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mehran/Documents/FSU/Research/PhD/smpi/MVAPICH/Results/Analysis/"/>
    </mc:Choice>
  </mc:AlternateContent>
  <xr:revisionPtr revIDLastSave="0" documentId="13_ncr:1_{45549899-537F-7F40-90B7-26070953EFBD}" xr6:coauthVersionLast="45" xr6:coauthVersionMax="45" xr10:uidLastSave="{00000000-0000-0000-0000-000000000000}"/>
  <bookViews>
    <workbookView xWindow="0" yWindow="460" windowWidth="25600" windowHeight="15540" activeTab="11" xr2:uid="{00000000-000D-0000-FFFF-FFFF00000000}"/>
  </bookViews>
  <sheets>
    <sheet name="Direct" sheetId="1" r:id="rId1"/>
    <sheet name="Ring" sheetId="2" r:id="rId2"/>
    <sheet name="Default" sheetId="3" r:id="rId3"/>
    <sheet name="Naive Default" sheetId="4" r:id="rId4"/>
    <sheet name="Naive+ Default" sheetId="5" r:id="rId5"/>
    <sheet name="NB" sheetId="6" r:id="rId6"/>
    <sheet name="Naive NB" sheetId="7" r:id="rId7"/>
    <sheet name="Naive+ NB" sheetId="8" r:id="rId8"/>
    <sheet name="RingNB" sheetId="9" r:id="rId9"/>
    <sheet name="Naive RingNB" sheetId="10" r:id="rId10"/>
    <sheet name="Naive+ RingNB" sheetId="11" r:id="rId11"/>
    <sheet name="Summary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6" roundtripDataSignature="AMtx7mgZrsYiwe0bfa9oPYD0m7cJiOyh2A=="/>
    </ext>
  </extLst>
</workbook>
</file>

<file path=xl/calcChain.xml><?xml version="1.0" encoding="utf-8"?>
<calcChain xmlns="http://schemas.openxmlformats.org/spreadsheetml/2006/main">
  <c r="O166" i="12" l="1"/>
  <c r="N166" i="12"/>
  <c r="M166" i="12"/>
  <c r="A166" i="12"/>
  <c r="O165" i="12"/>
  <c r="N165" i="12"/>
  <c r="M165" i="12"/>
  <c r="A165" i="12"/>
  <c r="O164" i="12"/>
  <c r="N164" i="12"/>
  <c r="M164" i="12"/>
  <c r="A164" i="12"/>
  <c r="O163" i="12"/>
  <c r="N163" i="12"/>
  <c r="M163" i="12"/>
  <c r="A163" i="12"/>
  <c r="O162" i="12"/>
  <c r="N162" i="12"/>
  <c r="M162" i="12"/>
  <c r="A162" i="12"/>
  <c r="O161" i="12"/>
  <c r="N161" i="12"/>
  <c r="M161" i="12"/>
  <c r="A161" i="12"/>
  <c r="O160" i="12"/>
  <c r="N160" i="12"/>
  <c r="M160" i="12"/>
  <c r="A160" i="12"/>
  <c r="O159" i="12"/>
  <c r="N159" i="12"/>
  <c r="M159" i="12"/>
  <c r="A159" i="12"/>
  <c r="O158" i="12"/>
  <c r="N158" i="12"/>
  <c r="M158" i="12"/>
  <c r="O157" i="12"/>
  <c r="N157" i="12"/>
  <c r="M157" i="12"/>
  <c r="O156" i="12"/>
  <c r="N156" i="12"/>
  <c r="M156" i="12"/>
  <c r="O155" i="12"/>
  <c r="N155" i="12"/>
  <c r="M155" i="12"/>
  <c r="O154" i="12"/>
  <c r="N154" i="12"/>
  <c r="M154" i="12"/>
  <c r="O153" i="12"/>
  <c r="N153" i="12"/>
  <c r="M153" i="12"/>
  <c r="O152" i="12"/>
  <c r="N152" i="12"/>
  <c r="M152" i="12"/>
  <c r="O151" i="12"/>
  <c r="N151" i="12"/>
  <c r="M151" i="12"/>
  <c r="O150" i="12"/>
  <c r="N150" i="12"/>
  <c r="M150" i="12"/>
  <c r="O149" i="12"/>
  <c r="N149" i="12"/>
  <c r="M149" i="12"/>
  <c r="O148" i="12"/>
  <c r="N148" i="12"/>
  <c r="M148" i="12"/>
  <c r="O147" i="12"/>
  <c r="N147" i="12"/>
  <c r="M147" i="12"/>
  <c r="O138" i="12"/>
  <c r="N138" i="12"/>
  <c r="M138" i="12"/>
  <c r="A138" i="12"/>
  <c r="O137" i="12"/>
  <c r="N137" i="12"/>
  <c r="M137" i="12"/>
  <c r="A137" i="12"/>
  <c r="O136" i="12"/>
  <c r="N136" i="12"/>
  <c r="M136" i="12"/>
  <c r="A136" i="12"/>
  <c r="O135" i="12"/>
  <c r="N135" i="12"/>
  <c r="M135" i="12"/>
  <c r="A135" i="12"/>
  <c r="O134" i="12"/>
  <c r="N134" i="12"/>
  <c r="M134" i="12"/>
  <c r="A134" i="12"/>
  <c r="O133" i="12"/>
  <c r="N133" i="12"/>
  <c r="M133" i="12"/>
  <c r="A133" i="12"/>
  <c r="O132" i="12"/>
  <c r="N132" i="12"/>
  <c r="M132" i="12"/>
  <c r="A132" i="12"/>
  <c r="O131" i="12"/>
  <c r="N131" i="12"/>
  <c r="M131" i="12"/>
  <c r="A131" i="12"/>
  <c r="O130" i="12"/>
  <c r="N130" i="12"/>
  <c r="M130" i="12"/>
  <c r="O129" i="12"/>
  <c r="N129" i="12"/>
  <c r="M129" i="12"/>
  <c r="O128" i="12"/>
  <c r="N128" i="12"/>
  <c r="M128" i="12"/>
  <c r="O127" i="12"/>
  <c r="N127" i="12"/>
  <c r="M127" i="12"/>
  <c r="O126" i="12"/>
  <c r="N126" i="12"/>
  <c r="M126" i="12"/>
  <c r="O125" i="12"/>
  <c r="N125" i="12"/>
  <c r="M125" i="12"/>
  <c r="O124" i="12"/>
  <c r="N124" i="12"/>
  <c r="M124" i="12"/>
  <c r="O123" i="12"/>
  <c r="N123" i="12"/>
  <c r="M123" i="12"/>
  <c r="O122" i="12"/>
  <c r="N122" i="12"/>
  <c r="M122" i="12"/>
  <c r="O121" i="12"/>
  <c r="N121" i="12"/>
  <c r="M121" i="12"/>
  <c r="O120" i="12"/>
  <c r="N120" i="12"/>
  <c r="M120" i="12"/>
  <c r="O119" i="12"/>
  <c r="N119" i="12"/>
  <c r="M119" i="12"/>
  <c r="O110" i="12"/>
  <c r="N110" i="12"/>
  <c r="M110" i="12"/>
  <c r="A110" i="12"/>
  <c r="O109" i="12"/>
  <c r="N109" i="12"/>
  <c r="M109" i="12"/>
  <c r="A109" i="12"/>
  <c r="O108" i="12"/>
  <c r="N108" i="12"/>
  <c r="M108" i="12"/>
  <c r="A108" i="12"/>
  <c r="O107" i="12"/>
  <c r="N107" i="12"/>
  <c r="M107" i="12"/>
  <c r="A107" i="12"/>
  <c r="O106" i="12"/>
  <c r="N106" i="12"/>
  <c r="M106" i="12"/>
  <c r="A106" i="12"/>
  <c r="O105" i="12"/>
  <c r="N105" i="12"/>
  <c r="M105" i="12"/>
  <c r="A105" i="12"/>
  <c r="O104" i="12"/>
  <c r="N104" i="12"/>
  <c r="M104" i="12"/>
  <c r="A104" i="12"/>
  <c r="O103" i="12"/>
  <c r="N103" i="12"/>
  <c r="M103" i="12"/>
  <c r="A103" i="12"/>
  <c r="O102" i="12"/>
  <c r="N102" i="12"/>
  <c r="M102" i="12"/>
  <c r="O101" i="12"/>
  <c r="N101" i="12"/>
  <c r="M101" i="12"/>
  <c r="O100" i="12"/>
  <c r="N100" i="12"/>
  <c r="M100" i="12"/>
  <c r="O99" i="12"/>
  <c r="N99" i="12"/>
  <c r="M99" i="12"/>
  <c r="O98" i="12"/>
  <c r="N98" i="12"/>
  <c r="M98" i="12"/>
  <c r="O97" i="12"/>
  <c r="N97" i="12"/>
  <c r="M97" i="12"/>
  <c r="O96" i="12"/>
  <c r="N96" i="12"/>
  <c r="M96" i="12"/>
  <c r="O95" i="12"/>
  <c r="N95" i="12"/>
  <c r="M95" i="12"/>
  <c r="O94" i="12"/>
  <c r="N94" i="12"/>
  <c r="M94" i="12"/>
  <c r="O93" i="12"/>
  <c r="N93" i="12"/>
  <c r="M93" i="12"/>
  <c r="O92" i="12"/>
  <c r="N92" i="12"/>
  <c r="M92" i="12"/>
  <c r="O91" i="12"/>
  <c r="N91" i="12"/>
  <c r="M91" i="12"/>
  <c r="O82" i="12"/>
  <c r="N82" i="12"/>
  <c r="M82" i="12"/>
  <c r="A82" i="12"/>
  <c r="O81" i="12"/>
  <c r="N81" i="12"/>
  <c r="M81" i="12"/>
  <c r="A81" i="12"/>
  <c r="O80" i="12"/>
  <c r="N80" i="12"/>
  <c r="M80" i="12"/>
  <c r="A80" i="12"/>
  <c r="O79" i="12"/>
  <c r="N79" i="12"/>
  <c r="M79" i="12"/>
  <c r="A79" i="12"/>
  <c r="O78" i="12"/>
  <c r="N78" i="12"/>
  <c r="M78" i="12"/>
  <c r="A78" i="12"/>
  <c r="O77" i="12"/>
  <c r="N77" i="12"/>
  <c r="M77" i="12"/>
  <c r="A77" i="12"/>
  <c r="O76" i="12"/>
  <c r="N76" i="12"/>
  <c r="M76" i="12"/>
  <c r="A76" i="12"/>
  <c r="O75" i="12"/>
  <c r="N75" i="12"/>
  <c r="M75" i="12"/>
  <c r="A75" i="12"/>
  <c r="O74" i="12"/>
  <c r="N74" i="12"/>
  <c r="M74" i="12"/>
  <c r="O73" i="12"/>
  <c r="N73" i="12"/>
  <c r="M73" i="12"/>
  <c r="O72" i="12"/>
  <c r="N72" i="12"/>
  <c r="M72" i="12"/>
  <c r="O71" i="12"/>
  <c r="N71" i="12"/>
  <c r="M71" i="12"/>
  <c r="O70" i="12"/>
  <c r="N70" i="12"/>
  <c r="M70" i="12"/>
  <c r="O69" i="12"/>
  <c r="N69" i="12"/>
  <c r="M69" i="12"/>
  <c r="O68" i="12"/>
  <c r="N68" i="12"/>
  <c r="M68" i="12"/>
  <c r="O67" i="12"/>
  <c r="N67" i="12"/>
  <c r="M67" i="12"/>
  <c r="O66" i="12"/>
  <c r="N66" i="12"/>
  <c r="M66" i="12"/>
  <c r="O65" i="12"/>
  <c r="N65" i="12"/>
  <c r="M65" i="12"/>
  <c r="O64" i="12"/>
  <c r="N64" i="12"/>
  <c r="M64" i="12"/>
  <c r="O63" i="12"/>
  <c r="N63" i="12"/>
  <c r="M63" i="12"/>
  <c r="O54" i="12"/>
  <c r="N54" i="12"/>
  <c r="M54" i="12"/>
  <c r="A54" i="12"/>
  <c r="O53" i="12"/>
  <c r="N53" i="12"/>
  <c r="M53" i="12"/>
  <c r="A53" i="12"/>
  <c r="O52" i="12"/>
  <c r="N52" i="12"/>
  <c r="M52" i="12"/>
  <c r="A52" i="12"/>
  <c r="O51" i="12"/>
  <c r="N51" i="12"/>
  <c r="M51" i="12"/>
  <c r="A51" i="12"/>
  <c r="O50" i="12"/>
  <c r="N50" i="12"/>
  <c r="M50" i="12"/>
  <c r="A50" i="12"/>
  <c r="O49" i="12"/>
  <c r="N49" i="12"/>
  <c r="M49" i="12"/>
  <c r="A49" i="12"/>
  <c r="O48" i="12"/>
  <c r="N48" i="12"/>
  <c r="M48" i="12"/>
  <c r="A48" i="12"/>
  <c r="O47" i="12"/>
  <c r="N47" i="12"/>
  <c r="M47" i="12"/>
  <c r="A47" i="12"/>
  <c r="O46" i="12"/>
  <c r="N46" i="12"/>
  <c r="M46" i="12"/>
  <c r="O45" i="12"/>
  <c r="N45" i="12"/>
  <c r="M45" i="12"/>
  <c r="O44" i="12"/>
  <c r="N44" i="12"/>
  <c r="M44" i="12"/>
  <c r="O43" i="12"/>
  <c r="N43" i="12"/>
  <c r="M43" i="12"/>
  <c r="O42" i="12"/>
  <c r="N42" i="12"/>
  <c r="M42" i="12"/>
  <c r="O41" i="12"/>
  <c r="N41" i="12"/>
  <c r="M41" i="12"/>
  <c r="O40" i="12"/>
  <c r="N40" i="12"/>
  <c r="M40" i="12"/>
  <c r="O39" i="12"/>
  <c r="N39" i="12"/>
  <c r="M39" i="12"/>
  <c r="O38" i="12"/>
  <c r="N38" i="12"/>
  <c r="M38" i="12"/>
  <c r="O37" i="12"/>
  <c r="N37" i="12"/>
  <c r="M37" i="12"/>
  <c r="O36" i="12"/>
  <c r="N36" i="12"/>
  <c r="M36" i="12"/>
  <c r="O35" i="12"/>
  <c r="N35" i="12"/>
  <c r="M35" i="12"/>
  <c r="O25" i="12"/>
  <c r="N25" i="12"/>
  <c r="M25" i="12"/>
  <c r="A25" i="12"/>
  <c r="O24" i="12"/>
  <c r="N24" i="12"/>
  <c r="M24" i="12"/>
  <c r="A24" i="12"/>
  <c r="O23" i="12"/>
  <c r="N23" i="12"/>
  <c r="M23" i="12"/>
  <c r="A23" i="12"/>
  <c r="O22" i="12"/>
  <c r="N22" i="12"/>
  <c r="M22" i="12"/>
  <c r="A22" i="12"/>
  <c r="O21" i="12"/>
  <c r="N21" i="12"/>
  <c r="M21" i="12"/>
  <c r="A21" i="12"/>
  <c r="O20" i="12"/>
  <c r="N20" i="12"/>
  <c r="M20" i="12"/>
  <c r="A20" i="12"/>
  <c r="O19" i="12"/>
  <c r="N19" i="12"/>
  <c r="M19" i="12"/>
  <c r="A19" i="12"/>
  <c r="O18" i="12"/>
  <c r="N18" i="12"/>
  <c r="M18" i="12"/>
  <c r="A18" i="12"/>
  <c r="O17" i="12"/>
  <c r="N17" i="12"/>
  <c r="M17" i="12"/>
  <c r="O16" i="12"/>
  <c r="N16" i="12"/>
  <c r="M16" i="12"/>
  <c r="O15" i="12"/>
  <c r="N15" i="12"/>
  <c r="M15" i="12"/>
  <c r="O14" i="12"/>
  <c r="N14" i="12"/>
  <c r="M14" i="12"/>
  <c r="O13" i="12"/>
  <c r="N13" i="12"/>
  <c r="M13" i="12"/>
  <c r="O12" i="12"/>
  <c r="N12" i="12"/>
  <c r="M12" i="12"/>
  <c r="O11" i="12"/>
  <c r="N11" i="12"/>
  <c r="M11" i="12"/>
  <c r="O10" i="12"/>
  <c r="N10" i="12"/>
  <c r="M10" i="12"/>
  <c r="O9" i="12"/>
  <c r="N9" i="12"/>
  <c r="M9" i="12"/>
  <c r="O8" i="12"/>
  <c r="N8" i="12"/>
  <c r="M8" i="12"/>
  <c r="O7" i="12"/>
  <c r="N7" i="12"/>
  <c r="M7" i="12"/>
  <c r="O6" i="12"/>
  <c r="N6" i="12"/>
  <c r="M6" i="12"/>
  <c r="N165" i="11"/>
  <c r="O165" i="11" s="1"/>
  <c r="M165" i="11"/>
  <c r="N164" i="11"/>
  <c r="O164" i="11" s="1"/>
  <c r="M164" i="11"/>
  <c r="O163" i="11"/>
  <c r="N163" i="11"/>
  <c r="M163" i="11"/>
  <c r="N162" i="11"/>
  <c r="O162" i="11" s="1"/>
  <c r="M162" i="11"/>
  <c r="N161" i="11"/>
  <c r="M161" i="11"/>
  <c r="O161" i="11" s="1"/>
  <c r="N160" i="11"/>
  <c r="O160" i="11" s="1"/>
  <c r="M160" i="11"/>
  <c r="O159" i="11"/>
  <c r="N159" i="11"/>
  <c r="M159" i="11"/>
  <c r="N158" i="11"/>
  <c r="O158" i="11" s="1"/>
  <c r="M158" i="11"/>
  <c r="N157" i="11"/>
  <c r="M157" i="11"/>
  <c r="O157" i="11" s="1"/>
  <c r="N156" i="11"/>
  <c r="O156" i="11" s="1"/>
  <c r="M156" i="11"/>
  <c r="O155" i="11"/>
  <c r="N155" i="11"/>
  <c r="M155" i="11"/>
  <c r="N154" i="11"/>
  <c r="O154" i="11" s="1"/>
  <c r="M154" i="11"/>
  <c r="N153" i="11"/>
  <c r="M153" i="11"/>
  <c r="O153" i="11" s="1"/>
  <c r="N152" i="11"/>
  <c r="O152" i="11" s="1"/>
  <c r="M152" i="11"/>
  <c r="O151" i="11"/>
  <c r="N151" i="11"/>
  <c r="M151" i="11"/>
  <c r="N150" i="11"/>
  <c r="O150" i="11" s="1"/>
  <c r="M150" i="11"/>
  <c r="N149" i="11"/>
  <c r="M149" i="11"/>
  <c r="O149" i="11" s="1"/>
  <c r="N148" i="11"/>
  <c r="O148" i="11" s="1"/>
  <c r="M148" i="11"/>
  <c r="O147" i="11"/>
  <c r="N147" i="11"/>
  <c r="M147" i="11"/>
  <c r="N146" i="11"/>
  <c r="O146" i="11" s="1"/>
  <c r="M146" i="11"/>
  <c r="N145" i="11"/>
  <c r="M145" i="11"/>
  <c r="O145" i="11" s="1"/>
  <c r="N137" i="11"/>
  <c r="O137" i="11" s="1"/>
  <c r="M137" i="11"/>
  <c r="O136" i="11"/>
  <c r="N136" i="11"/>
  <c r="M136" i="11"/>
  <c r="N135" i="11"/>
  <c r="O135" i="11" s="1"/>
  <c r="M135" i="11"/>
  <c r="N134" i="11"/>
  <c r="M134" i="11"/>
  <c r="O134" i="11" s="1"/>
  <c r="N133" i="11"/>
  <c r="O133" i="11" s="1"/>
  <c r="M133" i="11"/>
  <c r="O132" i="11"/>
  <c r="N132" i="11"/>
  <c r="M132" i="11"/>
  <c r="N131" i="11"/>
  <c r="O131" i="11" s="1"/>
  <c r="M131" i="11"/>
  <c r="N130" i="11"/>
  <c r="M130" i="11"/>
  <c r="O130" i="11" s="1"/>
  <c r="N129" i="11"/>
  <c r="O129" i="11" s="1"/>
  <c r="M129" i="11"/>
  <c r="O128" i="11"/>
  <c r="N128" i="11"/>
  <c r="M128" i="11"/>
  <c r="N127" i="11"/>
  <c r="O127" i="11" s="1"/>
  <c r="M127" i="11"/>
  <c r="N126" i="11"/>
  <c r="M126" i="11"/>
  <c r="O126" i="11" s="1"/>
  <c r="N125" i="11"/>
  <c r="O125" i="11" s="1"/>
  <c r="M125" i="11"/>
  <c r="O124" i="11"/>
  <c r="N124" i="11"/>
  <c r="M124" i="11"/>
  <c r="N123" i="11"/>
  <c r="O123" i="11" s="1"/>
  <c r="M123" i="11"/>
  <c r="N122" i="11"/>
  <c r="M122" i="11"/>
  <c r="O122" i="11" s="1"/>
  <c r="N121" i="11"/>
  <c r="O121" i="11" s="1"/>
  <c r="M121" i="11"/>
  <c r="O120" i="11"/>
  <c r="N120" i="11"/>
  <c r="M120" i="11"/>
  <c r="N119" i="11"/>
  <c r="O119" i="11" s="1"/>
  <c r="M119" i="11"/>
  <c r="N118" i="11"/>
  <c r="M118" i="11"/>
  <c r="O118" i="11" s="1"/>
  <c r="N117" i="11"/>
  <c r="O117" i="11" s="1"/>
  <c r="M117" i="11"/>
  <c r="O109" i="11"/>
  <c r="N109" i="11"/>
  <c r="M109" i="11"/>
  <c r="N108" i="11"/>
  <c r="O108" i="11" s="1"/>
  <c r="M108" i="11"/>
  <c r="N107" i="11"/>
  <c r="M107" i="11"/>
  <c r="O107" i="11" s="1"/>
  <c r="N106" i="11"/>
  <c r="O106" i="11" s="1"/>
  <c r="M106" i="11"/>
  <c r="O105" i="11"/>
  <c r="N105" i="11"/>
  <c r="M105" i="11"/>
  <c r="N104" i="11"/>
  <c r="O104" i="11" s="1"/>
  <c r="M104" i="11"/>
  <c r="N103" i="11"/>
  <c r="M103" i="11"/>
  <c r="O103" i="11" s="1"/>
  <c r="N102" i="11"/>
  <c r="O102" i="11" s="1"/>
  <c r="M102" i="11"/>
  <c r="O101" i="11"/>
  <c r="N101" i="11"/>
  <c r="M101" i="11"/>
  <c r="N100" i="11"/>
  <c r="O100" i="11" s="1"/>
  <c r="M100" i="11"/>
  <c r="N99" i="11"/>
  <c r="M99" i="11"/>
  <c r="O99" i="11" s="1"/>
  <c r="N98" i="11"/>
  <c r="O98" i="11" s="1"/>
  <c r="M98" i="11"/>
  <c r="O97" i="11"/>
  <c r="N97" i="11"/>
  <c r="M97" i="11"/>
  <c r="N96" i="11"/>
  <c r="O96" i="11" s="1"/>
  <c r="M96" i="11"/>
  <c r="N95" i="11"/>
  <c r="M95" i="11"/>
  <c r="O95" i="11" s="1"/>
  <c r="N94" i="11"/>
  <c r="O94" i="11" s="1"/>
  <c r="M94" i="11"/>
  <c r="O93" i="11"/>
  <c r="N93" i="11"/>
  <c r="M93" i="11"/>
  <c r="N92" i="11"/>
  <c r="O92" i="11" s="1"/>
  <c r="M92" i="11"/>
  <c r="N91" i="11"/>
  <c r="M91" i="11"/>
  <c r="O91" i="11" s="1"/>
  <c r="N90" i="11"/>
  <c r="O90" i="11" s="1"/>
  <c r="M90" i="11"/>
  <c r="O89" i="11"/>
  <c r="N89" i="11"/>
  <c r="M89" i="11"/>
  <c r="N81" i="11"/>
  <c r="O81" i="11" s="1"/>
  <c r="M81" i="11"/>
  <c r="N80" i="11"/>
  <c r="M80" i="11"/>
  <c r="O80" i="11" s="1"/>
  <c r="N79" i="11"/>
  <c r="O79" i="11" s="1"/>
  <c r="M79" i="11"/>
  <c r="O78" i="11"/>
  <c r="N78" i="11"/>
  <c r="M78" i="11"/>
  <c r="N77" i="11"/>
  <c r="O77" i="11" s="1"/>
  <c r="M77" i="11"/>
  <c r="N76" i="11"/>
  <c r="M76" i="11"/>
  <c r="O76" i="11" s="1"/>
  <c r="N75" i="11"/>
  <c r="O75" i="11" s="1"/>
  <c r="M75" i="11"/>
  <c r="O74" i="11"/>
  <c r="N74" i="11"/>
  <c r="M74" i="11"/>
  <c r="N73" i="11"/>
  <c r="O73" i="11" s="1"/>
  <c r="M73" i="11"/>
  <c r="N72" i="11"/>
  <c r="M72" i="11"/>
  <c r="O72" i="11" s="1"/>
  <c r="N71" i="11"/>
  <c r="O71" i="11" s="1"/>
  <c r="M71" i="11"/>
  <c r="O70" i="11"/>
  <c r="N70" i="11"/>
  <c r="M70" i="11"/>
  <c r="N69" i="11"/>
  <c r="O69" i="11" s="1"/>
  <c r="M69" i="11"/>
  <c r="N68" i="11"/>
  <c r="M68" i="11"/>
  <c r="O68" i="11" s="1"/>
  <c r="N67" i="11"/>
  <c r="O67" i="11" s="1"/>
  <c r="M67" i="11"/>
  <c r="O66" i="11"/>
  <c r="N66" i="11"/>
  <c r="M66" i="11"/>
  <c r="N65" i="11"/>
  <c r="O65" i="11" s="1"/>
  <c r="M65" i="11"/>
  <c r="N64" i="11"/>
  <c r="M64" i="11"/>
  <c r="O64" i="11" s="1"/>
  <c r="N63" i="11"/>
  <c r="O63" i="11" s="1"/>
  <c r="M63" i="11"/>
  <c r="O62" i="11"/>
  <c r="N62" i="11"/>
  <c r="M62" i="11"/>
  <c r="N61" i="11"/>
  <c r="O61" i="11" s="1"/>
  <c r="M61" i="11"/>
  <c r="N53" i="11"/>
  <c r="M53" i="11"/>
  <c r="O53" i="11" s="1"/>
  <c r="N52" i="11"/>
  <c r="O52" i="11" s="1"/>
  <c r="M52" i="11"/>
  <c r="O51" i="11"/>
  <c r="N51" i="11"/>
  <c r="M51" i="11"/>
  <c r="N50" i="11"/>
  <c r="O50" i="11" s="1"/>
  <c r="M50" i="11"/>
  <c r="N49" i="11"/>
  <c r="M49" i="11"/>
  <c r="O49" i="11" s="1"/>
  <c r="N48" i="11"/>
  <c r="O48" i="11" s="1"/>
  <c r="M48" i="11"/>
  <c r="O47" i="11"/>
  <c r="N47" i="11"/>
  <c r="M47" i="11"/>
  <c r="N46" i="11"/>
  <c r="O46" i="11" s="1"/>
  <c r="M46" i="11"/>
  <c r="N45" i="11"/>
  <c r="M45" i="11"/>
  <c r="O45" i="11" s="1"/>
  <c r="N44" i="11"/>
  <c r="O44" i="11" s="1"/>
  <c r="M44" i="11"/>
  <c r="O43" i="11"/>
  <c r="N43" i="11"/>
  <c r="M43" i="11"/>
  <c r="N42" i="11"/>
  <c r="O42" i="11" s="1"/>
  <c r="M42" i="11"/>
  <c r="N41" i="11"/>
  <c r="M41" i="11"/>
  <c r="O41" i="11" s="1"/>
  <c r="N40" i="11"/>
  <c r="O40" i="11" s="1"/>
  <c r="M40" i="11"/>
  <c r="O39" i="11"/>
  <c r="N39" i="11"/>
  <c r="M39" i="11"/>
  <c r="N38" i="11"/>
  <c r="O38" i="11" s="1"/>
  <c r="M38" i="11"/>
  <c r="N37" i="11"/>
  <c r="M37" i="11"/>
  <c r="O37" i="11" s="1"/>
  <c r="N36" i="11"/>
  <c r="O36" i="11" s="1"/>
  <c r="M36" i="11"/>
  <c r="O35" i="11"/>
  <c r="N35" i="11"/>
  <c r="M35" i="11"/>
  <c r="N34" i="11"/>
  <c r="O34" i="11" s="1"/>
  <c r="M34" i="11"/>
  <c r="N33" i="11"/>
  <c r="M33" i="11"/>
  <c r="O33" i="11" s="1"/>
  <c r="N25" i="11"/>
  <c r="O25" i="11" s="1"/>
  <c r="M25" i="11"/>
  <c r="O24" i="11"/>
  <c r="N24" i="11"/>
  <c r="M24" i="11"/>
  <c r="N23" i="11"/>
  <c r="O23" i="11" s="1"/>
  <c r="M23" i="11"/>
  <c r="N22" i="11"/>
  <c r="M22" i="11"/>
  <c r="O22" i="11" s="1"/>
  <c r="N21" i="11"/>
  <c r="O21" i="11" s="1"/>
  <c r="M21" i="11"/>
  <c r="O20" i="11"/>
  <c r="N20" i="11"/>
  <c r="M20" i="11"/>
  <c r="N19" i="11"/>
  <c r="O19" i="11" s="1"/>
  <c r="M19" i="11"/>
  <c r="N18" i="11"/>
  <c r="M18" i="11"/>
  <c r="O18" i="11" s="1"/>
  <c r="N17" i="11"/>
  <c r="O17" i="11" s="1"/>
  <c r="M17" i="11"/>
  <c r="O16" i="11"/>
  <c r="N16" i="11"/>
  <c r="M16" i="11"/>
  <c r="N15" i="11"/>
  <c r="O15" i="11" s="1"/>
  <c r="M15" i="11"/>
  <c r="N14" i="11"/>
  <c r="M14" i="11"/>
  <c r="O14" i="11" s="1"/>
  <c r="N13" i="11"/>
  <c r="O13" i="11" s="1"/>
  <c r="M13" i="11"/>
  <c r="O12" i="11"/>
  <c r="N12" i="11"/>
  <c r="M12" i="11"/>
  <c r="N11" i="11"/>
  <c r="O11" i="11" s="1"/>
  <c r="M11" i="11"/>
  <c r="N10" i="11"/>
  <c r="M10" i="11"/>
  <c r="O10" i="11" s="1"/>
  <c r="N9" i="11"/>
  <c r="O9" i="11" s="1"/>
  <c r="M9" i="11"/>
  <c r="O8" i="11"/>
  <c r="N8" i="11"/>
  <c r="M8" i="11"/>
  <c r="N7" i="11"/>
  <c r="O7" i="11" s="1"/>
  <c r="M7" i="11"/>
  <c r="N6" i="11"/>
  <c r="M6" i="11"/>
  <c r="O6" i="11" s="1"/>
  <c r="N5" i="11"/>
  <c r="O5" i="11" s="1"/>
  <c r="M5" i="11"/>
  <c r="O165" i="10"/>
  <c r="N165" i="10"/>
  <c r="M165" i="10"/>
  <c r="N164" i="10"/>
  <c r="O164" i="10" s="1"/>
  <c r="M164" i="10"/>
  <c r="N163" i="10"/>
  <c r="M163" i="10"/>
  <c r="O163" i="10" s="1"/>
  <c r="N162" i="10"/>
  <c r="O162" i="10" s="1"/>
  <c r="M162" i="10"/>
  <c r="O161" i="10"/>
  <c r="N161" i="10"/>
  <c r="M161" i="10"/>
  <c r="N160" i="10"/>
  <c r="O160" i="10" s="1"/>
  <c r="M160" i="10"/>
  <c r="N159" i="10"/>
  <c r="M159" i="10"/>
  <c r="O159" i="10" s="1"/>
  <c r="N158" i="10"/>
  <c r="O158" i="10" s="1"/>
  <c r="M158" i="10"/>
  <c r="O157" i="10"/>
  <c r="N157" i="10"/>
  <c r="M157" i="10"/>
  <c r="N156" i="10"/>
  <c r="O156" i="10" s="1"/>
  <c r="M156" i="10"/>
  <c r="N155" i="10"/>
  <c r="M155" i="10"/>
  <c r="O155" i="10" s="1"/>
  <c r="N154" i="10"/>
  <c r="O154" i="10" s="1"/>
  <c r="M154" i="10"/>
  <c r="O153" i="10"/>
  <c r="N153" i="10"/>
  <c r="M153" i="10"/>
  <c r="N152" i="10"/>
  <c r="O152" i="10" s="1"/>
  <c r="M152" i="10"/>
  <c r="N151" i="10"/>
  <c r="M151" i="10"/>
  <c r="O151" i="10" s="1"/>
  <c r="N150" i="10"/>
  <c r="O150" i="10" s="1"/>
  <c r="M150" i="10"/>
  <c r="O149" i="10"/>
  <c r="N149" i="10"/>
  <c r="M149" i="10"/>
  <c r="N148" i="10"/>
  <c r="O148" i="10" s="1"/>
  <c r="M148" i="10"/>
  <c r="N147" i="10"/>
  <c r="M147" i="10"/>
  <c r="O147" i="10" s="1"/>
  <c r="N146" i="10"/>
  <c r="O146" i="10" s="1"/>
  <c r="M146" i="10"/>
  <c r="O145" i="10"/>
  <c r="N145" i="10"/>
  <c r="M145" i="10"/>
  <c r="N137" i="10"/>
  <c r="O137" i="10" s="1"/>
  <c r="M137" i="10"/>
  <c r="N136" i="10"/>
  <c r="M136" i="10"/>
  <c r="O136" i="10" s="1"/>
  <c r="N135" i="10"/>
  <c r="O135" i="10" s="1"/>
  <c r="M135" i="10"/>
  <c r="O134" i="10"/>
  <c r="N134" i="10"/>
  <c r="M134" i="10"/>
  <c r="N133" i="10"/>
  <c r="O133" i="10" s="1"/>
  <c r="M133" i="10"/>
  <c r="N132" i="10"/>
  <c r="M132" i="10"/>
  <c r="O132" i="10" s="1"/>
  <c r="N131" i="10"/>
  <c r="O131" i="10" s="1"/>
  <c r="M131" i="10"/>
  <c r="O130" i="10"/>
  <c r="N130" i="10"/>
  <c r="M130" i="10"/>
  <c r="N129" i="10"/>
  <c r="O129" i="10" s="1"/>
  <c r="M129" i="10"/>
  <c r="N128" i="10"/>
  <c r="M128" i="10"/>
  <c r="O128" i="10" s="1"/>
  <c r="N127" i="10"/>
  <c r="O127" i="10" s="1"/>
  <c r="M127" i="10"/>
  <c r="O126" i="10"/>
  <c r="N126" i="10"/>
  <c r="M126" i="10"/>
  <c r="N125" i="10"/>
  <c r="O125" i="10" s="1"/>
  <c r="M125" i="10"/>
  <c r="N124" i="10"/>
  <c r="M124" i="10"/>
  <c r="O124" i="10" s="1"/>
  <c r="N123" i="10"/>
  <c r="O123" i="10" s="1"/>
  <c r="M123" i="10"/>
  <c r="O122" i="10"/>
  <c r="N122" i="10"/>
  <c r="M122" i="10"/>
  <c r="N121" i="10"/>
  <c r="O121" i="10" s="1"/>
  <c r="M121" i="10"/>
  <c r="N120" i="10"/>
  <c r="M120" i="10"/>
  <c r="O120" i="10" s="1"/>
  <c r="N119" i="10"/>
  <c r="O119" i="10" s="1"/>
  <c r="M119" i="10"/>
  <c r="O118" i="10"/>
  <c r="N118" i="10"/>
  <c r="M118" i="10"/>
  <c r="N117" i="10"/>
  <c r="O117" i="10" s="1"/>
  <c r="M117" i="10"/>
  <c r="N109" i="10"/>
  <c r="M109" i="10"/>
  <c r="O109" i="10" s="1"/>
  <c r="N108" i="10"/>
  <c r="O108" i="10" s="1"/>
  <c r="M108" i="10"/>
  <c r="O107" i="10"/>
  <c r="N107" i="10"/>
  <c r="M107" i="10"/>
  <c r="N106" i="10"/>
  <c r="O106" i="10" s="1"/>
  <c r="M106" i="10"/>
  <c r="N105" i="10"/>
  <c r="M105" i="10"/>
  <c r="O105" i="10" s="1"/>
  <c r="N104" i="10"/>
  <c r="O104" i="10" s="1"/>
  <c r="M104" i="10"/>
  <c r="O103" i="10"/>
  <c r="N103" i="10"/>
  <c r="M103" i="10"/>
  <c r="N102" i="10"/>
  <c r="O102" i="10" s="1"/>
  <c r="M102" i="10"/>
  <c r="N101" i="10"/>
  <c r="M101" i="10"/>
  <c r="O101" i="10" s="1"/>
  <c r="N100" i="10"/>
  <c r="O100" i="10" s="1"/>
  <c r="M100" i="10"/>
  <c r="O99" i="10"/>
  <c r="N99" i="10"/>
  <c r="M99" i="10"/>
  <c r="N98" i="10"/>
  <c r="O98" i="10" s="1"/>
  <c r="M98" i="10"/>
  <c r="N97" i="10"/>
  <c r="M97" i="10"/>
  <c r="O97" i="10" s="1"/>
  <c r="N96" i="10"/>
  <c r="O96" i="10" s="1"/>
  <c r="M96" i="10"/>
  <c r="O95" i="10"/>
  <c r="N95" i="10"/>
  <c r="M95" i="10"/>
  <c r="N94" i="10"/>
  <c r="O94" i="10" s="1"/>
  <c r="M94" i="10"/>
  <c r="N93" i="10"/>
  <c r="M93" i="10"/>
  <c r="O93" i="10" s="1"/>
  <c r="N92" i="10"/>
  <c r="O92" i="10" s="1"/>
  <c r="M92" i="10"/>
  <c r="O91" i="10"/>
  <c r="N91" i="10"/>
  <c r="M91" i="10"/>
  <c r="N90" i="10"/>
  <c r="O90" i="10" s="1"/>
  <c r="M90" i="10"/>
  <c r="N89" i="10"/>
  <c r="M89" i="10"/>
  <c r="O89" i="10" s="1"/>
  <c r="N81" i="10"/>
  <c r="O81" i="10" s="1"/>
  <c r="M81" i="10"/>
  <c r="O80" i="10"/>
  <c r="N80" i="10"/>
  <c r="M80" i="10"/>
  <c r="N79" i="10"/>
  <c r="O79" i="10" s="1"/>
  <c r="M79" i="10"/>
  <c r="N78" i="10"/>
  <c r="M78" i="10"/>
  <c r="O78" i="10" s="1"/>
  <c r="N77" i="10"/>
  <c r="O77" i="10" s="1"/>
  <c r="M77" i="10"/>
  <c r="O76" i="10"/>
  <c r="N76" i="10"/>
  <c r="M76" i="10"/>
  <c r="N75" i="10"/>
  <c r="O75" i="10" s="1"/>
  <c r="M75" i="10"/>
  <c r="N74" i="10"/>
  <c r="M74" i="10"/>
  <c r="O74" i="10" s="1"/>
  <c r="N73" i="10"/>
  <c r="O73" i="10" s="1"/>
  <c r="M73" i="10"/>
  <c r="O72" i="10"/>
  <c r="N72" i="10"/>
  <c r="M72" i="10"/>
  <c r="N71" i="10"/>
  <c r="O71" i="10" s="1"/>
  <c r="M71" i="10"/>
  <c r="N70" i="10"/>
  <c r="M70" i="10"/>
  <c r="O70" i="10" s="1"/>
  <c r="N69" i="10"/>
  <c r="O69" i="10" s="1"/>
  <c r="M69" i="10"/>
  <c r="O68" i="10"/>
  <c r="N68" i="10"/>
  <c r="M68" i="10"/>
  <c r="N67" i="10"/>
  <c r="O67" i="10" s="1"/>
  <c r="M67" i="10"/>
  <c r="N66" i="10"/>
  <c r="M66" i="10"/>
  <c r="O66" i="10" s="1"/>
  <c r="N65" i="10"/>
  <c r="O65" i="10" s="1"/>
  <c r="M65" i="10"/>
  <c r="O64" i="10"/>
  <c r="N64" i="10"/>
  <c r="M64" i="10"/>
  <c r="N63" i="10"/>
  <c r="O63" i="10" s="1"/>
  <c r="M63" i="10"/>
  <c r="N62" i="10"/>
  <c r="M62" i="10"/>
  <c r="O62" i="10" s="1"/>
  <c r="N61" i="10"/>
  <c r="O61" i="10" s="1"/>
  <c r="M61" i="10"/>
  <c r="O53" i="10"/>
  <c r="N53" i="10"/>
  <c r="M53" i="10"/>
  <c r="N52" i="10"/>
  <c r="O52" i="10" s="1"/>
  <c r="M52" i="10"/>
  <c r="N51" i="10"/>
  <c r="M51" i="10"/>
  <c r="O51" i="10" s="1"/>
  <c r="N50" i="10"/>
  <c r="O50" i="10" s="1"/>
  <c r="M50" i="10"/>
  <c r="O49" i="10"/>
  <c r="N49" i="10"/>
  <c r="M49" i="10"/>
  <c r="N48" i="10"/>
  <c r="O48" i="10" s="1"/>
  <c r="M48" i="10"/>
  <c r="N47" i="10"/>
  <c r="M47" i="10"/>
  <c r="O47" i="10" s="1"/>
  <c r="N46" i="10"/>
  <c r="O46" i="10" s="1"/>
  <c r="M46" i="10"/>
  <c r="O45" i="10"/>
  <c r="N45" i="10"/>
  <c r="M45" i="10"/>
  <c r="N44" i="10"/>
  <c r="O44" i="10" s="1"/>
  <c r="M44" i="10"/>
  <c r="N43" i="10"/>
  <c r="M43" i="10"/>
  <c r="O43" i="10" s="1"/>
  <c r="N42" i="10"/>
  <c r="O42" i="10" s="1"/>
  <c r="M42" i="10"/>
  <c r="O41" i="10"/>
  <c r="N41" i="10"/>
  <c r="M41" i="10"/>
  <c r="N40" i="10"/>
  <c r="O40" i="10" s="1"/>
  <c r="M40" i="10"/>
  <c r="N39" i="10"/>
  <c r="M39" i="10"/>
  <c r="O39" i="10" s="1"/>
  <c r="N38" i="10"/>
  <c r="O38" i="10" s="1"/>
  <c r="M38" i="10"/>
  <c r="O37" i="10"/>
  <c r="N37" i="10"/>
  <c r="M37" i="10"/>
  <c r="N36" i="10"/>
  <c r="O36" i="10" s="1"/>
  <c r="M36" i="10"/>
  <c r="N35" i="10"/>
  <c r="M35" i="10"/>
  <c r="O35" i="10" s="1"/>
  <c r="N34" i="10"/>
  <c r="O34" i="10" s="1"/>
  <c r="M34" i="10"/>
  <c r="O33" i="10"/>
  <c r="N33" i="10"/>
  <c r="M33" i="10"/>
  <c r="N25" i="10"/>
  <c r="O25" i="10" s="1"/>
  <c r="M25" i="10"/>
  <c r="N24" i="10"/>
  <c r="M24" i="10"/>
  <c r="O24" i="10" s="1"/>
  <c r="N23" i="10"/>
  <c r="O23" i="10" s="1"/>
  <c r="M23" i="10"/>
  <c r="O22" i="10"/>
  <c r="N22" i="10"/>
  <c r="M22" i="10"/>
  <c r="N21" i="10"/>
  <c r="O21" i="10" s="1"/>
  <c r="M21" i="10"/>
  <c r="N20" i="10"/>
  <c r="M20" i="10"/>
  <c r="O20" i="10" s="1"/>
  <c r="N19" i="10"/>
  <c r="O19" i="10" s="1"/>
  <c r="M19" i="10"/>
  <c r="O18" i="10"/>
  <c r="N18" i="10"/>
  <c r="M18" i="10"/>
  <c r="N17" i="10"/>
  <c r="O17" i="10" s="1"/>
  <c r="M17" i="10"/>
  <c r="N16" i="10"/>
  <c r="M16" i="10"/>
  <c r="O16" i="10" s="1"/>
  <c r="N15" i="10"/>
  <c r="O15" i="10" s="1"/>
  <c r="M15" i="10"/>
  <c r="O14" i="10"/>
  <c r="N14" i="10"/>
  <c r="M14" i="10"/>
  <c r="N13" i="10"/>
  <c r="O13" i="10" s="1"/>
  <c r="M13" i="10"/>
  <c r="N12" i="10"/>
  <c r="M12" i="10"/>
  <c r="O12" i="10" s="1"/>
  <c r="N11" i="10"/>
  <c r="O11" i="10" s="1"/>
  <c r="M11" i="10"/>
  <c r="O10" i="10"/>
  <c r="N10" i="10"/>
  <c r="M10" i="10"/>
  <c r="N9" i="10"/>
  <c r="O9" i="10" s="1"/>
  <c r="M9" i="10"/>
  <c r="N8" i="10"/>
  <c r="M8" i="10"/>
  <c r="O8" i="10" s="1"/>
  <c r="N7" i="10"/>
  <c r="O7" i="10" s="1"/>
  <c r="M7" i="10"/>
  <c r="O6" i="10"/>
  <c r="N6" i="10"/>
  <c r="M6" i="10"/>
  <c r="N5" i="10"/>
  <c r="O5" i="10" s="1"/>
  <c r="M5" i="10"/>
  <c r="N165" i="9"/>
  <c r="M165" i="9"/>
  <c r="O165" i="9" s="1"/>
  <c r="N164" i="9"/>
  <c r="O164" i="9" s="1"/>
  <c r="M164" i="9"/>
  <c r="O163" i="9"/>
  <c r="N163" i="9"/>
  <c r="M163" i="9"/>
  <c r="N162" i="9"/>
  <c r="O162" i="9" s="1"/>
  <c r="M162" i="9"/>
  <c r="N161" i="9"/>
  <c r="M161" i="9"/>
  <c r="O161" i="9" s="1"/>
  <c r="N160" i="9"/>
  <c r="O160" i="9" s="1"/>
  <c r="M160" i="9"/>
  <c r="O159" i="9"/>
  <c r="N159" i="9"/>
  <c r="M159" i="9"/>
  <c r="N158" i="9"/>
  <c r="O158" i="9" s="1"/>
  <c r="M158" i="9"/>
  <c r="N157" i="9"/>
  <c r="M157" i="9"/>
  <c r="O157" i="9" s="1"/>
  <c r="N156" i="9"/>
  <c r="O156" i="9" s="1"/>
  <c r="M156" i="9"/>
  <c r="O155" i="9"/>
  <c r="N155" i="9"/>
  <c r="M155" i="9"/>
  <c r="N154" i="9"/>
  <c r="O154" i="9" s="1"/>
  <c r="M154" i="9"/>
  <c r="N153" i="9"/>
  <c r="M153" i="9"/>
  <c r="O153" i="9" s="1"/>
  <c r="N152" i="9"/>
  <c r="O152" i="9" s="1"/>
  <c r="M152" i="9"/>
  <c r="O151" i="9"/>
  <c r="N151" i="9"/>
  <c r="M151" i="9"/>
  <c r="N150" i="9"/>
  <c r="O150" i="9" s="1"/>
  <c r="M150" i="9"/>
  <c r="O149" i="9"/>
  <c r="N149" i="9"/>
  <c r="M149" i="9"/>
  <c r="N148" i="9"/>
  <c r="O148" i="9" s="1"/>
  <c r="M148" i="9"/>
  <c r="N147" i="9"/>
  <c r="M147" i="9"/>
  <c r="O147" i="9" s="1"/>
  <c r="N146" i="9"/>
  <c r="O146" i="9" s="1"/>
  <c r="M146" i="9"/>
  <c r="N145" i="9"/>
  <c r="M145" i="9"/>
  <c r="O145" i="9" s="1"/>
  <c r="N137" i="9"/>
  <c r="O137" i="9" s="1"/>
  <c r="M137" i="9"/>
  <c r="O136" i="9"/>
  <c r="N136" i="9"/>
  <c r="M136" i="9"/>
  <c r="N135" i="9"/>
  <c r="O135" i="9" s="1"/>
  <c r="M135" i="9"/>
  <c r="O134" i="9"/>
  <c r="N134" i="9"/>
  <c r="M134" i="9"/>
  <c r="N133" i="9"/>
  <c r="O133" i="9" s="1"/>
  <c r="M133" i="9"/>
  <c r="N132" i="9"/>
  <c r="M132" i="9"/>
  <c r="O132" i="9" s="1"/>
  <c r="N131" i="9"/>
  <c r="O131" i="9" s="1"/>
  <c r="M131" i="9"/>
  <c r="N130" i="9"/>
  <c r="M130" i="9"/>
  <c r="O130" i="9" s="1"/>
  <c r="O129" i="9"/>
  <c r="N129" i="9"/>
  <c r="M129" i="9"/>
  <c r="N128" i="9"/>
  <c r="O128" i="9" s="1"/>
  <c r="M128" i="9"/>
  <c r="N127" i="9"/>
  <c r="O127" i="9" s="1"/>
  <c r="M127" i="9"/>
  <c r="N126" i="9"/>
  <c r="M126" i="9"/>
  <c r="O126" i="9" s="1"/>
  <c r="N125" i="9"/>
  <c r="O125" i="9" s="1"/>
  <c r="M125" i="9"/>
  <c r="O124" i="9"/>
  <c r="N124" i="9"/>
  <c r="M124" i="9"/>
  <c r="N123" i="9"/>
  <c r="M123" i="9"/>
  <c r="O122" i="9"/>
  <c r="N122" i="9"/>
  <c r="M122" i="9"/>
  <c r="O121" i="9"/>
  <c r="N121" i="9"/>
  <c r="M121" i="9"/>
  <c r="N120" i="9"/>
  <c r="O120" i="9" s="1"/>
  <c r="M120" i="9"/>
  <c r="N119" i="9"/>
  <c r="O119" i="9" s="1"/>
  <c r="M119" i="9"/>
  <c r="O118" i="9"/>
  <c r="N118" i="9"/>
  <c r="M118" i="9"/>
  <c r="N117" i="9"/>
  <c r="O117" i="9" s="1"/>
  <c r="M117" i="9"/>
  <c r="N109" i="9"/>
  <c r="M109" i="9"/>
  <c r="O109" i="9" s="1"/>
  <c r="N108" i="9"/>
  <c r="M108" i="9"/>
  <c r="N107" i="9"/>
  <c r="M107" i="9"/>
  <c r="O107" i="9" s="1"/>
  <c r="O106" i="9"/>
  <c r="N106" i="9"/>
  <c r="M106" i="9"/>
  <c r="N105" i="9"/>
  <c r="O105" i="9" s="1"/>
  <c r="M105" i="9"/>
  <c r="N104" i="9"/>
  <c r="O104" i="9" s="1"/>
  <c r="M104" i="9"/>
  <c r="N103" i="9"/>
  <c r="M103" i="9"/>
  <c r="O103" i="9" s="1"/>
  <c r="N102" i="9"/>
  <c r="O102" i="9" s="1"/>
  <c r="M102" i="9"/>
  <c r="O101" i="9"/>
  <c r="N101" i="9"/>
  <c r="M101" i="9"/>
  <c r="N100" i="9"/>
  <c r="M100" i="9"/>
  <c r="O99" i="9"/>
  <c r="N99" i="9"/>
  <c r="M99" i="9"/>
  <c r="O98" i="9"/>
  <c r="N98" i="9"/>
  <c r="M98" i="9"/>
  <c r="N97" i="9"/>
  <c r="O97" i="9" s="1"/>
  <c r="M97" i="9"/>
  <c r="N96" i="9"/>
  <c r="O96" i="9" s="1"/>
  <c r="M96" i="9"/>
  <c r="O95" i="9"/>
  <c r="N95" i="9"/>
  <c r="M95" i="9"/>
  <c r="N94" i="9"/>
  <c r="O94" i="9" s="1"/>
  <c r="M94" i="9"/>
  <c r="N93" i="9"/>
  <c r="M93" i="9"/>
  <c r="O93" i="9" s="1"/>
  <c r="N92" i="9"/>
  <c r="M92" i="9"/>
  <c r="N91" i="9"/>
  <c r="M91" i="9"/>
  <c r="O91" i="9" s="1"/>
  <c r="O90" i="9"/>
  <c r="N90" i="9"/>
  <c r="M90" i="9"/>
  <c r="N89" i="9"/>
  <c r="O89" i="9" s="1"/>
  <c r="M89" i="9"/>
  <c r="N81" i="9"/>
  <c r="O81" i="9" s="1"/>
  <c r="M81" i="9"/>
  <c r="N80" i="9"/>
  <c r="M80" i="9"/>
  <c r="O80" i="9" s="1"/>
  <c r="N79" i="9"/>
  <c r="O79" i="9" s="1"/>
  <c r="M79" i="9"/>
  <c r="O78" i="9"/>
  <c r="N78" i="9"/>
  <c r="M78" i="9"/>
  <c r="N77" i="9"/>
  <c r="M77" i="9"/>
  <c r="O76" i="9"/>
  <c r="N76" i="9"/>
  <c r="M76" i="9"/>
  <c r="O75" i="9"/>
  <c r="N75" i="9"/>
  <c r="M75" i="9"/>
  <c r="N74" i="9"/>
  <c r="O74" i="9" s="1"/>
  <c r="M74" i="9"/>
  <c r="N73" i="9"/>
  <c r="O73" i="9" s="1"/>
  <c r="M73" i="9"/>
  <c r="O72" i="9"/>
  <c r="N72" i="9"/>
  <c r="M72" i="9"/>
  <c r="N71" i="9"/>
  <c r="O71" i="9" s="1"/>
  <c r="M71" i="9"/>
  <c r="N70" i="9"/>
  <c r="M70" i="9"/>
  <c r="O70" i="9" s="1"/>
  <c r="N69" i="9"/>
  <c r="O69" i="9" s="1"/>
  <c r="M69" i="9"/>
  <c r="N68" i="9"/>
  <c r="M68" i="9"/>
  <c r="O68" i="9" s="1"/>
  <c r="O67" i="9"/>
  <c r="N67" i="9"/>
  <c r="M67" i="9"/>
  <c r="N66" i="9"/>
  <c r="O66" i="9" s="1"/>
  <c r="M66" i="9"/>
  <c r="N65" i="9"/>
  <c r="O65" i="9" s="1"/>
  <c r="M65" i="9"/>
  <c r="N64" i="9"/>
  <c r="M64" i="9"/>
  <c r="O64" i="9" s="1"/>
  <c r="N63" i="9"/>
  <c r="O63" i="9" s="1"/>
  <c r="M63" i="9"/>
  <c r="O62" i="9"/>
  <c r="N62" i="9"/>
  <c r="M62" i="9"/>
  <c r="N61" i="9"/>
  <c r="M61" i="9"/>
  <c r="O53" i="9"/>
  <c r="N53" i="9"/>
  <c r="M53" i="9"/>
  <c r="O52" i="9"/>
  <c r="N52" i="9"/>
  <c r="M52" i="9"/>
  <c r="N51" i="9"/>
  <c r="O51" i="9" s="1"/>
  <c r="M51" i="9"/>
  <c r="N50" i="9"/>
  <c r="O50" i="9" s="1"/>
  <c r="M50" i="9"/>
  <c r="O49" i="9"/>
  <c r="N49" i="9"/>
  <c r="M49" i="9"/>
  <c r="N48" i="9"/>
  <c r="O48" i="9" s="1"/>
  <c r="M48" i="9"/>
  <c r="N47" i="9"/>
  <c r="M47" i="9"/>
  <c r="O47" i="9" s="1"/>
  <c r="N46" i="9"/>
  <c r="O46" i="9" s="1"/>
  <c r="M46" i="9"/>
  <c r="O45" i="9"/>
  <c r="N45" i="9"/>
  <c r="M45" i="9"/>
  <c r="N44" i="9"/>
  <c r="O44" i="9" s="1"/>
  <c r="M44" i="9"/>
  <c r="N43" i="9"/>
  <c r="M43" i="9"/>
  <c r="O43" i="9" s="1"/>
  <c r="N42" i="9"/>
  <c r="O42" i="9" s="1"/>
  <c r="M42" i="9"/>
  <c r="O41" i="9"/>
  <c r="N41" i="9"/>
  <c r="M41" i="9"/>
  <c r="N40" i="9"/>
  <c r="O40" i="9" s="1"/>
  <c r="M40" i="9"/>
  <c r="N39" i="9"/>
  <c r="M39" i="9"/>
  <c r="O39" i="9" s="1"/>
  <c r="N38" i="9"/>
  <c r="O38" i="9" s="1"/>
  <c r="M38" i="9"/>
  <c r="O37" i="9"/>
  <c r="N37" i="9"/>
  <c r="M37" i="9"/>
  <c r="N36" i="9"/>
  <c r="O36" i="9" s="1"/>
  <c r="M36" i="9"/>
  <c r="N35" i="9"/>
  <c r="M35" i="9"/>
  <c r="O35" i="9" s="1"/>
  <c r="N34" i="9"/>
  <c r="O34" i="9" s="1"/>
  <c r="M34" i="9"/>
  <c r="O33" i="9"/>
  <c r="N33" i="9"/>
  <c r="M33" i="9"/>
  <c r="N25" i="9"/>
  <c r="O25" i="9" s="1"/>
  <c r="M25" i="9"/>
  <c r="N24" i="9"/>
  <c r="M24" i="9"/>
  <c r="O24" i="9" s="1"/>
  <c r="N23" i="9"/>
  <c r="O23" i="9" s="1"/>
  <c r="M23" i="9"/>
  <c r="O22" i="9"/>
  <c r="N22" i="9"/>
  <c r="M22" i="9"/>
  <c r="N21" i="9"/>
  <c r="O21" i="9" s="1"/>
  <c r="M21" i="9"/>
  <c r="N20" i="9"/>
  <c r="M20" i="9"/>
  <c r="O20" i="9" s="1"/>
  <c r="N19" i="9"/>
  <c r="O19" i="9" s="1"/>
  <c r="M19" i="9"/>
  <c r="O18" i="9"/>
  <c r="N18" i="9"/>
  <c r="M18" i="9"/>
  <c r="N17" i="9"/>
  <c r="O17" i="9" s="1"/>
  <c r="M17" i="9"/>
  <c r="N16" i="9"/>
  <c r="M16" i="9"/>
  <c r="O16" i="9" s="1"/>
  <c r="N15" i="9"/>
  <c r="O15" i="9" s="1"/>
  <c r="M15" i="9"/>
  <c r="O14" i="9"/>
  <c r="N14" i="9"/>
  <c r="M14" i="9"/>
  <c r="N13" i="9"/>
  <c r="O13" i="9" s="1"/>
  <c r="M13" i="9"/>
  <c r="N12" i="9"/>
  <c r="M12" i="9"/>
  <c r="O12" i="9" s="1"/>
  <c r="N11" i="9"/>
  <c r="O11" i="9" s="1"/>
  <c r="M11" i="9"/>
  <c r="O10" i="9"/>
  <c r="N10" i="9"/>
  <c r="M10" i="9"/>
  <c r="N9" i="9"/>
  <c r="O9" i="9" s="1"/>
  <c r="M9" i="9"/>
  <c r="N8" i="9"/>
  <c r="M8" i="9"/>
  <c r="O8" i="9" s="1"/>
  <c r="N7" i="9"/>
  <c r="O7" i="9" s="1"/>
  <c r="M7" i="9"/>
  <c r="O6" i="9"/>
  <c r="N6" i="9"/>
  <c r="M6" i="9"/>
  <c r="N5" i="9"/>
  <c r="O5" i="9" s="1"/>
  <c r="M5" i="9"/>
  <c r="N165" i="8"/>
  <c r="M165" i="8"/>
  <c r="O165" i="8" s="1"/>
  <c r="N164" i="8"/>
  <c r="O164" i="8" s="1"/>
  <c r="M164" i="8"/>
  <c r="O163" i="8"/>
  <c r="N163" i="8"/>
  <c r="M163" i="8"/>
  <c r="N162" i="8"/>
  <c r="O162" i="8" s="1"/>
  <c r="M162" i="8"/>
  <c r="N161" i="8"/>
  <c r="M161" i="8"/>
  <c r="O161" i="8" s="1"/>
  <c r="N160" i="8"/>
  <c r="O160" i="8" s="1"/>
  <c r="M160" i="8"/>
  <c r="O159" i="8"/>
  <c r="N159" i="8"/>
  <c r="M159" i="8"/>
  <c r="N158" i="8"/>
  <c r="O158" i="8" s="1"/>
  <c r="M158" i="8"/>
  <c r="N157" i="8"/>
  <c r="M157" i="8"/>
  <c r="O157" i="8" s="1"/>
  <c r="N156" i="8"/>
  <c r="O156" i="8" s="1"/>
  <c r="M156" i="8"/>
  <c r="O155" i="8"/>
  <c r="N155" i="8"/>
  <c r="M155" i="8"/>
  <c r="N154" i="8"/>
  <c r="O154" i="8" s="1"/>
  <c r="M154" i="8"/>
  <c r="N153" i="8"/>
  <c r="M153" i="8"/>
  <c r="O153" i="8" s="1"/>
  <c r="N152" i="8"/>
  <c r="O152" i="8" s="1"/>
  <c r="M152" i="8"/>
  <c r="O151" i="8"/>
  <c r="N151" i="8"/>
  <c r="M151" i="8"/>
  <c r="N150" i="8"/>
  <c r="O150" i="8" s="1"/>
  <c r="M150" i="8"/>
  <c r="N149" i="8"/>
  <c r="M149" i="8"/>
  <c r="O149" i="8" s="1"/>
  <c r="N148" i="8"/>
  <c r="O148" i="8" s="1"/>
  <c r="M148" i="8"/>
  <c r="O147" i="8"/>
  <c r="N147" i="8"/>
  <c r="M147" i="8"/>
  <c r="N146" i="8"/>
  <c r="O146" i="8" s="1"/>
  <c r="M146" i="8"/>
  <c r="N145" i="8"/>
  <c r="M145" i="8"/>
  <c r="O145" i="8" s="1"/>
  <c r="N137" i="8"/>
  <c r="O137" i="8" s="1"/>
  <c r="M137" i="8"/>
  <c r="O136" i="8"/>
  <c r="N136" i="8"/>
  <c r="M136" i="8"/>
  <c r="N135" i="8"/>
  <c r="O135" i="8" s="1"/>
  <c r="M135" i="8"/>
  <c r="N134" i="8"/>
  <c r="M134" i="8"/>
  <c r="O134" i="8" s="1"/>
  <c r="N133" i="8"/>
  <c r="O133" i="8" s="1"/>
  <c r="M133" i="8"/>
  <c r="O132" i="8"/>
  <c r="N132" i="8"/>
  <c r="M132" i="8"/>
  <c r="N131" i="8"/>
  <c r="O131" i="8" s="1"/>
  <c r="M131" i="8"/>
  <c r="N130" i="8"/>
  <c r="M130" i="8"/>
  <c r="O130" i="8" s="1"/>
  <c r="N129" i="8"/>
  <c r="O129" i="8" s="1"/>
  <c r="M129" i="8"/>
  <c r="O128" i="8"/>
  <c r="N128" i="8"/>
  <c r="M128" i="8"/>
  <c r="N127" i="8"/>
  <c r="O127" i="8" s="1"/>
  <c r="M127" i="8"/>
  <c r="N126" i="8"/>
  <c r="M126" i="8"/>
  <c r="O126" i="8" s="1"/>
  <c r="N125" i="8"/>
  <c r="O125" i="8" s="1"/>
  <c r="M125" i="8"/>
  <c r="O124" i="8"/>
  <c r="N124" i="8"/>
  <c r="M124" i="8"/>
  <c r="N123" i="8"/>
  <c r="O123" i="8" s="1"/>
  <c r="M123" i="8"/>
  <c r="N122" i="8"/>
  <c r="M122" i="8"/>
  <c r="O122" i="8" s="1"/>
  <c r="N121" i="8"/>
  <c r="O121" i="8" s="1"/>
  <c r="M121" i="8"/>
  <c r="O120" i="8"/>
  <c r="N120" i="8"/>
  <c r="M120" i="8"/>
  <c r="N119" i="8"/>
  <c r="O119" i="8" s="1"/>
  <c r="M119" i="8"/>
  <c r="N118" i="8"/>
  <c r="M118" i="8"/>
  <c r="O118" i="8" s="1"/>
  <c r="N117" i="8"/>
  <c r="O117" i="8" s="1"/>
  <c r="M117" i="8"/>
  <c r="O109" i="8"/>
  <c r="N109" i="8"/>
  <c r="M109" i="8"/>
  <c r="N108" i="8"/>
  <c r="O108" i="8" s="1"/>
  <c r="M108" i="8"/>
  <c r="N107" i="8"/>
  <c r="M107" i="8"/>
  <c r="O107" i="8" s="1"/>
  <c r="N106" i="8"/>
  <c r="O106" i="8" s="1"/>
  <c r="M106" i="8"/>
  <c r="O105" i="8"/>
  <c r="N105" i="8"/>
  <c r="M105" i="8"/>
  <c r="N104" i="8"/>
  <c r="O104" i="8" s="1"/>
  <c r="M104" i="8"/>
  <c r="N103" i="8"/>
  <c r="M103" i="8"/>
  <c r="O103" i="8" s="1"/>
  <c r="N102" i="8"/>
  <c r="O102" i="8" s="1"/>
  <c r="M102" i="8"/>
  <c r="O101" i="8"/>
  <c r="N101" i="8"/>
  <c r="M101" i="8"/>
  <c r="N100" i="8"/>
  <c r="O100" i="8" s="1"/>
  <c r="M100" i="8"/>
  <c r="N99" i="8"/>
  <c r="M99" i="8"/>
  <c r="O99" i="8" s="1"/>
  <c r="N98" i="8"/>
  <c r="O98" i="8" s="1"/>
  <c r="M98" i="8"/>
  <c r="O97" i="8"/>
  <c r="N97" i="8"/>
  <c r="M97" i="8"/>
  <c r="N96" i="8"/>
  <c r="O96" i="8" s="1"/>
  <c r="M96" i="8"/>
  <c r="N95" i="8"/>
  <c r="M95" i="8"/>
  <c r="O95" i="8" s="1"/>
  <c r="N94" i="8"/>
  <c r="O94" i="8" s="1"/>
  <c r="M94" i="8"/>
  <c r="O93" i="8"/>
  <c r="N93" i="8"/>
  <c r="M93" i="8"/>
  <c r="N92" i="8"/>
  <c r="O92" i="8" s="1"/>
  <c r="M92" i="8"/>
  <c r="N91" i="8"/>
  <c r="M91" i="8"/>
  <c r="O91" i="8" s="1"/>
  <c r="N90" i="8"/>
  <c r="O90" i="8" s="1"/>
  <c r="M90" i="8"/>
  <c r="O89" i="8"/>
  <c r="N89" i="8"/>
  <c r="M89" i="8"/>
  <c r="N81" i="8"/>
  <c r="O81" i="8" s="1"/>
  <c r="M81" i="8"/>
  <c r="N80" i="8"/>
  <c r="M80" i="8"/>
  <c r="N79" i="8"/>
  <c r="O79" i="8" s="1"/>
  <c r="M79" i="8"/>
  <c r="O78" i="8"/>
  <c r="N78" i="8"/>
  <c r="M78" i="8"/>
  <c r="N77" i="8"/>
  <c r="O77" i="8" s="1"/>
  <c r="M77" i="8"/>
  <c r="N76" i="8"/>
  <c r="O76" i="8" s="1"/>
  <c r="M76" i="8"/>
  <c r="N75" i="8"/>
  <c r="O75" i="8" s="1"/>
  <c r="M75" i="8"/>
  <c r="O74" i="8"/>
  <c r="N74" i="8"/>
  <c r="M74" i="8"/>
  <c r="N73" i="8"/>
  <c r="O73" i="8" s="1"/>
  <c r="M73" i="8"/>
  <c r="N72" i="8"/>
  <c r="M72" i="8"/>
  <c r="N71" i="8"/>
  <c r="O71" i="8" s="1"/>
  <c r="M71" i="8"/>
  <c r="O70" i="8"/>
  <c r="N70" i="8"/>
  <c r="M70" i="8"/>
  <c r="N69" i="8"/>
  <c r="O69" i="8" s="1"/>
  <c r="M69" i="8"/>
  <c r="N68" i="8"/>
  <c r="O68" i="8" s="1"/>
  <c r="M68" i="8"/>
  <c r="N67" i="8"/>
  <c r="O67" i="8" s="1"/>
  <c r="M67" i="8"/>
  <c r="O66" i="8"/>
  <c r="N66" i="8"/>
  <c r="M66" i="8"/>
  <c r="N65" i="8"/>
  <c r="O65" i="8" s="1"/>
  <c r="M65" i="8"/>
  <c r="N64" i="8"/>
  <c r="M64" i="8"/>
  <c r="N63" i="8"/>
  <c r="O63" i="8" s="1"/>
  <c r="M63" i="8"/>
  <c r="O62" i="8"/>
  <c r="N62" i="8"/>
  <c r="M62" i="8"/>
  <c r="N61" i="8"/>
  <c r="O61" i="8" s="1"/>
  <c r="M61" i="8"/>
  <c r="N53" i="8"/>
  <c r="O53" i="8" s="1"/>
  <c r="M53" i="8"/>
  <c r="N52" i="8"/>
  <c r="O52" i="8" s="1"/>
  <c r="M52" i="8"/>
  <c r="O51" i="8"/>
  <c r="N51" i="8"/>
  <c r="M51" i="8"/>
  <c r="N50" i="8"/>
  <c r="O50" i="8" s="1"/>
  <c r="M50" i="8"/>
  <c r="N49" i="8"/>
  <c r="M49" i="8"/>
  <c r="N48" i="8"/>
  <c r="O48" i="8" s="1"/>
  <c r="M48" i="8"/>
  <c r="O47" i="8"/>
  <c r="N47" i="8"/>
  <c r="M47" i="8"/>
  <c r="N46" i="8"/>
  <c r="O46" i="8" s="1"/>
  <c r="M46" i="8"/>
  <c r="N45" i="8"/>
  <c r="O45" i="8" s="1"/>
  <c r="M45" i="8"/>
  <c r="N44" i="8"/>
  <c r="O44" i="8" s="1"/>
  <c r="M44" i="8"/>
  <c r="O43" i="8"/>
  <c r="N43" i="8"/>
  <c r="M43" i="8"/>
  <c r="N42" i="8"/>
  <c r="O42" i="8" s="1"/>
  <c r="M42" i="8"/>
  <c r="N41" i="8"/>
  <c r="M41" i="8"/>
  <c r="N40" i="8"/>
  <c r="O40" i="8" s="1"/>
  <c r="M40" i="8"/>
  <c r="O39" i="8"/>
  <c r="N39" i="8"/>
  <c r="M39" i="8"/>
  <c r="N38" i="8"/>
  <c r="O38" i="8" s="1"/>
  <c r="M38" i="8"/>
  <c r="N37" i="8"/>
  <c r="O37" i="8" s="1"/>
  <c r="M37" i="8"/>
  <c r="N36" i="8"/>
  <c r="O36" i="8" s="1"/>
  <c r="M36" i="8"/>
  <c r="O35" i="8"/>
  <c r="N35" i="8"/>
  <c r="M35" i="8"/>
  <c r="N34" i="8"/>
  <c r="O34" i="8" s="1"/>
  <c r="M34" i="8"/>
  <c r="N33" i="8"/>
  <c r="M33" i="8"/>
  <c r="N25" i="8"/>
  <c r="O25" i="8" s="1"/>
  <c r="M25" i="8"/>
  <c r="O24" i="8"/>
  <c r="N24" i="8"/>
  <c r="M24" i="8"/>
  <c r="N23" i="8"/>
  <c r="O23" i="8" s="1"/>
  <c r="M23" i="8"/>
  <c r="N22" i="8"/>
  <c r="O22" i="8" s="1"/>
  <c r="M22" i="8"/>
  <c r="N21" i="8"/>
  <c r="O21" i="8" s="1"/>
  <c r="M21" i="8"/>
  <c r="O20" i="8"/>
  <c r="N20" i="8"/>
  <c r="M20" i="8"/>
  <c r="N19" i="8"/>
  <c r="O19" i="8" s="1"/>
  <c r="M19" i="8"/>
  <c r="N18" i="8"/>
  <c r="M18" i="8"/>
  <c r="N17" i="8"/>
  <c r="O17" i="8" s="1"/>
  <c r="M17" i="8"/>
  <c r="O16" i="8"/>
  <c r="N16" i="8"/>
  <c r="M16" i="8"/>
  <c r="N15" i="8"/>
  <c r="O15" i="8" s="1"/>
  <c r="M15" i="8"/>
  <c r="N14" i="8"/>
  <c r="O14" i="8" s="1"/>
  <c r="M14" i="8"/>
  <c r="N13" i="8"/>
  <c r="O13" i="8" s="1"/>
  <c r="M13" i="8"/>
  <c r="O12" i="8"/>
  <c r="N12" i="8"/>
  <c r="M12" i="8"/>
  <c r="N11" i="8"/>
  <c r="O11" i="8" s="1"/>
  <c r="M11" i="8"/>
  <c r="N10" i="8"/>
  <c r="M10" i="8"/>
  <c r="N9" i="8"/>
  <c r="O9" i="8" s="1"/>
  <c r="M9" i="8"/>
  <c r="O8" i="8"/>
  <c r="N8" i="8"/>
  <c r="M8" i="8"/>
  <c r="N7" i="8"/>
  <c r="O7" i="8" s="1"/>
  <c r="M7" i="8"/>
  <c r="N6" i="8"/>
  <c r="O6" i="8" s="1"/>
  <c r="M6" i="8"/>
  <c r="N5" i="8"/>
  <c r="O5" i="8" s="1"/>
  <c r="M5" i="8"/>
  <c r="O165" i="7"/>
  <c r="N165" i="7"/>
  <c r="M165" i="7"/>
  <c r="N164" i="7"/>
  <c r="O164" i="7" s="1"/>
  <c r="M164" i="7"/>
  <c r="N163" i="7"/>
  <c r="M163" i="7"/>
  <c r="N162" i="7"/>
  <c r="O162" i="7" s="1"/>
  <c r="M162" i="7"/>
  <c r="O161" i="7"/>
  <c r="N161" i="7"/>
  <c r="M161" i="7"/>
  <c r="N160" i="7"/>
  <c r="O160" i="7" s="1"/>
  <c r="M160" i="7"/>
  <c r="N159" i="7"/>
  <c r="O159" i="7" s="1"/>
  <c r="M159" i="7"/>
  <c r="N158" i="7"/>
  <c r="O158" i="7" s="1"/>
  <c r="M158" i="7"/>
  <c r="O157" i="7"/>
  <c r="N157" i="7"/>
  <c r="M157" i="7"/>
  <c r="N156" i="7"/>
  <c r="O156" i="7" s="1"/>
  <c r="M156" i="7"/>
  <c r="N155" i="7"/>
  <c r="M155" i="7"/>
  <c r="N154" i="7"/>
  <c r="O154" i="7" s="1"/>
  <c r="M154" i="7"/>
  <c r="O153" i="7"/>
  <c r="N153" i="7"/>
  <c r="M153" i="7"/>
  <c r="N152" i="7"/>
  <c r="O152" i="7" s="1"/>
  <c r="M152" i="7"/>
  <c r="N151" i="7"/>
  <c r="O151" i="7" s="1"/>
  <c r="M151" i="7"/>
  <c r="N150" i="7"/>
  <c r="O150" i="7" s="1"/>
  <c r="M150" i="7"/>
  <c r="O149" i="7"/>
  <c r="N149" i="7"/>
  <c r="M149" i="7"/>
  <c r="N148" i="7"/>
  <c r="O148" i="7" s="1"/>
  <c r="M148" i="7"/>
  <c r="N147" i="7"/>
  <c r="M147" i="7"/>
  <c r="N146" i="7"/>
  <c r="O146" i="7" s="1"/>
  <c r="M146" i="7"/>
  <c r="O145" i="7"/>
  <c r="N145" i="7"/>
  <c r="M145" i="7"/>
  <c r="N137" i="7"/>
  <c r="O137" i="7" s="1"/>
  <c r="M137" i="7"/>
  <c r="N136" i="7"/>
  <c r="O136" i="7" s="1"/>
  <c r="M136" i="7"/>
  <c r="N135" i="7"/>
  <c r="O135" i="7" s="1"/>
  <c r="M135" i="7"/>
  <c r="O134" i="7"/>
  <c r="N134" i="7"/>
  <c r="M134" i="7"/>
  <c r="N133" i="7"/>
  <c r="O133" i="7" s="1"/>
  <c r="M133" i="7"/>
  <c r="N132" i="7"/>
  <c r="M132" i="7"/>
  <c r="N131" i="7"/>
  <c r="O131" i="7" s="1"/>
  <c r="M131" i="7"/>
  <c r="O130" i="7"/>
  <c r="N130" i="7"/>
  <c r="M130" i="7"/>
  <c r="N129" i="7"/>
  <c r="O129" i="7" s="1"/>
  <c r="M129" i="7"/>
  <c r="N128" i="7"/>
  <c r="O128" i="7" s="1"/>
  <c r="M128" i="7"/>
  <c r="N127" i="7"/>
  <c r="O127" i="7" s="1"/>
  <c r="M127" i="7"/>
  <c r="O126" i="7"/>
  <c r="N126" i="7"/>
  <c r="M126" i="7"/>
  <c r="N125" i="7"/>
  <c r="O125" i="7" s="1"/>
  <c r="M125" i="7"/>
  <c r="N124" i="7"/>
  <c r="M124" i="7"/>
  <c r="N123" i="7"/>
  <c r="O123" i="7" s="1"/>
  <c r="M123" i="7"/>
  <c r="O122" i="7"/>
  <c r="N122" i="7"/>
  <c r="M122" i="7"/>
  <c r="N121" i="7"/>
  <c r="O121" i="7" s="1"/>
  <c r="M121" i="7"/>
  <c r="N120" i="7"/>
  <c r="O120" i="7" s="1"/>
  <c r="M120" i="7"/>
  <c r="N119" i="7"/>
  <c r="O119" i="7" s="1"/>
  <c r="M119" i="7"/>
  <c r="O118" i="7"/>
  <c r="N118" i="7"/>
  <c r="M118" i="7"/>
  <c r="N117" i="7"/>
  <c r="O117" i="7" s="1"/>
  <c r="M117" i="7"/>
  <c r="N109" i="7"/>
  <c r="M109" i="7"/>
  <c r="N108" i="7"/>
  <c r="O108" i="7" s="1"/>
  <c r="M108" i="7"/>
  <c r="O107" i="7"/>
  <c r="N107" i="7"/>
  <c r="M107" i="7"/>
  <c r="N106" i="7"/>
  <c r="O106" i="7" s="1"/>
  <c r="M106" i="7"/>
  <c r="N105" i="7"/>
  <c r="O105" i="7" s="1"/>
  <c r="M105" i="7"/>
  <c r="N104" i="7"/>
  <c r="O104" i="7" s="1"/>
  <c r="M104" i="7"/>
  <c r="O103" i="7"/>
  <c r="N103" i="7"/>
  <c r="M103" i="7"/>
  <c r="N102" i="7"/>
  <c r="O102" i="7" s="1"/>
  <c r="M102" i="7"/>
  <c r="N101" i="7"/>
  <c r="M101" i="7"/>
  <c r="N100" i="7"/>
  <c r="O100" i="7" s="1"/>
  <c r="M100" i="7"/>
  <c r="O99" i="7"/>
  <c r="N99" i="7"/>
  <c r="M99" i="7"/>
  <c r="N98" i="7"/>
  <c r="O98" i="7" s="1"/>
  <c r="M98" i="7"/>
  <c r="N97" i="7"/>
  <c r="O97" i="7" s="1"/>
  <c r="M97" i="7"/>
  <c r="N96" i="7"/>
  <c r="O96" i="7" s="1"/>
  <c r="M96" i="7"/>
  <c r="O95" i="7"/>
  <c r="N95" i="7"/>
  <c r="M95" i="7"/>
  <c r="N94" i="7"/>
  <c r="O94" i="7" s="1"/>
  <c r="M94" i="7"/>
  <c r="N93" i="7"/>
  <c r="M93" i="7"/>
  <c r="N92" i="7"/>
  <c r="O92" i="7" s="1"/>
  <c r="M92" i="7"/>
  <c r="O91" i="7"/>
  <c r="N91" i="7"/>
  <c r="M91" i="7"/>
  <c r="N90" i="7"/>
  <c r="O90" i="7" s="1"/>
  <c r="M90" i="7"/>
  <c r="N89" i="7"/>
  <c r="O89" i="7" s="1"/>
  <c r="M89" i="7"/>
  <c r="N81" i="7"/>
  <c r="O81" i="7" s="1"/>
  <c r="M81" i="7"/>
  <c r="O80" i="7"/>
  <c r="N80" i="7"/>
  <c r="M80" i="7"/>
  <c r="N79" i="7"/>
  <c r="O79" i="7" s="1"/>
  <c r="M79" i="7"/>
  <c r="N78" i="7"/>
  <c r="M78" i="7"/>
  <c r="N77" i="7"/>
  <c r="O77" i="7" s="1"/>
  <c r="M77" i="7"/>
  <c r="O76" i="7"/>
  <c r="N76" i="7"/>
  <c r="M76" i="7"/>
  <c r="N75" i="7"/>
  <c r="O75" i="7" s="1"/>
  <c r="M75" i="7"/>
  <c r="N74" i="7"/>
  <c r="O74" i="7" s="1"/>
  <c r="M74" i="7"/>
  <c r="N73" i="7"/>
  <c r="O73" i="7" s="1"/>
  <c r="M73" i="7"/>
  <c r="O72" i="7"/>
  <c r="N72" i="7"/>
  <c r="M72" i="7"/>
  <c r="N71" i="7"/>
  <c r="O71" i="7" s="1"/>
  <c r="M71" i="7"/>
  <c r="N70" i="7"/>
  <c r="M70" i="7"/>
  <c r="N69" i="7"/>
  <c r="O69" i="7" s="1"/>
  <c r="M69" i="7"/>
  <c r="O68" i="7"/>
  <c r="N68" i="7"/>
  <c r="M68" i="7"/>
  <c r="N67" i="7"/>
  <c r="O67" i="7" s="1"/>
  <c r="M67" i="7"/>
  <c r="N66" i="7"/>
  <c r="O66" i="7" s="1"/>
  <c r="M66" i="7"/>
  <c r="N65" i="7"/>
  <c r="O65" i="7" s="1"/>
  <c r="M65" i="7"/>
  <c r="O64" i="7"/>
  <c r="N64" i="7"/>
  <c r="M64" i="7"/>
  <c r="N63" i="7"/>
  <c r="O63" i="7" s="1"/>
  <c r="M63" i="7"/>
  <c r="N62" i="7"/>
  <c r="M62" i="7"/>
  <c r="N61" i="7"/>
  <c r="O61" i="7" s="1"/>
  <c r="M61" i="7"/>
  <c r="O53" i="7"/>
  <c r="N53" i="7"/>
  <c r="M53" i="7"/>
  <c r="N52" i="7"/>
  <c r="O52" i="7" s="1"/>
  <c r="M52" i="7"/>
  <c r="N51" i="7"/>
  <c r="O51" i="7" s="1"/>
  <c r="M51" i="7"/>
  <c r="N50" i="7"/>
  <c r="O50" i="7" s="1"/>
  <c r="M50" i="7"/>
  <c r="O49" i="7"/>
  <c r="N49" i="7"/>
  <c r="M49" i="7"/>
  <c r="N48" i="7"/>
  <c r="O48" i="7" s="1"/>
  <c r="M48" i="7"/>
  <c r="N47" i="7"/>
  <c r="M47" i="7"/>
  <c r="N46" i="7"/>
  <c r="O46" i="7" s="1"/>
  <c r="M46" i="7"/>
  <c r="O45" i="7"/>
  <c r="N45" i="7"/>
  <c r="M45" i="7"/>
  <c r="N44" i="7"/>
  <c r="O44" i="7" s="1"/>
  <c r="M44" i="7"/>
  <c r="N43" i="7"/>
  <c r="O43" i="7" s="1"/>
  <c r="M43" i="7"/>
  <c r="N42" i="7"/>
  <c r="O42" i="7" s="1"/>
  <c r="M42" i="7"/>
  <c r="O41" i="7"/>
  <c r="N41" i="7"/>
  <c r="M41" i="7"/>
  <c r="N40" i="7"/>
  <c r="O40" i="7" s="1"/>
  <c r="M40" i="7"/>
  <c r="N39" i="7"/>
  <c r="M39" i="7"/>
  <c r="N38" i="7"/>
  <c r="O38" i="7" s="1"/>
  <c r="M38" i="7"/>
  <c r="O37" i="7"/>
  <c r="N37" i="7"/>
  <c r="M37" i="7"/>
  <c r="N36" i="7"/>
  <c r="O36" i="7" s="1"/>
  <c r="M36" i="7"/>
  <c r="N35" i="7"/>
  <c r="O35" i="7" s="1"/>
  <c r="M35" i="7"/>
  <c r="N34" i="7"/>
  <c r="O34" i="7" s="1"/>
  <c r="M34" i="7"/>
  <c r="O33" i="7"/>
  <c r="N33" i="7"/>
  <c r="M33" i="7"/>
  <c r="N25" i="7"/>
  <c r="O25" i="7" s="1"/>
  <c r="M25" i="7"/>
  <c r="N24" i="7"/>
  <c r="O24" i="7" s="1"/>
  <c r="M24" i="7"/>
  <c r="N23" i="7"/>
  <c r="M23" i="7"/>
  <c r="O22" i="7"/>
  <c r="N22" i="7"/>
  <c r="M22" i="7"/>
  <c r="O21" i="7"/>
  <c r="N21" i="7"/>
  <c r="M21" i="7"/>
  <c r="N20" i="7"/>
  <c r="O20" i="7" s="1"/>
  <c r="M20" i="7"/>
  <c r="N19" i="7"/>
  <c r="M19" i="7"/>
  <c r="O19" i="7" s="1"/>
  <c r="N18" i="7"/>
  <c r="O18" i="7" s="1"/>
  <c r="M18" i="7"/>
  <c r="O17" i="7"/>
  <c r="N17" i="7"/>
  <c r="M17" i="7"/>
  <c r="N16" i="7"/>
  <c r="O16" i="7" s="1"/>
  <c r="M16" i="7"/>
  <c r="N15" i="7"/>
  <c r="M15" i="7"/>
  <c r="O15" i="7" s="1"/>
  <c r="N14" i="7"/>
  <c r="O14" i="7" s="1"/>
  <c r="M14" i="7"/>
  <c r="O13" i="7"/>
  <c r="N13" i="7"/>
  <c r="M13" i="7"/>
  <c r="N12" i="7"/>
  <c r="O12" i="7" s="1"/>
  <c r="M12" i="7"/>
  <c r="N11" i="7"/>
  <c r="M11" i="7"/>
  <c r="O11" i="7" s="1"/>
  <c r="N10" i="7"/>
  <c r="O10" i="7" s="1"/>
  <c r="M10" i="7"/>
  <c r="O9" i="7"/>
  <c r="N9" i="7"/>
  <c r="M9" i="7"/>
  <c r="N8" i="7"/>
  <c r="O8" i="7" s="1"/>
  <c r="M8" i="7"/>
  <c r="N7" i="7"/>
  <c r="M7" i="7"/>
  <c r="O7" i="7" s="1"/>
  <c r="N6" i="7"/>
  <c r="O6" i="7" s="1"/>
  <c r="M6" i="7"/>
  <c r="O5" i="7"/>
  <c r="N5" i="7"/>
  <c r="M5" i="7"/>
  <c r="N165" i="6"/>
  <c r="O165" i="6" s="1"/>
  <c r="M165" i="6"/>
  <c r="N164" i="6"/>
  <c r="M164" i="6"/>
  <c r="O164" i="6" s="1"/>
  <c r="N163" i="6"/>
  <c r="O163" i="6" s="1"/>
  <c r="M163" i="6"/>
  <c r="O162" i="6"/>
  <c r="N162" i="6"/>
  <c r="M162" i="6"/>
  <c r="N161" i="6"/>
  <c r="O161" i="6" s="1"/>
  <c r="M161" i="6"/>
  <c r="N160" i="6"/>
  <c r="M160" i="6"/>
  <c r="O160" i="6" s="1"/>
  <c r="N159" i="6"/>
  <c r="O159" i="6" s="1"/>
  <c r="M159" i="6"/>
  <c r="O158" i="6"/>
  <c r="N158" i="6"/>
  <c r="M158" i="6"/>
  <c r="N157" i="6"/>
  <c r="O157" i="6" s="1"/>
  <c r="M157" i="6"/>
  <c r="N156" i="6"/>
  <c r="M156" i="6"/>
  <c r="O156" i="6" s="1"/>
  <c r="N155" i="6"/>
  <c r="O155" i="6" s="1"/>
  <c r="M155" i="6"/>
  <c r="O154" i="6"/>
  <c r="N154" i="6"/>
  <c r="M154" i="6"/>
  <c r="N153" i="6"/>
  <c r="O153" i="6" s="1"/>
  <c r="M153" i="6"/>
  <c r="N152" i="6"/>
  <c r="M152" i="6"/>
  <c r="O152" i="6" s="1"/>
  <c r="N151" i="6"/>
  <c r="O151" i="6" s="1"/>
  <c r="M151" i="6"/>
  <c r="O150" i="6"/>
  <c r="N150" i="6"/>
  <c r="M150" i="6"/>
  <c r="N149" i="6"/>
  <c r="O149" i="6" s="1"/>
  <c r="M149" i="6"/>
  <c r="N148" i="6"/>
  <c r="M148" i="6"/>
  <c r="O148" i="6" s="1"/>
  <c r="N147" i="6"/>
  <c r="O147" i="6" s="1"/>
  <c r="M147" i="6"/>
  <c r="O146" i="6"/>
  <c r="N146" i="6"/>
  <c r="M146" i="6"/>
  <c r="N145" i="6"/>
  <c r="O145" i="6" s="1"/>
  <c r="M145" i="6"/>
  <c r="N137" i="6"/>
  <c r="M137" i="6"/>
  <c r="O137" i="6" s="1"/>
  <c r="N136" i="6"/>
  <c r="O136" i="6" s="1"/>
  <c r="M136" i="6"/>
  <c r="O135" i="6"/>
  <c r="N135" i="6"/>
  <c r="M135" i="6"/>
  <c r="N134" i="6"/>
  <c r="O134" i="6" s="1"/>
  <c r="M134" i="6"/>
  <c r="N133" i="6"/>
  <c r="M133" i="6"/>
  <c r="O133" i="6" s="1"/>
  <c r="N132" i="6"/>
  <c r="O132" i="6" s="1"/>
  <c r="M132" i="6"/>
  <c r="O131" i="6"/>
  <c r="N131" i="6"/>
  <c r="M131" i="6"/>
  <c r="N130" i="6"/>
  <c r="O130" i="6" s="1"/>
  <c r="M130" i="6"/>
  <c r="N129" i="6"/>
  <c r="M129" i="6"/>
  <c r="O129" i="6" s="1"/>
  <c r="N128" i="6"/>
  <c r="O128" i="6" s="1"/>
  <c r="M128" i="6"/>
  <c r="O127" i="6"/>
  <c r="N127" i="6"/>
  <c r="M127" i="6"/>
  <c r="N126" i="6"/>
  <c r="O126" i="6" s="1"/>
  <c r="M126" i="6"/>
  <c r="N125" i="6"/>
  <c r="M125" i="6"/>
  <c r="O125" i="6" s="1"/>
  <c r="N124" i="6"/>
  <c r="O124" i="6" s="1"/>
  <c r="M124" i="6"/>
  <c r="O123" i="6"/>
  <c r="N123" i="6"/>
  <c r="M123" i="6"/>
  <c r="N122" i="6"/>
  <c r="O122" i="6" s="1"/>
  <c r="M122" i="6"/>
  <c r="N121" i="6"/>
  <c r="M121" i="6"/>
  <c r="O121" i="6" s="1"/>
  <c r="N120" i="6"/>
  <c r="O120" i="6" s="1"/>
  <c r="M120" i="6"/>
  <c r="O119" i="6"/>
  <c r="N119" i="6"/>
  <c r="M119" i="6"/>
  <c r="N118" i="6"/>
  <c r="O118" i="6" s="1"/>
  <c r="M118" i="6"/>
  <c r="N117" i="6"/>
  <c r="M117" i="6"/>
  <c r="O117" i="6" s="1"/>
  <c r="N109" i="6"/>
  <c r="O109" i="6" s="1"/>
  <c r="M109" i="6"/>
  <c r="O108" i="6"/>
  <c r="N108" i="6"/>
  <c r="M108" i="6"/>
  <c r="N107" i="6"/>
  <c r="O107" i="6" s="1"/>
  <c r="M107" i="6"/>
  <c r="N106" i="6"/>
  <c r="M106" i="6"/>
  <c r="O106" i="6" s="1"/>
  <c r="N105" i="6"/>
  <c r="O105" i="6" s="1"/>
  <c r="M105" i="6"/>
  <c r="O104" i="6"/>
  <c r="N104" i="6"/>
  <c r="M104" i="6"/>
  <c r="N103" i="6"/>
  <c r="O103" i="6" s="1"/>
  <c r="M103" i="6"/>
  <c r="N102" i="6"/>
  <c r="M102" i="6"/>
  <c r="O102" i="6" s="1"/>
  <c r="N101" i="6"/>
  <c r="O101" i="6" s="1"/>
  <c r="M101" i="6"/>
  <c r="O100" i="6"/>
  <c r="N100" i="6"/>
  <c r="M100" i="6"/>
  <c r="N99" i="6"/>
  <c r="O99" i="6" s="1"/>
  <c r="M99" i="6"/>
  <c r="N98" i="6"/>
  <c r="M98" i="6"/>
  <c r="O98" i="6" s="1"/>
  <c r="N97" i="6"/>
  <c r="O97" i="6" s="1"/>
  <c r="M97" i="6"/>
  <c r="O96" i="6"/>
  <c r="N96" i="6"/>
  <c r="M96" i="6"/>
  <c r="N95" i="6"/>
  <c r="O95" i="6" s="1"/>
  <c r="M95" i="6"/>
  <c r="N94" i="6"/>
  <c r="M94" i="6"/>
  <c r="O94" i="6" s="1"/>
  <c r="N93" i="6"/>
  <c r="O93" i="6" s="1"/>
  <c r="M93" i="6"/>
  <c r="O92" i="6"/>
  <c r="N92" i="6"/>
  <c r="M92" i="6"/>
  <c r="N91" i="6"/>
  <c r="O91" i="6" s="1"/>
  <c r="M91" i="6"/>
  <c r="N90" i="6"/>
  <c r="M90" i="6"/>
  <c r="O90" i="6" s="1"/>
  <c r="N89" i="6"/>
  <c r="O89" i="6" s="1"/>
  <c r="M89" i="6"/>
  <c r="O81" i="6"/>
  <c r="N81" i="6"/>
  <c r="M81" i="6"/>
  <c r="N80" i="6"/>
  <c r="O80" i="6" s="1"/>
  <c r="M80" i="6"/>
  <c r="N79" i="6"/>
  <c r="M79" i="6"/>
  <c r="O79" i="6" s="1"/>
  <c r="N78" i="6"/>
  <c r="O78" i="6" s="1"/>
  <c r="M78" i="6"/>
  <c r="O77" i="6"/>
  <c r="N77" i="6"/>
  <c r="M77" i="6"/>
  <c r="N76" i="6"/>
  <c r="O76" i="6" s="1"/>
  <c r="M76" i="6"/>
  <c r="N75" i="6"/>
  <c r="M75" i="6"/>
  <c r="O75" i="6" s="1"/>
  <c r="N74" i="6"/>
  <c r="O74" i="6" s="1"/>
  <c r="M74" i="6"/>
  <c r="O73" i="6"/>
  <c r="N73" i="6"/>
  <c r="M73" i="6"/>
  <c r="N72" i="6"/>
  <c r="O72" i="6" s="1"/>
  <c r="M72" i="6"/>
  <c r="N71" i="6"/>
  <c r="M71" i="6"/>
  <c r="O71" i="6" s="1"/>
  <c r="N70" i="6"/>
  <c r="O70" i="6" s="1"/>
  <c r="M70" i="6"/>
  <c r="O69" i="6"/>
  <c r="N69" i="6"/>
  <c r="M69" i="6"/>
  <c r="N68" i="6"/>
  <c r="O68" i="6" s="1"/>
  <c r="M68" i="6"/>
  <c r="N67" i="6"/>
  <c r="M67" i="6"/>
  <c r="O67" i="6" s="1"/>
  <c r="N66" i="6"/>
  <c r="O66" i="6" s="1"/>
  <c r="M66" i="6"/>
  <c r="O65" i="6"/>
  <c r="N65" i="6"/>
  <c r="M65" i="6"/>
  <c r="N64" i="6"/>
  <c r="O64" i="6" s="1"/>
  <c r="M64" i="6"/>
  <c r="N63" i="6"/>
  <c r="M63" i="6"/>
  <c r="O63" i="6" s="1"/>
  <c r="N62" i="6"/>
  <c r="O62" i="6" s="1"/>
  <c r="M62" i="6"/>
  <c r="O61" i="6"/>
  <c r="N61" i="6"/>
  <c r="M61" i="6"/>
  <c r="N53" i="6"/>
  <c r="O53" i="6" s="1"/>
  <c r="M53" i="6"/>
  <c r="N52" i="6"/>
  <c r="M52" i="6"/>
  <c r="O52" i="6" s="1"/>
  <c r="N51" i="6"/>
  <c r="O51" i="6" s="1"/>
  <c r="M51" i="6"/>
  <c r="O50" i="6"/>
  <c r="N50" i="6"/>
  <c r="M50" i="6"/>
  <c r="N49" i="6"/>
  <c r="O49" i="6" s="1"/>
  <c r="M49" i="6"/>
  <c r="N48" i="6"/>
  <c r="M48" i="6"/>
  <c r="O48" i="6" s="1"/>
  <c r="N47" i="6"/>
  <c r="O47" i="6" s="1"/>
  <c r="M47" i="6"/>
  <c r="O46" i="6"/>
  <c r="N46" i="6"/>
  <c r="M46" i="6"/>
  <c r="N45" i="6"/>
  <c r="O45" i="6" s="1"/>
  <c r="M45" i="6"/>
  <c r="N44" i="6"/>
  <c r="M44" i="6"/>
  <c r="O44" i="6" s="1"/>
  <c r="N43" i="6"/>
  <c r="O43" i="6" s="1"/>
  <c r="M43" i="6"/>
  <c r="O42" i="6"/>
  <c r="N42" i="6"/>
  <c r="M42" i="6"/>
  <c r="N41" i="6"/>
  <c r="O41" i="6" s="1"/>
  <c r="M41" i="6"/>
  <c r="N40" i="6"/>
  <c r="M40" i="6"/>
  <c r="O40" i="6" s="1"/>
  <c r="N39" i="6"/>
  <c r="O39" i="6" s="1"/>
  <c r="M39" i="6"/>
  <c r="O38" i="6"/>
  <c r="N38" i="6"/>
  <c r="M38" i="6"/>
  <c r="N37" i="6"/>
  <c r="O37" i="6" s="1"/>
  <c r="M37" i="6"/>
  <c r="N36" i="6"/>
  <c r="M36" i="6"/>
  <c r="O36" i="6" s="1"/>
  <c r="N35" i="6"/>
  <c r="O35" i="6" s="1"/>
  <c r="M35" i="6"/>
  <c r="O34" i="6"/>
  <c r="N34" i="6"/>
  <c r="M34" i="6"/>
  <c r="N33" i="6"/>
  <c r="O33" i="6" s="1"/>
  <c r="M33" i="6"/>
  <c r="N25" i="6"/>
  <c r="M25" i="6"/>
  <c r="O25" i="6" s="1"/>
  <c r="N24" i="6"/>
  <c r="O24" i="6" s="1"/>
  <c r="M24" i="6"/>
  <c r="O23" i="6"/>
  <c r="N23" i="6"/>
  <c r="M23" i="6"/>
  <c r="N22" i="6"/>
  <c r="O22" i="6" s="1"/>
  <c r="M22" i="6"/>
  <c r="N21" i="6"/>
  <c r="M21" i="6"/>
  <c r="O21" i="6" s="1"/>
  <c r="N20" i="6"/>
  <c r="O20" i="6" s="1"/>
  <c r="M20" i="6"/>
  <c r="O19" i="6"/>
  <c r="N19" i="6"/>
  <c r="M19" i="6"/>
  <c r="N18" i="6"/>
  <c r="O18" i="6" s="1"/>
  <c r="M18" i="6"/>
  <c r="N17" i="6"/>
  <c r="M17" i="6"/>
  <c r="O17" i="6" s="1"/>
  <c r="N16" i="6"/>
  <c r="O16" i="6" s="1"/>
  <c r="M16" i="6"/>
  <c r="O15" i="6"/>
  <c r="N15" i="6"/>
  <c r="M15" i="6"/>
  <c r="N14" i="6"/>
  <c r="O14" i="6" s="1"/>
  <c r="M14" i="6"/>
  <c r="N13" i="6"/>
  <c r="M13" i="6"/>
  <c r="O13" i="6" s="1"/>
  <c r="N12" i="6"/>
  <c r="O12" i="6" s="1"/>
  <c r="M12" i="6"/>
  <c r="O11" i="6"/>
  <c r="N11" i="6"/>
  <c r="M11" i="6"/>
  <c r="N10" i="6"/>
  <c r="O10" i="6" s="1"/>
  <c r="M10" i="6"/>
  <c r="N9" i="6"/>
  <c r="M9" i="6"/>
  <c r="O9" i="6" s="1"/>
  <c r="N8" i="6"/>
  <c r="O8" i="6" s="1"/>
  <c r="M8" i="6"/>
  <c r="O7" i="6"/>
  <c r="N7" i="6"/>
  <c r="M7" i="6"/>
  <c r="N6" i="6"/>
  <c r="O6" i="6" s="1"/>
  <c r="M6" i="6"/>
  <c r="N5" i="6"/>
  <c r="M5" i="6"/>
  <c r="O5" i="6" s="1"/>
  <c r="N165" i="5"/>
  <c r="O165" i="5" s="1"/>
  <c r="M165" i="5"/>
  <c r="O164" i="5"/>
  <c r="N164" i="5"/>
  <c r="M164" i="5"/>
  <c r="N163" i="5"/>
  <c r="O163" i="5" s="1"/>
  <c r="M163" i="5"/>
  <c r="N162" i="5"/>
  <c r="O162" i="5" s="1"/>
  <c r="M162" i="5"/>
  <c r="N161" i="5"/>
  <c r="O161" i="5" s="1"/>
  <c r="M161" i="5"/>
  <c r="O160" i="5"/>
  <c r="N160" i="5"/>
  <c r="M160" i="5"/>
  <c r="N159" i="5"/>
  <c r="O159" i="5" s="1"/>
  <c r="M159" i="5"/>
  <c r="N158" i="5"/>
  <c r="M158" i="5"/>
  <c r="N157" i="5"/>
  <c r="O157" i="5" s="1"/>
  <c r="M157" i="5"/>
  <c r="O156" i="5"/>
  <c r="N156" i="5"/>
  <c r="M156" i="5"/>
  <c r="N155" i="5"/>
  <c r="O155" i="5" s="1"/>
  <c r="M155" i="5"/>
  <c r="N154" i="5"/>
  <c r="M154" i="5"/>
  <c r="N153" i="5"/>
  <c r="O153" i="5" s="1"/>
  <c r="M153" i="5"/>
  <c r="O152" i="5"/>
  <c r="N152" i="5"/>
  <c r="M152" i="5"/>
  <c r="N151" i="5"/>
  <c r="O151" i="5" s="1"/>
  <c r="M151" i="5"/>
  <c r="N150" i="5"/>
  <c r="O150" i="5" s="1"/>
  <c r="M150" i="5"/>
  <c r="N149" i="5"/>
  <c r="O149" i="5" s="1"/>
  <c r="M149" i="5"/>
  <c r="O148" i="5"/>
  <c r="N148" i="5"/>
  <c r="M148" i="5"/>
  <c r="N147" i="5"/>
  <c r="O147" i="5" s="1"/>
  <c r="M147" i="5"/>
  <c r="N146" i="5"/>
  <c r="O146" i="5" s="1"/>
  <c r="M146" i="5"/>
  <c r="N145" i="5"/>
  <c r="O145" i="5" s="1"/>
  <c r="M145" i="5"/>
  <c r="O137" i="5"/>
  <c r="N137" i="5"/>
  <c r="M137" i="5"/>
  <c r="N136" i="5"/>
  <c r="O136" i="5" s="1"/>
  <c r="M136" i="5"/>
  <c r="N135" i="5"/>
  <c r="M135" i="5"/>
  <c r="N134" i="5"/>
  <c r="O134" i="5" s="1"/>
  <c r="M134" i="5"/>
  <c r="O133" i="5"/>
  <c r="N133" i="5"/>
  <c r="M133" i="5"/>
  <c r="N132" i="5"/>
  <c r="O132" i="5" s="1"/>
  <c r="M132" i="5"/>
  <c r="N131" i="5"/>
  <c r="M131" i="5"/>
  <c r="N130" i="5"/>
  <c r="O130" i="5" s="1"/>
  <c r="M130" i="5"/>
  <c r="O129" i="5"/>
  <c r="N129" i="5"/>
  <c r="M129" i="5"/>
  <c r="N128" i="5"/>
  <c r="O128" i="5" s="1"/>
  <c r="M128" i="5"/>
  <c r="N127" i="5"/>
  <c r="O127" i="5" s="1"/>
  <c r="M127" i="5"/>
  <c r="N126" i="5"/>
  <c r="O126" i="5" s="1"/>
  <c r="M126" i="5"/>
  <c r="O125" i="5"/>
  <c r="N125" i="5"/>
  <c r="M125" i="5"/>
  <c r="N124" i="5"/>
  <c r="O124" i="5" s="1"/>
  <c r="M124" i="5"/>
  <c r="N123" i="5"/>
  <c r="O123" i="5" s="1"/>
  <c r="M123" i="5"/>
  <c r="N122" i="5"/>
  <c r="O122" i="5" s="1"/>
  <c r="M122" i="5"/>
  <c r="O121" i="5"/>
  <c r="N121" i="5"/>
  <c r="M121" i="5"/>
  <c r="N120" i="5"/>
  <c r="O120" i="5" s="1"/>
  <c r="M120" i="5"/>
  <c r="N119" i="5"/>
  <c r="M119" i="5"/>
  <c r="N118" i="5"/>
  <c r="O118" i="5" s="1"/>
  <c r="M118" i="5"/>
  <c r="O117" i="5"/>
  <c r="N117" i="5"/>
  <c r="M117" i="5"/>
  <c r="N109" i="5"/>
  <c r="O109" i="5" s="1"/>
  <c r="M109" i="5"/>
  <c r="N108" i="5"/>
  <c r="M108" i="5"/>
  <c r="N107" i="5"/>
  <c r="O107" i="5" s="1"/>
  <c r="M107" i="5"/>
  <c r="O106" i="5"/>
  <c r="N106" i="5"/>
  <c r="M106" i="5"/>
  <c r="N105" i="5"/>
  <c r="O105" i="5" s="1"/>
  <c r="M105" i="5"/>
  <c r="N104" i="5"/>
  <c r="O104" i="5" s="1"/>
  <c r="M104" i="5"/>
  <c r="N103" i="5"/>
  <c r="O103" i="5" s="1"/>
  <c r="M103" i="5"/>
  <c r="O102" i="5"/>
  <c r="N102" i="5"/>
  <c r="M102" i="5"/>
  <c r="N101" i="5"/>
  <c r="O101" i="5" s="1"/>
  <c r="M101" i="5"/>
  <c r="N100" i="5"/>
  <c r="O100" i="5" s="1"/>
  <c r="M100" i="5"/>
  <c r="N99" i="5"/>
  <c r="O99" i="5" s="1"/>
  <c r="M99" i="5"/>
  <c r="O98" i="5"/>
  <c r="N98" i="5"/>
  <c r="M98" i="5"/>
  <c r="N97" i="5"/>
  <c r="O97" i="5" s="1"/>
  <c r="M97" i="5"/>
  <c r="N96" i="5"/>
  <c r="M96" i="5"/>
  <c r="N95" i="5"/>
  <c r="O95" i="5" s="1"/>
  <c r="M95" i="5"/>
  <c r="O94" i="5"/>
  <c r="N94" i="5"/>
  <c r="M94" i="5"/>
  <c r="N93" i="5"/>
  <c r="O93" i="5" s="1"/>
  <c r="M93" i="5"/>
  <c r="N92" i="5"/>
  <c r="M92" i="5"/>
  <c r="N91" i="5"/>
  <c r="O91" i="5" s="1"/>
  <c r="M91" i="5"/>
  <c r="O90" i="5"/>
  <c r="N90" i="5"/>
  <c r="M90" i="5"/>
  <c r="N89" i="5"/>
  <c r="O89" i="5" s="1"/>
  <c r="M89" i="5"/>
  <c r="N81" i="5"/>
  <c r="O81" i="5" s="1"/>
  <c r="M81" i="5"/>
  <c r="N80" i="5"/>
  <c r="O80" i="5" s="1"/>
  <c r="M80" i="5"/>
  <c r="O79" i="5"/>
  <c r="N79" i="5"/>
  <c r="M79" i="5"/>
  <c r="N78" i="5"/>
  <c r="O78" i="5" s="1"/>
  <c r="M78" i="5"/>
  <c r="N77" i="5"/>
  <c r="O77" i="5" s="1"/>
  <c r="M77" i="5"/>
  <c r="N76" i="5"/>
  <c r="O76" i="5" s="1"/>
  <c r="M76" i="5"/>
  <c r="O75" i="5"/>
  <c r="N75" i="5"/>
  <c r="M75" i="5"/>
  <c r="N74" i="5"/>
  <c r="O74" i="5" s="1"/>
  <c r="M74" i="5"/>
  <c r="N73" i="5"/>
  <c r="M73" i="5"/>
  <c r="N72" i="5"/>
  <c r="O72" i="5" s="1"/>
  <c r="M72" i="5"/>
  <c r="O71" i="5"/>
  <c r="N71" i="5"/>
  <c r="M71" i="5"/>
  <c r="N70" i="5"/>
  <c r="O70" i="5" s="1"/>
  <c r="M70" i="5"/>
  <c r="N69" i="5"/>
  <c r="M69" i="5"/>
  <c r="N68" i="5"/>
  <c r="O68" i="5" s="1"/>
  <c r="M68" i="5"/>
  <c r="O67" i="5"/>
  <c r="N67" i="5"/>
  <c r="M67" i="5"/>
  <c r="N66" i="5"/>
  <c r="O66" i="5" s="1"/>
  <c r="M66" i="5"/>
  <c r="N65" i="5"/>
  <c r="O65" i="5" s="1"/>
  <c r="M65" i="5"/>
  <c r="N64" i="5"/>
  <c r="O64" i="5" s="1"/>
  <c r="M64" i="5"/>
  <c r="O63" i="5"/>
  <c r="N63" i="5"/>
  <c r="M63" i="5"/>
  <c r="N62" i="5"/>
  <c r="O62" i="5" s="1"/>
  <c r="M62" i="5"/>
  <c r="N61" i="5"/>
  <c r="O61" i="5" s="1"/>
  <c r="M61" i="5"/>
  <c r="N53" i="5"/>
  <c r="O53" i="5" s="1"/>
  <c r="M53" i="5"/>
  <c r="O52" i="5"/>
  <c r="N52" i="5"/>
  <c r="M52" i="5"/>
  <c r="N51" i="5"/>
  <c r="O51" i="5" s="1"/>
  <c r="M51" i="5"/>
  <c r="N50" i="5"/>
  <c r="M50" i="5"/>
  <c r="N49" i="5"/>
  <c r="O49" i="5" s="1"/>
  <c r="M49" i="5"/>
  <c r="O48" i="5"/>
  <c r="N48" i="5"/>
  <c r="M48" i="5"/>
  <c r="N47" i="5"/>
  <c r="O47" i="5" s="1"/>
  <c r="M47" i="5"/>
  <c r="N46" i="5"/>
  <c r="M46" i="5"/>
  <c r="N45" i="5"/>
  <c r="O45" i="5" s="1"/>
  <c r="M45" i="5"/>
  <c r="O44" i="5"/>
  <c r="N44" i="5"/>
  <c r="M44" i="5"/>
  <c r="N43" i="5"/>
  <c r="O43" i="5" s="1"/>
  <c r="M43" i="5"/>
  <c r="N42" i="5"/>
  <c r="O42" i="5" s="1"/>
  <c r="M42" i="5"/>
  <c r="N41" i="5"/>
  <c r="O41" i="5" s="1"/>
  <c r="M41" i="5"/>
  <c r="O40" i="5"/>
  <c r="N40" i="5"/>
  <c r="M40" i="5"/>
  <c r="N39" i="5"/>
  <c r="O39" i="5" s="1"/>
  <c r="M39" i="5"/>
  <c r="N38" i="5"/>
  <c r="O38" i="5" s="1"/>
  <c r="M38" i="5"/>
  <c r="N37" i="5"/>
  <c r="O37" i="5" s="1"/>
  <c r="M37" i="5"/>
  <c r="O36" i="5"/>
  <c r="N36" i="5"/>
  <c r="M36" i="5"/>
  <c r="N35" i="5"/>
  <c r="O35" i="5" s="1"/>
  <c r="M35" i="5"/>
  <c r="N34" i="5"/>
  <c r="M34" i="5"/>
  <c r="N33" i="5"/>
  <c r="O33" i="5" s="1"/>
  <c r="M33" i="5"/>
  <c r="O25" i="5"/>
  <c r="N25" i="5"/>
  <c r="M25" i="5"/>
  <c r="N24" i="5"/>
  <c r="O24" i="5" s="1"/>
  <c r="M24" i="5"/>
  <c r="N23" i="5"/>
  <c r="M23" i="5"/>
  <c r="N22" i="5"/>
  <c r="O22" i="5" s="1"/>
  <c r="M22" i="5"/>
  <c r="O21" i="5"/>
  <c r="N21" i="5"/>
  <c r="M21" i="5"/>
  <c r="N20" i="5"/>
  <c r="O20" i="5" s="1"/>
  <c r="M20" i="5"/>
  <c r="N19" i="5"/>
  <c r="O19" i="5" s="1"/>
  <c r="M19" i="5"/>
  <c r="N18" i="5"/>
  <c r="O18" i="5" s="1"/>
  <c r="M18" i="5"/>
  <c r="O17" i="5"/>
  <c r="N17" i="5"/>
  <c r="M17" i="5"/>
  <c r="N16" i="5"/>
  <c r="O16" i="5" s="1"/>
  <c r="M16" i="5"/>
  <c r="N15" i="5"/>
  <c r="O15" i="5" s="1"/>
  <c r="M15" i="5"/>
  <c r="N14" i="5"/>
  <c r="O14" i="5" s="1"/>
  <c r="M14" i="5"/>
  <c r="O13" i="5"/>
  <c r="N13" i="5"/>
  <c r="M13" i="5"/>
  <c r="N12" i="5"/>
  <c r="O12" i="5" s="1"/>
  <c r="M12" i="5"/>
  <c r="N11" i="5"/>
  <c r="M11" i="5"/>
  <c r="N10" i="5"/>
  <c r="O10" i="5" s="1"/>
  <c r="M10" i="5"/>
  <c r="O9" i="5"/>
  <c r="N9" i="5"/>
  <c r="M9" i="5"/>
  <c r="N8" i="5"/>
  <c r="O8" i="5" s="1"/>
  <c r="M8" i="5"/>
  <c r="N7" i="5"/>
  <c r="M7" i="5"/>
  <c r="N6" i="5"/>
  <c r="O6" i="5" s="1"/>
  <c r="M6" i="5"/>
  <c r="O5" i="5"/>
  <c r="N5" i="5"/>
  <c r="M5" i="5"/>
  <c r="N165" i="4"/>
  <c r="O165" i="4" s="1"/>
  <c r="M165" i="4"/>
  <c r="N164" i="4"/>
  <c r="O164" i="4" s="1"/>
  <c r="M164" i="4"/>
  <c r="N163" i="4"/>
  <c r="O163" i="4" s="1"/>
  <c r="M163" i="4"/>
  <c r="O162" i="4"/>
  <c r="N162" i="4"/>
  <c r="M162" i="4"/>
  <c r="N161" i="4"/>
  <c r="O161" i="4" s="1"/>
  <c r="M161" i="4"/>
  <c r="N160" i="4"/>
  <c r="O160" i="4" s="1"/>
  <c r="M160" i="4"/>
  <c r="N159" i="4"/>
  <c r="O159" i="4" s="1"/>
  <c r="M159" i="4"/>
  <c r="O158" i="4"/>
  <c r="N158" i="4"/>
  <c r="M158" i="4"/>
  <c r="N157" i="4"/>
  <c r="O157" i="4" s="1"/>
  <c r="M157" i="4"/>
  <c r="N156" i="4"/>
  <c r="M156" i="4"/>
  <c r="N155" i="4"/>
  <c r="O155" i="4" s="1"/>
  <c r="M155" i="4"/>
  <c r="O154" i="4"/>
  <c r="N154" i="4"/>
  <c r="M154" i="4"/>
  <c r="N153" i="4"/>
  <c r="O153" i="4" s="1"/>
  <c r="M153" i="4"/>
  <c r="N152" i="4"/>
  <c r="M152" i="4"/>
  <c r="N151" i="4"/>
  <c r="O151" i="4" s="1"/>
  <c r="M151" i="4"/>
  <c r="O150" i="4"/>
  <c r="N150" i="4"/>
  <c r="M150" i="4"/>
  <c r="N149" i="4"/>
  <c r="O149" i="4" s="1"/>
  <c r="M149" i="4"/>
  <c r="N148" i="4"/>
  <c r="O148" i="4" s="1"/>
  <c r="M148" i="4"/>
  <c r="N147" i="4"/>
  <c r="O147" i="4" s="1"/>
  <c r="M147" i="4"/>
  <c r="O146" i="4"/>
  <c r="N146" i="4"/>
  <c r="M146" i="4"/>
  <c r="N145" i="4"/>
  <c r="O145" i="4" s="1"/>
  <c r="M145" i="4"/>
  <c r="N137" i="4"/>
  <c r="O137" i="4" s="1"/>
  <c r="M137" i="4"/>
  <c r="N136" i="4"/>
  <c r="M136" i="4"/>
  <c r="O135" i="4"/>
  <c r="N135" i="4"/>
  <c r="M135" i="4"/>
  <c r="O134" i="4"/>
  <c r="N134" i="4"/>
  <c r="M134" i="4"/>
  <c r="N133" i="4"/>
  <c r="O133" i="4" s="1"/>
  <c r="M133" i="4"/>
  <c r="N132" i="4"/>
  <c r="O132" i="4" s="1"/>
  <c r="M132" i="4"/>
  <c r="O131" i="4"/>
  <c r="N131" i="4"/>
  <c r="M131" i="4"/>
  <c r="O130" i="4"/>
  <c r="N130" i="4"/>
  <c r="M130" i="4"/>
  <c r="N129" i="4"/>
  <c r="O129" i="4" s="1"/>
  <c r="M129" i="4"/>
  <c r="N128" i="4"/>
  <c r="O128" i="4" s="1"/>
  <c r="M128" i="4"/>
  <c r="O127" i="4"/>
  <c r="N127" i="4"/>
  <c r="M127" i="4"/>
  <c r="O126" i="4"/>
  <c r="N126" i="4"/>
  <c r="M126" i="4"/>
  <c r="N125" i="4"/>
  <c r="O125" i="4" s="1"/>
  <c r="M125" i="4"/>
  <c r="N124" i="4"/>
  <c r="O124" i="4" s="1"/>
  <c r="M124" i="4"/>
  <c r="O123" i="4"/>
  <c r="N123" i="4"/>
  <c r="M123" i="4"/>
  <c r="O122" i="4"/>
  <c r="N122" i="4"/>
  <c r="M122" i="4"/>
  <c r="N121" i="4"/>
  <c r="O121" i="4" s="1"/>
  <c r="M121" i="4"/>
  <c r="N120" i="4"/>
  <c r="O120" i="4" s="1"/>
  <c r="M120" i="4"/>
  <c r="O119" i="4"/>
  <c r="N119" i="4"/>
  <c r="M119" i="4"/>
  <c r="O118" i="4"/>
  <c r="N118" i="4"/>
  <c r="M118" i="4"/>
  <c r="N117" i="4"/>
  <c r="O117" i="4" s="1"/>
  <c r="M117" i="4"/>
  <c r="N109" i="4"/>
  <c r="O109" i="4" s="1"/>
  <c r="M109" i="4"/>
  <c r="O108" i="4"/>
  <c r="N108" i="4"/>
  <c r="M108" i="4"/>
  <c r="O107" i="4"/>
  <c r="N107" i="4"/>
  <c r="M107" i="4"/>
  <c r="N106" i="4"/>
  <c r="O106" i="4" s="1"/>
  <c r="M106" i="4"/>
  <c r="N105" i="4"/>
  <c r="O105" i="4" s="1"/>
  <c r="M105" i="4"/>
  <c r="O104" i="4"/>
  <c r="N104" i="4"/>
  <c r="M104" i="4"/>
  <c r="O103" i="4"/>
  <c r="N103" i="4"/>
  <c r="M103" i="4"/>
  <c r="N102" i="4"/>
  <c r="O102" i="4" s="1"/>
  <c r="M102" i="4"/>
  <c r="N101" i="4"/>
  <c r="O101" i="4" s="1"/>
  <c r="M101" i="4"/>
  <c r="O100" i="4"/>
  <c r="N100" i="4"/>
  <c r="M100" i="4"/>
  <c r="O99" i="4"/>
  <c r="N99" i="4"/>
  <c r="M99" i="4"/>
  <c r="N98" i="4"/>
  <c r="O98" i="4" s="1"/>
  <c r="M98" i="4"/>
  <c r="N97" i="4"/>
  <c r="O97" i="4" s="1"/>
  <c r="M97" i="4"/>
  <c r="O96" i="4"/>
  <c r="N96" i="4"/>
  <c r="M96" i="4"/>
  <c r="O95" i="4"/>
  <c r="N95" i="4"/>
  <c r="M95" i="4"/>
  <c r="N94" i="4"/>
  <c r="O94" i="4" s="1"/>
  <c r="M94" i="4"/>
  <c r="N93" i="4"/>
  <c r="O93" i="4" s="1"/>
  <c r="M93" i="4"/>
  <c r="O92" i="4"/>
  <c r="N92" i="4"/>
  <c r="M92" i="4"/>
  <c r="O91" i="4"/>
  <c r="N91" i="4"/>
  <c r="M91" i="4"/>
  <c r="N90" i="4"/>
  <c r="O90" i="4" s="1"/>
  <c r="M90" i="4"/>
  <c r="N89" i="4"/>
  <c r="O89" i="4" s="1"/>
  <c r="M89" i="4"/>
  <c r="O81" i="4"/>
  <c r="N81" i="4"/>
  <c r="M81" i="4"/>
  <c r="O80" i="4"/>
  <c r="N80" i="4"/>
  <c r="M80" i="4"/>
  <c r="N79" i="4"/>
  <c r="O79" i="4" s="1"/>
  <c r="M79" i="4"/>
  <c r="N78" i="4"/>
  <c r="O78" i="4" s="1"/>
  <c r="M78" i="4"/>
  <c r="O77" i="4"/>
  <c r="N77" i="4"/>
  <c r="M77" i="4"/>
  <c r="O76" i="4"/>
  <c r="N76" i="4"/>
  <c r="M76" i="4"/>
  <c r="N75" i="4"/>
  <c r="O75" i="4" s="1"/>
  <c r="M75" i="4"/>
  <c r="N74" i="4"/>
  <c r="O74" i="4" s="1"/>
  <c r="M74" i="4"/>
  <c r="O73" i="4"/>
  <c r="N73" i="4"/>
  <c r="M73" i="4"/>
  <c r="O72" i="4"/>
  <c r="N72" i="4"/>
  <c r="M72" i="4"/>
  <c r="N71" i="4"/>
  <c r="O71" i="4" s="1"/>
  <c r="M71" i="4"/>
  <c r="N70" i="4"/>
  <c r="O70" i="4" s="1"/>
  <c r="M70" i="4"/>
  <c r="O69" i="4"/>
  <c r="N69" i="4"/>
  <c r="M69" i="4"/>
  <c r="O68" i="4"/>
  <c r="N68" i="4"/>
  <c r="M68" i="4"/>
  <c r="N67" i="4"/>
  <c r="O67" i="4" s="1"/>
  <c r="M67" i="4"/>
  <c r="N66" i="4"/>
  <c r="O66" i="4" s="1"/>
  <c r="M66" i="4"/>
  <c r="O65" i="4"/>
  <c r="N65" i="4"/>
  <c r="M65" i="4"/>
  <c r="O64" i="4"/>
  <c r="N64" i="4"/>
  <c r="M64" i="4"/>
  <c r="N63" i="4"/>
  <c r="O63" i="4" s="1"/>
  <c r="M63" i="4"/>
  <c r="N62" i="4"/>
  <c r="O62" i="4" s="1"/>
  <c r="M62" i="4"/>
  <c r="O61" i="4"/>
  <c r="N61" i="4"/>
  <c r="M61" i="4"/>
  <c r="O53" i="4"/>
  <c r="N53" i="4"/>
  <c r="M53" i="4"/>
  <c r="N52" i="4"/>
  <c r="O52" i="4" s="1"/>
  <c r="M52" i="4"/>
  <c r="N51" i="4"/>
  <c r="O51" i="4" s="1"/>
  <c r="M51" i="4"/>
  <c r="O50" i="4"/>
  <c r="N50" i="4"/>
  <c r="M50" i="4"/>
  <c r="O49" i="4"/>
  <c r="N49" i="4"/>
  <c r="M49" i="4"/>
  <c r="N48" i="4"/>
  <c r="O48" i="4" s="1"/>
  <c r="M48" i="4"/>
  <c r="N47" i="4"/>
  <c r="O47" i="4" s="1"/>
  <c r="M47" i="4"/>
  <c r="O46" i="4"/>
  <c r="N46" i="4"/>
  <c r="M46" i="4"/>
  <c r="O45" i="4"/>
  <c r="N45" i="4"/>
  <c r="M45" i="4"/>
  <c r="N44" i="4"/>
  <c r="O44" i="4" s="1"/>
  <c r="M44" i="4"/>
  <c r="N43" i="4"/>
  <c r="O43" i="4" s="1"/>
  <c r="M43" i="4"/>
  <c r="O42" i="4"/>
  <c r="N42" i="4"/>
  <c r="M42" i="4"/>
  <c r="O41" i="4"/>
  <c r="N41" i="4"/>
  <c r="M41" i="4"/>
  <c r="N40" i="4"/>
  <c r="O40" i="4" s="1"/>
  <c r="M40" i="4"/>
  <c r="N39" i="4"/>
  <c r="O39" i="4" s="1"/>
  <c r="M39" i="4"/>
  <c r="O38" i="4"/>
  <c r="N38" i="4"/>
  <c r="M38" i="4"/>
  <c r="O37" i="4"/>
  <c r="N37" i="4"/>
  <c r="M37" i="4"/>
  <c r="N36" i="4"/>
  <c r="O36" i="4" s="1"/>
  <c r="M36" i="4"/>
  <c r="N35" i="4"/>
  <c r="O35" i="4" s="1"/>
  <c r="M35" i="4"/>
  <c r="O34" i="4"/>
  <c r="N34" i="4"/>
  <c r="M34" i="4"/>
  <c r="O33" i="4"/>
  <c r="N33" i="4"/>
  <c r="M33" i="4"/>
  <c r="N25" i="4"/>
  <c r="O25" i="4" s="1"/>
  <c r="M25" i="4"/>
  <c r="N24" i="4"/>
  <c r="O24" i="4" s="1"/>
  <c r="M24" i="4"/>
  <c r="O23" i="4"/>
  <c r="N23" i="4"/>
  <c r="M23" i="4"/>
  <c r="O22" i="4"/>
  <c r="N22" i="4"/>
  <c r="M22" i="4"/>
  <c r="N21" i="4"/>
  <c r="O21" i="4" s="1"/>
  <c r="M21" i="4"/>
  <c r="N20" i="4"/>
  <c r="O20" i="4" s="1"/>
  <c r="M20" i="4"/>
  <c r="O19" i="4"/>
  <c r="N19" i="4"/>
  <c r="M19" i="4"/>
  <c r="O18" i="4"/>
  <c r="N18" i="4"/>
  <c r="M18" i="4"/>
  <c r="N17" i="4"/>
  <c r="O17" i="4" s="1"/>
  <c r="M17" i="4"/>
  <c r="N16" i="4"/>
  <c r="O16" i="4" s="1"/>
  <c r="M16" i="4"/>
  <c r="O15" i="4"/>
  <c r="N15" i="4"/>
  <c r="M15" i="4"/>
  <c r="O14" i="4"/>
  <c r="N14" i="4"/>
  <c r="M14" i="4"/>
  <c r="N13" i="4"/>
  <c r="O13" i="4" s="1"/>
  <c r="M13" i="4"/>
  <c r="N12" i="4"/>
  <c r="O12" i="4" s="1"/>
  <c r="M12" i="4"/>
  <c r="O11" i="4"/>
  <c r="N11" i="4"/>
  <c r="M11" i="4"/>
  <c r="O10" i="4"/>
  <c r="N10" i="4"/>
  <c r="M10" i="4"/>
  <c r="N9" i="4"/>
  <c r="O9" i="4" s="1"/>
  <c r="M9" i="4"/>
  <c r="N8" i="4"/>
  <c r="O8" i="4" s="1"/>
  <c r="M8" i="4"/>
  <c r="O7" i="4"/>
  <c r="N7" i="4"/>
  <c r="M7" i="4"/>
  <c r="O6" i="4"/>
  <c r="N6" i="4"/>
  <c r="M6" i="4"/>
  <c r="N5" i="4"/>
  <c r="O5" i="4" s="1"/>
  <c r="M5" i="4"/>
  <c r="N165" i="3"/>
  <c r="O165" i="3" s="1"/>
  <c r="M165" i="3"/>
  <c r="N164" i="3"/>
  <c r="O164" i="3" s="1"/>
  <c r="M164" i="3"/>
  <c r="O163" i="3"/>
  <c r="N163" i="3"/>
  <c r="M163" i="3"/>
  <c r="N162" i="3"/>
  <c r="O162" i="3" s="1"/>
  <c r="M162" i="3"/>
  <c r="N161" i="3"/>
  <c r="O161" i="3" s="1"/>
  <c r="M161" i="3"/>
  <c r="N160" i="3"/>
  <c r="O160" i="3" s="1"/>
  <c r="M160" i="3"/>
  <c r="O159" i="3"/>
  <c r="N159" i="3"/>
  <c r="M159" i="3"/>
  <c r="N158" i="3"/>
  <c r="O158" i="3" s="1"/>
  <c r="M158" i="3"/>
  <c r="N157" i="3"/>
  <c r="M157" i="3"/>
  <c r="O157" i="3" s="1"/>
  <c r="N156" i="3"/>
  <c r="O156" i="3" s="1"/>
  <c r="M156" i="3"/>
  <c r="O155" i="3"/>
  <c r="N155" i="3"/>
  <c r="M155" i="3"/>
  <c r="N154" i="3"/>
  <c r="O154" i="3" s="1"/>
  <c r="M154" i="3"/>
  <c r="N153" i="3"/>
  <c r="M153" i="3"/>
  <c r="O153" i="3" s="1"/>
  <c r="N152" i="3"/>
  <c r="O152" i="3" s="1"/>
  <c r="M152" i="3"/>
  <c r="O151" i="3"/>
  <c r="N151" i="3"/>
  <c r="M151" i="3"/>
  <c r="N150" i="3"/>
  <c r="O150" i="3" s="1"/>
  <c r="M150" i="3"/>
  <c r="N149" i="3"/>
  <c r="M149" i="3"/>
  <c r="O149" i="3" s="1"/>
  <c r="N148" i="3"/>
  <c r="O148" i="3" s="1"/>
  <c r="M148" i="3"/>
  <c r="O147" i="3"/>
  <c r="N147" i="3"/>
  <c r="M147" i="3"/>
  <c r="N146" i="3"/>
  <c r="O146" i="3" s="1"/>
  <c r="M146" i="3"/>
  <c r="N145" i="3"/>
  <c r="M145" i="3"/>
  <c r="O145" i="3" s="1"/>
  <c r="N137" i="3"/>
  <c r="O137" i="3" s="1"/>
  <c r="M137" i="3"/>
  <c r="O136" i="3"/>
  <c r="N136" i="3"/>
  <c r="M136" i="3"/>
  <c r="N135" i="3"/>
  <c r="O135" i="3" s="1"/>
  <c r="M135" i="3"/>
  <c r="N134" i="3"/>
  <c r="M134" i="3"/>
  <c r="O134" i="3" s="1"/>
  <c r="N133" i="3"/>
  <c r="O133" i="3" s="1"/>
  <c r="M133" i="3"/>
  <c r="O132" i="3"/>
  <c r="N132" i="3"/>
  <c r="M132" i="3"/>
  <c r="N131" i="3"/>
  <c r="O131" i="3" s="1"/>
  <c r="M131" i="3"/>
  <c r="N130" i="3"/>
  <c r="M130" i="3"/>
  <c r="O130" i="3" s="1"/>
  <c r="N129" i="3"/>
  <c r="O129" i="3" s="1"/>
  <c r="M129" i="3"/>
  <c r="O128" i="3"/>
  <c r="N128" i="3"/>
  <c r="M128" i="3"/>
  <c r="N127" i="3"/>
  <c r="O127" i="3" s="1"/>
  <c r="M127" i="3"/>
  <c r="N126" i="3"/>
  <c r="M126" i="3"/>
  <c r="O126" i="3" s="1"/>
  <c r="N125" i="3"/>
  <c r="O125" i="3" s="1"/>
  <c r="M125" i="3"/>
  <c r="O124" i="3"/>
  <c r="N124" i="3"/>
  <c r="M124" i="3"/>
  <c r="N123" i="3"/>
  <c r="O123" i="3" s="1"/>
  <c r="M123" i="3"/>
  <c r="N122" i="3"/>
  <c r="M122" i="3"/>
  <c r="O122" i="3" s="1"/>
  <c r="N121" i="3"/>
  <c r="O121" i="3" s="1"/>
  <c r="M121" i="3"/>
  <c r="O120" i="3"/>
  <c r="N120" i="3"/>
  <c r="M120" i="3"/>
  <c r="N119" i="3"/>
  <c r="O119" i="3" s="1"/>
  <c r="M119" i="3"/>
  <c r="N118" i="3"/>
  <c r="M118" i="3"/>
  <c r="O118" i="3" s="1"/>
  <c r="N117" i="3"/>
  <c r="O117" i="3" s="1"/>
  <c r="M117" i="3"/>
  <c r="O109" i="3"/>
  <c r="N109" i="3"/>
  <c r="M109" i="3"/>
  <c r="N108" i="3"/>
  <c r="O108" i="3" s="1"/>
  <c r="M108" i="3"/>
  <c r="N107" i="3"/>
  <c r="M107" i="3"/>
  <c r="O107" i="3" s="1"/>
  <c r="N106" i="3"/>
  <c r="O106" i="3" s="1"/>
  <c r="M106" i="3"/>
  <c r="O105" i="3"/>
  <c r="N105" i="3"/>
  <c r="M105" i="3"/>
  <c r="N104" i="3"/>
  <c r="O104" i="3" s="1"/>
  <c r="M104" i="3"/>
  <c r="N103" i="3"/>
  <c r="M103" i="3"/>
  <c r="O103" i="3" s="1"/>
  <c r="N102" i="3"/>
  <c r="O102" i="3" s="1"/>
  <c r="M102" i="3"/>
  <c r="O101" i="3"/>
  <c r="N101" i="3"/>
  <c r="M101" i="3"/>
  <c r="N100" i="3"/>
  <c r="O100" i="3" s="1"/>
  <c r="M100" i="3"/>
  <c r="N99" i="3"/>
  <c r="M99" i="3"/>
  <c r="O99" i="3" s="1"/>
  <c r="N98" i="3"/>
  <c r="O98" i="3" s="1"/>
  <c r="M98" i="3"/>
  <c r="O97" i="3"/>
  <c r="N97" i="3"/>
  <c r="M97" i="3"/>
  <c r="N96" i="3"/>
  <c r="O96" i="3" s="1"/>
  <c r="M96" i="3"/>
  <c r="N95" i="3"/>
  <c r="M95" i="3"/>
  <c r="O95" i="3" s="1"/>
  <c r="N94" i="3"/>
  <c r="O94" i="3" s="1"/>
  <c r="M94" i="3"/>
  <c r="O93" i="3"/>
  <c r="N93" i="3"/>
  <c r="M93" i="3"/>
  <c r="N92" i="3"/>
  <c r="O92" i="3" s="1"/>
  <c r="M92" i="3"/>
  <c r="N91" i="3"/>
  <c r="M91" i="3"/>
  <c r="O91" i="3" s="1"/>
  <c r="N90" i="3"/>
  <c r="O90" i="3" s="1"/>
  <c r="M90" i="3"/>
  <c r="O89" i="3"/>
  <c r="N89" i="3"/>
  <c r="M89" i="3"/>
  <c r="N81" i="3"/>
  <c r="O81" i="3" s="1"/>
  <c r="M81" i="3"/>
  <c r="N80" i="3"/>
  <c r="M80" i="3"/>
  <c r="O80" i="3" s="1"/>
  <c r="N79" i="3"/>
  <c r="O79" i="3" s="1"/>
  <c r="M79" i="3"/>
  <c r="O78" i="3"/>
  <c r="N78" i="3"/>
  <c r="M78" i="3"/>
  <c r="N77" i="3"/>
  <c r="O77" i="3" s="1"/>
  <c r="M77" i="3"/>
  <c r="N76" i="3"/>
  <c r="M76" i="3"/>
  <c r="O76" i="3" s="1"/>
  <c r="N75" i="3"/>
  <c r="O75" i="3" s="1"/>
  <c r="M75" i="3"/>
  <c r="O74" i="3"/>
  <c r="N74" i="3"/>
  <c r="M74" i="3"/>
  <c r="N73" i="3"/>
  <c r="O73" i="3" s="1"/>
  <c r="M73" i="3"/>
  <c r="N72" i="3"/>
  <c r="M72" i="3"/>
  <c r="O72" i="3" s="1"/>
  <c r="N71" i="3"/>
  <c r="O71" i="3" s="1"/>
  <c r="M71" i="3"/>
  <c r="O70" i="3"/>
  <c r="N70" i="3"/>
  <c r="M70" i="3"/>
  <c r="N69" i="3"/>
  <c r="O69" i="3" s="1"/>
  <c r="M69" i="3"/>
  <c r="N68" i="3"/>
  <c r="M68" i="3"/>
  <c r="O68" i="3" s="1"/>
  <c r="N67" i="3"/>
  <c r="O67" i="3" s="1"/>
  <c r="M67" i="3"/>
  <c r="O66" i="3"/>
  <c r="N66" i="3"/>
  <c r="M66" i="3"/>
  <c r="N65" i="3"/>
  <c r="O65" i="3" s="1"/>
  <c r="M65" i="3"/>
  <c r="N64" i="3"/>
  <c r="M64" i="3"/>
  <c r="O64" i="3" s="1"/>
  <c r="N63" i="3"/>
  <c r="O63" i="3" s="1"/>
  <c r="M63" i="3"/>
  <c r="O62" i="3"/>
  <c r="N62" i="3"/>
  <c r="M62" i="3"/>
  <c r="N61" i="3"/>
  <c r="O61" i="3" s="1"/>
  <c r="M61" i="3"/>
  <c r="N53" i="3"/>
  <c r="M53" i="3"/>
  <c r="O53" i="3" s="1"/>
  <c r="N52" i="3"/>
  <c r="O52" i="3" s="1"/>
  <c r="M52" i="3"/>
  <c r="O51" i="3"/>
  <c r="N51" i="3"/>
  <c r="M51" i="3"/>
  <c r="N50" i="3"/>
  <c r="O50" i="3" s="1"/>
  <c r="M50" i="3"/>
  <c r="N49" i="3"/>
  <c r="M49" i="3"/>
  <c r="O49" i="3" s="1"/>
  <c r="N48" i="3"/>
  <c r="O48" i="3" s="1"/>
  <c r="M48" i="3"/>
  <c r="O47" i="3"/>
  <c r="N47" i="3"/>
  <c r="M47" i="3"/>
  <c r="N46" i="3"/>
  <c r="O46" i="3" s="1"/>
  <c r="M46" i="3"/>
  <c r="N45" i="3"/>
  <c r="M45" i="3"/>
  <c r="O45" i="3" s="1"/>
  <c r="N44" i="3"/>
  <c r="O44" i="3" s="1"/>
  <c r="M44" i="3"/>
  <c r="O43" i="3"/>
  <c r="N43" i="3"/>
  <c r="M43" i="3"/>
  <c r="N42" i="3"/>
  <c r="O42" i="3" s="1"/>
  <c r="M42" i="3"/>
  <c r="N41" i="3"/>
  <c r="M41" i="3"/>
  <c r="O41" i="3" s="1"/>
  <c r="N40" i="3"/>
  <c r="O40" i="3" s="1"/>
  <c r="M40" i="3"/>
  <c r="O39" i="3"/>
  <c r="N39" i="3"/>
  <c r="M39" i="3"/>
  <c r="N38" i="3"/>
  <c r="O38" i="3" s="1"/>
  <c r="M38" i="3"/>
  <c r="N37" i="3"/>
  <c r="M37" i="3"/>
  <c r="O37" i="3" s="1"/>
  <c r="N36" i="3"/>
  <c r="O36" i="3" s="1"/>
  <c r="M36" i="3"/>
  <c r="O35" i="3"/>
  <c r="N35" i="3"/>
  <c r="M35" i="3"/>
  <c r="N34" i="3"/>
  <c r="O34" i="3" s="1"/>
  <c r="M34" i="3"/>
  <c r="N33" i="3"/>
  <c r="M33" i="3"/>
  <c r="O33" i="3" s="1"/>
  <c r="N25" i="3"/>
  <c r="O25" i="3" s="1"/>
  <c r="M25" i="3"/>
  <c r="O24" i="3"/>
  <c r="N24" i="3"/>
  <c r="M24" i="3"/>
  <c r="N23" i="3"/>
  <c r="O23" i="3" s="1"/>
  <c r="M23" i="3"/>
  <c r="N22" i="3"/>
  <c r="M22" i="3"/>
  <c r="O22" i="3" s="1"/>
  <c r="N21" i="3"/>
  <c r="O21" i="3" s="1"/>
  <c r="M21" i="3"/>
  <c r="O20" i="3"/>
  <c r="N20" i="3"/>
  <c r="M20" i="3"/>
  <c r="N19" i="3"/>
  <c r="O19" i="3" s="1"/>
  <c r="M19" i="3"/>
  <c r="N18" i="3"/>
  <c r="M18" i="3"/>
  <c r="O18" i="3" s="1"/>
  <c r="N17" i="3"/>
  <c r="O17" i="3" s="1"/>
  <c r="M17" i="3"/>
  <c r="O16" i="3"/>
  <c r="N16" i="3"/>
  <c r="M16" i="3"/>
  <c r="N15" i="3"/>
  <c r="O15" i="3" s="1"/>
  <c r="M15" i="3"/>
  <c r="N14" i="3"/>
  <c r="M14" i="3"/>
  <c r="O14" i="3" s="1"/>
  <c r="N13" i="3"/>
  <c r="O13" i="3" s="1"/>
  <c r="M13" i="3"/>
  <c r="O12" i="3"/>
  <c r="N12" i="3"/>
  <c r="M12" i="3"/>
  <c r="N11" i="3"/>
  <c r="O11" i="3" s="1"/>
  <c r="M11" i="3"/>
  <c r="N10" i="3"/>
  <c r="M10" i="3"/>
  <c r="O10" i="3" s="1"/>
  <c r="N9" i="3"/>
  <c r="O9" i="3" s="1"/>
  <c r="M9" i="3"/>
  <c r="O8" i="3"/>
  <c r="N8" i="3"/>
  <c r="M8" i="3"/>
  <c r="N7" i="3"/>
  <c r="O7" i="3" s="1"/>
  <c r="M7" i="3"/>
  <c r="N6" i="3"/>
  <c r="M6" i="3"/>
  <c r="O6" i="3" s="1"/>
  <c r="N5" i="3"/>
  <c r="O5" i="3" s="1"/>
  <c r="M5" i="3"/>
  <c r="O81" i="2"/>
  <c r="N81" i="2"/>
  <c r="M81" i="2"/>
  <c r="N80" i="2"/>
  <c r="O80" i="2" s="1"/>
  <c r="M80" i="2"/>
  <c r="N79" i="2"/>
  <c r="M79" i="2"/>
  <c r="O79" i="2" s="1"/>
  <c r="N78" i="2"/>
  <c r="O78" i="2" s="1"/>
  <c r="M78" i="2"/>
  <c r="O77" i="2"/>
  <c r="N77" i="2"/>
  <c r="M77" i="2"/>
  <c r="N76" i="2"/>
  <c r="O76" i="2" s="1"/>
  <c r="M76" i="2"/>
  <c r="N75" i="2"/>
  <c r="M75" i="2"/>
  <c r="O75" i="2" s="1"/>
  <c r="N74" i="2"/>
  <c r="O74" i="2" s="1"/>
  <c r="M74" i="2"/>
  <c r="O73" i="2"/>
  <c r="N73" i="2"/>
  <c r="M73" i="2"/>
  <c r="N72" i="2"/>
  <c r="O72" i="2" s="1"/>
  <c r="M72" i="2"/>
  <c r="N71" i="2"/>
  <c r="M71" i="2"/>
  <c r="O71" i="2" s="1"/>
  <c r="N70" i="2"/>
  <c r="O70" i="2" s="1"/>
  <c r="M70" i="2"/>
  <c r="O69" i="2"/>
  <c r="N69" i="2"/>
  <c r="M69" i="2"/>
  <c r="N68" i="2"/>
  <c r="O68" i="2" s="1"/>
  <c r="M68" i="2"/>
  <c r="N67" i="2"/>
  <c r="M67" i="2"/>
  <c r="O67" i="2" s="1"/>
  <c r="N66" i="2"/>
  <c r="O66" i="2" s="1"/>
  <c r="M66" i="2"/>
  <c r="O65" i="2"/>
  <c r="N65" i="2"/>
  <c r="M65" i="2"/>
  <c r="N64" i="2"/>
  <c r="O64" i="2" s="1"/>
  <c r="M64" i="2"/>
  <c r="N63" i="2"/>
  <c r="M63" i="2"/>
  <c r="O63" i="2" s="1"/>
  <c r="N62" i="2"/>
  <c r="O62" i="2" s="1"/>
  <c r="M62" i="2"/>
  <c r="O61" i="2"/>
  <c r="N61" i="2"/>
  <c r="M61" i="2"/>
  <c r="N53" i="2"/>
  <c r="O53" i="2" s="1"/>
  <c r="M53" i="2"/>
  <c r="N52" i="2"/>
  <c r="M52" i="2"/>
  <c r="O52" i="2" s="1"/>
  <c r="N51" i="2"/>
  <c r="O51" i="2" s="1"/>
  <c r="M51" i="2"/>
  <c r="O50" i="2"/>
  <c r="N50" i="2"/>
  <c r="M50" i="2"/>
  <c r="N49" i="2"/>
  <c r="O49" i="2" s="1"/>
  <c r="M49" i="2"/>
  <c r="N48" i="2"/>
  <c r="M48" i="2"/>
  <c r="O48" i="2" s="1"/>
  <c r="N47" i="2"/>
  <c r="O47" i="2" s="1"/>
  <c r="M47" i="2"/>
  <c r="O46" i="2"/>
  <c r="N46" i="2"/>
  <c r="M46" i="2"/>
  <c r="N45" i="2"/>
  <c r="O45" i="2" s="1"/>
  <c r="M45" i="2"/>
  <c r="N44" i="2"/>
  <c r="M44" i="2"/>
  <c r="O44" i="2" s="1"/>
  <c r="N43" i="2"/>
  <c r="O43" i="2" s="1"/>
  <c r="M43" i="2"/>
  <c r="O42" i="2"/>
  <c r="N42" i="2"/>
  <c r="M42" i="2"/>
  <c r="N41" i="2"/>
  <c r="O41" i="2" s="1"/>
  <c r="M41" i="2"/>
  <c r="N40" i="2"/>
  <c r="M40" i="2"/>
  <c r="O40" i="2" s="1"/>
  <c r="N39" i="2"/>
  <c r="O39" i="2" s="1"/>
  <c r="M39" i="2"/>
  <c r="O38" i="2"/>
  <c r="N38" i="2"/>
  <c r="M38" i="2"/>
  <c r="N37" i="2"/>
  <c r="O37" i="2" s="1"/>
  <c r="M37" i="2"/>
  <c r="N36" i="2"/>
  <c r="M36" i="2"/>
  <c r="O36" i="2" s="1"/>
  <c r="N35" i="2"/>
  <c r="O35" i="2" s="1"/>
  <c r="M35" i="2"/>
  <c r="O34" i="2"/>
  <c r="N34" i="2"/>
  <c r="M34" i="2"/>
  <c r="N33" i="2"/>
  <c r="O33" i="2" s="1"/>
  <c r="M33" i="2"/>
  <c r="N25" i="2"/>
  <c r="M25" i="2"/>
  <c r="O25" i="2" s="1"/>
  <c r="N24" i="2"/>
  <c r="O24" i="2" s="1"/>
  <c r="M24" i="2"/>
  <c r="O23" i="2"/>
  <c r="N23" i="2"/>
  <c r="M23" i="2"/>
  <c r="N22" i="2"/>
  <c r="O22" i="2" s="1"/>
  <c r="M22" i="2"/>
  <c r="N21" i="2"/>
  <c r="M21" i="2"/>
  <c r="O21" i="2" s="1"/>
  <c r="N20" i="2"/>
  <c r="O20" i="2" s="1"/>
  <c r="M20" i="2"/>
  <c r="O19" i="2"/>
  <c r="N19" i="2"/>
  <c r="M19" i="2"/>
  <c r="N18" i="2"/>
  <c r="O18" i="2" s="1"/>
  <c r="M18" i="2"/>
  <c r="N17" i="2"/>
  <c r="M17" i="2"/>
  <c r="O17" i="2" s="1"/>
  <c r="N16" i="2"/>
  <c r="O16" i="2" s="1"/>
  <c r="M16" i="2"/>
  <c r="O15" i="2"/>
  <c r="N15" i="2"/>
  <c r="M15" i="2"/>
  <c r="N14" i="2"/>
  <c r="O14" i="2" s="1"/>
  <c r="M14" i="2"/>
  <c r="N13" i="2"/>
  <c r="M13" i="2"/>
  <c r="O13" i="2" s="1"/>
  <c r="N12" i="2"/>
  <c r="O12" i="2" s="1"/>
  <c r="M12" i="2"/>
  <c r="O11" i="2"/>
  <c r="N11" i="2"/>
  <c r="M11" i="2"/>
  <c r="N10" i="2"/>
  <c r="O10" i="2" s="1"/>
  <c r="M10" i="2"/>
  <c r="N9" i="2"/>
  <c r="M9" i="2"/>
  <c r="O9" i="2" s="1"/>
  <c r="N8" i="2"/>
  <c r="O8" i="2" s="1"/>
  <c r="M8" i="2"/>
  <c r="O7" i="2"/>
  <c r="N7" i="2"/>
  <c r="M7" i="2"/>
  <c r="N6" i="2"/>
  <c r="O6" i="2" s="1"/>
  <c r="M6" i="2"/>
  <c r="N5" i="2"/>
  <c r="M5" i="2"/>
  <c r="O5" i="2" s="1"/>
  <c r="N81" i="1"/>
  <c r="O81" i="1" s="1"/>
  <c r="M81" i="1"/>
  <c r="O80" i="1"/>
  <c r="N80" i="1"/>
  <c r="M80" i="1"/>
  <c r="N79" i="1"/>
  <c r="O79" i="1" s="1"/>
  <c r="M79" i="1"/>
  <c r="N78" i="1"/>
  <c r="M78" i="1"/>
  <c r="O78" i="1" s="1"/>
  <c r="N77" i="1"/>
  <c r="O77" i="1" s="1"/>
  <c r="M77" i="1"/>
  <c r="O76" i="1"/>
  <c r="N76" i="1"/>
  <c r="M76" i="1"/>
  <c r="N75" i="1"/>
  <c r="O75" i="1" s="1"/>
  <c r="M75" i="1"/>
  <c r="N74" i="1"/>
  <c r="M74" i="1"/>
  <c r="O74" i="1" s="1"/>
  <c r="N73" i="1"/>
  <c r="O73" i="1" s="1"/>
  <c r="M73" i="1"/>
  <c r="O72" i="1"/>
  <c r="N72" i="1"/>
  <c r="M72" i="1"/>
  <c r="N71" i="1"/>
  <c r="O71" i="1" s="1"/>
  <c r="M71" i="1"/>
  <c r="N70" i="1"/>
  <c r="M70" i="1"/>
  <c r="O70" i="1" s="1"/>
  <c r="N69" i="1"/>
  <c r="O69" i="1" s="1"/>
  <c r="M69" i="1"/>
  <c r="O68" i="1"/>
  <c r="N68" i="1"/>
  <c r="M68" i="1"/>
  <c r="N67" i="1"/>
  <c r="O67" i="1" s="1"/>
  <c r="M67" i="1"/>
  <c r="N66" i="1"/>
  <c r="M66" i="1"/>
  <c r="O66" i="1" s="1"/>
  <c r="N65" i="1"/>
  <c r="O65" i="1" s="1"/>
  <c r="M65" i="1"/>
  <c r="O64" i="1"/>
  <c r="N64" i="1"/>
  <c r="M64" i="1"/>
  <c r="N63" i="1"/>
  <c r="O63" i="1" s="1"/>
  <c r="M63" i="1"/>
  <c r="N62" i="1"/>
  <c r="M62" i="1"/>
  <c r="O62" i="1" s="1"/>
  <c r="N61" i="1"/>
  <c r="O61" i="1" s="1"/>
  <c r="M61" i="1"/>
  <c r="O53" i="1"/>
  <c r="N53" i="1"/>
  <c r="M53" i="1"/>
  <c r="N52" i="1"/>
  <c r="O52" i="1" s="1"/>
  <c r="M52" i="1"/>
  <c r="N51" i="1"/>
  <c r="M51" i="1"/>
  <c r="O51" i="1" s="1"/>
  <c r="N50" i="1"/>
  <c r="O50" i="1" s="1"/>
  <c r="M50" i="1"/>
  <c r="O49" i="1"/>
  <c r="N49" i="1"/>
  <c r="M49" i="1"/>
  <c r="N48" i="1"/>
  <c r="O48" i="1" s="1"/>
  <c r="M48" i="1"/>
  <c r="N47" i="1"/>
  <c r="M47" i="1"/>
  <c r="O47" i="1" s="1"/>
  <c r="N46" i="1"/>
  <c r="O46" i="1" s="1"/>
  <c r="M46" i="1"/>
  <c r="O45" i="1"/>
  <c r="N45" i="1"/>
  <c r="M45" i="1"/>
  <c r="N44" i="1"/>
  <c r="O44" i="1" s="1"/>
  <c r="M44" i="1"/>
  <c r="N43" i="1"/>
  <c r="O43" i="1" s="1"/>
  <c r="M43" i="1"/>
  <c r="O42" i="1"/>
  <c r="N42" i="1"/>
  <c r="M42" i="1"/>
  <c r="O41" i="1"/>
  <c r="N41" i="1"/>
  <c r="M41" i="1"/>
  <c r="N40" i="1"/>
  <c r="O40" i="1" s="1"/>
  <c r="M40" i="1"/>
  <c r="N39" i="1"/>
  <c r="M39" i="1"/>
  <c r="O39" i="1" s="1"/>
  <c r="O38" i="1"/>
  <c r="N38" i="1"/>
  <c r="M38" i="1"/>
  <c r="O37" i="1"/>
  <c r="N37" i="1"/>
  <c r="M37" i="1"/>
  <c r="N36" i="1"/>
  <c r="O36" i="1" s="1"/>
  <c r="M36" i="1"/>
  <c r="N35" i="1"/>
  <c r="M35" i="1"/>
  <c r="O35" i="1" s="1"/>
  <c r="O34" i="1"/>
  <c r="N34" i="1"/>
  <c r="M34" i="1"/>
  <c r="O33" i="1"/>
  <c r="N33" i="1"/>
  <c r="M33" i="1"/>
  <c r="N25" i="1"/>
  <c r="O25" i="1" s="1"/>
  <c r="M25" i="1"/>
  <c r="N24" i="1"/>
  <c r="M24" i="1"/>
  <c r="O24" i="1" s="1"/>
  <c r="O23" i="1"/>
  <c r="N23" i="1"/>
  <c r="M23" i="1"/>
  <c r="N22" i="1"/>
  <c r="O22" i="1" s="1"/>
  <c r="M22" i="1"/>
  <c r="N21" i="1"/>
  <c r="O21" i="1" s="1"/>
  <c r="M21" i="1"/>
  <c r="N20" i="1"/>
  <c r="M20" i="1"/>
  <c r="O20" i="1" s="1"/>
  <c r="O19" i="1"/>
  <c r="N19" i="1"/>
  <c r="M19" i="1"/>
  <c r="N18" i="1"/>
  <c r="O18" i="1" s="1"/>
  <c r="M18" i="1"/>
  <c r="N17" i="1"/>
  <c r="O17" i="1" s="1"/>
  <c r="M17" i="1"/>
  <c r="N16" i="1"/>
  <c r="M16" i="1"/>
  <c r="O16" i="1" s="1"/>
  <c r="O15" i="1"/>
  <c r="N15" i="1"/>
  <c r="M15" i="1"/>
  <c r="N14" i="1"/>
  <c r="O14" i="1" s="1"/>
  <c r="M14" i="1"/>
  <c r="N13" i="1"/>
  <c r="O13" i="1" s="1"/>
  <c r="M13" i="1"/>
  <c r="N12" i="1"/>
  <c r="M12" i="1"/>
  <c r="O12" i="1" s="1"/>
  <c r="O11" i="1"/>
  <c r="N11" i="1"/>
  <c r="M11" i="1"/>
  <c r="N10" i="1"/>
  <c r="O10" i="1" s="1"/>
  <c r="M10" i="1"/>
  <c r="N9" i="1"/>
  <c r="O9" i="1" s="1"/>
  <c r="M9" i="1"/>
  <c r="N8" i="1"/>
  <c r="M8" i="1"/>
  <c r="O8" i="1" s="1"/>
  <c r="O7" i="1"/>
  <c r="N7" i="1"/>
  <c r="M7" i="1"/>
  <c r="N6" i="1"/>
  <c r="O6" i="1" s="1"/>
  <c r="M6" i="1"/>
  <c r="N5" i="1"/>
  <c r="O5" i="1" s="1"/>
  <c r="M5" i="1"/>
  <c r="O136" i="4" l="1"/>
  <c r="O152" i="4"/>
  <c r="O7" i="5"/>
  <c r="O23" i="5"/>
  <c r="O46" i="5"/>
  <c r="O69" i="5"/>
  <c r="O92" i="5"/>
  <c r="O108" i="5"/>
  <c r="O131" i="5"/>
  <c r="O154" i="5"/>
  <c r="O156" i="4"/>
  <c r="O11" i="5"/>
  <c r="O34" i="5"/>
  <c r="O50" i="5"/>
  <c r="O73" i="5"/>
  <c r="O96" i="5"/>
  <c r="O119" i="5"/>
  <c r="O135" i="5"/>
  <c r="O158" i="5"/>
  <c r="O23" i="7"/>
  <c r="O39" i="7"/>
  <c r="O62" i="7"/>
  <c r="O78" i="7"/>
  <c r="O101" i="7"/>
  <c r="O124" i="7"/>
  <c r="O147" i="7"/>
  <c r="O163" i="7"/>
  <c r="O18" i="8"/>
  <c r="O41" i="8"/>
  <c r="O64" i="8"/>
  <c r="O80" i="8"/>
  <c r="O47" i="7"/>
  <c r="O70" i="7"/>
  <c r="O93" i="7"/>
  <c r="O109" i="7"/>
  <c r="O132" i="7"/>
  <c r="O155" i="7"/>
  <c r="O10" i="8"/>
  <c r="O33" i="8"/>
  <c r="O49" i="8"/>
  <c r="O72" i="8"/>
  <c r="O61" i="9"/>
  <c r="O77" i="9"/>
  <c r="O100" i="9"/>
  <c r="O123" i="9"/>
  <c r="O92" i="9"/>
  <c r="O108" i="9"/>
</calcChain>
</file>

<file path=xl/sharedStrings.xml><?xml version="1.0" encoding="utf-8"?>
<sst xmlns="http://schemas.openxmlformats.org/spreadsheetml/2006/main" count="1662" uniqueCount="35">
  <si>
    <t>2 Nodes</t>
  </si>
  <si>
    <t>Message 
Size</t>
  </si>
  <si>
    <t>Latency (us)</t>
  </si>
  <si>
    <t>Mean</t>
  </si>
  <si>
    <t>STD</t>
  </si>
  <si>
    <t>COV (%)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</si>
  <si>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</si>
  <si>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</si>
  <si>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</si>
  <si>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</si>
  <si>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</si>
  <si>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</si>
  <si>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</si>
  <si>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</si>
  <si>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</si>
  <si>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</si>
  <si>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</si>
  <si>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3 Nodes</t>
  </si>
  <si>
    <t>4 Nodes</t>
  </si>
  <si>
    <t>4 Nodes  - 20 Ranks</t>
  </si>
  <si>
    <t>4 Nodes - 32 Ranks</t>
  </si>
  <si>
    <t>4 Nodes - 36 Ranks</t>
  </si>
  <si>
    <t>4 Nodes - 64 Ranks</t>
  </si>
  <si>
    <t>2 Nodes - 32 ranks</t>
  </si>
  <si>
    <t>Naive</t>
  </si>
  <si>
    <t>Naive+</t>
  </si>
  <si>
    <t>Overheads</t>
  </si>
  <si>
    <t>Default</t>
  </si>
  <si>
    <t>NB</t>
  </si>
  <si>
    <t>RingNB</t>
  </si>
  <si>
    <t>3 Nodes - 48 ranks</t>
  </si>
  <si>
    <t>4 Nodes - 20 ranks</t>
  </si>
  <si>
    <t>4 Nodes - 32 ranks</t>
  </si>
  <si>
    <t>4 Nodes - 36 ranks</t>
  </si>
  <si>
    <t>4 Nodes - 64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</si>
</sst>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Raleway"/>
    </font>
    <font>
      <sz val="12"/>
      <color theme="1"/>
      <name val="Raleway"/>
    </font>
    <font>
      <sz val="12"/>
      <color rgb="FF000000"/>
      <name val="Calibri"/>
    </font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2"/>
      <color theme="1"/>
      <name val="Arial"/>
    </font>
    <font>
      <sz val="12"/>
      <name val="Arial"/>
    </font>
    <font>
      <sz val="12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b/>
      <sz val="1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9" fillId="3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2" fontId="7" fillId="4" borderId="0" xfId="0" applyNumberFormat="1" applyFont="1" applyFill="1" applyAlignment="1">
      <alignment horizontal="center"/>
    </xf>
    <xf numFmtId="2" fontId="7" fillId="4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2" fontId="7" fillId="5" borderId="0" xfId="0" applyNumberFormat="1" applyFont="1" applyFill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7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7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8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opLeftCell="J110" workbookViewId="0">
      <selection activeCell="J26" sqref="J26"/>
    </sheetView>
  </sheetViews>
  <sheetFormatPr baseColWidth="10" defaultColWidth="14.5" defaultRowHeight="15" customHeight="1" x14ac:dyDescent="0.15"/>
  <cols>
    <col min="1" max="6" width="14.5" customWidth="1"/>
  </cols>
  <sheetData>
    <row r="1" spans="1:15" ht="15.75" customHeight="1" x14ac:dyDescent="0.15">
      <c r="B1" s="1"/>
      <c r="C1" s="1"/>
      <c r="D1" s="1"/>
    </row>
    <row r="2" spans="1:15" ht="15.75" customHeight="1" x14ac:dyDescent="0.15"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5" ht="15.75" customHeight="1" x14ac:dyDescent="0.15">
      <c r="A3" s="43" t="s">
        <v>1</v>
      </c>
      <c r="B3" s="1">
        <v>1</v>
      </c>
      <c r="C3" s="2">
        <v>2</v>
      </c>
      <c r="D3" s="2">
        <v>3</v>
      </c>
      <c r="E3" s="1">
        <v>4</v>
      </c>
      <c r="F3" s="2">
        <v>5</v>
      </c>
      <c r="G3" s="2">
        <v>6</v>
      </c>
      <c r="H3" s="1">
        <v>7</v>
      </c>
      <c r="I3" s="2">
        <v>8</v>
      </c>
      <c r="J3" s="2">
        <v>9</v>
      </c>
      <c r="K3" s="1">
        <v>10</v>
      </c>
    </row>
    <row r="4" spans="1:15" ht="15.75" customHeight="1" x14ac:dyDescent="0.2">
      <c r="A4" s="44"/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M4" s="3" t="s">
        <v>3</v>
      </c>
      <c r="N4" s="3" t="s">
        <v>4</v>
      </c>
      <c r="O4" s="3" t="s">
        <v>5</v>
      </c>
    </row>
    <row r="5" spans="1:15" ht="15.75" customHeight="1" x14ac:dyDescent="0.2">
      <c r="A5" s="4">
        <v>1</v>
      </c>
      <c r="B5" s="5">
        <v>12.42</v>
      </c>
      <c r="C5" s="5">
        <v>12.4</v>
      </c>
      <c r="D5" s="5"/>
      <c r="E5" s="5">
        <v>11.21</v>
      </c>
      <c r="F5" s="5">
        <v>11.28</v>
      </c>
      <c r="G5" s="5">
        <v>10.97</v>
      </c>
      <c r="H5" s="5">
        <v>11.04</v>
      </c>
      <c r="I5" s="5">
        <v>11.79</v>
      </c>
      <c r="J5" s="5">
        <v>10.44</v>
      </c>
      <c r="M5" s="6">
        <f t="shared" ref="M5:M25" si="0">AVERAGE(B5:J5)</f>
        <v>11.443749999999998</v>
      </c>
      <c r="N5" s="6">
        <f t="shared" ref="N5:N25" si="1">STDEV(B5:J5)</f>
        <v>0.70343925517011474</v>
      </c>
      <c r="O5" s="2">
        <f t="shared" ref="O5:O25" si="2">N5/M5*100</f>
        <v>6.1469295918742972</v>
      </c>
    </row>
    <row r="6" spans="1:15" ht="15.75" customHeight="1" x14ac:dyDescent="0.2">
      <c r="A6" s="4">
        <v>2</v>
      </c>
      <c r="B6" s="5">
        <v>11.32</v>
      </c>
      <c r="C6" s="5">
        <v>12</v>
      </c>
      <c r="D6" s="5"/>
      <c r="E6" s="5">
        <v>10.19</v>
      </c>
      <c r="F6" s="5">
        <v>10.18</v>
      </c>
      <c r="G6" s="5">
        <v>10.42</v>
      </c>
      <c r="H6" s="5">
        <v>10.56</v>
      </c>
      <c r="I6" s="5">
        <v>10.59</v>
      </c>
      <c r="J6" s="5">
        <v>10.24</v>
      </c>
      <c r="M6" s="6">
        <f t="shared" si="0"/>
        <v>10.6875</v>
      </c>
      <c r="N6" s="6">
        <f t="shared" si="1"/>
        <v>0.64645737899504485</v>
      </c>
      <c r="O6" s="2">
        <f t="shared" si="2"/>
        <v>6.0487240139887239</v>
      </c>
    </row>
    <row r="7" spans="1:15" ht="15.75" customHeight="1" x14ac:dyDescent="0.2">
      <c r="A7" s="4">
        <v>4</v>
      </c>
      <c r="B7" s="5">
        <v>10.11</v>
      </c>
      <c r="C7" s="5">
        <v>11.75</v>
      </c>
      <c r="D7" s="5"/>
      <c r="E7" s="5">
        <v>10.83</v>
      </c>
      <c r="F7" s="5">
        <v>9.86</v>
      </c>
      <c r="G7" s="5">
        <v>10.35</v>
      </c>
      <c r="H7" s="5">
        <v>10.74</v>
      </c>
      <c r="I7" s="5">
        <v>10.83</v>
      </c>
      <c r="J7" s="5">
        <v>9.57</v>
      </c>
      <c r="M7" s="6">
        <f t="shared" si="0"/>
        <v>10.504999999999999</v>
      </c>
      <c r="N7" s="6">
        <f t="shared" si="1"/>
        <v>0.68523197323450791</v>
      </c>
      <c r="O7" s="2">
        <f t="shared" si="2"/>
        <v>6.5229126438315843</v>
      </c>
    </row>
    <row r="8" spans="1:15" ht="15.75" customHeight="1" x14ac:dyDescent="0.2">
      <c r="A8" s="4">
        <v>8</v>
      </c>
      <c r="B8" s="5">
        <v>892.04</v>
      </c>
      <c r="C8" s="5">
        <v>874.21</v>
      </c>
      <c r="D8" s="5"/>
      <c r="E8" s="5">
        <v>863.3</v>
      </c>
      <c r="F8" s="5">
        <v>895.98</v>
      </c>
      <c r="G8" s="5">
        <v>860.6</v>
      </c>
      <c r="H8" s="5">
        <v>877.16</v>
      </c>
      <c r="I8" s="5">
        <v>863.6</v>
      </c>
      <c r="J8" s="5">
        <v>826.88</v>
      </c>
      <c r="M8" s="6">
        <f t="shared" si="0"/>
        <v>869.22125000000005</v>
      </c>
      <c r="N8" s="6">
        <f t="shared" si="1"/>
        <v>21.575132800452067</v>
      </c>
      <c r="O8" s="2">
        <f t="shared" si="2"/>
        <v>2.4821221064777315</v>
      </c>
    </row>
    <row r="9" spans="1:15" ht="15.75" customHeight="1" x14ac:dyDescent="0.2">
      <c r="A9" s="4">
        <v>16</v>
      </c>
      <c r="B9" s="5">
        <v>22.89</v>
      </c>
      <c r="C9" s="5">
        <v>22.81</v>
      </c>
      <c r="D9" s="5"/>
      <c r="E9" s="5">
        <v>21.08</v>
      </c>
      <c r="F9" s="5">
        <v>22.26</v>
      </c>
      <c r="G9" s="5">
        <v>23.56</v>
      </c>
      <c r="H9" s="5">
        <v>20.57</v>
      </c>
      <c r="I9" s="5">
        <v>21.32</v>
      </c>
      <c r="J9" s="5">
        <v>20.78</v>
      </c>
      <c r="M9" s="6">
        <f t="shared" si="0"/>
        <v>21.908750000000001</v>
      </c>
      <c r="N9" s="6">
        <f t="shared" si="1"/>
        <v>1.1164284571794107</v>
      </c>
      <c r="O9" s="2">
        <f t="shared" si="2"/>
        <v>5.0958108389543479</v>
      </c>
    </row>
    <row r="10" spans="1:15" ht="15.75" customHeight="1" x14ac:dyDescent="0.2">
      <c r="A10" s="4">
        <v>32</v>
      </c>
      <c r="B10" s="5">
        <v>28.71</v>
      </c>
      <c r="C10" s="5">
        <v>27.22</v>
      </c>
      <c r="D10" s="5"/>
      <c r="E10" s="5">
        <v>28.96</v>
      </c>
      <c r="F10" s="5">
        <v>32.450000000000003</v>
      </c>
      <c r="G10" s="5">
        <v>28.9</v>
      </c>
      <c r="H10" s="5">
        <v>29.02</v>
      </c>
      <c r="I10" s="5">
        <v>27.62</v>
      </c>
      <c r="J10" s="5">
        <v>26.95</v>
      </c>
      <c r="M10" s="6">
        <f t="shared" si="0"/>
        <v>28.728750000000002</v>
      </c>
      <c r="N10" s="6">
        <f t="shared" si="1"/>
        <v>1.7190232899610685</v>
      </c>
      <c r="O10" s="2">
        <f t="shared" si="2"/>
        <v>5.983634129438518</v>
      </c>
    </row>
    <row r="11" spans="1:15" ht="15.75" customHeight="1" x14ac:dyDescent="0.2">
      <c r="A11" s="4">
        <v>64</v>
      </c>
      <c r="B11" s="5">
        <v>27.45</v>
      </c>
      <c r="C11" s="5">
        <v>25.76</v>
      </c>
      <c r="D11" s="5"/>
      <c r="E11" s="5">
        <v>26.73</v>
      </c>
      <c r="F11" s="5">
        <v>26.8</v>
      </c>
      <c r="G11" s="5">
        <v>26.23</v>
      </c>
      <c r="H11" s="5">
        <v>33.729999999999997</v>
      </c>
      <c r="I11" s="5">
        <v>28.92</v>
      </c>
      <c r="J11" s="5">
        <v>25.17</v>
      </c>
      <c r="M11" s="6">
        <f t="shared" si="0"/>
        <v>27.598750000000003</v>
      </c>
      <c r="N11" s="6">
        <f t="shared" si="1"/>
        <v>2.7230782870022026</v>
      </c>
      <c r="O11" s="2">
        <f t="shared" si="2"/>
        <v>9.866672537713491</v>
      </c>
    </row>
    <row r="12" spans="1:15" ht="15.75" customHeight="1" x14ac:dyDescent="0.2">
      <c r="A12" s="4">
        <v>128</v>
      </c>
      <c r="B12" s="5">
        <v>31.37</v>
      </c>
      <c r="C12" s="5">
        <v>32.799999999999997</v>
      </c>
      <c r="D12" s="5"/>
      <c r="E12" s="5">
        <v>30.64</v>
      </c>
      <c r="F12" s="5">
        <v>32.04</v>
      </c>
      <c r="G12" s="5">
        <v>31.67</v>
      </c>
      <c r="H12" s="5">
        <v>32.630000000000003</v>
      </c>
      <c r="I12" s="5">
        <v>31.73</v>
      </c>
      <c r="J12" s="5">
        <v>28.94</v>
      </c>
      <c r="M12" s="6">
        <f t="shared" si="0"/>
        <v>31.477499999999996</v>
      </c>
      <c r="N12" s="6">
        <f t="shared" si="1"/>
        <v>1.2332506407284538</v>
      </c>
      <c r="O12" s="2">
        <f t="shared" si="2"/>
        <v>3.9178798847699281</v>
      </c>
    </row>
    <row r="13" spans="1:15" ht="15.75" customHeight="1" x14ac:dyDescent="0.2">
      <c r="A13" s="4">
        <v>256</v>
      </c>
      <c r="B13" s="5">
        <v>44.17</v>
      </c>
      <c r="C13" s="5">
        <v>40.36</v>
      </c>
      <c r="D13" s="5"/>
      <c r="E13" s="5">
        <v>42.16</v>
      </c>
      <c r="F13" s="5">
        <v>41.43</v>
      </c>
      <c r="G13" s="5">
        <v>41.18</v>
      </c>
      <c r="H13" s="5">
        <v>45.03</v>
      </c>
      <c r="I13" s="5">
        <v>42.02</v>
      </c>
      <c r="J13" s="5">
        <v>37.9</v>
      </c>
      <c r="M13" s="6">
        <f t="shared" si="0"/>
        <v>41.78125</v>
      </c>
      <c r="N13" s="6">
        <f t="shared" si="1"/>
        <v>2.2048611067366588</v>
      </c>
      <c r="O13" s="2">
        <f t="shared" si="2"/>
        <v>5.2771544813442848</v>
      </c>
    </row>
    <row r="14" spans="1:15" ht="15.75" customHeight="1" x14ac:dyDescent="0.2">
      <c r="A14" s="4">
        <v>512</v>
      </c>
      <c r="B14" s="5">
        <v>79.150000000000006</v>
      </c>
      <c r="C14" s="5">
        <v>80.17</v>
      </c>
      <c r="D14" s="5"/>
      <c r="E14" s="5">
        <v>76.430000000000007</v>
      </c>
      <c r="F14" s="5">
        <v>76.08</v>
      </c>
      <c r="G14" s="5">
        <v>72.84</v>
      </c>
      <c r="H14" s="5">
        <v>77.81</v>
      </c>
      <c r="I14" s="5">
        <v>76.98</v>
      </c>
      <c r="J14" s="5">
        <v>71.38</v>
      </c>
      <c r="M14" s="6">
        <f t="shared" si="0"/>
        <v>76.35499999999999</v>
      </c>
      <c r="N14" s="6">
        <f t="shared" si="1"/>
        <v>2.9775589234903737</v>
      </c>
      <c r="O14" s="2">
        <f t="shared" si="2"/>
        <v>3.8996253336263162</v>
      </c>
    </row>
    <row r="15" spans="1:15" ht="15.75" customHeight="1" x14ac:dyDescent="0.2">
      <c r="A15" s="4" t="s">
        <v>6</v>
      </c>
      <c r="B15" s="5">
        <v>119.27</v>
      </c>
      <c r="C15" s="5">
        <v>104.63</v>
      </c>
      <c r="D15" s="5"/>
      <c r="E15" s="5">
        <v>103.65</v>
      </c>
      <c r="F15" s="5">
        <v>103.17</v>
      </c>
      <c r="G15" s="5">
        <v>108.79</v>
      </c>
      <c r="H15" s="5">
        <v>98.79</v>
      </c>
      <c r="I15" s="5">
        <v>102.62</v>
      </c>
      <c r="J15" s="5">
        <v>110.26</v>
      </c>
      <c r="M15" s="6">
        <f t="shared" si="0"/>
        <v>106.39749999999999</v>
      </c>
      <c r="N15" s="6">
        <f t="shared" si="1"/>
        <v>6.3197801724879161</v>
      </c>
      <c r="O15" s="2">
        <f t="shared" si="2"/>
        <v>5.9397825818162238</v>
      </c>
    </row>
    <row r="16" spans="1:15" ht="15.75" customHeight="1" x14ac:dyDescent="0.2">
      <c r="A16" s="4" t="s">
        <v>7</v>
      </c>
      <c r="B16" s="5">
        <v>163.81</v>
      </c>
      <c r="C16" s="5">
        <v>156.76</v>
      </c>
      <c r="D16" s="5"/>
      <c r="E16" s="5">
        <v>161.16</v>
      </c>
      <c r="F16" s="5">
        <v>161.87</v>
      </c>
      <c r="G16" s="5">
        <v>157.44999999999999</v>
      </c>
      <c r="H16" s="5">
        <v>163.66</v>
      </c>
      <c r="I16" s="5">
        <v>160.49</v>
      </c>
      <c r="J16" s="5">
        <v>147.41999999999999</v>
      </c>
      <c r="M16" s="6">
        <f t="shared" si="0"/>
        <v>159.07749999999999</v>
      </c>
      <c r="N16" s="6">
        <f t="shared" si="1"/>
        <v>5.3644697514559416</v>
      </c>
      <c r="O16" s="2">
        <f t="shared" si="2"/>
        <v>3.372236646575375</v>
      </c>
    </row>
    <row r="17" spans="1:15" ht="15.75" customHeight="1" x14ac:dyDescent="0.2">
      <c r="A17" s="4" t="s">
        <v>8</v>
      </c>
      <c r="B17" s="5">
        <v>275</v>
      </c>
      <c r="C17" s="5">
        <v>276.41000000000003</v>
      </c>
      <c r="D17" s="5"/>
      <c r="E17" s="5">
        <v>272.11</v>
      </c>
      <c r="F17" s="5">
        <v>274.05</v>
      </c>
      <c r="G17" s="5">
        <v>270.02</v>
      </c>
      <c r="H17" s="5">
        <v>271.91000000000003</v>
      </c>
      <c r="I17" s="5">
        <v>261.69</v>
      </c>
      <c r="J17" s="5">
        <v>256.52</v>
      </c>
      <c r="M17" s="6">
        <f t="shared" si="0"/>
        <v>269.71375</v>
      </c>
      <c r="N17" s="6">
        <f t="shared" si="1"/>
        <v>6.9765135326629109</v>
      </c>
      <c r="O17" s="2">
        <f t="shared" si="2"/>
        <v>2.5866362143802126</v>
      </c>
    </row>
    <row r="18" spans="1:15" ht="15.75" customHeight="1" x14ac:dyDescent="0.2">
      <c r="A18" s="4" t="s">
        <v>9</v>
      </c>
      <c r="B18" s="5">
        <v>450</v>
      </c>
      <c r="C18" s="5">
        <v>446.27</v>
      </c>
      <c r="D18" s="5"/>
      <c r="E18" s="5">
        <v>449.86</v>
      </c>
      <c r="F18" s="5">
        <v>440.84</v>
      </c>
      <c r="G18" s="5">
        <v>447.24</v>
      </c>
      <c r="H18" s="5">
        <v>441.02</v>
      </c>
      <c r="I18" s="5">
        <v>429.11</v>
      </c>
      <c r="J18" s="5">
        <v>410.98</v>
      </c>
      <c r="M18" s="6">
        <f t="shared" si="0"/>
        <v>439.41500000000002</v>
      </c>
      <c r="N18" s="6">
        <f t="shared" si="1"/>
        <v>13.35616925405099</v>
      </c>
      <c r="O18" s="2">
        <f t="shared" si="2"/>
        <v>3.039534211178724</v>
      </c>
    </row>
    <row r="19" spans="1:15" ht="15.75" customHeight="1" x14ac:dyDescent="0.2">
      <c r="A19" s="4" t="s">
        <v>10</v>
      </c>
      <c r="B19" s="5">
        <v>549.15</v>
      </c>
      <c r="C19" s="5">
        <v>547.55999999999995</v>
      </c>
      <c r="D19" s="5"/>
      <c r="E19" s="5">
        <v>548.9</v>
      </c>
      <c r="F19" s="5">
        <v>532.52</v>
      </c>
      <c r="G19" s="5">
        <v>535.79999999999995</v>
      </c>
      <c r="H19" s="5">
        <v>541.57000000000005</v>
      </c>
      <c r="I19" s="5">
        <v>525.97</v>
      </c>
      <c r="J19" s="5">
        <v>518.27</v>
      </c>
      <c r="M19" s="6">
        <f t="shared" si="0"/>
        <v>537.46749999999997</v>
      </c>
      <c r="N19" s="6">
        <f t="shared" si="1"/>
        <v>11.425952601737094</v>
      </c>
      <c r="O19" s="2">
        <f t="shared" si="2"/>
        <v>2.125887165593658</v>
      </c>
    </row>
    <row r="20" spans="1:15" ht="15.75" customHeight="1" x14ac:dyDescent="0.2">
      <c r="A20" s="4" t="s">
        <v>11</v>
      </c>
      <c r="B20" s="5">
        <v>1160.77</v>
      </c>
      <c r="C20" s="5">
        <v>1153.8900000000001</v>
      </c>
      <c r="D20" s="5"/>
      <c r="E20" s="5">
        <v>1153.1199999999999</v>
      </c>
      <c r="F20" s="5">
        <v>1142.08</v>
      </c>
      <c r="G20" s="5">
        <v>1176.8499999999999</v>
      </c>
      <c r="H20" s="5">
        <v>1163.33</v>
      </c>
      <c r="I20" s="5">
        <v>1129.6500000000001</v>
      </c>
      <c r="J20" s="5">
        <v>1092.8900000000001</v>
      </c>
      <c r="M20" s="6">
        <f t="shared" si="0"/>
        <v>1146.5724999999998</v>
      </c>
      <c r="N20" s="6">
        <f t="shared" si="1"/>
        <v>25.867491319083381</v>
      </c>
      <c r="O20" s="2">
        <f t="shared" si="2"/>
        <v>2.256071144134661</v>
      </c>
    </row>
    <row r="21" spans="1:15" ht="15.75" customHeight="1" x14ac:dyDescent="0.2">
      <c r="A21" s="4" t="s">
        <v>12</v>
      </c>
      <c r="B21" s="5">
        <v>2126.2800000000002</v>
      </c>
      <c r="C21" s="5">
        <v>2097.0300000000002</v>
      </c>
      <c r="D21" s="5"/>
      <c r="E21" s="5">
        <v>2147.5700000000002</v>
      </c>
      <c r="F21" s="5">
        <v>2265.85</v>
      </c>
      <c r="G21" s="5">
        <v>2135.02</v>
      </c>
      <c r="H21" s="5">
        <v>2084.25</v>
      </c>
      <c r="I21" s="5">
        <v>2045.62</v>
      </c>
      <c r="J21" s="5">
        <v>1941.3</v>
      </c>
      <c r="M21" s="6">
        <f t="shared" si="0"/>
        <v>2105.3650000000002</v>
      </c>
      <c r="N21" s="6">
        <f t="shared" si="1"/>
        <v>92.470580804306181</v>
      </c>
      <c r="O21" s="2">
        <f t="shared" si="2"/>
        <v>4.3921401184263145</v>
      </c>
    </row>
    <row r="22" spans="1:15" ht="15.75" customHeight="1" x14ac:dyDescent="0.2">
      <c r="A22" s="4" t="s">
        <v>13</v>
      </c>
      <c r="B22" s="5">
        <v>4811.1499999999996</v>
      </c>
      <c r="C22" s="5">
        <v>4797.4799999999996</v>
      </c>
      <c r="D22" s="5"/>
      <c r="E22" s="5">
        <v>5828.12</v>
      </c>
      <c r="F22" s="5">
        <v>4760.8</v>
      </c>
      <c r="G22" s="5">
        <v>4780.46</v>
      </c>
      <c r="H22" s="5">
        <v>4762.46</v>
      </c>
      <c r="I22" s="5">
        <v>4693.2</v>
      </c>
      <c r="J22" s="5">
        <v>4464.49</v>
      </c>
      <c r="M22" s="6">
        <f t="shared" si="0"/>
        <v>4862.2699999999995</v>
      </c>
      <c r="N22" s="6">
        <f t="shared" si="1"/>
        <v>405.92784147643079</v>
      </c>
      <c r="O22" s="2">
        <f t="shared" si="2"/>
        <v>8.3485253076532313</v>
      </c>
    </row>
    <row r="23" spans="1:15" ht="15.75" customHeight="1" x14ac:dyDescent="0.2">
      <c r="A23" s="4" t="s">
        <v>14</v>
      </c>
      <c r="B23" s="5">
        <v>9541.73</v>
      </c>
      <c r="C23" s="5">
        <v>9559.27</v>
      </c>
      <c r="D23" s="5"/>
      <c r="E23" s="5">
        <v>9586.01</v>
      </c>
      <c r="F23" s="5">
        <v>9507.02</v>
      </c>
      <c r="G23" s="5">
        <v>9561.8799999999992</v>
      </c>
      <c r="H23" s="5">
        <v>9600</v>
      </c>
      <c r="I23" s="5">
        <v>9322.11</v>
      </c>
      <c r="J23" s="5">
        <v>8914.75</v>
      </c>
      <c r="M23" s="6">
        <f t="shared" si="0"/>
        <v>9449.0962499999987</v>
      </c>
      <c r="N23" s="6">
        <f t="shared" si="1"/>
        <v>232.98171025318698</v>
      </c>
      <c r="O23" s="2">
        <f t="shared" si="2"/>
        <v>2.4656507256256068</v>
      </c>
    </row>
    <row r="24" spans="1:15" ht="15.75" customHeight="1" x14ac:dyDescent="0.2">
      <c r="A24" s="4" t="s">
        <v>15</v>
      </c>
      <c r="B24" s="5">
        <v>19344.03</v>
      </c>
      <c r="C24" s="5">
        <v>19162.830000000002</v>
      </c>
      <c r="D24" s="5"/>
      <c r="E24" s="5">
        <v>19361.939999999999</v>
      </c>
      <c r="F24" s="5">
        <v>19210.810000000001</v>
      </c>
      <c r="G24" s="5">
        <v>19158.55</v>
      </c>
      <c r="H24" s="5">
        <v>19381.060000000001</v>
      </c>
      <c r="I24" s="5">
        <v>18925.349999999999</v>
      </c>
      <c r="J24" s="5">
        <v>18449.63</v>
      </c>
      <c r="M24" s="6">
        <f t="shared" si="0"/>
        <v>19124.275000000001</v>
      </c>
      <c r="N24" s="6">
        <f t="shared" si="1"/>
        <v>310.66335707413464</v>
      </c>
      <c r="O24" s="2">
        <f t="shared" si="2"/>
        <v>1.624445146674238</v>
      </c>
    </row>
    <row r="25" spans="1:15" ht="15.75" customHeight="1" x14ac:dyDescent="0.2">
      <c r="A25" s="4" t="s">
        <v>16</v>
      </c>
      <c r="B25" s="5">
        <v>39512.04</v>
      </c>
      <c r="C25" s="5">
        <v>38497.71</v>
      </c>
      <c r="D25" s="5"/>
      <c r="E25" s="5">
        <v>38777.629999999997</v>
      </c>
      <c r="F25" s="5">
        <v>39600.730000000003</v>
      </c>
      <c r="G25" s="5">
        <v>38436.82</v>
      </c>
      <c r="H25" s="5">
        <v>39420.160000000003</v>
      </c>
      <c r="I25" s="5">
        <v>37886.959999999999</v>
      </c>
      <c r="J25" s="5">
        <v>37629.910000000003</v>
      </c>
      <c r="M25" s="6">
        <f t="shared" si="0"/>
        <v>38720.24500000001</v>
      </c>
      <c r="N25" s="6">
        <f t="shared" si="1"/>
        <v>747.22468059193216</v>
      </c>
      <c r="O25" s="2">
        <f t="shared" si="2"/>
        <v>1.9298035965214888</v>
      </c>
    </row>
    <row r="26" spans="1:15" ht="15.75" customHeight="1" x14ac:dyDescent="0.15"/>
    <row r="27" spans="1:15" ht="15.75" customHeight="1" x14ac:dyDescent="0.15"/>
    <row r="28" spans="1:15" ht="15.75" customHeight="1" x14ac:dyDescent="0.15"/>
    <row r="29" spans="1:15" ht="15.75" customHeight="1" x14ac:dyDescent="0.15"/>
    <row r="30" spans="1:15" ht="15.75" customHeight="1" x14ac:dyDescent="0.15">
      <c r="B30" s="43" t="s">
        <v>17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ht="15.75" customHeight="1" x14ac:dyDescent="0.15">
      <c r="A31" s="43" t="s">
        <v>1</v>
      </c>
      <c r="B31" s="1">
        <v>1</v>
      </c>
      <c r="C31" s="2">
        <v>2</v>
      </c>
      <c r="D31" s="2">
        <v>3</v>
      </c>
      <c r="E31" s="1">
        <v>4</v>
      </c>
      <c r="F31" s="2">
        <v>5</v>
      </c>
      <c r="G31" s="2">
        <v>6</v>
      </c>
      <c r="H31" s="1">
        <v>7</v>
      </c>
      <c r="I31" s="2">
        <v>8</v>
      </c>
      <c r="J31" s="2">
        <v>9</v>
      </c>
      <c r="K31" s="1">
        <v>10</v>
      </c>
    </row>
    <row r="32" spans="1:15" ht="15.75" customHeight="1" x14ac:dyDescent="0.2">
      <c r="A32" s="44"/>
      <c r="B32" s="2" t="s">
        <v>2</v>
      </c>
      <c r="C32" s="2" t="s">
        <v>2</v>
      </c>
      <c r="D32" s="2" t="s">
        <v>2</v>
      </c>
      <c r="E32" s="2" t="s">
        <v>2</v>
      </c>
      <c r="F32" s="2" t="s">
        <v>2</v>
      </c>
      <c r="G32" s="2" t="s">
        <v>2</v>
      </c>
      <c r="H32" s="2" t="s">
        <v>2</v>
      </c>
      <c r="I32" s="2" t="s">
        <v>2</v>
      </c>
      <c r="J32" s="2" t="s">
        <v>2</v>
      </c>
      <c r="K32" s="2" t="s">
        <v>2</v>
      </c>
      <c r="M32" s="3" t="s">
        <v>3</v>
      </c>
      <c r="N32" s="3" t="s">
        <v>4</v>
      </c>
      <c r="O32" s="3" t="s">
        <v>5</v>
      </c>
    </row>
    <row r="33" spans="1:15" ht="15.75" customHeight="1" x14ac:dyDescent="0.2">
      <c r="A33" s="4">
        <v>1</v>
      </c>
      <c r="B33" s="5">
        <v>34.28</v>
      </c>
      <c r="C33" s="5">
        <v>33.89</v>
      </c>
      <c r="D33" s="5">
        <v>33.68</v>
      </c>
      <c r="E33" s="5">
        <v>33.96</v>
      </c>
      <c r="F33" s="5">
        <v>38.07</v>
      </c>
      <c r="G33" s="5">
        <v>33.840000000000003</v>
      </c>
      <c r="H33" s="5">
        <v>32.99</v>
      </c>
      <c r="I33" s="5">
        <v>32.58</v>
      </c>
      <c r="J33" s="5">
        <v>33.57</v>
      </c>
      <c r="M33" s="6">
        <f t="shared" ref="M33:M53" si="3">AVERAGE(B33:J33)</f>
        <v>34.095555555555556</v>
      </c>
      <c r="N33" s="6">
        <f t="shared" ref="N33:N53" si="4">STDEV(B33:J33)</f>
        <v>1.5781406077336007</v>
      </c>
      <c r="O33" s="2">
        <f t="shared" ref="O33:O53" si="5">N33/M33*100</f>
        <v>4.6285815908239609</v>
      </c>
    </row>
    <row r="34" spans="1:15" ht="15.75" customHeight="1" x14ac:dyDescent="0.2">
      <c r="A34" s="4">
        <v>2</v>
      </c>
      <c r="B34" s="5">
        <v>32.89</v>
      </c>
      <c r="C34" s="5">
        <v>33.950000000000003</v>
      </c>
      <c r="D34" s="5">
        <v>33.36</v>
      </c>
      <c r="E34" s="5">
        <v>32.31</v>
      </c>
      <c r="F34" s="5">
        <v>33.04</v>
      </c>
      <c r="G34" s="5">
        <v>31.33</v>
      </c>
      <c r="H34" s="5">
        <v>38.01</v>
      </c>
      <c r="I34" s="5">
        <v>34.200000000000003</v>
      </c>
      <c r="J34" s="5">
        <v>37.17</v>
      </c>
      <c r="M34" s="6">
        <f t="shared" si="3"/>
        <v>34.028888888888886</v>
      </c>
      <c r="N34" s="6">
        <f t="shared" si="4"/>
        <v>2.1997809234355841</v>
      </c>
      <c r="O34" s="2">
        <f t="shared" si="5"/>
        <v>6.4644512214850973</v>
      </c>
    </row>
    <row r="35" spans="1:15" ht="15.75" customHeight="1" x14ac:dyDescent="0.2">
      <c r="A35" s="4">
        <v>4</v>
      </c>
      <c r="B35" s="5">
        <v>31.78</v>
      </c>
      <c r="C35" s="5">
        <v>33.46</v>
      </c>
      <c r="D35" s="5">
        <v>33.6</v>
      </c>
      <c r="E35" s="5">
        <v>34.17</v>
      </c>
      <c r="F35" s="5">
        <v>32.19</v>
      </c>
      <c r="G35" s="5">
        <v>33.130000000000003</v>
      </c>
      <c r="H35" s="5">
        <v>32.67</v>
      </c>
      <c r="I35" s="5">
        <v>32.76</v>
      </c>
      <c r="J35" s="5">
        <v>33.979999999999997</v>
      </c>
      <c r="M35" s="6">
        <f t="shared" si="3"/>
        <v>33.082222222222221</v>
      </c>
      <c r="N35" s="6">
        <f t="shared" si="4"/>
        <v>0.80373779582923977</v>
      </c>
      <c r="O35" s="2">
        <f t="shared" si="5"/>
        <v>2.4295157393911326</v>
      </c>
    </row>
    <row r="36" spans="1:15" ht="15.75" customHeight="1" x14ac:dyDescent="0.2">
      <c r="A36" s="4">
        <v>8</v>
      </c>
      <c r="B36" s="5">
        <v>924.24</v>
      </c>
      <c r="C36" s="5">
        <v>956.21</v>
      </c>
      <c r="D36" s="5">
        <v>911.84</v>
      </c>
      <c r="E36" s="5">
        <v>922.24</v>
      </c>
      <c r="F36" s="5">
        <v>923.87</v>
      </c>
      <c r="G36" s="5">
        <v>933.05</v>
      </c>
      <c r="H36" s="5">
        <v>925.27</v>
      </c>
      <c r="I36" s="5">
        <v>898.1</v>
      </c>
      <c r="J36" s="5">
        <v>903.22</v>
      </c>
      <c r="M36" s="6">
        <f t="shared" si="3"/>
        <v>922.00444444444429</v>
      </c>
      <c r="N36" s="6">
        <f t="shared" si="4"/>
        <v>17.098301897491972</v>
      </c>
      <c r="O36" s="2">
        <f t="shared" si="5"/>
        <v>1.8544706590644027</v>
      </c>
    </row>
    <row r="37" spans="1:15" ht="15.75" customHeight="1" x14ac:dyDescent="0.2">
      <c r="A37" s="4">
        <v>16</v>
      </c>
      <c r="B37" s="5">
        <v>32.44</v>
      </c>
      <c r="C37" s="5">
        <v>32.479999999999997</v>
      </c>
      <c r="D37" s="5">
        <v>33.159999999999997</v>
      </c>
      <c r="E37" s="5">
        <v>32.22</v>
      </c>
      <c r="F37" s="5">
        <v>32.33</v>
      </c>
      <c r="G37" s="5">
        <v>31.93</v>
      </c>
      <c r="H37" s="5">
        <v>32.33</v>
      </c>
      <c r="I37" s="5">
        <v>33.03</v>
      </c>
      <c r="J37" s="5">
        <v>32.08</v>
      </c>
      <c r="M37" s="6">
        <f t="shared" si="3"/>
        <v>32.444444444444436</v>
      </c>
      <c r="N37" s="6">
        <f t="shared" si="4"/>
        <v>0.40777172263139783</v>
      </c>
      <c r="O37" s="2">
        <f t="shared" si="5"/>
        <v>1.2568306519460897</v>
      </c>
    </row>
    <row r="38" spans="1:15" ht="15.75" customHeight="1" x14ac:dyDescent="0.2">
      <c r="A38" s="4">
        <v>32</v>
      </c>
      <c r="B38" s="5">
        <v>41.47</v>
      </c>
      <c r="C38" s="5">
        <v>40.39</v>
      </c>
      <c r="D38" s="5">
        <v>40.61</v>
      </c>
      <c r="E38" s="5">
        <v>40.369999999999997</v>
      </c>
      <c r="F38" s="5">
        <v>40.409999999999997</v>
      </c>
      <c r="G38" s="5">
        <v>42</v>
      </c>
      <c r="H38" s="5">
        <v>40.53</v>
      </c>
      <c r="I38" s="5">
        <v>40.68</v>
      </c>
      <c r="J38" s="5">
        <v>44.34</v>
      </c>
      <c r="M38" s="6">
        <f t="shared" si="3"/>
        <v>41.199999999999996</v>
      </c>
      <c r="N38" s="6">
        <f t="shared" si="4"/>
        <v>1.3042718274960952</v>
      </c>
      <c r="O38" s="2">
        <f t="shared" si="5"/>
        <v>3.1657083191652799</v>
      </c>
    </row>
    <row r="39" spans="1:15" ht="15.75" customHeight="1" x14ac:dyDescent="0.2">
      <c r="A39" s="4">
        <v>64</v>
      </c>
      <c r="B39" s="5">
        <v>42.16</v>
      </c>
      <c r="C39" s="5">
        <v>37.659999999999997</v>
      </c>
      <c r="D39" s="5">
        <v>36.71</v>
      </c>
      <c r="E39" s="5">
        <v>38.57</v>
      </c>
      <c r="F39" s="5">
        <v>37.590000000000003</v>
      </c>
      <c r="G39" s="5">
        <v>37.369999999999997</v>
      </c>
      <c r="H39" s="5">
        <v>37.549999999999997</v>
      </c>
      <c r="I39" s="5">
        <v>37.33</v>
      </c>
      <c r="J39" s="5">
        <v>36.83</v>
      </c>
      <c r="M39" s="6">
        <f t="shared" si="3"/>
        <v>37.974444444444444</v>
      </c>
      <c r="N39" s="6">
        <f t="shared" si="4"/>
        <v>1.6579212218250226</v>
      </c>
      <c r="O39" s="2">
        <f t="shared" si="5"/>
        <v>4.3658867063888582</v>
      </c>
    </row>
    <row r="40" spans="1:15" ht="15.75" customHeight="1" x14ac:dyDescent="0.2">
      <c r="A40" s="4">
        <v>128</v>
      </c>
      <c r="B40" s="5">
        <v>54.33</v>
      </c>
      <c r="C40" s="5">
        <v>49.5</v>
      </c>
      <c r="D40" s="5">
        <v>47.49</v>
      </c>
      <c r="E40" s="5">
        <v>47.26</v>
      </c>
      <c r="F40" s="5">
        <v>49.98</v>
      </c>
      <c r="G40" s="5">
        <v>47.45</v>
      </c>
      <c r="H40" s="5">
        <v>47.22</v>
      </c>
      <c r="I40" s="5">
        <v>47.29</v>
      </c>
      <c r="J40" s="5">
        <v>47.6</v>
      </c>
      <c r="M40" s="6">
        <f t="shared" si="3"/>
        <v>48.680000000000007</v>
      </c>
      <c r="N40" s="6">
        <f t="shared" si="4"/>
        <v>2.3574456515474531</v>
      </c>
      <c r="O40" s="2">
        <f t="shared" si="5"/>
        <v>4.842739629308654</v>
      </c>
    </row>
    <row r="41" spans="1:15" ht="15.75" customHeight="1" x14ac:dyDescent="0.2">
      <c r="A41" s="4">
        <v>256</v>
      </c>
      <c r="B41" s="5">
        <v>65.02</v>
      </c>
      <c r="C41" s="5">
        <v>70.650000000000006</v>
      </c>
      <c r="D41" s="5">
        <v>63.87</v>
      </c>
      <c r="E41" s="5">
        <v>64.819999999999993</v>
      </c>
      <c r="F41" s="5">
        <v>66.260000000000005</v>
      </c>
      <c r="G41" s="5">
        <v>65.709999999999994</v>
      </c>
      <c r="H41" s="5">
        <v>64.72</v>
      </c>
      <c r="I41" s="5">
        <v>65.2</v>
      </c>
      <c r="J41" s="5">
        <v>66.53</v>
      </c>
      <c r="M41" s="6">
        <f t="shared" si="3"/>
        <v>65.864444444444445</v>
      </c>
      <c r="N41" s="6">
        <f t="shared" si="4"/>
        <v>1.9703369706163945</v>
      </c>
      <c r="O41" s="2">
        <f t="shared" si="5"/>
        <v>2.9915032112330966</v>
      </c>
    </row>
    <row r="42" spans="1:15" ht="15.75" customHeight="1" x14ac:dyDescent="0.2">
      <c r="A42" s="4">
        <v>512</v>
      </c>
      <c r="B42" s="5">
        <v>283.11</v>
      </c>
      <c r="C42" s="5">
        <v>308.19</v>
      </c>
      <c r="D42" s="5">
        <v>301.45</v>
      </c>
      <c r="E42" s="5">
        <v>287.69</v>
      </c>
      <c r="F42" s="5">
        <v>297.74</v>
      </c>
      <c r="G42" s="5">
        <v>299.7</v>
      </c>
      <c r="H42" s="5">
        <v>281.08999999999997</v>
      </c>
      <c r="I42" s="5">
        <v>301.25</v>
      </c>
      <c r="J42" s="5">
        <v>285.68</v>
      </c>
      <c r="M42" s="6">
        <f t="shared" si="3"/>
        <v>293.98888888888888</v>
      </c>
      <c r="N42" s="6">
        <f t="shared" si="4"/>
        <v>9.683725321956997</v>
      </c>
      <c r="O42" s="2">
        <f t="shared" si="5"/>
        <v>3.2939086094566297</v>
      </c>
    </row>
    <row r="43" spans="1:15" ht="15.75" customHeight="1" x14ac:dyDescent="0.2">
      <c r="A43" s="4" t="s">
        <v>6</v>
      </c>
      <c r="B43" s="5">
        <v>250.07</v>
      </c>
      <c r="C43" s="5">
        <v>281.52999999999997</v>
      </c>
      <c r="D43" s="5">
        <v>237.66</v>
      </c>
      <c r="E43" s="5">
        <v>242.27</v>
      </c>
      <c r="F43" s="5">
        <v>241.05</v>
      </c>
      <c r="G43" s="5">
        <v>245.99</v>
      </c>
      <c r="H43" s="5">
        <v>239.12</v>
      </c>
      <c r="I43" s="5">
        <v>269.31</v>
      </c>
      <c r="J43" s="5">
        <v>242.16</v>
      </c>
      <c r="M43" s="6">
        <f t="shared" si="3"/>
        <v>249.90666666666664</v>
      </c>
      <c r="N43" s="6">
        <f t="shared" si="4"/>
        <v>15.227420168892685</v>
      </c>
      <c r="O43" s="2">
        <f t="shared" si="5"/>
        <v>6.0932428782316146</v>
      </c>
    </row>
    <row r="44" spans="1:15" ht="15.75" customHeight="1" x14ac:dyDescent="0.2">
      <c r="A44" s="4" t="s">
        <v>7</v>
      </c>
      <c r="B44" s="5">
        <v>235.22</v>
      </c>
      <c r="C44" s="5">
        <v>233.89</v>
      </c>
      <c r="D44" s="5">
        <v>225.11</v>
      </c>
      <c r="E44" s="5">
        <v>237.51</v>
      </c>
      <c r="F44" s="5">
        <v>228.5</v>
      </c>
      <c r="G44" s="5">
        <v>236.48</v>
      </c>
      <c r="H44" s="5">
        <v>245.17</v>
      </c>
      <c r="I44" s="5">
        <v>229.91</v>
      </c>
      <c r="J44" s="5">
        <v>231.87</v>
      </c>
      <c r="M44" s="6">
        <f t="shared" si="3"/>
        <v>233.74000000000004</v>
      </c>
      <c r="N44" s="6">
        <f t="shared" si="4"/>
        <v>5.8595925626275349</v>
      </c>
      <c r="O44" s="2">
        <f t="shared" si="5"/>
        <v>2.5068848133086052</v>
      </c>
    </row>
    <row r="45" spans="1:15" ht="15.75" customHeight="1" x14ac:dyDescent="0.2">
      <c r="A45" s="4" t="s">
        <v>8</v>
      </c>
      <c r="B45" s="5">
        <v>374.13</v>
      </c>
      <c r="C45" s="5">
        <v>382.2</v>
      </c>
      <c r="D45" s="5">
        <v>375.38</v>
      </c>
      <c r="E45" s="5">
        <v>376.99</v>
      </c>
      <c r="F45" s="5">
        <v>377.64</v>
      </c>
      <c r="G45" s="5">
        <v>385.01</v>
      </c>
      <c r="H45" s="5">
        <v>382.72</v>
      </c>
      <c r="I45" s="5">
        <v>379.19</v>
      </c>
      <c r="J45" s="5">
        <v>383.63</v>
      </c>
      <c r="M45" s="6">
        <f t="shared" si="3"/>
        <v>379.65444444444455</v>
      </c>
      <c r="N45" s="6">
        <f t="shared" si="4"/>
        <v>3.8814916949257778</v>
      </c>
      <c r="O45" s="2">
        <f t="shared" si="5"/>
        <v>1.0223748863537307</v>
      </c>
    </row>
    <row r="46" spans="1:15" ht="15.75" customHeight="1" x14ac:dyDescent="0.2">
      <c r="A46" s="4" t="s">
        <v>9</v>
      </c>
      <c r="B46" s="5">
        <v>642.12</v>
      </c>
      <c r="C46" s="5">
        <v>647.26</v>
      </c>
      <c r="D46" s="5">
        <v>652.02</v>
      </c>
      <c r="E46" s="5">
        <v>661.63</v>
      </c>
      <c r="F46" s="5">
        <v>646.98</v>
      </c>
      <c r="G46" s="5">
        <v>641.67999999999995</v>
      </c>
      <c r="H46" s="5">
        <v>644.79999999999995</v>
      </c>
      <c r="I46" s="5">
        <v>649.34</v>
      </c>
      <c r="J46" s="5">
        <v>675.01</v>
      </c>
      <c r="M46" s="6">
        <f t="shared" si="3"/>
        <v>651.20444444444445</v>
      </c>
      <c r="N46" s="6">
        <f t="shared" si="4"/>
        <v>10.765695647647572</v>
      </c>
      <c r="O46" s="2">
        <f t="shared" si="5"/>
        <v>1.6531975080163959</v>
      </c>
    </row>
    <row r="47" spans="1:15" ht="15.75" customHeight="1" x14ac:dyDescent="0.2">
      <c r="A47" s="4" t="s">
        <v>10</v>
      </c>
      <c r="B47" s="5">
        <v>1705.87</v>
      </c>
      <c r="C47" s="5">
        <v>2600.5700000000002</v>
      </c>
      <c r="D47" s="5">
        <v>2673.29</v>
      </c>
      <c r="E47" s="5">
        <v>2684.74</v>
      </c>
      <c r="F47" s="5">
        <v>753.91</v>
      </c>
      <c r="G47" s="5">
        <v>1700.95</v>
      </c>
      <c r="H47" s="5">
        <v>1694.19</v>
      </c>
      <c r="I47" s="5">
        <v>1699.27</v>
      </c>
      <c r="J47" s="5">
        <v>2673.71</v>
      </c>
      <c r="M47" s="6">
        <f t="shared" si="3"/>
        <v>2020.7222222222226</v>
      </c>
      <c r="N47" s="6">
        <f t="shared" si="4"/>
        <v>675.04953732629326</v>
      </c>
      <c r="O47" s="2">
        <f t="shared" si="5"/>
        <v>33.406349962536162</v>
      </c>
    </row>
    <row r="48" spans="1:15" ht="15.75" customHeight="1" x14ac:dyDescent="0.2">
      <c r="A48" s="4" t="s">
        <v>11</v>
      </c>
      <c r="B48" s="5">
        <v>2132.44</v>
      </c>
      <c r="C48" s="5">
        <v>1718.23</v>
      </c>
      <c r="D48" s="5">
        <v>2544.67</v>
      </c>
      <c r="E48" s="5">
        <v>1749.37</v>
      </c>
      <c r="F48" s="5">
        <v>1746.63</v>
      </c>
      <c r="G48" s="5">
        <v>2152.21</v>
      </c>
      <c r="H48" s="5">
        <v>2655.21</v>
      </c>
      <c r="I48" s="5">
        <v>2151.0300000000002</v>
      </c>
      <c r="J48" s="5">
        <v>1777.96</v>
      </c>
      <c r="M48" s="6">
        <f t="shared" si="3"/>
        <v>2069.7499999999995</v>
      </c>
      <c r="N48" s="6">
        <f t="shared" si="4"/>
        <v>353.80187559565314</v>
      </c>
      <c r="O48" s="2">
        <f t="shared" si="5"/>
        <v>17.093942533912465</v>
      </c>
    </row>
    <row r="49" spans="1:15" ht="15.75" customHeight="1" x14ac:dyDescent="0.2">
      <c r="A49" s="4" t="s">
        <v>12</v>
      </c>
      <c r="B49" s="5">
        <v>3475.99</v>
      </c>
      <c r="C49" s="5">
        <v>3433.6</v>
      </c>
      <c r="D49" s="5">
        <v>3445.63</v>
      </c>
      <c r="E49" s="5">
        <v>3514.4</v>
      </c>
      <c r="F49" s="5">
        <v>3489.27</v>
      </c>
      <c r="G49" s="5">
        <v>3500.45</v>
      </c>
      <c r="H49" s="5">
        <v>3492.35</v>
      </c>
      <c r="I49" s="5">
        <v>3470.22</v>
      </c>
      <c r="J49" s="5">
        <v>3515</v>
      </c>
      <c r="M49" s="6">
        <f t="shared" si="3"/>
        <v>3481.8788888888889</v>
      </c>
      <c r="N49" s="6">
        <f t="shared" si="4"/>
        <v>28.458810781744056</v>
      </c>
      <c r="O49" s="2">
        <f t="shared" si="5"/>
        <v>0.81734062814647812</v>
      </c>
    </row>
    <row r="50" spans="1:15" ht="15.75" customHeight="1" x14ac:dyDescent="0.2">
      <c r="A50" s="4" t="s">
        <v>13</v>
      </c>
      <c r="B50" s="5">
        <v>7048.08</v>
      </c>
      <c r="C50" s="5">
        <v>7020.6</v>
      </c>
      <c r="D50" s="5">
        <v>7215.75</v>
      </c>
      <c r="E50" s="5">
        <v>7380.65</v>
      </c>
      <c r="F50" s="5">
        <v>7153.32</v>
      </c>
      <c r="G50" s="5">
        <v>7158.95</v>
      </c>
      <c r="H50" s="5">
        <v>7126.48</v>
      </c>
      <c r="I50" s="5">
        <v>7103.16</v>
      </c>
      <c r="J50" s="5">
        <v>7195.41</v>
      </c>
      <c r="M50" s="6">
        <f t="shared" si="3"/>
        <v>7155.822222222223</v>
      </c>
      <c r="N50" s="6">
        <f t="shared" si="4"/>
        <v>105.6230419673871</v>
      </c>
      <c r="O50" s="2">
        <f t="shared" si="5"/>
        <v>1.476043404758959</v>
      </c>
    </row>
    <row r="51" spans="1:15" ht="15.75" customHeight="1" x14ac:dyDescent="0.2">
      <c r="A51" s="4" t="s">
        <v>14</v>
      </c>
      <c r="B51" s="5">
        <v>14166.61</v>
      </c>
      <c r="C51" s="5">
        <v>14144.9</v>
      </c>
      <c r="D51" s="5">
        <v>14476.72</v>
      </c>
      <c r="E51" s="5">
        <v>14363.33</v>
      </c>
      <c r="F51" s="5">
        <v>14409.79</v>
      </c>
      <c r="G51" s="5">
        <v>14411.41</v>
      </c>
      <c r="H51" s="5">
        <v>14389.68</v>
      </c>
      <c r="I51" s="5">
        <v>14454.04</v>
      </c>
      <c r="J51" s="5">
        <v>14358.83</v>
      </c>
      <c r="M51" s="6">
        <f t="shared" si="3"/>
        <v>14352.812222222223</v>
      </c>
      <c r="N51" s="6">
        <f t="shared" si="4"/>
        <v>118.15519304899151</v>
      </c>
      <c r="O51" s="2">
        <f t="shared" si="5"/>
        <v>0.82321980681983542</v>
      </c>
    </row>
    <row r="52" spans="1:15" ht="15.75" customHeight="1" x14ac:dyDescent="0.2">
      <c r="A52" s="4" t="s">
        <v>15</v>
      </c>
      <c r="B52" s="5">
        <v>29387.03</v>
      </c>
      <c r="C52" s="5">
        <v>29425.87</v>
      </c>
      <c r="D52" s="5">
        <v>29992.83</v>
      </c>
      <c r="E52" s="5">
        <v>30046.53</v>
      </c>
      <c r="F52" s="5">
        <v>29915.67</v>
      </c>
      <c r="G52" s="5">
        <v>29968.79</v>
      </c>
      <c r="H52" s="5">
        <v>29401.8</v>
      </c>
      <c r="I52" s="5">
        <v>30009.98</v>
      </c>
      <c r="J52" s="5">
        <v>29902.06</v>
      </c>
      <c r="M52" s="6">
        <f t="shared" si="3"/>
        <v>29783.395555555555</v>
      </c>
      <c r="N52" s="6">
        <f t="shared" si="4"/>
        <v>287.43200422496113</v>
      </c>
      <c r="O52" s="2">
        <f t="shared" si="5"/>
        <v>0.96507466278923282</v>
      </c>
    </row>
    <row r="53" spans="1:15" ht="15.75" customHeight="1" x14ac:dyDescent="0.2">
      <c r="A53" s="4" t="s">
        <v>16</v>
      </c>
      <c r="B53" s="5">
        <v>59091.53</v>
      </c>
      <c r="C53" s="5">
        <v>59123.34</v>
      </c>
      <c r="D53" s="5">
        <v>59097.65</v>
      </c>
      <c r="E53" s="5">
        <v>59190.55</v>
      </c>
      <c r="F53" s="5">
        <v>58265.03</v>
      </c>
      <c r="G53" s="5">
        <v>58929.23</v>
      </c>
      <c r="H53" s="5">
        <v>58604.68</v>
      </c>
      <c r="I53" s="5">
        <v>58923.82</v>
      </c>
      <c r="J53" s="5">
        <v>59144.14</v>
      </c>
      <c r="M53" s="6">
        <f t="shared" si="3"/>
        <v>58929.996666666666</v>
      </c>
      <c r="N53" s="6">
        <f t="shared" si="4"/>
        <v>306.87498464358441</v>
      </c>
      <c r="O53" s="2">
        <f t="shared" si="5"/>
        <v>0.52074495503436213</v>
      </c>
    </row>
    <row r="54" spans="1:15" ht="15.75" customHeight="1" x14ac:dyDescent="0.15"/>
    <row r="55" spans="1:15" ht="15.75" customHeight="1" x14ac:dyDescent="0.15"/>
    <row r="56" spans="1:15" ht="15.75" customHeight="1" x14ac:dyDescent="0.15"/>
    <row r="57" spans="1:15" ht="15.75" customHeight="1" x14ac:dyDescent="0.15"/>
    <row r="58" spans="1:15" ht="15.75" customHeight="1" x14ac:dyDescent="0.15">
      <c r="B58" s="43" t="s">
        <v>18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5" ht="15.75" customHeight="1" x14ac:dyDescent="0.15">
      <c r="A59" s="43" t="s">
        <v>1</v>
      </c>
      <c r="B59" s="1">
        <v>1</v>
      </c>
      <c r="C59" s="2">
        <v>2</v>
      </c>
      <c r="D59" s="2">
        <v>3</v>
      </c>
      <c r="E59" s="1">
        <v>4</v>
      </c>
      <c r="F59" s="2">
        <v>5</v>
      </c>
      <c r="G59" s="2">
        <v>6</v>
      </c>
      <c r="H59" s="1">
        <v>7</v>
      </c>
      <c r="I59" s="2">
        <v>8</v>
      </c>
      <c r="J59" s="2">
        <v>9</v>
      </c>
      <c r="K59" s="1">
        <v>10</v>
      </c>
    </row>
    <row r="60" spans="1:15" ht="15.75" customHeight="1" x14ac:dyDescent="0.2">
      <c r="A60" s="44"/>
      <c r="B60" s="2" t="s">
        <v>2</v>
      </c>
      <c r="C60" s="2" t="s">
        <v>2</v>
      </c>
      <c r="D60" s="2" t="s">
        <v>2</v>
      </c>
      <c r="E60" s="2" t="s">
        <v>2</v>
      </c>
      <c r="F60" s="2" t="s">
        <v>2</v>
      </c>
      <c r="G60" s="2" t="s">
        <v>2</v>
      </c>
      <c r="H60" s="2" t="s">
        <v>2</v>
      </c>
      <c r="I60" s="2" t="s">
        <v>2</v>
      </c>
      <c r="J60" s="2" t="s">
        <v>2</v>
      </c>
      <c r="K60" s="2" t="s">
        <v>2</v>
      </c>
      <c r="M60" s="3" t="s">
        <v>3</v>
      </c>
      <c r="N60" s="3" t="s">
        <v>4</v>
      </c>
      <c r="O60" s="3" t="s">
        <v>5</v>
      </c>
    </row>
    <row r="61" spans="1:15" ht="15.75" customHeight="1" x14ac:dyDescent="0.2">
      <c r="A61" s="4">
        <v>1</v>
      </c>
      <c r="B61" s="5">
        <v>25.39</v>
      </c>
      <c r="C61" s="5">
        <v>24.59</v>
      </c>
      <c r="D61" s="5">
        <v>24.55</v>
      </c>
      <c r="E61" s="5">
        <v>26.84</v>
      </c>
      <c r="F61" s="5">
        <v>25.06</v>
      </c>
      <c r="G61" s="5">
        <v>23.93</v>
      </c>
      <c r="H61" s="5">
        <v>25.07</v>
      </c>
      <c r="I61" s="5">
        <v>24.93</v>
      </c>
      <c r="J61" s="5">
        <v>24.63</v>
      </c>
      <c r="M61" s="6">
        <f t="shared" ref="M61:M81" si="6">AVERAGE(B61:J61)</f>
        <v>24.998888888888889</v>
      </c>
      <c r="N61" s="6">
        <f t="shared" ref="N61:N81" si="7">STDEV(B61:J61)</f>
        <v>0.8064961941082619</v>
      </c>
      <c r="O61" s="2">
        <f t="shared" ref="O61:O81" si="8">N61/M61*100</f>
        <v>3.2261281599068212</v>
      </c>
    </row>
    <row r="62" spans="1:15" ht="15.75" customHeight="1" x14ac:dyDescent="0.2">
      <c r="A62" s="4">
        <v>2</v>
      </c>
      <c r="B62" s="5">
        <v>23.31</v>
      </c>
      <c r="C62" s="5">
        <v>24</v>
      </c>
      <c r="D62" s="5">
        <v>23.98</v>
      </c>
      <c r="E62" s="5">
        <v>23.44</v>
      </c>
      <c r="F62" s="5">
        <v>24.24</v>
      </c>
      <c r="G62" s="5">
        <v>23.89</v>
      </c>
      <c r="H62" s="5">
        <v>24.83</v>
      </c>
      <c r="I62" s="5">
        <v>23.31</v>
      </c>
      <c r="J62" s="5">
        <v>23.26</v>
      </c>
      <c r="M62" s="6">
        <f t="shared" si="6"/>
        <v>23.806666666666665</v>
      </c>
      <c r="N62" s="6">
        <f t="shared" si="7"/>
        <v>0.52867759551545157</v>
      </c>
      <c r="O62" s="2">
        <f t="shared" si="8"/>
        <v>2.2207123866512952</v>
      </c>
    </row>
    <row r="63" spans="1:15" ht="15.75" customHeight="1" x14ac:dyDescent="0.2">
      <c r="A63" s="4">
        <v>4</v>
      </c>
      <c r="B63" s="5">
        <v>24.53</v>
      </c>
      <c r="C63" s="5">
        <v>24.56</v>
      </c>
      <c r="D63" s="5">
        <v>24.75</v>
      </c>
      <c r="E63" s="5">
        <v>24.97</v>
      </c>
      <c r="F63" s="5">
        <v>24.24</v>
      </c>
      <c r="G63" s="5">
        <v>24.05</v>
      </c>
      <c r="H63" s="5">
        <v>23.47</v>
      </c>
      <c r="I63" s="5">
        <v>24.51</v>
      </c>
      <c r="J63" s="5">
        <v>24.39</v>
      </c>
      <c r="M63" s="6">
        <f t="shared" si="6"/>
        <v>24.385555555555552</v>
      </c>
      <c r="N63" s="6">
        <f t="shared" si="7"/>
        <v>0.43491697802888535</v>
      </c>
      <c r="O63" s="2">
        <f t="shared" si="8"/>
        <v>1.7835024387205398</v>
      </c>
    </row>
    <row r="64" spans="1:15" ht="15.75" customHeight="1" x14ac:dyDescent="0.2">
      <c r="A64" s="4">
        <v>8</v>
      </c>
      <c r="B64" s="5">
        <v>931.52</v>
      </c>
      <c r="C64" s="5">
        <v>921.34</v>
      </c>
      <c r="D64" s="5">
        <v>948.11</v>
      </c>
      <c r="E64" s="5">
        <v>920.7</v>
      </c>
      <c r="F64" s="5">
        <v>910.25</v>
      </c>
      <c r="G64" s="5">
        <v>941.15</v>
      </c>
      <c r="H64" s="5">
        <v>924.14</v>
      </c>
      <c r="I64" s="5">
        <v>934.52</v>
      </c>
      <c r="J64" s="5">
        <v>955.46</v>
      </c>
      <c r="M64" s="6">
        <f t="shared" si="6"/>
        <v>931.90999999999985</v>
      </c>
      <c r="N64" s="6">
        <f t="shared" si="7"/>
        <v>14.475417955969355</v>
      </c>
      <c r="O64" s="2">
        <f t="shared" si="8"/>
        <v>1.5533064304460042</v>
      </c>
    </row>
    <row r="65" spans="1:15" ht="15.75" customHeight="1" x14ac:dyDescent="0.2">
      <c r="A65" s="4">
        <v>16</v>
      </c>
      <c r="B65" s="5">
        <v>44.95</v>
      </c>
      <c r="C65" s="5">
        <v>47.24</v>
      </c>
      <c r="D65" s="5">
        <v>44.19</v>
      </c>
      <c r="E65" s="5">
        <v>45.63</v>
      </c>
      <c r="F65" s="5">
        <v>45.49</v>
      </c>
      <c r="G65" s="5">
        <v>49.5</v>
      </c>
      <c r="H65" s="5">
        <v>47.8</v>
      </c>
      <c r="I65" s="5">
        <v>49.28</v>
      </c>
      <c r="J65" s="5">
        <v>49.51</v>
      </c>
      <c r="M65" s="6">
        <f t="shared" si="6"/>
        <v>47.065555555555562</v>
      </c>
      <c r="N65" s="6">
        <f t="shared" si="7"/>
        <v>2.0815565756850751</v>
      </c>
      <c r="O65" s="2">
        <f t="shared" si="8"/>
        <v>4.4226750350965967</v>
      </c>
    </row>
    <row r="66" spans="1:15" ht="15.75" customHeight="1" x14ac:dyDescent="0.2">
      <c r="A66" s="4">
        <v>32</v>
      </c>
      <c r="B66" s="5">
        <v>46.87</v>
      </c>
      <c r="C66" s="5">
        <v>48.56</v>
      </c>
      <c r="D66" s="5">
        <v>46.48</v>
      </c>
      <c r="E66" s="5">
        <v>47.08</v>
      </c>
      <c r="F66" s="5">
        <v>46.4</v>
      </c>
      <c r="G66" s="5">
        <v>46.33</v>
      </c>
      <c r="H66" s="5">
        <v>46.71</v>
      </c>
      <c r="I66" s="5">
        <v>47.91</v>
      </c>
      <c r="J66" s="5">
        <v>46.72</v>
      </c>
      <c r="M66" s="6">
        <f t="shared" si="6"/>
        <v>47.006666666666675</v>
      </c>
      <c r="N66" s="6">
        <f t="shared" si="7"/>
        <v>0.7521967827636602</v>
      </c>
      <c r="O66" s="2">
        <f t="shared" si="8"/>
        <v>1.6001917091837896</v>
      </c>
    </row>
    <row r="67" spans="1:15" ht="15.75" customHeight="1" x14ac:dyDescent="0.2">
      <c r="A67" s="4">
        <v>64</v>
      </c>
      <c r="B67" s="5">
        <v>52.2</v>
      </c>
      <c r="C67" s="5">
        <v>53.02</v>
      </c>
      <c r="D67" s="5">
        <v>51.59</v>
      </c>
      <c r="E67" s="5">
        <v>51.56</v>
      </c>
      <c r="F67" s="5">
        <v>51.72</v>
      </c>
      <c r="G67" s="5">
        <v>52.08</v>
      </c>
      <c r="H67" s="5">
        <v>56.26</v>
      </c>
      <c r="I67" s="5">
        <v>50.33</v>
      </c>
      <c r="J67" s="5">
        <v>55.21</v>
      </c>
      <c r="M67" s="6">
        <f t="shared" si="6"/>
        <v>52.663333333333327</v>
      </c>
      <c r="N67" s="6">
        <f t="shared" si="7"/>
        <v>1.897610339347886</v>
      </c>
      <c r="O67" s="2">
        <f t="shared" si="8"/>
        <v>3.603285662411329</v>
      </c>
    </row>
    <row r="68" spans="1:15" ht="15.75" customHeight="1" x14ac:dyDescent="0.2">
      <c r="A68" s="4">
        <v>128</v>
      </c>
      <c r="B68" s="5">
        <v>65.400000000000006</v>
      </c>
      <c r="C68" s="5">
        <v>67.45</v>
      </c>
      <c r="D68" s="5">
        <v>65</v>
      </c>
      <c r="E68" s="5">
        <v>64.59</v>
      </c>
      <c r="F68" s="5">
        <v>64.97</v>
      </c>
      <c r="G68" s="5">
        <v>64.66</v>
      </c>
      <c r="H68" s="5">
        <v>63.68</v>
      </c>
      <c r="I68" s="5">
        <v>63.54</v>
      </c>
      <c r="J68" s="5">
        <v>66.09</v>
      </c>
      <c r="M68" s="6">
        <f t="shared" si="6"/>
        <v>65.042222222222236</v>
      </c>
      <c r="N68" s="6">
        <f t="shared" si="7"/>
        <v>1.1986010363938653</v>
      </c>
      <c r="O68" s="2">
        <f t="shared" si="8"/>
        <v>1.8428045590120581</v>
      </c>
    </row>
    <row r="69" spans="1:15" ht="15.75" customHeight="1" x14ac:dyDescent="0.2">
      <c r="A69" s="4">
        <v>256</v>
      </c>
      <c r="B69" s="5">
        <v>97.2</v>
      </c>
      <c r="C69" s="5">
        <v>97.65</v>
      </c>
      <c r="D69" s="5">
        <v>101.1</v>
      </c>
      <c r="E69" s="5">
        <v>96.11</v>
      </c>
      <c r="F69" s="5">
        <v>101.47</v>
      </c>
      <c r="G69" s="5">
        <v>97.44</v>
      </c>
      <c r="H69" s="5">
        <v>99.17</v>
      </c>
      <c r="I69" s="5">
        <v>98.22</v>
      </c>
      <c r="J69" s="5">
        <v>97.51</v>
      </c>
      <c r="M69" s="6">
        <f t="shared" si="6"/>
        <v>98.43</v>
      </c>
      <c r="N69" s="6">
        <f t="shared" si="7"/>
        <v>1.8128844419874073</v>
      </c>
      <c r="O69" s="2">
        <f t="shared" si="8"/>
        <v>1.8418007131844023</v>
      </c>
    </row>
    <row r="70" spans="1:15" ht="15.75" customHeight="1" x14ac:dyDescent="0.2">
      <c r="A70" s="4">
        <v>512</v>
      </c>
      <c r="B70" s="5">
        <v>135.27000000000001</v>
      </c>
      <c r="C70" s="5">
        <v>134.38</v>
      </c>
      <c r="D70" s="5">
        <v>134.72999999999999</v>
      </c>
      <c r="E70" s="5">
        <v>137.47999999999999</v>
      </c>
      <c r="F70" s="5">
        <v>133.75</v>
      </c>
      <c r="G70" s="5">
        <v>132.19</v>
      </c>
      <c r="H70" s="5">
        <v>131.77000000000001</v>
      </c>
      <c r="I70" s="5">
        <v>138</v>
      </c>
      <c r="J70" s="5">
        <v>134.49</v>
      </c>
      <c r="M70" s="6">
        <f t="shared" si="6"/>
        <v>134.67333333333332</v>
      </c>
      <c r="N70" s="6">
        <f t="shared" si="7"/>
        <v>2.0878158443694188</v>
      </c>
      <c r="O70" s="2">
        <f t="shared" si="8"/>
        <v>1.5502815536627534</v>
      </c>
    </row>
    <row r="71" spans="1:15" ht="15.75" customHeight="1" x14ac:dyDescent="0.2">
      <c r="A71" s="4" t="s">
        <v>6</v>
      </c>
      <c r="B71" s="5">
        <v>177.39</v>
      </c>
      <c r="C71" s="5">
        <v>173.11</v>
      </c>
      <c r="D71" s="5">
        <v>172.48</v>
      </c>
      <c r="E71" s="5">
        <v>176.68</v>
      </c>
      <c r="F71" s="5">
        <v>178.98</v>
      </c>
      <c r="G71" s="5">
        <v>173.89</v>
      </c>
      <c r="H71" s="5">
        <v>171.83</v>
      </c>
      <c r="I71" s="5">
        <v>180.05</v>
      </c>
      <c r="J71" s="5">
        <v>176.81</v>
      </c>
      <c r="M71" s="6">
        <f t="shared" si="6"/>
        <v>175.69111111111113</v>
      </c>
      <c r="N71" s="6">
        <f t="shared" si="7"/>
        <v>2.9592712128345227</v>
      </c>
      <c r="O71" s="2">
        <f t="shared" si="8"/>
        <v>1.6843602354834053</v>
      </c>
    </row>
    <row r="72" spans="1:15" ht="15.75" customHeight="1" x14ac:dyDescent="0.2">
      <c r="A72" s="4" t="s">
        <v>7</v>
      </c>
      <c r="B72" s="5">
        <v>279.45999999999998</v>
      </c>
      <c r="C72" s="5">
        <v>285.48</v>
      </c>
      <c r="D72" s="5">
        <v>279.88</v>
      </c>
      <c r="E72" s="5">
        <v>289.29000000000002</v>
      </c>
      <c r="F72" s="5">
        <v>288.5</v>
      </c>
      <c r="G72" s="5">
        <v>279.39</v>
      </c>
      <c r="H72" s="5">
        <v>277.62</v>
      </c>
      <c r="I72" s="5">
        <v>289.23</v>
      </c>
      <c r="J72" s="5">
        <v>286.45</v>
      </c>
      <c r="M72" s="6">
        <f t="shared" si="6"/>
        <v>283.92222222222222</v>
      </c>
      <c r="N72" s="6">
        <f t="shared" si="7"/>
        <v>4.7862819018988558</v>
      </c>
      <c r="O72" s="2">
        <f t="shared" si="8"/>
        <v>1.6857722035412557</v>
      </c>
    </row>
    <row r="73" spans="1:15" ht="15.75" customHeight="1" x14ac:dyDescent="0.2">
      <c r="A73" s="4" t="s">
        <v>8</v>
      </c>
      <c r="B73" s="5">
        <v>449.95</v>
      </c>
      <c r="C73" s="5">
        <v>463.99</v>
      </c>
      <c r="D73" s="5">
        <v>451.15</v>
      </c>
      <c r="E73" s="5">
        <v>460.7</v>
      </c>
      <c r="F73" s="5">
        <v>460.08</v>
      </c>
      <c r="G73" s="5">
        <v>463.82</v>
      </c>
      <c r="H73" s="5">
        <v>456.71</v>
      </c>
      <c r="I73" s="5">
        <v>459.01</v>
      </c>
      <c r="J73" s="5">
        <v>457.53</v>
      </c>
      <c r="M73" s="6">
        <f t="shared" si="6"/>
        <v>458.10444444444448</v>
      </c>
      <c r="N73" s="6">
        <f t="shared" si="7"/>
        <v>4.9484950012885571</v>
      </c>
      <c r="O73" s="2">
        <f t="shared" si="8"/>
        <v>1.0802110875151472</v>
      </c>
    </row>
    <row r="74" spans="1:15" ht="15.75" customHeight="1" x14ac:dyDescent="0.2">
      <c r="A74" s="4" t="s">
        <v>9</v>
      </c>
      <c r="B74" s="5">
        <v>561.70000000000005</v>
      </c>
      <c r="C74" s="5">
        <v>570.16</v>
      </c>
      <c r="D74" s="5">
        <v>560.13</v>
      </c>
      <c r="E74" s="5">
        <v>571.16</v>
      </c>
      <c r="F74" s="5">
        <v>561.83000000000004</v>
      </c>
      <c r="G74" s="5">
        <v>567.37</v>
      </c>
      <c r="H74" s="5">
        <v>559.65</v>
      </c>
      <c r="I74" s="5">
        <v>561.54</v>
      </c>
      <c r="J74" s="5">
        <v>567.70000000000005</v>
      </c>
      <c r="M74" s="6">
        <f t="shared" si="6"/>
        <v>564.58222222222219</v>
      </c>
      <c r="N74" s="6">
        <f t="shared" si="7"/>
        <v>4.4882785613689782</v>
      </c>
      <c r="O74" s="2">
        <f t="shared" si="8"/>
        <v>0.79497341303148061</v>
      </c>
    </row>
    <row r="75" spans="1:15" ht="15.75" customHeight="1" x14ac:dyDescent="0.2">
      <c r="A75" s="4" t="s">
        <v>10</v>
      </c>
      <c r="B75" s="5">
        <v>1168.54</v>
      </c>
      <c r="C75" s="5">
        <v>1176.42</v>
      </c>
      <c r="D75" s="5">
        <v>1136.1600000000001</v>
      </c>
      <c r="E75" s="5">
        <v>1169.08</v>
      </c>
      <c r="F75" s="5">
        <v>1157.93</v>
      </c>
      <c r="G75" s="5">
        <v>1137.9100000000001</v>
      </c>
      <c r="H75" s="5">
        <v>1142.58</v>
      </c>
      <c r="I75" s="5">
        <v>1152.1099999999999</v>
      </c>
      <c r="J75" s="5">
        <v>1146.1199999999999</v>
      </c>
      <c r="M75" s="6">
        <f t="shared" si="6"/>
        <v>1154.0944444444442</v>
      </c>
      <c r="N75" s="6">
        <f t="shared" si="7"/>
        <v>14.705762570427202</v>
      </c>
      <c r="O75" s="2">
        <f t="shared" si="8"/>
        <v>1.2742252283786215</v>
      </c>
    </row>
    <row r="76" spans="1:15" ht="15.75" customHeight="1" x14ac:dyDescent="0.2">
      <c r="A76" s="4" t="s">
        <v>11</v>
      </c>
      <c r="B76" s="5">
        <v>2220.4899999999998</v>
      </c>
      <c r="C76" s="5">
        <v>2199.37</v>
      </c>
      <c r="D76" s="5">
        <v>2206.4699999999998</v>
      </c>
      <c r="E76" s="5">
        <v>2205.6</v>
      </c>
      <c r="F76" s="5">
        <v>2229.58</v>
      </c>
      <c r="G76" s="5">
        <v>2219.73</v>
      </c>
      <c r="H76" s="5">
        <v>2189.56</v>
      </c>
      <c r="I76" s="5">
        <v>2230.3200000000002</v>
      </c>
      <c r="J76" s="5">
        <v>2204.84</v>
      </c>
      <c r="M76" s="6">
        <f t="shared" si="6"/>
        <v>2211.7733333333331</v>
      </c>
      <c r="N76" s="6">
        <f t="shared" si="7"/>
        <v>13.972859406721332</v>
      </c>
      <c r="O76" s="2">
        <f t="shared" si="8"/>
        <v>0.63174915784263608</v>
      </c>
    </row>
    <row r="77" spans="1:15" ht="15.75" customHeight="1" x14ac:dyDescent="0.2">
      <c r="A77" s="4" t="s">
        <v>12</v>
      </c>
      <c r="B77" s="5">
        <v>4714.6899999999996</v>
      </c>
      <c r="C77" s="5">
        <v>4783.75</v>
      </c>
      <c r="D77" s="5">
        <v>4714.16</v>
      </c>
      <c r="E77" s="5">
        <v>4685.09</v>
      </c>
      <c r="F77" s="5">
        <v>4734.26</v>
      </c>
      <c r="G77" s="5">
        <v>4720.05</v>
      </c>
      <c r="H77" s="5">
        <v>4749.79</v>
      </c>
      <c r="I77" s="5">
        <v>4704.05</v>
      </c>
      <c r="J77" s="5">
        <v>4750.6899999999996</v>
      </c>
      <c r="M77" s="6">
        <f t="shared" si="6"/>
        <v>4728.5033333333331</v>
      </c>
      <c r="N77" s="6">
        <f t="shared" si="7"/>
        <v>29.54104136620774</v>
      </c>
      <c r="O77" s="2">
        <f t="shared" si="8"/>
        <v>0.6247440106039418</v>
      </c>
    </row>
    <row r="78" spans="1:15" ht="15.75" customHeight="1" x14ac:dyDescent="0.2">
      <c r="A78" s="4" t="s">
        <v>13</v>
      </c>
      <c r="B78" s="5">
        <v>9297.2900000000009</v>
      </c>
      <c r="C78" s="5">
        <v>9433.76</v>
      </c>
      <c r="D78" s="5">
        <v>9257.1</v>
      </c>
      <c r="E78" s="5">
        <v>9272.15</v>
      </c>
      <c r="F78" s="5">
        <v>9360.85</v>
      </c>
      <c r="G78" s="5">
        <v>9343.94</v>
      </c>
      <c r="H78" s="5">
        <v>9265.36</v>
      </c>
      <c r="I78" s="5">
        <v>9267.85</v>
      </c>
      <c r="J78" s="5">
        <v>9310.19</v>
      </c>
      <c r="M78" s="6">
        <f t="shared" si="6"/>
        <v>9312.0544444444458</v>
      </c>
      <c r="N78" s="6">
        <f t="shared" si="7"/>
        <v>58.286106644532175</v>
      </c>
      <c r="O78" s="2">
        <f t="shared" si="8"/>
        <v>0.62592102518586068</v>
      </c>
    </row>
    <row r="79" spans="1:15" ht="15.75" customHeight="1" x14ac:dyDescent="0.2">
      <c r="A79" s="4" t="s">
        <v>14</v>
      </c>
      <c r="B79" s="5">
        <v>18954.98</v>
      </c>
      <c r="C79" s="5">
        <v>19122.39</v>
      </c>
      <c r="D79" s="5">
        <v>19016.05</v>
      </c>
      <c r="E79" s="5">
        <v>18924.150000000001</v>
      </c>
      <c r="F79" s="5">
        <v>19050.150000000001</v>
      </c>
      <c r="G79" s="5">
        <v>18989.41</v>
      </c>
      <c r="H79" s="5">
        <v>19448.12</v>
      </c>
      <c r="I79" s="5">
        <v>18952.54</v>
      </c>
      <c r="J79" s="5">
        <v>18990.43</v>
      </c>
      <c r="M79" s="6">
        <f t="shared" si="6"/>
        <v>19049.802222222221</v>
      </c>
      <c r="N79" s="6">
        <f t="shared" si="7"/>
        <v>160.65386976180898</v>
      </c>
      <c r="O79" s="2">
        <f t="shared" si="8"/>
        <v>0.84333615587043198</v>
      </c>
    </row>
    <row r="80" spans="1:15" ht="15.75" customHeight="1" x14ac:dyDescent="0.2">
      <c r="A80" s="4" t="s">
        <v>15</v>
      </c>
      <c r="B80" s="5">
        <v>38921.019999999997</v>
      </c>
      <c r="C80" s="5">
        <v>39128.089999999997</v>
      </c>
      <c r="D80" s="5">
        <v>38732.54</v>
      </c>
      <c r="E80" s="5">
        <v>38684.5</v>
      </c>
      <c r="F80" s="5">
        <v>38912.949999999997</v>
      </c>
      <c r="G80" s="5">
        <v>38695.949999999997</v>
      </c>
      <c r="H80" s="5">
        <v>38887.449999999997</v>
      </c>
      <c r="I80" s="5">
        <v>38801.480000000003</v>
      </c>
      <c r="J80" s="5">
        <v>38733.449999999997</v>
      </c>
      <c r="M80" s="6">
        <f t="shared" si="6"/>
        <v>38833.047777777778</v>
      </c>
      <c r="N80" s="6">
        <f t="shared" si="7"/>
        <v>144.05436905711727</v>
      </c>
      <c r="O80" s="2">
        <f t="shared" si="8"/>
        <v>0.37095818458924162</v>
      </c>
    </row>
    <row r="81" spans="1:15" ht="15.75" customHeight="1" x14ac:dyDescent="0.2">
      <c r="A81" s="4" t="s">
        <v>16</v>
      </c>
      <c r="B81" s="5">
        <v>78201.41</v>
      </c>
      <c r="C81" s="5">
        <v>78602.03</v>
      </c>
      <c r="D81" s="5">
        <v>77490.320000000007</v>
      </c>
      <c r="E81" s="5">
        <v>78426.92</v>
      </c>
      <c r="F81" s="5">
        <v>78140.73</v>
      </c>
      <c r="G81" s="5">
        <v>77621.53</v>
      </c>
      <c r="H81" s="5">
        <v>78522.16</v>
      </c>
      <c r="I81" s="5">
        <v>78396.179999999993</v>
      </c>
      <c r="J81" s="5">
        <v>77806.45</v>
      </c>
      <c r="M81" s="6">
        <f t="shared" si="6"/>
        <v>78134.19222222222</v>
      </c>
      <c r="N81" s="6">
        <f t="shared" si="7"/>
        <v>405.13705390206337</v>
      </c>
      <c r="O81" s="2">
        <f t="shared" si="8"/>
        <v>0.51851442035749107</v>
      </c>
    </row>
    <row r="82" spans="1:15" ht="15.75" customHeight="1" x14ac:dyDescent="0.15"/>
    <row r="83" spans="1:15" ht="15.75" customHeight="1" x14ac:dyDescent="0.15"/>
    <row r="84" spans="1:15" ht="15.75" customHeight="1" x14ac:dyDescent="0.15"/>
    <row r="85" spans="1:15" ht="15.75" customHeight="1" x14ac:dyDescent="0.15"/>
    <row r="86" spans="1:15" ht="15.75" customHeight="1" x14ac:dyDescent="0.15"/>
    <row r="87" spans="1:15" ht="15.75" customHeight="1" x14ac:dyDescent="0.15"/>
    <row r="88" spans="1:15" ht="15.75" customHeight="1" x14ac:dyDescent="0.15"/>
    <row r="89" spans="1:15" ht="15.75" customHeight="1" x14ac:dyDescent="0.15"/>
    <row r="90" spans="1:15" ht="15.75" customHeight="1" x14ac:dyDescent="0.15"/>
    <row r="91" spans="1:15" ht="15.75" customHeight="1" x14ac:dyDescent="0.15"/>
    <row r="92" spans="1:15" ht="15.75" customHeight="1" x14ac:dyDescent="0.15"/>
    <row r="93" spans="1:15" ht="15.75" customHeight="1" x14ac:dyDescent="0.15"/>
    <row r="94" spans="1:15" ht="15.75" customHeight="1" x14ac:dyDescent="0.15"/>
    <row r="95" spans="1:15" ht="15.75" customHeight="1" x14ac:dyDescent="0.15"/>
    <row r="96" spans="1:15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6">
    <mergeCell ref="A59:A60"/>
    <mergeCell ref="B2:N2"/>
    <mergeCell ref="A3:A4"/>
    <mergeCell ref="B30:N30"/>
    <mergeCell ref="A31:A32"/>
    <mergeCell ref="B58:N5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O1000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spans="1:15" ht="15.75" customHeight="1" x14ac:dyDescent="0.15">
      <c r="B1" s="1"/>
      <c r="C1" s="1"/>
      <c r="D1" s="1"/>
    </row>
    <row r="2" spans="1:15" ht="15.75" customHeight="1" x14ac:dyDescent="0.15"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5" ht="15.75" customHeight="1" x14ac:dyDescent="0.15">
      <c r="A3" s="43" t="s">
        <v>1</v>
      </c>
      <c r="B3" s="1">
        <v>1</v>
      </c>
      <c r="C3" s="2">
        <v>2</v>
      </c>
      <c r="D3" s="2">
        <v>3</v>
      </c>
      <c r="E3" s="1">
        <v>4</v>
      </c>
      <c r="F3" s="2">
        <v>5</v>
      </c>
      <c r="G3" s="2">
        <v>6</v>
      </c>
      <c r="H3" s="1">
        <v>7</v>
      </c>
      <c r="I3" s="2">
        <v>8</v>
      </c>
      <c r="J3" s="2">
        <v>9</v>
      </c>
      <c r="K3" s="1">
        <v>10</v>
      </c>
    </row>
    <row r="4" spans="1:15" ht="15.75" customHeight="1" x14ac:dyDescent="0.2">
      <c r="A4" s="44"/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M4" s="3" t="s">
        <v>3</v>
      </c>
      <c r="N4" s="3" t="s">
        <v>4</v>
      </c>
      <c r="O4" s="3" t="s">
        <v>5</v>
      </c>
    </row>
    <row r="5" spans="1:15" ht="15.75" customHeight="1" x14ac:dyDescent="0.2">
      <c r="A5" s="4">
        <v>1</v>
      </c>
      <c r="B5" s="11">
        <v>38.71</v>
      </c>
      <c r="C5" s="11">
        <v>36.869999999999997</v>
      </c>
      <c r="D5" s="11">
        <v>37.19</v>
      </c>
      <c r="E5" s="11">
        <v>40.549999999999997</v>
      </c>
      <c r="F5" s="11">
        <v>38.270000000000003</v>
      </c>
      <c r="G5" s="11">
        <v>42.16</v>
      </c>
      <c r="H5" s="11">
        <v>37.89</v>
      </c>
      <c r="I5" s="11">
        <v>37.47</v>
      </c>
      <c r="J5" s="11">
        <v>37.35</v>
      </c>
      <c r="K5" s="12">
        <v>37.99</v>
      </c>
      <c r="M5" s="6">
        <f t="shared" ref="M5:M25" si="0">AVERAGE(B5:J5)</f>
        <v>38.495555555555562</v>
      </c>
      <c r="N5" s="6">
        <f t="shared" ref="N5:N25" si="1">STDEV(B5:J5)</f>
        <v>1.761512922966441</v>
      </c>
      <c r="O5" s="2">
        <f t="shared" ref="O5:O25" si="2">N5/M5*100</f>
        <v>4.5758864823350365</v>
      </c>
    </row>
    <row r="6" spans="1:15" ht="15.75" customHeight="1" x14ac:dyDescent="0.2">
      <c r="A6" s="4">
        <v>2</v>
      </c>
      <c r="B6" s="11">
        <v>41.26</v>
      </c>
      <c r="C6" s="11">
        <v>45.9</v>
      </c>
      <c r="D6" s="11">
        <v>38.49</v>
      </c>
      <c r="E6" s="11">
        <v>45.17</v>
      </c>
      <c r="F6" s="11">
        <v>47.74</v>
      </c>
      <c r="G6" s="11">
        <v>46.97</v>
      </c>
      <c r="H6" s="11">
        <v>43.09</v>
      </c>
      <c r="I6" s="11">
        <v>44.28</v>
      </c>
      <c r="J6" s="11">
        <v>45.46</v>
      </c>
      <c r="K6" s="12">
        <v>49.14</v>
      </c>
      <c r="M6" s="6">
        <f t="shared" si="0"/>
        <v>44.262222222222221</v>
      </c>
      <c r="N6" s="6">
        <f t="shared" si="1"/>
        <v>2.9170694959915582</v>
      </c>
      <c r="O6" s="2">
        <f t="shared" si="2"/>
        <v>6.5904271171613686</v>
      </c>
    </row>
    <row r="7" spans="1:15" ht="15.75" customHeight="1" x14ac:dyDescent="0.2">
      <c r="A7" s="4">
        <v>4</v>
      </c>
      <c r="B7" s="11">
        <v>33.78</v>
      </c>
      <c r="C7" s="11">
        <v>32.26</v>
      </c>
      <c r="D7" s="11">
        <v>32.72</v>
      </c>
      <c r="E7" s="11">
        <v>33.1</v>
      </c>
      <c r="F7" s="11">
        <v>33.01</v>
      </c>
      <c r="G7" s="11">
        <v>33.869999999999997</v>
      </c>
      <c r="H7" s="11">
        <v>33.380000000000003</v>
      </c>
      <c r="I7" s="11">
        <v>33.39</v>
      </c>
      <c r="J7" s="11">
        <v>35.18</v>
      </c>
      <c r="K7" s="12">
        <v>33.299999999999997</v>
      </c>
      <c r="M7" s="6">
        <f t="shared" si="0"/>
        <v>33.409999999999997</v>
      </c>
      <c r="N7" s="6">
        <f t="shared" si="1"/>
        <v>0.83197055236348383</v>
      </c>
      <c r="O7" s="2">
        <f t="shared" si="2"/>
        <v>2.4901842333537383</v>
      </c>
    </row>
    <row r="8" spans="1:15" ht="15.75" customHeight="1" x14ac:dyDescent="0.2">
      <c r="A8" s="4">
        <v>8</v>
      </c>
      <c r="B8" s="11">
        <v>946.46</v>
      </c>
      <c r="C8" s="11">
        <v>930.19</v>
      </c>
      <c r="D8" s="11">
        <v>938.39</v>
      </c>
      <c r="E8" s="11">
        <v>928.45</v>
      </c>
      <c r="F8" s="11">
        <v>952.75</v>
      </c>
      <c r="G8" s="11">
        <v>936.6</v>
      </c>
      <c r="H8" s="11">
        <v>948.45</v>
      </c>
      <c r="I8" s="11">
        <v>788.14</v>
      </c>
      <c r="J8" s="11">
        <v>718.88</v>
      </c>
      <c r="K8" s="12">
        <v>940.53</v>
      </c>
      <c r="M8" s="6">
        <f t="shared" si="0"/>
        <v>898.70111111111112</v>
      </c>
      <c r="N8" s="6">
        <f t="shared" si="1"/>
        <v>84.501935842388335</v>
      </c>
      <c r="O8" s="2">
        <f t="shared" si="2"/>
        <v>9.4026740144912235</v>
      </c>
    </row>
    <row r="9" spans="1:15" ht="15.75" customHeight="1" x14ac:dyDescent="0.2">
      <c r="A9" s="4">
        <v>16</v>
      </c>
      <c r="B9" s="11">
        <v>61.91</v>
      </c>
      <c r="C9" s="11">
        <v>60.65</v>
      </c>
      <c r="D9" s="11">
        <v>64.25</v>
      </c>
      <c r="E9" s="11">
        <v>56.58</v>
      </c>
      <c r="F9" s="11">
        <v>59.31</v>
      </c>
      <c r="G9" s="11">
        <v>55.77</v>
      </c>
      <c r="H9" s="11">
        <v>60.63</v>
      </c>
      <c r="I9" s="11">
        <v>55.4</v>
      </c>
      <c r="J9" s="11">
        <v>60.73</v>
      </c>
      <c r="K9" s="12">
        <v>75.47</v>
      </c>
      <c r="M9" s="6">
        <f t="shared" si="0"/>
        <v>59.469999999999992</v>
      </c>
      <c r="N9" s="6">
        <f t="shared" si="1"/>
        <v>2.9949999999999992</v>
      </c>
      <c r="O9" s="2">
        <f t="shared" si="2"/>
        <v>5.0361526820245492</v>
      </c>
    </row>
    <row r="10" spans="1:15" ht="15.75" customHeight="1" x14ac:dyDescent="0.2">
      <c r="A10" s="4">
        <v>32</v>
      </c>
      <c r="B10" s="11">
        <v>63.98</v>
      </c>
      <c r="C10" s="11">
        <v>63.44</v>
      </c>
      <c r="D10" s="11">
        <v>63.27</v>
      </c>
      <c r="E10" s="11">
        <v>62.25</v>
      </c>
      <c r="F10" s="11">
        <v>62.34</v>
      </c>
      <c r="G10" s="11">
        <v>63.49</v>
      </c>
      <c r="H10" s="11">
        <v>62.53</v>
      </c>
      <c r="I10" s="11">
        <v>99.88</v>
      </c>
      <c r="J10" s="11">
        <v>64.290000000000006</v>
      </c>
      <c r="K10" s="12">
        <v>61.49</v>
      </c>
      <c r="M10" s="6">
        <f t="shared" si="0"/>
        <v>67.274444444444441</v>
      </c>
      <c r="N10" s="6">
        <f t="shared" si="1"/>
        <v>12.24768662963659</v>
      </c>
      <c r="O10" s="2">
        <f t="shared" si="2"/>
        <v>18.205555959292667</v>
      </c>
    </row>
    <row r="11" spans="1:15" ht="15.75" customHeight="1" x14ac:dyDescent="0.2">
      <c r="A11" s="4">
        <v>64</v>
      </c>
      <c r="B11" s="11">
        <v>53.61</v>
      </c>
      <c r="C11" s="11">
        <v>51.04</v>
      </c>
      <c r="D11" s="11">
        <v>51.8</v>
      </c>
      <c r="E11" s="11">
        <v>51.19</v>
      </c>
      <c r="F11" s="11">
        <v>50.05</v>
      </c>
      <c r="G11" s="11">
        <v>51.48</v>
      </c>
      <c r="H11" s="11">
        <v>54.32</v>
      </c>
      <c r="I11" s="11">
        <v>53.17</v>
      </c>
      <c r="J11" s="11">
        <v>51.59</v>
      </c>
      <c r="K11" s="12">
        <v>51.37</v>
      </c>
      <c r="M11" s="6">
        <f t="shared" si="0"/>
        <v>52.027777777777779</v>
      </c>
      <c r="N11" s="6">
        <f t="shared" si="1"/>
        <v>1.3781851996173982</v>
      </c>
      <c r="O11" s="2">
        <f t="shared" si="2"/>
        <v>2.6489411204605626</v>
      </c>
    </row>
    <row r="12" spans="1:15" ht="15.75" customHeight="1" x14ac:dyDescent="0.2">
      <c r="A12" s="4">
        <v>128</v>
      </c>
      <c r="B12" s="11">
        <v>247.61</v>
      </c>
      <c r="C12" s="11">
        <v>242.67</v>
      </c>
      <c r="D12" s="11">
        <v>244.61</v>
      </c>
      <c r="E12" s="11">
        <v>243.46</v>
      </c>
      <c r="F12" s="11">
        <v>224.82</v>
      </c>
      <c r="G12" s="11">
        <v>242.81</v>
      </c>
      <c r="H12" s="11">
        <v>247.57</v>
      </c>
      <c r="I12" s="11">
        <v>246.58</v>
      </c>
      <c r="J12" s="11">
        <v>245.59</v>
      </c>
      <c r="K12" s="12">
        <v>226.81</v>
      </c>
      <c r="M12" s="6">
        <f t="shared" si="0"/>
        <v>242.85777777777776</v>
      </c>
      <c r="N12" s="6">
        <f t="shared" si="1"/>
        <v>7.0262059067781744</v>
      </c>
      <c r="O12" s="2">
        <f t="shared" si="2"/>
        <v>2.8931360449190002</v>
      </c>
    </row>
    <row r="13" spans="1:15" ht="15.75" customHeight="1" x14ac:dyDescent="0.2">
      <c r="A13" s="4">
        <v>256</v>
      </c>
      <c r="B13" s="11">
        <v>64.83</v>
      </c>
      <c r="C13" s="11">
        <v>67.31</v>
      </c>
      <c r="D13" s="11">
        <v>63.01</v>
      </c>
      <c r="E13" s="11">
        <v>63.34</v>
      </c>
      <c r="F13" s="11">
        <v>63.91</v>
      </c>
      <c r="G13" s="11">
        <v>64.5</v>
      </c>
      <c r="H13" s="11">
        <v>61.65</v>
      </c>
      <c r="I13" s="11">
        <v>62.12</v>
      </c>
      <c r="J13" s="11">
        <v>63.84</v>
      </c>
      <c r="K13" s="12">
        <v>65.42</v>
      </c>
      <c r="M13" s="6">
        <f t="shared" si="0"/>
        <v>63.834444444444443</v>
      </c>
      <c r="N13" s="6">
        <f t="shared" si="1"/>
        <v>1.6641297358612943</v>
      </c>
      <c r="O13" s="2">
        <f t="shared" si="2"/>
        <v>2.6069463756508413</v>
      </c>
    </row>
    <row r="14" spans="1:15" ht="15.75" customHeight="1" x14ac:dyDescent="0.2">
      <c r="A14" s="4">
        <v>512</v>
      </c>
      <c r="B14" s="11">
        <v>77.34</v>
      </c>
      <c r="C14" s="11">
        <v>73.84</v>
      </c>
      <c r="D14" s="11">
        <v>72.459999999999994</v>
      </c>
      <c r="E14" s="11">
        <v>72.760000000000005</v>
      </c>
      <c r="F14" s="11">
        <v>72.11</v>
      </c>
      <c r="G14" s="11">
        <v>73.69</v>
      </c>
      <c r="H14" s="11">
        <v>72.86</v>
      </c>
      <c r="I14" s="11">
        <v>72.58</v>
      </c>
      <c r="J14" s="11">
        <v>73.239999999999995</v>
      </c>
      <c r="K14" s="12">
        <v>70.959999999999994</v>
      </c>
      <c r="M14" s="6">
        <f t="shared" si="0"/>
        <v>73.431111111111107</v>
      </c>
      <c r="N14" s="6">
        <f t="shared" si="1"/>
        <v>1.5708074710514706</v>
      </c>
      <c r="O14" s="2">
        <f t="shared" si="2"/>
        <v>2.1391579771612448</v>
      </c>
    </row>
    <row r="15" spans="1:15" ht="15.75" customHeight="1" x14ac:dyDescent="0.2">
      <c r="A15" s="4" t="s">
        <v>6</v>
      </c>
      <c r="B15" s="11">
        <v>101.37</v>
      </c>
      <c r="C15" s="11">
        <v>99.18</v>
      </c>
      <c r="D15" s="11">
        <v>99.5</v>
      </c>
      <c r="E15" s="11">
        <v>98.84</v>
      </c>
      <c r="F15" s="11">
        <v>97.9</v>
      </c>
      <c r="G15" s="11">
        <v>99.91</v>
      </c>
      <c r="H15" s="11">
        <v>106.72</v>
      </c>
      <c r="I15" s="11">
        <v>103.09</v>
      </c>
      <c r="J15" s="11">
        <v>102.83</v>
      </c>
      <c r="K15" s="12">
        <v>98.48</v>
      </c>
      <c r="M15" s="6">
        <f t="shared" si="0"/>
        <v>101.03777777777778</v>
      </c>
      <c r="N15" s="6">
        <f t="shared" si="1"/>
        <v>2.7745620274999143</v>
      </c>
      <c r="O15" s="2">
        <f t="shared" si="2"/>
        <v>2.7460639856928353</v>
      </c>
    </row>
    <row r="16" spans="1:15" ht="15.75" customHeight="1" x14ac:dyDescent="0.2">
      <c r="A16" s="4" t="s">
        <v>7</v>
      </c>
      <c r="B16" s="11">
        <v>101.29</v>
      </c>
      <c r="C16" s="11">
        <v>101.07</v>
      </c>
      <c r="D16" s="11">
        <v>102.59</v>
      </c>
      <c r="E16" s="11">
        <v>101.04</v>
      </c>
      <c r="F16" s="11">
        <v>101.92</v>
      </c>
      <c r="G16" s="11">
        <v>106.92</v>
      </c>
      <c r="H16" s="11">
        <v>102.11</v>
      </c>
      <c r="I16" s="11">
        <v>101.04</v>
      </c>
      <c r="J16" s="11">
        <v>106.32</v>
      </c>
      <c r="K16" s="12">
        <v>104.51</v>
      </c>
      <c r="M16" s="6">
        <f t="shared" si="0"/>
        <v>102.69999999999999</v>
      </c>
      <c r="N16" s="6">
        <f t="shared" si="1"/>
        <v>2.2923132421202803</v>
      </c>
      <c r="O16" s="2">
        <f t="shared" si="2"/>
        <v>2.2320479475367874</v>
      </c>
    </row>
    <row r="17" spans="1:15" ht="15.75" customHeight="1" x14ac:dyDescent="0.2">
      <c r="A17" s="4" t="s">
        <v>8</v>
      </c>
      <c r="B17" s="11">
        <v>151.84</v>
      </c>
      <c r="C17" s="11">
        <v>151.6</v>
      </c>
      <c r="D17" s="11">
        <v>150.5</v>
      </c>
      <c r="E17" s="11">
        <v>150.81</v>
      </c>
      <c r="F17" s="11">
        <v>150.22999999999999</v>
      </c>
      <c r="G17" s="11">
        <v>152.6</v>
      </c>
      <c r="H17" s="11">
        <v>151.08000000000001</v>
      </c>
      <c r="I17" s="11">
        <v>152.36000000000001</v>
      </c>
      <c r="J17" s="11">
        <v>154.04</v>
      </c>
      <c r="K17" s="12">
        <v>150.58000000000001</v>
      </c>
      <c r="M17" s="6">
        <f t="shared" si="0"/>
        <v>151.67333333333332</v>
      </c>
      <c r="N17" s="6">
        <f t="shared" si="1"/>
        <v>1.200093746338176</v>
      </c>
      <c r="O17" s="2">
        <f t="shared" si="2"/>
        <v>0.79123582238462675</v>
      </c>
    </row>
    <row r="18" spans="1:15" ht="15.75" customHeight="1" x14ac:dyDescent="0.2">
      <c r="A18" s="4" t="s">
        <v>9</v>
      </c>
      <c r="B18" s="11">
        <v>263.83</v>
      </c>
      <c r="C18" s="11">
        <v>251.15</v>
      </c>
      <c r="D18" s="11">
        <v>252.72</v>
      </c>
      <c r="E18" s="11">
        <v>247.07</v>
      </c>
      <c r="F18" s="11">
        <v>247.09</v>
      </c>
      <c r="G18" s="11">
        <v>250.92</v>
      </c>
      <c r="H18" s="11">
        <v>250.77</v>
      </c>
      <c r="I18" s="11">
        <v>253.26</v>
      </c>
      <c r="J18" s="11">
        <v>250.43</v>
      </c>
      <c r="K18" s="12">
        <v>249.76</v>
      </c>
      <c r="M18" s="6">
        <f t="shared" si="0"/>
        <v>251.91555555555553</v>
      </c>
      <c r="N18" s="6">
        <f t="shared" si="1"/>
        <v>4.9531608875320945</v>
      </c>
      <c r="O18" s="2">
        <f t="shared" si="2"/>
        <v>1.9661989020919206</v>
      </c>
    </row>
    <row r="19" spans="1:15" ht="15.75" customHeight="1" x14ac:dyDescent="0.2">
      <c r="A19" s="4" t="s">
        <v>10</v>
      </c>
      <c r="B19" s="11">
        <v>706.14</v>
      </c>
      <c r="C19" s="11">
        <v>721.56</v>
      </c>
      <c r="D19" s="11">
        <v>711.19</v>
      </c>
      <c r="E19" s="11">
        <v>715.11</v>
      </c>
      <c r="F19" s="11">
        <v>718.13</v>
      </c>
      <c r="G19" s="11">
        <v>714.51</v>
      </c>
      <c r="H19" s="11">
        <v>730.44</v>
      </c>
      <c r="I19" s="11">
        <v>712.96</v>
      </c>
      <c r="J19" s="11">
        <v>720.86</v>
      </c>
      <c r="K19" s="12">
        <v>702.58</v>
      </c>
      <c r="M19" s="6">
        <f t="shared" si="0"/>
        <v>716.76666666666665</v>
      </c>
      <c r="N19" s="6">
        <f t="shared" si="1"/>
        <v>7.0258736111603985</v>
      </c>
      <c r="O19" s="2">
        <f t="shared" si="2"/>
        <v>0.98021768281082622</v>
      </c>
    </row>
    <row r="20" spans="1:15" ht="15.75" customHeight="1" x14ac:dyDescent="0.2">
      <c r="A20" s="4" t="s">
        <v>11</v>
      </c>
      <c r="B20" s="11">
        <v>1159.6600000000001</v>
      </c>
      <c r="C20" s="11">
        <v>1199.04</v>
      </c>
      <c r="D20" s="11">
        <v>1143.74</v>
      </c>
      <c r="E20" s="11">
        <v>1178.6400000000001</v>
      </c>
      <c r="F20" s="11">
        <v>1166.95</v>
      </c>
      <c r="G20" s="11">
        <v>1168.6500000000001</v>
      </c>
      <c r="H20" s="11">
        <v>1189.95</v>
      </c>
      <c r="I20" s="11">
        <v>1162.1500000000001</v>
      </c>
      <c r="J20" s="11">
        <v>1173.77</v>
      </c>
      <c r="K20" s="12">
        <v>1155.47</v>
      </c>
      <c r="M20" s="6">
        <f t="shared" si="0"/>
        <v>1171.3944444444446</v>
      </c>
      <c r="N20" s="6">
        <f t="shared" si="1"/>
        <v>16.514906229760349</v>
      </c>
      <c r="O20" s="2">
        <f t="shared" si="2"/>
        <v>1.4098501412641451</v>
      </c>
    </row>
    <row r="21" spans="1:15" ht="15.75" customHeight="1" x14ac:dyDescent="0.2">
      <c r="A21" s="4" t="s">
        <v>12</v>
      </c>
      <c r="B21" s="11">
        <v>2521.02</v>
      </c>
      <c r="C21" s="11">
        <v>2554.19</v>
      </c>
      <c r="D21" s="11">
        <v>2557.4</v>
      </c>
      <c r="E21" s="11">
        <v>2544.25</v>
      </c>
      <c r="F21" s="11">
        <v>2598.4699999999998</v>
      </c>
      <c r="G21" s="11">
        <v>2522.37</v>
      </c>
      <c r="H21" s="11">
        <v>2537.81</v>
      </c>
      <c r="I21" s="11">
        <v>2532.06</v>
      </c>
      <c r="J21" s="11">
        <v>2561.06</v>
      </c>
      <c r="K21" s="12">
        <v>2508.27</v>
      </c>
      <c r="M21" s="6">
        <f t="shared" si="0"/>
        <v>2547.6255555555563</v>
      </c>
      <c r="N21" s="6">
        <f t="shared" si="1"/>
        <v>23.979152982909483</v>
      </c>
      <c r="O21" s="2">
        <f t="shared" si="2"/>
        <v>0.94123537623567244</v>
      </c>
    </row>
    <row r="22" spans="1:15" ht="15.75" customHeight="1" x14ac:dyDescent="0.2">
      <c r="A22" s="4" t="s">
        <v>13</v>
      </c>
      <c r="B22" s="11">
        <v>5149.1899999999996</v>
      </c>
      <c r="C22" s="11">
        <v>5118.38</v>
      </c>
      <c r="D22" s="11">
        <v>5080.1899999999996</v>
      </c>
      <c r="E22" s="11">
        <v>5158.71</v>
      </c>
      <c r="F22" s="11">
        <v>5108.0200000000004</v>
      </c>
      <c r="G22" s="11">
        <v>5117.46</v>
      </c>
      <c r="H22" s="11">
        <v>5173.21</v>
      </c>
      <c r="I22" s="11">
        <v>5192.42</v>
      </c>
      <c r="J22" s="11">
        <v>5215.57</v>
      </c>
      <c r="K22" s="12">
        <v>5045</v>
      </c>
      <c r="M22" s="6">
        <f t="shared" si="0"/>
        <v>5145.9055555555551</v>
      </c>
      <c r="N22" s="6">
        <f t="shared" si="1"/>
        <v>43.671583756234156</v>
      </c>
      <c r="O22" s="2">
        <f t="shared" si="2"/>
        <v>0.84866663961770572</v>
      </c>
    </row>
    <row r="23" spans="1:15" ht="15.75" customHeight="1" x14ac:dyDescent="0.2">
      <c r="A23" s="4" t="s">
        <v>14</v>
      </c>
      <c r="B23" s="11">
        <v>9767.17</v>
      </c>
      <c r="C23" s="11">
        <v>9920.32</v>
      </c>
      <c r="D23" s="11">
        <v>9932.16</v>
      </c>
      <c r="E23" s="11">
        <v>9986.91</v>
      </c>
      <c r="F23" s="11">
        <v>9920.42</v>
      </c>
      <c r="G23" s="11">
        <v>10005.41</v>
      </c>
      <c r="H23" s="11">
        <v>9961.61</v>
      </c>
      <c r="I23" s="11">
        <v>9960.52</v>
      </c>
      <c r="J23" s="11">
        <v>10062.58</v>
      </c>
      <c r="K23" s="12">
        <v>9716.32</v>
      </c>
      <c r="M23" s="6">
        <f t="shared" si="0"/>
        <v>9946.3444444444449</v>
      </c>
      <c r="N23" s="6">
        <f t="shared" si="1"/>
        <v>81.188838997597287</v>
      </c>
      <c r="O23" s="2">
        <f t="shared" si="2"/>
        <v>0.81626812193243037</v>
      </c>
    </row>
    <row r="24" spans="1:15" ht="15.75" customHeight="1" x14ac:dyDescent="0.2">
      <c r="A24" s="4" t="s">
        <v>15</v>
      </c>
      <c r="B24" s="11">
        <v>18968.8</v>
      </c>
      <c r="C24" s="11">
        <v>19072.16</v>
      </c>
      <c r="D24" s="11">
        <v>18907.990000000002</v>
      </c>
      <c r="E24" s="11">
        <v>18786.61</v>
      </c>
      <c r="F24" s="11">
        <v>19091.47</v>
      </c>
      <c r="G24" s="11">
        <v>19080.98</v>
      </c>
      <c r="H24" s="11">
        <v>19015.38</v>
      </c>
      <c r="I24" s="11">
        <v>19101.07</v>
      </c>
      <c r="J24" s="11">
        <v>19234.54</v>
      </c>
      <c r="K24" s="12">
        <v>18943.400000000001</v>
      </c>
      <c r="M24" s="6">
        <f t="shared" si="0"/>
        <v>19028.777777777777</v>
      </c>
      <c r="N24" s="6">
        <f t="shared" si="1"/>
        <v>128.99293369965818</v>
      </c>
      <c r="O24" s="2">
        <f t="shared" si="2"/>
        <v>0.67788344162754877</v>
      </c>
    </row>
    <row r="25" spans="1:15" ht="15.75" customHeight="1" x14ac:dyDescent="0.2">
      <c r="A25" s="4" t="s">
        <v>16</v>
      </c>
      <c r="B25" s="11">
        <v>36643.730000000003</v>
      </c>
      <c r="C25" s="11">
        <v>37342.35</v>
      </c>
      <c r="D25" s="11">
        <v>37363.870000000003</v>
      </c>
      <c r="E25" s="11">
        <v>37316.17</v>
      </c>
      <c r="F25" s="11">
        <v>37099.550000000003</v>
      </c>
      <c r="G25" s="11">
        <v>37106.28</v>
      </c>
      <c r="H25" s="11">
        <v>37522.15</v>
      </c>
      <c r="I25" s="11">
        <v>37268.269999999997</v>
      </c>
      <c r="J25" s="11">
        <v>37136.93</v>
      </c>
      <c r="K25" s="12">
        <v>36799.040000000001</v>
      </c>
      <c r="M25" s="6">
        <f t="shared" si="0"/>
        <v>37199.922222222223</v>
      </c>
      <c r="N25" s="6">
        <f t="shared" si="1"/>
        <v>250.33515233471311</v>
      </c>
      <c r="O25" s="2">
        <f t="shared" si="2"/>
        <v>0.6729453648835042</v>
      </c>
    </row>
    <row r="26" spans="1:15" ht="15.75" customHeight="1" x14ac:dyDescent="0.15"/>
    <row r="27" spans="1:15" ht="15.75" customHeight="1" x14ac:dyDescent="0.15"/>
    <row r="28" spans="1:15" ht="15.75" customHeight="1" x14ac:dyDescent="0.15"/>
    <row r="29" spans="1:15" ht="15.75" customHeight="1" x14ac:dyDescent="0.15"/>
    <row r="30" spans="1:15" ht="15.75" customHeight="1" x14ac:dyDescent="0.15">
      <c r="B30" s="43" t="s">
        <v>17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ht="15.75" customHeight="1" x14ac:dyDescent="0.15">
      <c r="A31" s="43" t="s">
        <v>1</v>
      </c>
      <c r="B31" s="1">
        <v>1</v>
      </c>
      <c r="C31" s="2">
        <v>2</v>
      </c>
      <c r="D31" s="2">
        <v>3</v>
      </c>
      <c r="E31" s="1">
        <v>4</v>
      </c>
      <c r="F31" s="2">
        <v>5</v>
      </c>
      <c r="G31" s="2">
        <v>6</v>
      </c>
      <c r="H31" s="1">
        <v>7</v>
      </c>
      <c r="I31" s="2">
        <v>8</v>
      </c>
      <c r="J31" s="2">
        <v>9</v>
      </c>
      <c r="K31" s="1">
        <v>10</v>
      </c>
    </row>
    <row r="32" spans="1:15" ht="15.75" customHeight="1" x14ac:dyDescent="0.2">
      <c r="A32" s="44"/>
      <c r="B32" s="2" t="s">
        <v>2</v>
      </c>
      <c r="C32" s="2" t="s">
        <v>2</v>
      </c>
      <c r="D32" s="2" t="s">
        <v>2</v>
      </c>
      <c r="E32" s="2" t="s">
        <v>2</v>
      </c>
      <c r="F32" s="2" t="s">
        <v>2</v>
      </c>
      <c r="G32" s="2" t="s">
        <v>2</v>
      </c>
      <c r="H32" s="2" t="s">
        <v>2</v>
      </c>
      <c r="I32" s="2" t="s">
        <v>2</v>
      </c>
      <c r="J32" s="2" t="s">
        <v>2</v>
      </c>
      <c r="K32" s="2" t="s">
        <v>2</v>
      </c>
      <c r="M32" s="3" t="s">
        <v>3</v>
      </c>
      <c r="N32" s="3" t="s">
        <v>4</v>
      </c>
      <c r="O32" s="3" t="s">
        <v>5</v>
      </c>
    </row>
    <row r="33" spans="1:15" ht="15.75" customHeight="1" x14ac:dyDescent="0.2">
      <c r="A33" s="4">
        <v>1</v>
      </c>
      <c r="B33" s="11">
        <v>76.11</v>
      </c>
      <c r="C33" s="11">
        <v>72.900000000000006</v>
      </c>
      <c r="D33" s="11">
        <v>72.63</v>
      </c>
      <c r="E33" s="11">
        <v>72.55</v>
      </c>
      <c r="F33" s="11">
        <v>71.97</v>
      </c>
      <c r="G33" s="11">
        <v>70.91</v>
      </c>
      <c r="H33" s="11">
        <v>75.59</v>
      </c>
      <c r="I33" s="11">
        <v>76.55</v>
      </c>
      <c r="J33" s="11">
        <v>75.86</v>
      </c>
      <c r="K33" s="12">
        <v>73.09</v>
      </c>
      <c r="M33" s="6">
        <f t="shared" ref="M33:M53" si="3">AVERAGE(B33:J33)</f>
        <v>73.896666666666661</v>
      </c>
      <c r="N33" s="6">
        <f t="shared" ref="N33:N53" si="4">STDEV(B33:J33)</f>
        <v>2.1125991101011103</v>
      </c>
      <c r="O33" s="2">
        <f t="shared" ref="O33:O53" si="5">N33/M33*100</f>
        <v>2.8588557581773339</v>
      </c>
    </row>
    <row r="34" spans="1:15" ht="15.75" customHeight="1" x14ac:dyDescent="0.2">
      <c r="A34" s="4">
        <v>2</v>
      </c>
      <c r="B34" s="11">
        <v>67.290000000000006</v>
      </c>
      <c r="C34" s="11">
        <v>65.819999999999993</v>
      </c>
      <c r="D34" s="11">
        <v>66.19</v>
      </c>
      <c r="E34" s="11">
        <v>65.38</v>
      </c>
      <c r="F34" s="11">
        <v>65.75</v>
      </c>
      <c r="G34" s="11">
        <v>65.17</v>
      </c>
      <c r="H34" s="11">
        <v>66.34</v>
      </c>
      <c r="I34" s="11">
        <v>68.13</v>
      </c>
      <c r="J34" s="11">
        <v>65.61</v>
      </c>
      <c r="K34" s="12">
        <v>65.430000000000007</v>
      </c>
      <c r="M34" s="6">
        <f t="shared" si="3"/>
        <v>66.186666666666667</v>
      </c>
      <c r="N34" s="6">
        <f t="shared" si="4"/>
        <v>0.95912720741307345</v>
      </c>
      <c r="O34" s="2">
        <f t="shared" si="5"/>
        <v>1.4491245075741441</v>
      </c>
    </row>
    <row r="35" spans="1:15" ht="15.75" customHeight="1" x14ac:dyDescent="0.2">
      <c r="A35" s="4">
        <v>4</v>
      </c>
      <c r="B35" s="11">
        <v>66.2</v>
      </c>
      <c r="C35" s="11">
        <v>66.81</v>
      </c>
      <c r="D35" s="11">
        <v>66.819999999999993</v>
      </c>
      <c r="E35" s="11">
        <v>66.03</v>
      </c>
      <c r="F35" s="11">
        <v>66.14</v>
      </c>
      <c r="G35" s="11">
        <v>70.599999999999994</v>
      </c>
      <c r="H35" s="11">
        <v>69.010000000000005</v>
      </c>
      <c r="I35" s="11">
        <v>66.099999999999994</v>
      </c>
      <c r="J35" s="11">
        <v>66.17</v>
      </c>
      <c r="K35" s="12">
        <v>65.62</v>
      </c>
      <c r="M35" s="6">
        <f t="shared" si="3"/>
        <v>67.097777777777779</v>
      </c>
      <c r="N35" s="6">
        <f t="shared" si="4"/>
        <v>1.6125273468826635</v>
      </c>
      <c r="O35" s="2">
        <f t="shared" si="5"/>
        <v>2.40325000363383</v>
      </c>
    </row>
    <row r="36" spans="1:15" ht="15.75" customHeight="1" x14ac:dyDescent="0.2">
      <c r="A36" s="4">
        <v>8</v>
      </c>
      <c r="B36" s="11">
        <v>1000.51</v>
      </c>
      <c r="C36" s="11">
        <v>985.21</v>
      </c>
      <c r="D36" s="11">
        <v>1284.96</v>
      </c>
      <c r="E36" s="11">
        <v>975.71</v>
      </c>
      <c r="F36" s="11">
        <v>1149.3800000000001</v>
      </c>
      <c r="G36" s="11">
        <v>1273.81</v>
      </c>
      <c r="H36" s="11">
        <v>1285.03</v>
      </c>
      <c r="I36" s="11">
        <v>1285.01</v>
      </c>
      <c r="J36" s="11">
        <v>969.41</v>
      </c>
      <c r="K36" s="12">
        <v>1266.48</v>
      </c>
      <c r="M36" s="6">
        <f t="shared" si="3"/>
        <v>1134.3366666666666</v>
      </c>
      <c r="N36" s="6">
        <f t="shared" si="4"/>
        <v>150.12036812171877</v>
      </c>
      <c r="O36" s="2">
        <f t="shared" si="5"/>
        <v>13.234198676029644</v>
      </c>
    </row>
    <row r="37" spans="1:15" ht="15.75" customHeight="1" x14ac:dyDescent="0.2">
      <c r="A37" s="4">
        <v>16</v>
      </c>
      <c r="B37" s="11">
        <v>90.19</v>
      </c>
      <c r="C37" s="11">
        <v>89.71</v>
      </c>
      <c r="D37" s="11">
        <v>90.62</v>
      </c>
      <c r="E37" s="11">
        <v>85.33</v>
      </c>
      <c r="F37" s="11">
        <v>91.16</v>
      </c>
      <c r="G37" s="11">
        <v>88.61</v>
      </c>
      <c r="H37" s="11">
        <v>86.28</v>
      </c>
      <c r="I37" s="11">
        <v>85.31</v>
      </c>
      <c r="J37" s="11">
        <v>88.2</v>
      </c>
      <c r="K37" s="12">
        <v>85.79</v>
      </c>
      <c r="M37" s="6">
        <f t="shared" si="3"/>
        <v>88.378888888888895</v>
      </c>
      <c r="N37" s="6">
        <f t="shared" si="4"/>
        <v>2.2642241742175413</v>
      </c>
      <c r="O37" s="2">
        <f t="shared" si="5"/>
        <v>2.5619513921069474</v>
      </c>
    </row>
    <row r="38" spans="1:15" ht="15.75" customHeight="1" x14ac:dyDescent="0.2">
      <c r="A38" s="4">
        <v>32</v>
      </c>
      <c r="B38" s="11">
        <v>68.03</v>
      </c>
      <c r="C38" s="11">
        <v>68.739999999999995</v>
      </c>
      <c r="D38" s="11">
        <v>68.97</v>
      </c>
      <c r="E38" s="11">
        <v>68.88</v>
      </c>
      <c r="F38" s="11">
        <v>69.349999999999994</v>
      </c>
      <c r="G38" s="11">
        <v>70.16</v>
      </c>
      <c r="H38" s="11">
        <v>78.83</v>
      </c>
      <c r="I38" s="11">
        <v>70.86</v>
      </c>
      <c r="J38" s="11">
        <v>70</v>
      </c>
      <c r="K38" s="12">
        <v>71.11</v>
      </c>
      <c r="M38" s="6">
        <f t="shared" si="3"/>
        <v>70.424444444444433</v>
      </c>
      <c r="N38" s="6">
        <f t="shared" si="4"/>
        <v>3.2657124456659958</v>
      </c>
      <c r="O38" s="2">
        <f t="shared" si="5"/>
        <v>4.637185953582085</v>
      </c>
    </row>
    <row r="39" spans="1:15" ht="15.75" customHeight="1" x14ac:dyDescent="0.2">
      <c r="A39" s="4">
        <v>64</v>
      </c>
      <c r="B39" s="11">
        <v>72.849999999999994</v>
      </c>
      <c r="C39" s="11">
        <v>76.349999999999994</v>
      </c>
      <c r="D39" s="11">
        <v>71.47</v>
      </c>
      <c r="E39" s="11">
        <v>69.83</v>
      </c>
      <c r="F39" s="11">
        <v>73.41</v>
      </c>
      <c r="G39" s="11">
        <v>75.44</v>
      </c>
      <c r="H39" s="11">
        <v>78.28</v>
      </c>
      <c r="I39" s="11">
        <v>75.319999999999993</v>
      </c>
      <c r="J39" s="11">
        <v>74.48</v>
      </c>
      <c r="K39" s="12">
        <v>70.61</v>
      </c>
      <c r="M39" s="6">
        <f t="shared" si="3"/>
        <v>74.158888888888896</v>
      </c>
      <c r="N39" s="6">
        <f t="shared" si="4"/>
        <v>2.5768316031729959</v>
      </c>
      <c r="O39" s="2">
        <f t="shared" si="5"/>
        <v>3.4747440823093001</v>
      </c>
    </row>
    <row r="40" spans="1:15" ht="15.75" customHeight="1" x14ac:dyDescent="0.2">
      <c r="A40" s="4">
        <v>128</v>
      </c>
      <c r="B40" s="11">
        <v>78.13</v>
      </c>
      <c r="C40" s="11">
        <v>85.36</v>
      </c>
      <c r="D40" s="11">
        <v>77.2</v>
      </c>
      <c r="E40" s="11">
        <v>78.7</v>
      </c>
      <c r="F40" s="11">
        <v>95.69</v>
      </c>
      <c r="G40" s="11">
        <v>80.41</v>
      </c>
      <c r="H40" s="11">
        <v>80.489999999999995</v>
      </c>
      <c r="I40" s="11">
        <v>78.14</v>
      </c>
      <c r="J40" s="11">
        <v>81.069999999999993</v>
      </c>
      <c r="K40" s="12">
        <v>77.48</v>
      </c>
      <c r="M40" s="6">
        <f t="shared" si="3"/>
        <v>81.687777777777782</v>
      </c>
      <c r="N40" s="6">
        <f t="shared" si="4"/>
        <v>5.7804406790870573</v>
      </c>
      <c r="O40" s="2">
        <f t="shared" si="5"/>
        <v>7.0762613898153557</v>
      </c>
    </row>
    <row r="41" spans="1:15" ht="15.75" customHeight="1" x14ac:dyDescent="0.2">
      <c r="A41" s="4">
        <v>256</v>
      </c>
      <c r="B41" s="11">
        <v>97.35</v>
      </c>
      <c r="C41" s="11">
        <v>93.46</v>
      </c>
      <c r="D41" s="11">
        <v>90.21</v>
      </c>
      <c r="E41" s="11">
        <v>88.94</v>
      </c>
      <c r="F41" s="11">
        <v>89.06</v>
      </c>
      <c r="G41" s="11">
        <v>92.32</v>
      </c>
      <c r="H41" s="11">
        <v>98.87</v>
      </c>
      <c r="I41" s="11">
        <v>89.94</v>
      </c>
      <c r="J41" s="11">
        <v>88.64</v>
      </c>
      <c r="K41" s="12">
        <v>98.95</v>
      </c>
      <c r="M41" s="6">
        <f t="shared" si="3"/>
        <v>92.08777777777776</v>
      </c>
      <c r="N41" s="6">
        <f t="shared" si="4"/>
        <v>3.7869604492844187</v>
      </c>
      <c r="O41" s="2">
        <f t="shared" si="5"/>
        <v>4.1123377506436825</v>
      </c>
    </row>
    <row r="42" spans="1:15" ht="15.75" customHeight="1" x14ac:dyDescent="0.2">
      <c r="A42" s="4">
        <v>512</v>
      </c>
      <c r="B42" s="11">
        <v>108.65</v>
      </c>
      <c r="C42" s="11">
        <v>107.39</v>
      </c>
      <c r="D42" s="11">
        <v>106.13</v>
      </c>
      <c r="E42" s="11">
        <v>120.8</v>
      </c>
      <c r="F42" s="11">
        <v>105.53</v>
      </c>
      <c r="G42" s="11">
        <v>106.51</v>
      </c>
      <c r="H42" s="11">
        <v>110.85</v>
      </c>
      <c r="I42" s="11">
        <v>106.19</v>
      </c>
      <c r="J42" s="11">
        <v>106.36</v>
      </c>
      <c r="K42" s="12">
        <v>105.63</v>
      </c>
      <c r="M42" s="6">
        <f t="shared" si="3"/>
        <v>108.71222222222222</v>
      </c>
      <c r="N42" s="6">
        <f t="shared" si="4"/>
        <v>4.821505931184201</v>
      </c>
      <c r="O42" s="2">
        <f t="shared" si="5"/>
        <v>4.4351093489087203</v>
      </c>
    </row>
    <row r="43" spans="1:15" ht="15.75" customHeight="1" x14ac:dyDescent="0.2">
      <c r="A43" s="4" t="s">
        <v>6</v>
      </c>
      <c r="B43" s="11">
        <v>126.54</v>
      </c>
      <c r="C43" s="11">
        <v>128.44999999999999</v>
      </c>
      <c r="D43" s="11">
        <v>122.16</v>
      </c>
      <c r="E43" s="11">
        <v>123.34</v>
      </c>
      <c r="F43" s="11">
        <v>121.38</v>
      </c>
      <c r="G43" s="11">
        <v>121.7</v>
      </c>
      <c r="H43" s="11">
        <v>129.71</v>
      </c>
      <c r="I43" s="11">
        <v>127.79</v>
      </c>
      <c r="J43" s="11">
        <v>121.47</v>
      </c>
      <c r="K43" s="12">
        <v>129.38</v>
      </c>
      <c r="M43" s="6">
        <f t="shared" si="3"/>
        <v>124.72666666666666</v>
      </c>
      <c r="N43" s="6">
        <f t="shared" si="4"/>
        <v>3.3698367913001377</v>
      </c>
      <c r="O43" s="2">
        <f t="shared" si="5"/>
        <v>2.7017773194452972</v>
      </c>
    </row>
    <row r="44" spans="1:15" ht="15.75" customHeight="1" x14ac:dyDescent="0.2">
      <c r="A44" s="4" t="s">
        <v>7</v>
      </c>
      <c r="B44" s="11">
        <v>153.22999999999999</v>
      </c>
      <c r="C44" s="11">
        <v>151.38</v>
      </c>
      <c r="D44" s="11">
        <v>147.86000000000001</v>
      </c>
      <c r="E44" s="11">
        <v>151.31</v>
      </c>
      <c r="F44" s="11">
        <v>152.65</v>
      </c>
      <c r="G44" s="11"/>
      <c r="H44" s="11">
        <v>149.52000000000001</v>
      </c>
      <c r="I44" s="11">
        <v>149.03</v>
      </c>
      <c r="J44" s="11">
        <v>147.94999999999999</v>
      </c>
      <c r="K44" s="12">
        <v>147.81</v>
      </c>
      <c r="M44" s="6">
        <f t="shared" si="3"/>
        <v>150.36625000000001</v>
      </c>
      <c r="N44" s="6">
        <f t="shared" si="4"/>
        <v>2.0686844508389495</v>
      </c>
      <c r="O44" s="2">
        <f t="shared" si="5"/>
        <v>1.3757638105884462</v>
      </c>
    </row>
    <row r="45" spans="1:15" ht="15.75" customHeight="1" x14ac:dyDescent="0.2">
      <c r="A45" s="4" t="s">
        <v>8</v>
      </c>
      <c r="B45" s="11">
        <v>220.33</v>
      </c>
      <c r="C45" s="11">
        <v>232.19</v>
      </c>
      <c r="D45" s="11">
        <v>219.73</v>
      </c>
      <c r="E45" s="11">
        <v>223.03</v>
      </c>
      <c r="F45" s="11">
        <v>221.99</v>
      </c>
      <c r="G45" s="11">
        <v>222.32</v>
      </c>
      <c r="H45" s="11">
        <v>228.22</v>
      </c>
      <c r="I45" s="11">
        <v>223.88</v>
      </c>
      <c r="J45" s="11">
        <v>223</v>
      </c>
      <c r="K45" s="12">
        <v>226.03</v>
      </c>
      <c r="M45" s="6">
        <f t="shared" si="3"/>
        <v>223.85444444444445</v>
      </c>
      <c r="N45" s="6">
        <f t="shared" si="4"/>
        <v>3.9562201376791166</v>
      </c>
      <c r="O45" s="2">
        <f t="shared" si="5"/>
        <v>1.7673181104344613</v>
      </c>
    </row>
    <row r="46" spans="1:15" ht="15.75" customHeight="1" x14ac:dyDescent="0.2">
      <c r="A46" s="4" t="s">
        <v>9</v>
      </c>
      <c r="B46" s="11">
        <v>363.09</v>
      </c>
      <c r="C46" s="11">
        <v>480.97</v>
      </c>
      <c r="D46" s="11">
        <v>370.85</v>
      </c>
      <c r="E46" s="11">
        <v>365.47</v>
      </c>
      <c r="F46" s="11">
        <v>361.46</v>
      </c>
      <c r="G46" s="11">
        <v>362.8</v>
      </c>
      <c r="H46" s="11">
        <v>368.94</v>
      </c>
      <c r="I46" s="11">
        <v>372.06</v>
      </c>
      <c r="J46" s="11">
        <v>365.45</v>
      </c>
      <c r="K46" s="12">
        <v>372.93</v>
      </c>
      <c r="M46" s="6">
        <f t="shared" si="3"/>
        <v>379.01</v>
      </c>
      <c r="N46" s="6">
        <f t="shared" si="4"/>
        <v>38.411509993750585</v>
      </c>
      <c r="O46" s="2">
        <f t="shared" si="5"/>
        <v>10.134695652819341</v>
      </c>
    </row>
    <row r="47" spans="1:15" ht="15.75" customHeight="1" x14ac:dyDescent="0.2">
      <c r="A47" s="4" t="s">
        <v>10</v>
      </c>
      <c r="B47" s="11">
        <v>1109.4100000000001</v>
      </c>
      <c r="C47" s="11">
        <v>1119.1300000000001</v>
      </c>
      <c r="D47" s="11">
        <v>1102.5899999999999</v>
      </c>
      <c r="E47" s="11">
        <v>1113.1199999999999</v>
      </c>
      <c r="F47" s="11">
        <v>1113.1500000000001</v>
      </c>
      <c r="G47" s="11">
        <v>1106.1500000000001</v>
      </c>
      <c r="H47" s="11">
        <v>1113.18</v>
      </c>
      <c r="I47" s="11">
        <v>1109.92</v>
      </c>
      <c r="J47" s="11">
        <v>1120.9100000000001</v>
      </c>
      <c r="K47" s="12">
        <v>1106.72</v>
      </c>
      <c r="M47" s="6">
        <f t="shared" si="3"/>
        <v>1111.951111111111</v>
      </c>
      <c r="N47" s="6">
        <f t="shared" si="4"/>
        <v>5.7876796828359005</v>
      </c>
      <c r="O47" s="2">
        <f t="shared" si="5"/>
        <v>0.52049767521277024</v>
      </c>
    </row>
    <row r="48" spans="1:15" ht="15.75" customHeight="1" x14ac:dyDescent="0.2">
      <c r="A48" s="4" t="s">
        <v>11</v>
      </c>
      <c r="B48" s="11">
        <v>1959</v>
      </c>
      <c r="C48" s="11">
        <v>1967.67</v>
      </c>
      <c r="D48" s="11">
        <v>1969.47</v>
      </c>
      <c r="E48" s="11">
        <v>2325.8000000000002</v>
      </c>
      <c r="F48" s="11">
        <v>2130.83</v>
      </c>
      <c r="G48" s="11">
        <v>1968.55</v>
      </c>
      <c r="H48" s="11">
        <v>1959.54</v>
      </c>
      <c r="I48" s="11">
        <v>1972.59</v>
      </c>
      <c r="J48" s="11">
        <v>1970.48</v>
      </c>
      <c r="K48" s="12">
        <v>1967.52</v>
      </c>
      <c r="M48" s="6">
        <f t="shared" si="3"/>
        <v>2024.8811111111111</v>
      </c>
      <c r="N48" s="6">
        <f t="shared" si="4"/>
        <v>125.29847569348608</v>
      </c>
      <c r="O48" s="2">
        <f t="shared" si="5"/>
        <v>6.1879423441671193</v>
      </c>
    </row>
    <row r="49" spans="1:15" ht="15.75" customHeight="1" x14ac:dyDescent="0.2">
      <c r="A49" s="4" t="s">
        <v>12</v>
      </c>
      <c r="B49" s="11">
        <v>4303.99</v>
      </c>
      <c r="C49" s="11">
        <v>4339.6400000000003</v>
      </c>
      <c r="D49" s="11">
        <v>4332.96</v>
      </c>
      <c r="E49" s="11">
        <v>4289.8900000000003</v>
      </c>
      <c r="F49" s="11">
        <v>4258.5</v>
      </c>
      <c r="G49" s="11">
        <v>4318.32</v>
      </c>
      <c r="H49" s="11">
        <v>4300.26</v>
      </c>
      <c r="I49" s="11">
        <v>4334.3999999999996</v>
      </c>
      <c r="J49" s="11">
        <v>4334.34</v>
      </c>
      <c r="K49" s="12">
        <v>6627.77</v>
      </c>
      <c r="M49" s="6">
        <f t="shared" si="3"/>
        <v>4312.4777777777781</v>
      </c>
      <c r="N49" s="6">
        <f t="shared" si="4"/>
        <v>26.914458371745901</v>
      </c>
      <c r="O49" s="2">
        <f t="shared" si="5"/>
        <v>0.62410659854147543</v>
      </c>
    </row>
    <row r="50" spans="1:15" ht="15.75" customHeight="1" x14ac:dyDescent="0.2">
      <c r="A50" s="4" t="s">
        <v>13</v>
      </c>
      <c r="B50" s="11">
        <v>7604.8</v>
      </c>
      <c r="C50" s="11">
        <v>7676.47</v>
      </c>
      <c r="D50" s="11">
        <v>7700.3</v>
      </c>
      <c r="E50" s="11">
        <v>7658.04</v>
      </c>
      <c r="F50" s="11">
        <v>7516.66</v>
      </c>
      <c r="G50" s="11">
        <v>7773.97</v>
      </c>
      <c r="H50" s="11">
        <v>7732.73</v>
      </c>
      <c r="I50" s="11">
        <v>7685.59</v>
      </c>
      <c r="J50" s="11">
        <v>7787.38</v>
      </c>
      <c r="K50" s="12">
        <v>7713.95</v>
      </c>
      <c r="M50" s="6">
        <f t="shared" si="3"/>
        <v>7681.7711111111112</v>
      </c>
      <c r="N50" s="6">
        <f t="shared" si="4"/>
        <v>83.953918080760943</v>
      </c>
      <c r="O50" s="2">
        <f t="shared" si="5"/>
        <v>1.0928979380722219</v>
      </c>
    </row>
    <row r="51" spans="1:15" ht="15.75" customHeight="1" x14ac:dyDescent="0.2">
      <c r="A51" s="4" t="s">
        <v>14</v>
      </c>
      <c r="B51" s="11">
        <v>14736.62</v>
      </c>
      <c r="C51" s="11">
        <v>14795.93</v>
      </c>
      <c r="D51" s="11">
        <v>14771.32</v>
      </c>
      <c r="E51" s="11">
        <v>14716.12</v>
      </c>
      <c r="F51" s="11">
        <v>14544.26</v>
      </c>
      <c r="G51" s="11">
        <v>14804.54</v>
      </c>
      <c r="H51" s="11">
        <v>14770.54</v>
      </c>
      <c r="I51" s="11">
        <v>14815.26</v>
      </c>
      <c r="J51" s="11">
        <v>14772.36</v>
      </c>
      <c r="K51" s="12">
        <v>14810.72</v>
      </c>
      <c r="M51" s="6">
        <f t="shared" si="3"/>
        <v>14747.43888888889</v>
      </c>
      <c r="N51" s="6">
        <f t="shared" si="4"/>
        <v>82.398604727938917</v>
      </c>
      <c r="O51" s="2">
        <f t="shared" si="5"/>
        <v>0.55873162349579364</v>
      </c>
    </row>
    <row r="52" spans="1:15" ht="15.75" customHeight="1" x14ac:dyDescent="0.2">
      <c r="A52" s="4" t="s">
        <v>15</v>
      </c>
      <c r="B52" s="11">
        <v>28316.639999999999</v>
      </c>
      <c r="C52" s="11">
        <v>28619.35</v>
      </c>
      <c r="D52" s="11">
        <v>28106.47</v>
      </c>
      <c r="E52" s="11">
        <v>28110.41</v>
      </c>
      <c r="F52" s="11">
        <v>27978.15</v>
      </c>
      <c r="G52" s="11">
        <v>28519.06</v>
      </c>
      <c r="H52" s="11">
        <v>28301.119999999999</v>
      </c>
      <c r="I52" s="11">
        <v>28274.48</v>
      </c>
      <c r="J52" s="11">
        <v>28314.66</v>
      </c>
      <c r="K52" s="12">
        <v>28252.79</v>
      </c>
      <c r="M52" s="6">
        <f t="shared" si="3"/>
        <v>28282.26</v>
      </c>
      <c r="N52" s="6">
        <f t="shared" si="4"/>
        <v>201.63993875222189</v>
      </c>
      <c r="O52" s="2">
        <f t="shared" si="5"/>
        <v>0.7129555373305454</v>
      </c>
    </row>
    <row r="53" spans="1:15" ht="15.75" customHeight="1" x14ac:dyDescent="0.2">
      <c r="A53" s="4" t="s">
        <v>16</v>
      </c>
      <c r="B53" s="11">
        <v>56205.79</v>
      </c>
      <c r="C53" s="11">
        <v>56198.13</v>
      </c>
      <c r="D53" s="11">
        <v>56217.53</v>
      </c>
      <c r="E53" s="11">
        <v>55785.01</v>
      </c>
      <c r="F53" s="11">
        <v>55806.03</v>
      </c>
      <c r="G53" s="11">
        <v>55810.35</v>
      </c>
      <c r="H53" s="11">
        <v>56141.32</v>
      </c>
      <c r="I53" s="11">
        <v>55846.61</v>
      </c>
      <c r="J53" s="11">
        <v>56210.23</v>
      </c>
      <c r="K53" s="12">
        <v>57590.31</v>
      </c>
      <c r="M53" s="6">
        <f t="shared" si="3"/>
        <v>56024.555555555547</v>
      </c>
      <c r="N53" s="6">
        <f t="shared" si="4"/>
        <v>203.41036570877549</v>
      </c>
      <c r="O53" s="2">
        <f t="shared" si="5"/>
        <v>0.36307359102040171</v>
      </c>
    </row>
    <row r="54" spans="1:15" ht="15.75" customHeight="1" x14ac:dyDescent="0.15"/>
    <row r="55" spans="1:15" ht="15.75" customHeight="1" x14ac:dyDescent="0.15"/>
    <row r="56" spans="1:15" ht="15.75" customHeight="1" x14ac:dyDescent="0.15"/>
    <row r="57" spans="1:15" ht="15.75" customHeight="1" x14ac:dyDescent="0.15"/>
    <row r="58" spans="1:15" ht="15.75" customHeight="1" x14ac:dyDescent="0.15">
      <c r="B58" s="45" t="s">
        <v>19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5" ht="15.75" customHeight="1" x14ac:dyDescent="0.15">
      <c r="A59" s="43" t="s">
        <v>1</v>
      </c>
      <c r="B59" s="1">
        <v>1</v>
      </c>
      <c r="C59" s="2">
        <v>2</v>
      </c>
      <c r="D59" s="2">
        <v>3</v>
      </c>
      <c r="E59" s="1">
        <v>4</v>
      </c>
      <c r="F59" s="2">
        <v>5</v>
      </c>
      <c r="G59" s="2">
        <v>6</v>
      </c>
      <c r="H59" s="1">
        <v>7</v>
      </c>
      <c r="I59" s="2">
        <v>8</v>
      </c>
      <c r="J59" s="2">
        <v>9</v>
      </c>
      <c r="K59" s="1">
        <v>10</v>
      </c>
    </row>
    <row r="60" spans="1:15" ht="15.75" customHeight="1" x14ac:dyDescent="0.2">
      <c r="A60" s="44"/>
      <c r="B60" s="2" t="s">
        <v>2</v>
      </c>
      <c r="C60" s="2" t="s">
        <v>2</v>
      </c>
      <c r="D60" s="2" t="s">
        <v>2</v>
      </c>
      <c r="E60" s="2" t="s">
        <v>2</v>
      </c>
      <c r="F60" s="2" t="s">
        <v>2</v>
      </c>
      <c r="G60" s="2" t="s">
        <v>2</v>
      </c>
      <c r="H60" s="2" t="s">
        <v>2</v>
      </c>
      <c r="I60" s="2" t="s">
        <v>2</v>
      </c>
      <c r="J60" s="2" t="s">
        <v>2</v>
      </c>
      <c r="K60" s="2" t="s">
        <v>2</v>
      </c>
      <c r="M60" s="3" t="s">
        <v>3</v>
      </c>
      <c r="N60" s="3" t="s">
        <v>4</v>
      </c>
      <c r="O60" s="3" t="s">
        <v>5</v>
      </c>
    </row>
    <row r="61" spans="1:15" ht="15.75" customHeight="1" x14ac:dyDescent="0.2">
      <c r="A61" s="4">
        <v>1</v>
      </c>
      <c r="B61" s="11">
        <v>34.369999999999997</v>
      </c>
      <c r="C61" s="11">
        <v>30.1</v>
      </c>
      <c r="D61" s="11">
        <v>30.26</v>
      </c>
      <c r="E61" s="11">
        <v>30.67</v>
      </c>
      <c r="F61" s="11">
        <v>30.73</v>
      </c>
      <c r="G61" s="11">
        <v>31.69</v>
      </c>
      <c r="H61" s="11">
        <v>31.07</v>
      </c>
      <c r="I61" s="11">
        <v>46.93</v>
      </c>
      <c r="J61" s="11">
        <v>32.17</v>
      </c>
      <c r="K61" s="12">
        <v>32.42</v>
      </c>
      <c r="M61" s="6">
        <f t="shared" ref="M61:M81" si="6">AVERAGE(B61:J61)</f>
        <v>33.11</v>
      </c>
      <c r="N61" s="6">
        <f t="shared" ref="N61:N81" si="7">STDEV(B61:J61)</f>
        <v>5.3437135963672455</v>
      </c>
      <c r="O61" s="2">
        <f t="shared" ref="O61:O81" si="8">N61/M61*100</f>
        <v>16.139273924395184</v>
      </c>
    </row>
    <row r="62" spans="1:15" ht="15.75" customHeight="1" x14ac:dyDescent="0.2">
      <c r="A62" s="4">
        <v>2</v>
      </c>
      <c r="B62" s="11">
        <v>28.99</v>
      </c>
      <c r="C62" s="11">
        <v>28.63</v>
      </c>
      <c r="D62" s="11">
        <v>28.07</v>
      </c>
      <c r="E62" s="11">
        <v>29.46</v>
      </c>
      <c r="F62" s="11">
        <v>28.28</v>
      </c>
      <c r="G62" s="11">
        <v>29.36</v>
      </c>
      <c r="H62" s="11">
        <v>27.36</v>
      </c>
      <c r="I62" s="11">
        <v>28.6</v>
      </c>
      <c r="J62" s="11">
        <v>30.83</v>
      </c>
      <c r="K62" s="12">
        <v>27.36</v>
      </c>
      <c r="M62" s="6">
        <f t="shared" si="6"/>
        <v>28.842222222222226</v>
      </c>
      <c r="N62" s="6">
        <f t="shared" si="7"/>
        <v>0.98969411660595596</v>
      </c>
      <c r="O62" s="2">
        <f t="shared" si="8"/>
        <v>3.43140729233901</v>
      </c>
    </row>
    <row r="63" spans="1:15" ht="15.75" customHeight="1" x14ac:dyDescent="0.2">
      <c r="A63" s="4">
        <v>4</v>
      </c>
      <c r="B63" s="11">
        <v>29.23</v>
      </c>
      <c r="C63" s="11">
        <v>27.22</v>
      </c>
      <c r="D63" s="11">
        <v>30.48</v>
      </c>
      <c r="E63" s="11">
        <v>29.08</v>
      </c>
      <c r="F63" s="11">
        <v>27.59</v>
      </c>
      <c r="G63" s="11">
        <v>27.6</v>
      </c>
      <c r="H63" s="11">
        <v>27.26</v>
      </c>
      <c r="I63" s="11">
        <v>28.34</v>
      </c>
      <c r="J63" s="11">
        <v>27.84</v>
      </c>
      <c r="K63" s="12">
        <v>27.62</v>
      </c>
      <c r="M63" s="6">
        <f t="shared" si="6"/>
        <v>28.293333333333333</v>
      </c>
      <c r="N63" s="6">
        <f t="shared" si="7"/>
        <v>1.100034090380839</v>
      </c>
      <c r="O63" s="2">
        <f t="shared" si="8"/>
        <v>3.887962147905887</v>
      </c>
    </row>
    <row r="64" spans="1:15" ht="15.75" customHeight="1" x14ac:dyDescent="0.2">
      <c r="A64" s="4">
        <v>8</v>
      </c>
      <c r="B64" s="11">
        <v>62.2</v>
      </c>
      <c r="C64" s="11">
        <v>55.19</v>
      </c>
      <c r="D64" s="11">
        <v>651.24</v>
      </c>
      <c r="E64" s="11">
        <v>52.07</v>
      </c>
      <c r="F64" s="11">
        <v>55.62</v>
      </c>
      <c r="G64" s="11">
        <v>54.79</v>
      </c>
      <c r="H64" s="11">
        <v>57.84</v>
      </c>
      <c r="I64" s="11">
        <v>617.6</v>
      </c>
      <c r="J64" s="11">
        <v>58.62</v>
      </c>
      <c r="K64" s="12">
        <v>632.05999999999995</v>
      </c>
      <c r="M64" s="6">
        <f t="shared" si="6"/>
        <v>185.01888888888891</v>
      </c>
      <c r="N64" s="6">
        <f t="shared" si="7"/>
        <v>254.94086419425022</v>
      </c>
      <c r="O64" s="2">
        <f t="shared" si="8"/>
        <v>137.79180370462186</v>
      </c>
    </row>
    <row r="65" spans="1:15" ht="15.75" customHeight="1" x14ac:dyDescent="0.2">
      <c r="A65" s="4">
        <v>16</v>
      </c>
      <c r="B65" s="11">
        <v>33.130000000000003</v>
      </c>
      <c r="C65" s="11">
        <v>32.25</v>
      </c>
      <c r="D65" s="11">
        <v>40.32</v>
      </c>
      <c r="E65" s="11">
        <v>36.659999999999997</v>
      </c>
      <c r="F65" s="11">
        <v>31.67</v>
      </c>
      <c r="G65" s="11">
        <v>32.96</v>
      </c>
      <c r="H65" s="11">
        <v>35.83</v>
      </c>
      <c r="I65" s="11">
        <v>32.04</v>
      </c>
      <c r="J65" s="11">
        <v>33.31</v>
      </c>
      <c r="K65" s="12">
        <v>37.99</v>
      </c>
      <c r="M65" s="6">
        <f t="shared" si="6"/>
        <v>34.24111111111111</v>
      </c>
      <c r="N65" s="6">
        <f t="shared" si="7"/>
        <v>2.8392624237838788</v>
      </c>
      <c r="O65" s="2">
        <f t="shared" si="8"/>
        <v>8.2919693072183893</v>
      </c>
    </row>
    <row r="66" spans="1:15" ht="15.75" customHeight="1" x14ac:dyDescent="0.2">
      <c r="A66" s="4">
        <v>32</v>
      </c>
      <c r="B66" s="11">
        <v>39.08</v>
      </c>
      <c r="C66" s="11">
        <v>338.39</v>
      </c>
      <c r="D66" s="11">
        <v>37.5</v>
      </c>
      <c r="E66" s="11">
        <v>33.159999999999997</v>
      </c>
      <c r="F66" s="11">
        <v>29.93</v>
      </c>
      <c r="G66" s="11">
        <v>31.07</v>
      </c>
      <c r="H66" s="11">
        <v>32.270000000000003</v>
      </c>
      <c r="I66" s="11">
        <v>31.2</v>
      </c>
      <c r="J66" s="11">
        <v>34.31</v>
      </c>
      <c r="K66" s="12">
        <v>32.090000000000003</v>
      </c>
      <c r="M66" s="6">
        <f t="shared" si="6"/>
        <v>67.434444444444452</v>
      </c>
      <c r="N66" s="6">
        <f t="shared" si="7"/>
        <v>101.65342728003702</v>
      </c>
      <c r="O66" s="2">
        <f t="shared" si="8"/>
        <v>150.74407169437529</v>
      </c>
    </row>
    <row r="67" spans="1:15" ht="15.75" customHeight="1" x14ac:dyDescent="0.2">
      <c r="A67" s="4">
        <v>64</v>
      </c>
      <c r="B67" s="11">
        <v>34.71</v>
      </c>
      <c r="C67" s="11">
        <v>37.57</v>
      </c>
      <c r="D67" s="11">
        <v>34.840000000000003</v>
      </c>
      <c r="E67" s="11">
        <v>36.03</v>
      </c>
      <c r="F67" s="11">
        <v>32.68</v>
      </c>
      <c r="G67" s="11">
        <v>38.04</v>
      </c>
      <c r="H67" s="11">
        <v>38.71</v>
      </c>
      <c r="I67" s="11">
        <v>33.76</v>
      </c>
      <c r="J67" s="11">
        <v>33.659999999999997</v>
      </c>
      <c r="K67" s="12">
        <v>32.5</v>
      </c>
      <c r="M67" s="6">
        <f t="shared" si="6"/>
        <v>35.555555555555557</v>
      </c>
      <c r="N67" s="6">
        <f t="shared" si="7"/>
        <v>2.1424000041490339</v>
      </c>
      <c r="O67" s="2">
        <f t="shared" si="8"/>
        <v>6.0255000116691573</v>
      </c>
    </row>
    <row r="68" spans="1:15" ht="15.75" customHeight="1" x14ac:dyDescent="0.2">
      <c r="A68" s="4">
        <v>128</v>
      </c>
      <c r="B68" s="11">
        <v>36.68</v>
      </c>
      <c r="C68" s="11">
        <v>34.56</v>
      </c>
      <c r="D68" s="11">
        <v>35.82</v>
      </c>
      <c r="E68" s="11">
        <v>35.18</v>
      </c>
      <c r="F68" s="11">
        <v>35.01</v>
      </c>
      <c r="G68" s="11">
        <v>35.81</v>
      </c>
      <c r="H68" s="11">
        <v>37.369999999999997</v>
      </c>
      <c r="I68" s="11">
        <v>35.869999999999997</v>
      </c>
      <c r="J68" s="11">
        <v>36.56</v>
      </c>
      <c r="K68" s="12">
        <v>34.82</v>
      </c>
      <c r="M68" s="6">
        <f t="shared" si="6"/>
        <v>35.873333333333335</v>
      </c>
      <c r="N68" s="6">
        <f t="shared" si="7"/>
        <v>0.88881944173155836</v>
      </c>
      <c r="O68" s="2">
        <f t="shared" si="8"/>
        <v>2.4776605883615268</v>
      </c>
    </row>
    <row r="69" spans="1:15" ht="15.75" customHeight="1" x14ac:dyDescent="0.2">
      <c r="A69" s="4">
        <v>256</v>
      </c>
      <c r="B69" s="11">
        <v>42.63</v>
      </c>
      <c r="C69" s="11">
        <v>40.08</v>
      </c>
      <c r="D69" s="11">
        <v>41.56</v>
      </c>
      <c r="E69" s="11">
        <v>40.61</v>
      </c>
      <c r="F69" s="11">
        <v>40.78</v>
      </c>
      <c r="G69" s="11">
        <v>41.2</v>
      </c>
      <c r="H69" s="11">
        <v>41.48</v>
      </c>
      <c r="I69" s="11">
        <v>42.13</v>
      </c>
      <c r="J69" s="11">
        <v>42.13</v>
      </c>
      <c r="K69" s="12">
        <v>41.44</v>
      </c>
      <c r="M69" s="6">
        <f t="shared" si="6"/>
        <v>41.400000000000006</v>
      </c>
      <c r="N69" s="6">
        <f t="shared" si="7"/>
        <v>0.82170554336696666</v>
      </c>
      <c r="O69" s="2">
        <f t="shared" si="8"/>
        <v>1.9847959984709336</v>
      </c>
    </row>
    <row r="70" spans="1:15" ht="15.75" customHeight="1" x14ac:dyDescent="0.2">
      <c r="A70" s="4">
        <v>512</v>
      </c>
      <c r="B70" s="11">
        <v>47.41</v>
      </c>
      <c r="C70" s="11">
        <v>44.94</v>
      </c>
      <c r="D70" s="11">
        <v>45.73</v>
      </c>
      <c r="E70" s="11">
        <v>44.89</v>
      </c>
      <c r="F70" s="11">
        <v>46.97</v>
      </c>
      <c r="G70" s="11">
        <v>48.21</v>
      </c>
      <c r="H70" s="11">
        <v>45.74</v>
      </c>
      <c r="I70" s="11">
        <v>46.34</v>
      </c>
      <c r="J70" s="11">
        <v>46.52</v>
      </c>
      <c r="K70" s="12">
        <v>44.57</v>
      </c>
      <c r="M70" s="6">
        <f t="shared" si="6"/>
        <v>46.305555555555557</v>
      </c>
      <c r="N70" s="6">
        <f t="shared" si="7"/>
        <v>1.109899895385966</v>
      </c>
      <c r="O70" s="2">
        <f t="shared" si="8"/>
        <v>2.3969043931550553</v>
      </c>
    </row>
    <row r="71" spans="1:15" ht="15.75" customHeight="1" x14ac:dyDescent="0.2">
      <c r="A71" s="4" t="s">
        <v>6</v>
      </c>
      <c r="B71" s="11">
        <v>72.099999999999994</v>
      </c>
      <c r="C71" s="11">
        <v>57.52</v>
      </c>
      <c r="D71" s="11">
        <v>60.56</v>
      </c>
      <c r="E71" s="11">
        <v>59.19</v>
      </c>
      <c r="F71" s="11">
        <v>59.88</v>
      </c>
      <c r="G71" s="11">
        <v>60.16</v>
      </c>
      <c r="H71" s="11">
        <v>62.54</v>
      </c>
      <c r="I71" s="11">
        <v>62.01</v>
      </c>
      <c r="J71" s="11">
        <v>61.82</v>
      </c>
      <c r="K71" s="12">
        <v>74.12</v>
      </c>
      <c r="M71" s="6">
        <f t="shared" si="6"/>
        <v>61.75333333333333</v>
      </c>
      <c r="N71" s="6">
        <f t="shared" si="7"/>
        <v>4.1789143326945553</v>
      </c>
      <c r="O71" s="2">
        <f t="shared" si="8"/>
        <v>6.7671073076129042</v>
      </c>
    </row>
    <row r="72" spans="1:15" ht="15.75" customHeight="1" x14ac:dyDescent="0.2">
      <c r="A72" s="4" t="s">
        <v>7</v>
      </c>
      <c r="B72" s="11">
        <v>89.73</v>
      </c>
      <c r="C72" s="11">
        <v>83.04</v>
      </c>
      <c r="D72" s="11">
        <v>87.3</v>
      </c>
      <c r="E72" s="11">
        <v>85.21</v>
      </c>
      <c r="F72" s="11">
        <v>88.66</v>
      </c>
      <c r="G72" s="11">
        <v>86.02</v>
      </c>
      <c r="H72" s="11">
        <v>92.15</v>
      </c>
      <c r="I72" s="11">
        <v>88.2</v>
      </c>
      <c r="J72" s="11">
        <v>88.2</v>
      </c>
      <c r="K72" s="12">
        <v>84.52</v>
      </c>
      <c r="M72" s="6">
        <f t="shared" si="6"/>
        <v>87.612222222222215</v>
      </c>
      <c r="N72" s="6">
        <f t="shared" si="7"/>
        <v>2.649852721274232</v>
      </c>
      <c r="O72" s="2">
        <f t="shared" si="8"/>
        <v>3.0245240379282561</v>
      </c>
    </row>
    <row r="73" spans="1:15" ht="15.75" customHeight="1" x14ac:dyDescent="0.2">
      <c r="A73" s="4" t="s">
        <v>8</v>
      </c>
      <c r="B73" s="11">
        <v>100.67</v>
      </c>
      <c r="C73" s="11">
        <v>96.4</v>
      </c>
      <c r="D73" s="11">
        <v>99.41</v>
      </c>
      <c r="E73" s="11">
        <v>96.58</v>
      </c>
      <c r="F73" s="11">
        <v>97.53</v>
      </c>
      <c r="G73" s="11">
        <v>98.25</v>
      </c>
      <c r="H73" s="11">
        <v>104.73</v>
      </c>
      <c r="I73" s="11">
        <v>99.81</v>
      </c>
      <c r="J73" s="11">
        <v>101.9</v>
      </c>
      <c r="K73" s="12">
        <v>95.37</v>
      </c>
      <c r="M73" s="6">
        <f t="shared" si="6"/>
        <v>99.475555555555559</v>
      </c>
      <c r="N73" s="6">
        <f t="shared" si="7"/>
        <v>2.6963035396219364</v>
      </c>
      <c r="O73" s="2">
        <f t="shared" si="8"/>
        <v>2.7105187043826988</v>
      </c>
    </row>
    <row r="74" spans="1:15" ht="15.75" customHeight="1" x14ac:dyDescent="0.2">
      <c r="A74" s="4" t="s">
        <v>9</v>
      </c>
      <c r="B74" s="11">
        <v>163.87</v>
      </c>
      <c r="C74" s="11">
        <v>157.61000000000001</v>
      </c>
      <c r="D74" s="11">
        <v>157.87</v>
      </c>
      <c r="E74" s="11">
        <v>155.03</v>
      </c>
      <c r="F74" s="11">
        <v>157.28</v>
      </c>
      <c r="G74" s="11">
        <v>157.38999999999999</v>
      </c>
      <c r="H74" s="11">
        <v>156.63</v>
      </c>
      <c r="I74" s="11">
        <v>160.04</v>
      </c>
      <c r="J74" s="11">
        <v>163.53</v>
      </c>
      <c r="K74" s="12">
        <v>156.19999999999999</v>
      </c>
      <c r="M74" s="6">
        <f t="shared" si="6"/>
        <v>158.80555555555554</v>
      </c>
      <c r="N74" s="6">
        <f t="shared" si="7"/>
        <v>3.0642377156117937</v>
      </c>
      <c r="O74" s="2">
        <f t="shared" si="8"/>
        <v>1.9295532230544792</v>
      </c>
    </row>
    <row r="75" spans="1:15" ht="15.75" customHeight="1" x14ac:dyDescent="0.2">
      <c r="A75" s="4" t="s">
        <v>10</v>
      </c>
      <c r="B75" s="11">
        <v>463.62</v>
      </c>
      <c r="C75" s="11">
        <v>471.5</v>
      </c>
      <c r="D75" s="11">
        <v>458.07</v>
      </c>
      <c r="E75" s="11">
        <v>452.4</v>
      </c>
      <c r="F75" s="11">
        <v>469.78</v>
      </c>
      <c r="G75" s="11">
        <v>473.82</v>
      </c>
      <c r="H75" s="11">
        <v>463.8</v>
      </c>
      <c r="I75" s="11">
        <v>472.45</v>
      </c>
      <c r="J75" s="11">
        <v>466.2</v>
      </c>
      <c r="K75" s="12">
        <v>446.41</v>
      </c>
      <c r="M75" s="6">
        <f t="shared" si="6"/>
        <v>465.73777777777781</v>
      </c>
      <c r="N75" s="6">
        <f t="shared" si="7"/>
        <v>7.1156847488098052</v>
      </c>
      <c r="O75" s="2">
        <f t="shared" si="8"/>
        <v>1.527830699661427</v>
      </c>
    </row>
    <row r="76" spans="1:15" ht="15.75" customHeight="1" x14ac:dyDescent="0.2">
      <c r="A76" s="4" t="s">
        <v>11</v>
      </c>
      <c r="B76" s="11">
        <v>732.35</v>
      </c>
      <c r="C76" s="11">
        <v>697.39</v>
      </c>
      <c r="D76" s="11">
        <v>707.39</v>
      </c>
      <c r="E76" s="11">
        <v>709.99</v>
      </c>
      <c r="F76" s="11">
        <v>724.9</v>
      </c>
      <c r="G76" s="11">
        <v>716.07</v>
      </c>
      <c r="H76" s="11">
        <v>711.24</v>
      </c>
      <c r="I76" s="11">
        <v>716.1</v>
      </c>
      <c r="J76" s="11">
        <v>732.31</v>
      </c>
      <c r="K76" s="12">
        <v>1432.53</v>
      </c>
      <c r="M76" s="6">
        <f t="shared" si="6"/>
        <v>716.41555555555556</v>
      </c>
      <c r="N76" s="6">
        <f t="shared" si="7"/>
        <v>11.673962599639323</v>
      </c>
      <c r="O76" s="2">
        <f t="shared" si="8"/>
        <v>1.6294959690799242</v>
      </c>
    </row>
    <row r="77" spans="1:15" ht="15.75" customHeight="1" x14ac:dyDescent="0.2">
      <c r="A77" s="4" t="s">
        <v>12</v>
      </c>
      <c r="B77" s="11">
        <v>1343.8</v>
      </c>
      <c r="C77" s="11">
        <v>1274.57</v>
      </c>
      <c r="D77" s="11">
        <v>1315.93</v>
      </c>
      <c r="E77" s="11">
        <v>1302.04</v>
      </c>
      <c r="F77" s="11">
        <v>1324.51</v>
      </c>
      <c r="G77" s="11">
        <v>1325.7</v>
      </c>
      <c r="H77" s="11">
        <v>1315.69</v>
      </c>
      <c r="I77" s="11">
        <v>1343.52</v>
      </c>
      <c r="J77" s="11">
        <v>1343.12</v>
      </c>
      <c r="K77" s="12">
        <v>1303.17</v>
      </c>
      <c r="M77" s="6">
        <f t="shared" si="6"/>
        <v>1320.9866666666667</v>
      </c>
      <c r="N77" s="6">
        <f t="shared" si="7"/>
        <v>22.693117899486616</v>
      </c>
      <c r="O77" s="2">
        <f t="shared" si="8"/>
        <v>1.7178915179174112</v>
      </c>
    </row>
    <row r="78" spans="1:15" ht="15.75" customHeight="1" x14ac:dyDescent="0.2">
      <c r="A78" s="4" t="s">
        <v>13</v>
      </c>
      <c r="B78" s="11">
        <v>2698.72</v>
      </c>
      <c r="C78" s="11">
        <v>2640.06</v>
      </c>
      <c r="D78" s="11">
        <v>2664.73</v>
      </c>
      <c r="E78" s="11">
        <v>2623.4</v>
      </c>
      <c r="F78" s="11">
        <v>2588.52</v>
      </c>
      <c r="G78" s="11">
        <v>2648.75</v>
      </c>
      <c r="H78" s="11">
        <v>2603.33</v>
      </c>
      <c r="I78" s="11">
        <v>2703.76</v>
      </c>
      <c r="J78" s="11">
        <v>2717.27</v>
      </c>
      <c r="K78" s="12">
        <v>2569.8200000000002</v>
      </c>
      <c r="M78" s="6">
        <f t="shared" si="6"/>
        <v>2654.2822222222226</v>
      </c>
      <c r="N78" s="6">
        <f t="shared" si="7"/>
        <v>45.561456237091953</v>
      </c>
      <c r="O78" s="2">
        <f t="shared" si="8"/>
        <v>1.7165264437836196</v>
      </c>
    </row>
    <row r="79" spans="1:15" ht="15.75" customHeight="1" x14ac:dyDescent="0.2">
      <c r="A79" s="4" t="s">
        <v>14</v>
      </c>
      <c r="B79" s="11">
        <v>5434.26</v>
      </c>
      <c r="C79" s="11">
        <v>5307.79</v>
      </c>
      <c r="D79" s="11">
        <v>5355.5</v>
      </c>
      <c r="E79" s="11">
        <v>5270.93</v>
      </c>
      <c r="F79" s="11">
        <v>5403.59</v>
      </c>
      <c r="G79" s="11">
        <v>5323.93</v>
      </c>
      <c r="H79" s="11">
        <v>5361.68</v>
      </c>
      <c r="I79" s="11">
        <v>5389.11</v>
      </c>
      <c r="J79" s="11">
        <v>5432.52</v>
      </c>
      <c r="K79" s="12">
        <v>5329.11</v>
      </c>
      <c r="M79" s="6">
        <f t="shared" si="6"/>
        <v>5364.3677777777775</v>
      </c>
      <c r="N79" s="6">
        <f t="shared" si="7"/>
        <v>56.272714475529305</v>
      </c>
      <c r="O79" s="2">
        <f t="shared" si="8"/>
        <v>1.049009255268486</v>
      </c>
    </row>
    <row r="80" spans="1:15" ht="15.75" customHeight="1" x14ac:dyDescent="0.2">
      <c r="A80" s="4" t="s">
        <v>15</v>
      </c>
      <c r="B80" s="11">
        <v>10724.87</v>
      </c>
      <c r="C80" s="11">
        <v>10072.530000000001</v>
      </c>
      <c r="D80" s="11">
        <v>10288.450000000001</v>
      </c>
      <c r="E80" s="11">
        <v>10321.209999999999</v>
      </c>
      <c r="F80" s="11">
        <v>10423.799999999999</v>
      </c>
      <c r="G80" s="11">
        <v>10481.700000000001</v>
      </c>
      <c r="H80" s="11">
        <v>10317.9</v>
      </c>
      <c r="I80" s="11">
        <v>10595.93</v>
      </c>
      <c r="J80" s="11">
        <v>10617.51</v>
      </c>
      <c r="K80" s="12">
        <v>10284.879999999999</v>
      </c>
      <c r="M80" s="6">
        <f t="shared" si="6"/>
        <v>10427.099999999999</v>
      </c>
      <c r="N80" s="6">
        <f t="shared" si="7"/>
        <v>201.4012162947385</v>
      </c>
      <c r="O80" s="2">
        <f t="shared" si="8"/>
        <v>1.9315170689332462</v>
      </c>
    </row>
    <row r="81" spans="1:15" ht="15.75" customHeight="1" x14ac:dyDescent="0.2">
      <c r="A81" s="4" t="s">
        <v>16</v>
      </c>
      <c r="B81" s="11">
        <v>20593.849999999999</v>
      </c>
      <c r="C81" s="11">
        <v>19871.330000000002</v>
      </c>
      <c r="D81" s="11">
        <v>20439.66</v>
      </c>
      <c r="E81" s="11">
        <v>20092.48</v>
      </c>
      <c r="F81" s="11">
        <v>20393.78</v>
      </c>
      <c r="G81" s="11">
        <v>20430.18</v>
      </c>
      <c r="H81" s="11">
        <v>20304.39</v>
      </c>
      <c r="I81" s="11">
        <v>20730.84</v>
      </c>
      <c r="J81" s="11">
        <v>20883.75</v>
      </c>
      <c r="K81" s="12">
        <v>20309.28</v>
      </c>
      <c r="M81" s="6">
        <f t="shared" si="6"/>
        <v>20415.584444444441</v>
      </c>
      <c r="N81" s="6">
        <f t="shared" si="7"/>
        <v>309.14910322978062</v>
      </c>
      <c r="O81" s="2">
        <f t="shared" si="8"/>
        <v>1.5142799564276366</v>
      </c>
    </row>
    <row r="82" spans="1:15" ht="15.75" customHeight="1" x14ac:dyDescent="0.15"/>
    <row r="83" spans="1:15" ht="15.75" customHeight="1" x14ac:dyDescent="0.15"/>
    <row r="84" spans="1:15" ht="15.75" customHeight="1" x14ac:dyDescent="0.15"/>
    <row r="85" spans="1:15" ht="15.75" customHeight="1" x14ac:dyDescent="0.15"/>
    <row r="86" spans="1:15" ht="15.75" customHeight="1" x14ac:dyDescent="0.15">
      <c r="B86" s="45" t="s">
        <v>20</v>
      </c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</row>
    <row r="87" spans="1:15" ht="15.75" customHeight="1" x14ac:dyDescent="0.15">
      <c r="A87" s="43" t="s">
        <v>1</v>
      </c>
      <c r="B87" s="1">
        <v>1</v>
      </c>
      <c r="C87" s="2">
        <v>2</v>
      </c>
      <c r="D87" s="2">
        <v>3</v>
      </c>
      <c r="E87" s="1">
        <v>4</v>
      </c>
      <c r="F87" s="2">
        <v>5</v>
      </c>
      <c r="G87" s="2">
        <v>6</v>
      </c>
      <c r="H87" s="1">
        <v>7</v>
      </c>
      <c r="I87" s="2">
        <v>8</v>
      </c>
      <c r="J87" s="2">
        <v>9</v>
      </c>
      <c r="K87" s="1">
        <v>10</v>
      </c>
    </row>
    <row r="88" spans="1:15" ht="15.75" customHeight="1" x14ac:dyDescent="0.2">
      <c r="A88" s="44"/>
      <c r="B88" s="2" t="s">
        <v>2</v>
      </c>
      <c r="C88" s="2" t="s">
        <v>2</v>
      </c>
      <c r="D88" s="2" t="s">
        <v>2</v>
      </c>
      <c r="E88" s="2" t="s">
        <v>2</v>
      </c>
      <c r="F88" s="2" t="s">
        <v>2</v>
      </c>
      <c r="G88" s="2" t="s">
        <v>2</v>
      </c>
      <c r="H88" s="2" t="s">
        <v>2</v>
      </c>
      <c r="I88" s="2" t="s">
        <v>2</v>
      </c>
      <c r="J88" s="2" t="s">
        <v>2</v>
      </c>
      <c r="K88" s="2" t="s">
        <v>2</v>
      </c>
      <c r="M88" s="3" t="s">
        <v>3</v>
      </c>
      <c r="N88" s="3" t="s">
        <v>4</v>
      </c>
      <c r="O88" s="3" t="s">
        <v>5</v>
      </c>
    </row>
    <row r="89" spans="1:15" ht="15.75" customHeight="1" x14ac:dyDescent="0.2">
      <c r="A89" s="4">
        <v>1</v>
      </c>
      <c r="B89" s="11">
        <v>40.479999999999997</v>
      </c>
      <c r="C89" s="11">
        <v>36.909999999999997</v>
      </c>
      <c r="D89" s="11">
        <v>36.57</v>
      </c>
      <c r="E89" s="11">
        <v>36.69</v>
      </c>
      <c r="F89" s="11">
        <v>37.4</v>
      </c>
      <c r="G89" s="11">
        <v>37.42</v>
      </c>
      <c r="H89" s="11">
        <v>36.76</v>
      </c>
      <c r="I89" s="11">
        <v>37.159999999999997</v>
      </c>
      <c r="J89" s="11">
        <v>37.409999999999997</v>
      </c>
      <c r="K89" s="12">
        <v>37.4</v>
      </c>
      <c r="M89" s="6">
        <f t="shared" ref="M89:M109" si="9">AVERAGE(B89:J89)</f>
        <v>37.422222222222217</v>
      </c>
      <c r="N89" s="6">
        <f t="shared" ref="N89:N109" si="10">STDEV(B89:J89)</f>
        <v>1.1928304340703433</v>
      </c>
      <c r="O89" s="2">
        <f t="shared" ref="O89:O109" si="11">N89/M89*100</f>
        <v>3.1874922525632692</v>
      </c>
    </row>
    <row r="90" spans="1:15" ht="15.75" customHeight="1" x14ac:dyDescent="0.2">
      <c r="A90" s="4">
        <v>2</v>
      </c>
      <c r="B90" s="11">
        <v>34.46</v>
      </c>
      <c r="C90" s="11">
        <v>34.979999999999997</v>
      </c>
      <c r="D90" s="11">
        <v>34.270000000000003</v>
      </c>
      <c r="E90" s="11">
        <v>34.07</v>
      </c>
      <c r="F90" s="11">
        <v>35.29</v>
      </c>
      <c r="G90" s="11">
        <v>33.619999999999997</v>
      </c>
      <c r="H90" s="11">
        <v>34.4</v>
      </c>
      <c r="I90" s="11">
        <v>34.020000000000003</v>
      </c>
      <c r="J90" s="11">
        <v>34.200000000000003</v>
      </c>
      <c r="K90" s="12">
        <v>34.090000000000003</v>
      </c>
      <c r="M90" s="6">
        <f t="shared" si="9"/>
        <v>34.367777777777775</v>
      </c>
      <c r="N90" s="6">
        <f t="shared" si="10"/>
        <v>0.5051429940565777</v>
      </c>
      <c r="O90" s="2">
        <f t="shared" si="11"/>
        <v>1.4698157015645146</v>
      </c>
    </row>
    <row r="91" spans="1:15" ht="15.75" customHeight="1" x14ac:dyDescent="0.2">
      <c r="A91" s="4">
        <v>4</v>
      </c>
      <c r="B91" s="11">
        <v>35.5</v>
      </c>
      <c r="C91" s="11">
        <v>34.86</v>
      </c>
      <c r="D91" s="11">
        <v>34.76</v>
      </c>
      <c r="E91" s="11">
        <v>34.22</v>
      </c>
      <c r="F91" s="11">
        <v>34.57</v>
      </c>
      <c r="G91" s="11">
        <v>35.869999999999997</v>
      </c>
      <c r="H91" s="11">
        <v>34.49</v>
      </c>
      <c r="I91" s="11">
        <v>38.82</v>
      </c>
      <c r="J91" s="11">
        <v>33.880000000000003</v>
      </c>
      <c r="K91" s="12">
        <v>34.31</v>
      </c>
      <c r="M91" s="6">
        <f t="shared" si="9"/>
        <v>35.218888888888891</v>
      </c>
      <c r="N91" s="6">
        <f t="shared" si="10"/>
        <v>1.4812616619325265</v>
      </c>
      <c r="O91" s="2">
        <f t="shared" si="11"/>
        <v>4.2058727820906512</v>
      </c>
    </row>
    <row r="92" spans="1:15" ht="15.75" customHeight="1" x14ac:dyDescent="0.2">
      <c r="A92" s="4">
        <v>8</v>
      </c>
      <c r="B92" s="11">
        <v>668.39</v>
      </c>
      <c r="C92" s="11">
        <v>367.95</v>
      </c>
      <c r="D92" s="11">
        <v>384.58</v>
      </c>
      <c r="E92" s="11">
        <v>377.5</v>
      </c>
      <c r="F92" s="11">
        <v>374.07</v>
      </c>
      <c r="G92" s="11">
        <v>75.86</v>
      </c>
      <c r="H92" s="11">
        <v>369.61</v>
      </c>
      <c r="I92" s="11">
        <v>85.02</v>
      </c>
      <c r="J92" s="11">
        <v>1031.98</v>
      </c>
      <c r="K92" s="12">
        <v>419.5</v>
      </c>
      <c r="M92" s="6">
        <f t="shared" si="9"/>
        <v>414.99555555555554</v>
      </c>
      <c r="N92" s="6">
        <f t="shared" si="10"/>
        <v>290.91545125307073</v>
      </c>
      <c r="O92" s="2">
        <f t="shared" si="11"/>
        <v>70.100859481162757</v>
      </c>
    </row>
    <row r="93" spans="1:15" ht="15.75" customHeight="1" x14ac:dyDescent="0.2">
      <c r="A93" s="4">
        <v>16</v>
      </c>
      <c r="B93" s="11"/>
      <c r="C93" s="11">
        <v>46.95</v>
      </c>
      <c r="D93" s="11"/>
      <c r="E93" s="11">
        <v>48.53</v>
      </c>
      <c r="F93" s="11">
        <v>47.71</v>
      </c>
      <c r="G93" s="11">
        <v>47.18</v>
      </c>
      <c r="H93" s="11">
        <v>48.71</v>
      </c>
      <c r="I93" s="11">
        <v>48.82</v>
      </c>
      <c r="J93" s="11">
        <v>46.22</v>
      </c>
      <c r="K93" s="12">
        <v>49.06</v>
      </c>
      <c r="M93" s="6">
        <f t="shared" si="9"/>
        <v>47.731428571428573</v>
      </c>
      <c r="N93" s="6">
        <f t="shared" si="10"/>
        <v>0.99832240235688374</v>
      </c>
      <c r="O93" s="2">
        <f t="shared" si="11"/>
        <v>2.0915410081701742</v>
      </c>
    </row>
    <row r="94" spans="1:15" ht="15.75" customHeight="1" x14ac:dyDescent="0.2">
      <c r="A94" s="4">
        <v>32</v>
      </c>
      <c r="B94" s="11">
        <v>46.13</v>
      </c>
      <c r="C94" s="11"/>
      <c r="D94" s="11">
        <v>48.67</v>
      </c>
      <c r="E94" s="11">
        <v>48.17</v>
      </c>
      <c r="F94" s="11">
        <v>45.98</v>
      </c>
      <c r="G94" s="11"/>
      <c r="H94" s="11">
        <v>47.01</v>
      </c>
      <c r="I94" s="11">
        <v>47.62</v>
      </c>
      <c r="J94" s="11">
        <v>46.35</v>
      </c>
      <c r="K94" s="12">
        <v>47.31</v>
      </c>
      <c r="M94" s="6">
        <f t="shared" si="9"/>
        <v>47.132857142857141</v>
      </c>
      <c r="N94" s="6">
        <f t="shared" si="10"/>
        <v>1.0518668211916424</v>
      </c>
      <c r="O94" s="2">
        <f t="shared" si="11"/>
        <v>2.2317060432035571</v>
      </c>
    </row>
    <row r="95" spans="1:15" ht="15.75" customHeight="1" x14ac:dyDescent="0.2">
      <c r="A95" s="4">
        <v>64</v>
      </c>
      <c r="B95" s="11">
        <v>46.97</v>
      </c>
      <c r="C95" s="11">
        <v>58.79</v>
      </c>
      <c r="D95" s="11">
        <v>47.95</v>
      </c>
      <c r="E95" s="11">
        <v>47.64</v>
      </c>
      <c r="F95" s="11">
        <v>49.61</v>
      </c>
      <c r="G95" s="11">
        <v>48.47</v>
      </c>
      <c r="H95" s="11">
        <v>48.03</v>
      </c>
      <c r="I95" s="11">
        <v>52.53</v>
      </c>
      <c r="J95" s="11">
        <v>52.45</v>
      </c>
      <c r="K95" s="12">
        <v>47.01</v>
      </c>
      <c r="M95" s="6">
        <f t="shared" si="9"/>
        <v>50.271111111111097</v>
      </c>
      <c r="N95" s="6">
        <f t="shared" si="10"/>
        <v>3.780424726285541</v>
      </c>
      <c r="O95" s="2">
        <f t="shared" si="11"/>
        <v>7.5200739405379453</v>
      </c>
    </row>
    <row r="96" spans="1:15" ht="15.75" customHeight="1" x14ac:dyDescent="0.2">
      <c r="A96" s="4">
        <v>128</v>
      </c>
      <c r="B96" s="11">
        <v>556.19000000000005</v>
      </c>
      <c r="C96" s="11">
        <v>334.36</v>
      </c>
      <c r="D96" s="11">
        <v>557.85</v>
      </c>
      <c r="E96" s="11">
        <v>530.25</v>
      </c>
      <c r="F96" s="11">
        <v>573.63</v>
      </c>
      <c r="G96" s="11">
        <v>561.27</v>
      </c>
      <c r="H96" s="11">
        <v>329.18</v>
      </c>
      <c r="I96" s="11">
        <v>539.55999999999995</v>
      </c>
      <c r="J96" s="11">
        <v>324.89</v>
      </c>
      <c r="K96" s="12">
        <v>537.11</v>
      </c>
      <c r="M96" s="6">
        <f t="shared" si="9"/>
        <v>478.57555555555558</v>
      </c>
      <c r="N96" s="6">
        <f t="shared" si="10"/>
        <v>112.53217163450518</v>
      </c>
      <c r="O96" s="2">
        <f t="shared" si="11"/>
        <v>23.513982343680702</v>
      </c>
    </row>
    <row r="97" spans="1:15" ht="15.75" customHeight="1" x14ac:dyDescent="0.2">
      <c r="A97" s="4">
        <v>256</v>
      </c>
      <c r="B97" s="11">
        <v>58.62</v>
      </c>
      <c r="C97" s="11">
        <v>59.3</v>
      </c>
      <c r="D97" s="11">
        <v>58.03</v>
      </c>
      <c r="E97" s="11">
        <v>57.27</v>
      </c>
      <c r="F97" s="11">
        <v>57.59</v>
      </c>
      <c r="G97" s="11">
        <v>59.93</v>
      </c>
      <c r="H97" s="11">
        <v>61.59</v>
      </c>
      <c r="I97" s="11">
        <v>59.41</v>
      </c>
      <c r="J97" s="11">
        <v>57.99</v>
      </c>
      <c r="K97" s="12">
        <v>57.8</v>
      </c>
      <c r="M97" s="6">
        <f t="shared" si="9"/>
        <v>58.858888888888892</v>
      </c>
      <c r="N97" s="6">
        <f t="shared" si="10"/>
        <v>1.357308406778323</v>
      </c>
      <c r="O97" s="2">
        <f t="shared" si="11"/>
        <v>2.3060381063947495</v>
      </c>
    </row>
    <row r="98" spans="1:15" ht="15.75" customHeight="1" x14ac:dyDescent="0.2">
      <c r="A98" s="4">
        <v>512</v>
      </c>
      <c r="B98" s="11">
        <v>67.13</v>
      </c>
      <c r="C98" s="11">
        <v>68.290000000000006</v>
      </c>
      <c r="D98" s="11">
        <v>66.760000000000005</v>
      </c>
      <c r="E98" s="11">
        <v>66.13</v>
      </c>
      <c r="F98" s="11">
        <v>80</v>
      </c>
      <c r="G98" s="11">
        <v>67.290000000000006</v>
      </c>
      <c r="H98" s="11">
        <v>68.11</v>
      </c>
      <c r="I98" s="11">
        <v>65.98</v>
      </c>
      <c r="J98" s="11">
        <v>69.010000000000005</v>
      </c>
      <c r="K98" s="12">
        <v>68.14</v>
      </c>
      <c r="M98" s="6">
        <f t="shared" si="9"/>
        <v>68.744444444444454</v>
      </c>
      <c r="N98" s="6">
        <f t="shared" si="10"/>
        <v>4.3374016159191173</v>
      </c>
      <c r="O98" s="2">
        <f t="shared" si="11"/>
        <v>6.3094576601377153</v>
      </c>
    </row>
    <row r="99" spans="1:15" ht="15.75" customHeight="1" x14ac:dyDescent="0.2">
      <c r="A99" s="4" t="s">
        <v>6</v>
      </c>
      <c r="B99" s="11">
        <v>92.46</v>
      </c>
      <c r="C99" s="11">
        <v>93.68</v>
      </c>
      <c r="D99" s="11">
        <v>93.33</v>
      </c>
      <c r="E99" s="11">
        <v>92.75</v>
      </c>
      <c r="F99" s="11">
        <v>92.88</v>
      </c>
      <c r="G99" s="11">
        <v>92.13</v>
      </c>
      <c r="H99" s="11">
        <v>91.43</v>
      </c>
      <c r="I99" s="11">
        <v>93.4</v>
      </c>
      <c r="J99" s="11">
        <v>92.03</v>
      </c>
      <c r="K99" s="12">
        <v>92.91</v>
      </c>
      <c r="M99" s="6">
        <f t="shared" si="9"/>
        <v>92.676666666666677</v>
      </c>
      <c r="N99" s="6">
        <f t="shared" si="10"/>
        <v>0.73498299300051895</v>
      </c>
      <c r="O99" s="2">
        <f t="shared" si="11"/>
        <v>0.79306153256898781</v>
      </c>
    </row>
    <row r="100" spans="1:15" ht="15.75" customHeight="1" x14ac:dyDescent="0.2">
      <c r="A100" s="4" t="s">
        <v>7</v>
      </c>
      <c r="B100" s="11">
        <v>98.53</v>
      </c>
      <c r="C100" s="11">
        <v>99.46</v>
      </c>
      <c r="D100" s="11">
        <v>98.82</v>
      </c>
      <c r="E100" s="11">
        <v>97.38</v>
      </c>
      <c r="F100" s="11">
        <v>98.72</v>
      </c>
      <c r="G100" s="11">
        <v>99.4</v>
      </c>
      <c r="H100" s="11">
        <v>99.08</v>
      </c>
      <c r="I100" s="11">
        <v>98.15</v>
      </c>
      <c r="J100" s="11">
        <v>98.13</v>
      </c>
      <c r="K100" s="12">
        <v>96.72</v>
      </c>
      <c r="M100" s="6">
        <f t="shared" si="9"/>
        <v>98.63</v>
      </c>
      <c r="N100" s="6">
        <f t="shared" si="10"/>
        <v>0.6690851963688933</v>
      </c>
      <c r="O100" s="2">
        <f t="shared" si="11"/>
        <v>0.67837898851150091</v>
      </c>
    </row>
    <row r="101" spans="1:15" ht="15.75" customHeight="1" x14ac:dyDescent="0.2">
      <c r="A101" s="4" t="s">
        <v>8</v>
      </c>
      <c r="B101" s="11">
        <v>147.38999999999999</v>
      </c>
      <c r="C101" s="11">
        <v>149.03</v>
      </c>
      <c r="D101" s="11">
        <v>148.79</v>
      </c>
      <c r="E101" s="11">
        <v>151.78</v>
      </c>
      <c r="F101" s="11">
        <v>147.88999999999999</v>
      </c>
      <c r="G101" s="11">
        <v>149.12</v>
      </c>
      <c r="H101" s="11">
        <v>147.57</v>
      </c>
      <c r="I101" s="11">
        <v>148.77000000000001</v>
      </c>
      <c r="J101" s="11">
        <v>147.44999999999999</v>
      </c>
      <c r="K101" s="12">
        <v>149.54</v>
      </c>
      <c r="M101" s="6">
        <f t="shared" si="9"/>
        <v>148.64333333333332</v>
      </c>
      <c r="N101" s="6">
        <f t="shared" si="10"/>
        <v>1.3678176047997093</v>
      </c>
      <c r="O101" s="2">
        <f t="shared" si="11"/>
        <v>0.92020111102619884</v>
      </c>
    </row>
    <row r="102" spans="1:15" ht="15.75" customHeight="1" x14ac:dyDescent="0.2">
      <c r="A102" s="4" t="s">
        <v>9</v>
      </c>
      <c r="B102" s="11">
        <v>246.44</v>
      </c>
      <c r="C102" s="11">
        <v>249.17</v>
      </c>
      <c r="D102" s="11">
        <v>240.71</v>
      </c>
      <c r="E102" s="11">
        <v>235.54</v>
      </c>
      <c r="F102" s="11">
        <v>242.03</v>
      </c>
      <c r="G102" s="11">
        <v>238.78</v>
      </c>
      <c r="H102" s="11">
        <v>237.94</v>
      </c>
      <c r="I102" s="11">
        <v>239.07</v>
      </c>
      <c r="J102" s="11">
        <v>238.93</v>
      </c>
      <c r="K102" s="12">
        <v>238.17</v>
      </c>
      <c r="M102" s="6">
        <f t="shared" si="9"/>
        <v>240.95666666666668</v>
      </c>
      <c r="N102" s="6">
        <f t="shared" si="10"/>
        <v>4.3241184072594478</v>
      </c>
      <c r="O102" s="2">
        <f t="shared" si="11"/>
        <v>1.7945626767991953</v>
      </c>
    </row>
    <row r="103" spans="1:15" ht="15.75" customHeight="1" x14ac:dyDescent="0.2">
      <c r="A103" s="4" t="s">
        <v>10</v>
      </c>
      <c r="B103" s="11">
        <v>733.47</v>
      </c>
      <c r="C103" s="11">
        <v>739.63</v>
      </c>
      <c r="D103" s="11">
        <v>734.35</v>
      </c>
      <c r="E103" s="11">
        <v>738.94</v>
      </c>
      <c r="F103" s="11">
        <v>750.44</v>
      </c>
      <c r="G103" s="11">
        <v>735.12</v>
      </c>
      <c r="H103" s="11">
        <v>735.39</v>
      </c>
      <c r="I103" s="11">
        <v>741.69</v>
      </c>
      <c r="J103" s="11">
        <v>741.29</v>
      </c>
      <c r="K103" s="12">
        <v>750.06</v>
      </c>
      <c r="M103" s="6">
        <f t="shared" si="9"/>
        <v>738.92444444444448</v>
      </c>
      <c r="N103" s="6">
        <f t="shared" si="10"/>
        <v>5.2914178419189213</v>
      </c>
      <c r="O103" s="2">
        <f t="shared" si="11"/>
        <v>0.71609727918762245</v>
      </c>
    </row>
    <row r="104" spans="1:15" ht="15.75" customHeight="1" x14ac:dyDescent="0.2">
      <c r="A104" s="4" t="s">
        <v>11</v>
      </c>
      <c r="B104" s="11">
        <v>1211.67</v>
      </c>
      <c r="C104" s="11">
        <v>1195.5899999999999</v>
      </c>
      <c r="D104" s="11">
        <v>1178.1199999999999</v>
      </c>
      <c r="E104" s="11">
        <v>1173.06</v>
      </c>
      <c r="F104" s="11">
        <v>1177.42</v>
      </c>
      <c r="G104" s="11">
        <v>1194.75</v>
      </c>
      <c r="H104" s="11">
        <v>1197.19</v>
      </c>
      <c r="I104" s="11">
        <v>1178.49</v>
      </c>
      <c r="J104" s="11">
        <v>1183.42</v>
      </c>
      <c r="K104" s="12">
        <v>1193.8399999999999</v>
      </c>
      <c r="M104" s="6">
        <f t="shared" si="9"/>
        <v>1187.7455555555557</v>
      </c>
      <c r="N104" s="6">
        <f t="shared" si="10"/>
        <v>12.705726180654862</v>
      </c>
      <c r="O104" s="2">
        <f t="shared" si="11"/>
        <v>1.069734685280459</v>
      </c>
    </row>
    <row r="105" spans="1:15" ht="15.75" customHeight="1" x14ac:dyDescent="0.2">
      <c r="A105" s="4" t="s">
        <v>12</v>
      </c>
      <c r="B105" s="11">
        <v>2671.31</v>
      </c>
      <c r="C105" s="11">
        <v>2575.17</v>
      </c>
      <c r="D105" s="11">
        <v>2635.7</v>
      </c>
      <c r="E105" s="11">
        <v>2622.87</v>
      </c>
      <c r="F105" s="11">
        <v>2543.87</v>
      </c>
      <c r="G105" s="11">
        <v>2630.26</v>
      </c>
      <c r="H105" s="11">
        <v>2549.88</v>
      </c>
      <c r="I105" s="11">
        <v>2874.32</v>
      </c>
      <c r="J105" s="11">
        <v>2624.56</v>
      </c>
      <c r="K105" s="12">
        <v>2609.62</v>
      </c>
      <c r="M105" s="6">
        <f t="shared" si="9"/>
        <v>2636.4377777777777</v>
      </c>
      <c r="N105" s="6">
        <f t="shared" si="10"/>
        <v>98.731126016289579</v>
      </c>
      <c r="O105" s="2">
        <f t="shared" si="11"/>
        <v>3.7448684299884705</v>
      </c>
    </row>
    <row r="106" spans="1:15" ht="15.75" customHeight="1" x14ac:dyDescent="0.2">
      <c r="A106" s="4" t="s">
        <v>13</v>
      </c>
      <c r="B106" s="11">
        <v>5084.07</v>
      </c>
      <c r="C106" s="11">
        <v>5172.71</v>
      </c>
      <c r="D106" s="11">
        <v>5158.87</v>
      </c>
      <c r="E106" s="11">
        <v>5140.46</v>
      </c>
      <c r="F106" s="11">
        <v>4917.6099999999997</v>
      </c>
      <c r="G106" s="11">
        <v>5153.58</v>
      </c>
      <c r="H106" s="11">
        <v>5138.76</v>
      </c>
      <c r="I106" s="11">
        <v>5103.97</v>
      </c>
      <c r="J106" s="11">
        <v>5076.8</v>
      </c>
      <c r="K106" s="12">
        <v>5075.33</v>
      </c>
      <c r="M106" s="6">
        <f t="shared" si="9"/>
        <v>5105.2033333333338</v>
      </c>
      <c r="N106" s="6">
        <f t="shared" si="10"/>
        <v>77.936506529353849</v>
      </c>
      <c r="O106" s="2">
        <f t="shared" si="11"/>
        <v>1.5266092541404588</v>
      </c>
    </row>
    <row r="107" spans="1:15" ht="15.75" customHeight="1" x14ac:dyDescent="0.2">
      <c r="A107" s="4" t="s">
        <v>14</v>
      </c>
      <c r="B107" s="11">
        <v>9724.6299999999992</v>
      </c>
      <c r="C107" s="11">
        <v>9844.09</v>
      </c>
      <c r="D107" s="11">
        <v>9848.98</v>
      </c>
      <c r="E107" s="11">
        <v>9901.75</v>
      </c>
      <c r="F107" s="11">
        <v>9830.98</v>
      </c>
      <c r="G107" s="11">
        <v>9857.2099999999991</v>
      </c>
      <c r="H107" s="11">
        <v>9712.02</v>
      </c>
      <c r="I107" s="11">
        <v>9803.93</v>
      </c>
      <c r="J107" s="11">
        <v>9907.57</v>
      </c>
      <c r="K107" s="12">
        <v>9728.43</v>
      </c>
      <c r="M107" s="6">
        <f t="shared" si="9"/>
        <v>9825.684444444445</v>
      </c>
      <c r="N107" s="6">
        <f t="shared" si="10"/>
        <v>68.919723612169022</v>
      </c>
      <c r="O107" s="2">
        <f t="shared" si="11"/>
        <v>0.70142415016326953</v>
      </c>
    </row>
    <row r="108" spans="1:15" ht="15.75" customHeight="1" x14ac:dyDescent="0.2">
      <c r="A108" s="4" t="s">
        <v>15</v>
      </c>
      <c r="B108" s="11">
        <v>18625.78</v>
      </c>
      <c r="C108" s="11">
        <v>18927.63</v>
      </c>
      <c r="D108" s="11">
        <v>19093.330000000002</v>
      </c>
      <c r="E108" s="11">
        <v>18894.27</v>
      </c>
      <c r="F108" s="11">
        <v>18931.189999999999</v>
      </c>
      <c r="G108" s="11">
        <v>19027.75</v>
      </c>
      <c r="H108" s="11">
        <v>18841.099999999999</v>
      </c>
      <c r="I108" s="11">
        <v>18892.77</v>
      </c>
      <c r="J108" s="11">
        <v>18929.45</v>
      </c>
      <c r="K108" s="12">
        <v>18740.36</v>
      </c>
      <c r="M108" s="6">
        <f t="shared" si="9"/>
        <v>18907.030000000002</v>
      </c>
      <c r="N108" s="6">
        <f t="shared" si="10"/>
        <v>129.71421616384299</v>
      </c>
      <c r="O108" s="2">
        <f t="shared" si="11"/>
        <v>0.6860634174899124</v>
      </c>
    </row>
    <row r="109" spans="1:15" ht="15.75" customHeight="1" x14ac:dyDescent="0.2">
      <c r="A109" s="4" t="s">
        <v>16</v>
      </c>
      <c r="B109" s="11">
        <v>36652.339999999997</v>
      </c>
      <c r="C109" s="11">
        <v>36536.71</v>
      </c>
      <c r="D109" s="11">
        <v>36679.42</v>
      </c>
      <c r="E109" s="11">
        <v>36519.730000000003</v>
      </c>
      <c r="F109" s="11">
        <v>36887.94</v>
      </c>
      <c r="G109" s="11">
        <v>36968.94</v>
      </c>
      <c r="H109" s="11">
        <v>36408.1</v>
      </c>
      <c r="I109" s="11">
        <v>36931.14</v>
      </c>
      <c r="J109" s="11">
        <v>36492.839999999997</v>
      </c>
      <c r="K109" s="12">
        <v>36482.589999999997</v>
      </c>
      <c r="M109" s="6">
        <f t="shared" si="9"/>
        <v>36675.240000000005</v>
      </c>
      <c r="N109" s="6">
        <f t="shared" si="10"/>
        <v>207.82659027420058</v>
      </c>
      <c r="O109" s="2">
        <f t="shared" si="11"/>
        <v>0.56666729454040532</v>
      </c>
    </row>
    <row r="110" spans="1:15" ht="15.75" customHeight="1" x14ac:dyDescent="0.15"/>
    <row r="111" spans="1:15" ht="15.75" customHeight="1" x14ac:dyDescent="0.15"/>
    <row r="112" spans="1:15" ht="15.75" customHeight="1" x14ac:dyDescent="0.15"/>
    <row r="113" spans="1:15" ht="15.75" customHeight="1" x14ac:dyDescent="0.15"/>
    <row r="114" spans="1:15" ht="15.75" customHeight="1" x14ac:dyDescent="0.15">
      <c r="B114" s="45" t="s">
        <v>21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</row>
    <row r="115" spans="1:15" ht="15.75" customHeight="1" x14ac:dyDescent="0.15">
      <c r="A115" s="43" t="s">
        <v>1</v>
      </c>
      <c r="B115" s="1">
        <v>1</v>
      </c>
      <c r="C115" s="2">
        <v>2</v>
      </c>
      <c r="D115" s="2">
        <v>3</v>
      </c>
      <c r="E115" s="1">
        <v>4</v>
      </c>
      <c r="F115" s="2">
        <v>5</v>
      </c>
      <c r="G115" s="2">
        <v>6</v>
      </c>
      <c r="H115" s="1">
        <v>7</v>
      </c>
      <c r="I115" s="2">
        <v>8</v>
      </c>
      <c r="J115" s="2">
        <v>9</v>
      </c>
      <c r="K115" s="1">
        <v>10</v>
      </c>
    </row>
    <row r="116" spans="1:15" ht="15.75" customHeight="1" x14ac:dyDescent="0.2">
      <c r="A116" s="44"/>
      <c r="B116" s="2" t="s">
        <v>2</v>
      </c>
      <c r="C116" s="2" t="s">
        <v>2</v>
      </c>
      <c r="D116" s="2" t="s">
        <v>2</v>
      </c>
      <c r="E116" s="2" t="s">
        <v>2</v>
      </c>
      <c r="F116" s="2" t="s">
        <v>2</v>
      </c>
      <c r="G116" s="2" t="s">
        <v>2</v>
      </c>
      <c r="H116" s="2" t="s">
        <v>2</v>
      </c>
      <c r="I116" s="2" t="s">
        <v>2</v>
      </c>
      <c r="J116" s="2" t="s">
        <v>2</v>
      </c>
      <c r="K116" s="2" t="s">
        <v>2</v>
      </c>
      <c r="M116" s="3" t="s">
        <v>3</v>
      </c>
      <c r="N116" s="3" t="s">
        <v>4</v>
      </c>
      <c r="O116" s="3" t="s">
        <v>5</v>
      </c>
    </row>
    <row r="117" spans="1:15" ht="15.75" customHeight="1" x14ac:dyDescent="0.2">
      <c r="A117" s="4">
        <v>1</v>
      </c>
      <c r="B117" s="11">
        <v>58.61</v>
      </c>
      <c r="C117" s="11">
        <v>53</v>
      </c>
      <c r="D117" s="11">
        <v>54.82</v>
      </c>
      <c r="E117" s="11">
        <v>54.66</v>
      </c>
      <c r="F117" s="11">
        <v>54.03</v>
      </c>
      <c r="G117" s="11">
        <v>56.57</v>
      </c>
      <c r="H117" s="11">
        <v>52.6</v>
      </c>
      <c r="I117" s="11">
        <v>53.94</v>
      </c>
      <c r="J117" s="11">
        <v>59.78</v>
      </c>
      <c r="K117" s="12">
        <v>50.48</v>
      </c>
      <c r="M117" s="6">
        <f t="shared" ref="M117:M137" si="12">AVERAGE(B117:J117)</f>
        <v>55.334444444444443</v>
      </c>
      <c r="N117" s="6">
        <f t="shared" ref="N117:N137" si="13">STDEV(B117:J117)</f>
        <v>2.4827208416931974</v>
      </c>
      <c r="O117" s="2">
        <f t="shared" ref="O117:O137" si="14">N117/M117*100</f>
        <v>4.4867547991483656</v>
      </c>
    </row>
    <row r="118" spans="1:15" ht="15.75" customHeight="1" x14ac:dyDescent="0.2">
      <c r="A118" s="4">
        <v>2</v>
      </c>
      <c r="B118" s="11">
        <v>49.55</v>
      </c>
      <c r="C118" s="11">
        <v>50.17</v>
      </c>
      <c r="D118" s="11">
        <v>48.97</v>
      </c>
      <c r="E118" s="11">
        <v>48.72</v>
      </c>
      <c r="F118" s="11">
        <v>48.77</v>
      </c>
      <c r="G118" s="11">
        <v>48.59</v>
      </c>
      <c r="H118" s="11">
        <v>49.11</v>
      </c>
      <c r="I118" s="11">
        <v>48.57</v>
      </c>
      <c r="J118" s="11">
        <v>52.58</v>
      </c>
      <c r="K118" s="12">
        <v>47.52</v>
      </c>
      <c r="M118" s="6">
        <f t="shared" si="12"/>
        <v>49.447777777777773</v>
      </c>
      <c r="N118" s="6">
        <f t="shared" si="13"/>
        <v>1.2835768167291128</v>
      </c>
      <c r="O118" s="2">
        <f t="shared" si="14"/>
        <v>2.5958230569988574</v>
      </c>
    </row>
    <row r="119" spans="1:15" ht="15.75" customHeight="1" x14ac:dyDescent="0.2">
      <c r="A119" s="4">
        <v>4</v>
      </c>
      <c r="B119" s="11">
        <v>47.19</v>
      </c>
      <c r="C119" s="11">
        <v>47.5</v>
      </c>
      <c r="D119" s="11">
        <v>48.36</v>
      </c>
      <c r="E119" s="11">
        <v>47.03</v>
      </c>
      <c r="F119" s="11">
        <v>47.32</v>
      </c>
      <c r="G119" s="11">
        <v>48.36</v>
      </c>
      <c r="H119" s="11">
        <v>47.98</v>
      </c>
      <c r="I119" s="11">
        <v>48.07</v>
      </c>
      <c r="J119" s="11">
        <v>47.76</v>
      </c>
      <c r="K119" s="12">
        <v>46.23</v>
      </c>
      <c r="M119" s="6">
        <f t="shared" si="12"/>
        <v>47.73</v>
      </c>
      <c r="N119" s="6">
        <f t="shared" si="13"/>
        <v>0.49691548577197686</v>
      </c>
      <c r="O119" s="2">
        <f t="shared" si="14"/>
        <v>1.0410967646594949</v>
      </c>
    </row>
    <row r="120" spans="1:15" ht="15.75" customHeight="1" x14ac:dyDescent="0.2">
      <c r="A120" s="4">
        <v>8</v>
      </c>
      <c r="B120" s="11">
        <v>1173.31</v>
      </c>
      <c r="C120" s="11">
        <v>1155.97</v>
      </c>
      <c r="D120" s="11">
        <v>1155.6199999999999</v>
      </c>
      <c r="E120" s="11">
        <v>536.21</v>
      </c>
      <c r="F120" s="11">
        <v>1688.06</v>
      </c>
      <c r="G120" s="11">
        <v>1175.3800000000001</v>
      </c>
      <c r="H120" s="11">
        <v>958.65</v>
      </c>
      <c r="I120" s="11">
        <v>483.32</v>
      </c>
      <c r="J120" s="11">
        <v>1149.74</v>
      </c>
      <c r="K120" s="12">
        <v>1129.67</v>
      </c>
      <c r="M120" s="6">
        <f t="shared" si="12"/>
        <v>1052.9177777777777</v>
      </c>
      <c r="N120" s="6">
        <f t="shared" si="13"/>
        <v>364.6494798356967</v>
      </c>
      <c r="O120" s="2">
        <f t="shared" si="14"/>
        <v>34.632284451052108</v>
      </c>
    </row>
    <row r="121" spans="1:15" ht="15.75" customHeight="1" x14ac:dyDescent="0.2">
      <c r="A121" s="4">
        <v>16</v>
      </c>
      <c r="B121" s="11">
        <v>69.23</v>
      </c>
      <c r="C121" s="11">
        <v>71.59</v>
      </c>
      <c r="D121" s="11">
        <v>72.260000000000005</v>
      </c>
      <c r="E121" s="11">
        <v>65.17</v>
      </c>
      <c r="F121" s="11">
        <v>78.2</v>
      </c>
      <c r="G121" s="11">
        <v>65.92</v>
      </c>
      <c r="H121" s="11">
        <v>65.150000000000006</v>
      </c>
      <c r="I121" s="11">
        <v>65.3</v>
      </c>
      <c r="J121" s="11">
        <v>64.47</v>
      </c>
      <c r="K121" s="12">
        <v>68.569999999999993</v>
      </c>
      <c r="M121" s="6">
        <f t="shared" si="12"/>
        <v>68.587777777777774</v>
      </c>
      <c r="N121" s="6">
        <f t="shared" si="13"/>
        <v>4.6595058154749047</v>
      </c>
      <c r="O121" s="2">
        <f t="shared" si="14"/>
        <v>6.7934929027319653</v>
      </c>
    </row>
    <row r="122" spans="1:15" ht="15.75" customHeight="1" x14ac:dyDescent="0.2">
      <c r="A122" s="4">
        <v>32</v>
      </c>
      <c r="B122" s="11">
        <v>60.11</v>
      </c>
      <c r="C122" s="11">
        <v>62.44</v>
      </c>
      <c r="D122" s="11">
        <v>60.27</v>
      </c>
      <c r="E122" s="11">
        <v>62.04</v>
      </c>
      <c r="F122" s="11">
        <v>68.569999999999993</v>
      </c>
      <c r="G122" s="11">
        <v>65.41</v>
      </c>
      <c r="H122" s="11">
        <v>59.54</v>
      </c>
      <c r="I122" s="11">
        <v>57.57</v>
      </c>
      <c r="J122" s="11">
        <v>57.74</v>
      </c>
      <c r="K122" s="12">
        <v>57.15</v>
      </c>
      <c r="M122" s="6">
        <f t="shared" si="12"/>
        <v>61.521111111111104</v>
      </c>
      <c r="N122" s="6">
        <f t="shared" si="13"/>
        <v>3.5936278481655681</v>
      </c>
      <c r="O122" s="2">
        <f t="shared" si="14"/>
        <v>5.8412921731456446</v>
      </c>
    </row>
    <row r="123" spans="1:15" ht="15.75" customHeight="1" x14ac:dyDescent="0.2">
      <c r="A123" s="4">
        <v>64</v>
      </c>
      <c r="B123" s="11">
        <v>59.76</v>
      </c>
      <c r="C123" s="11">
        <v>63.38</v>
      </c>
      <c r="D123" s="11">
        <v>60.22</v>
      </c>
      <c r="E123" s="11">
        <v>60.9</v>
      </c>
      <c r="F123" s="11">
        <v>60.02</v>
      </c>
      <c r="G123" s="11">
        <v>61.17</v>
      </c>
      <c r="H123" s="11">
        <v>65.510000000000005</v>
      </c>
      <c r="I123" s="11">
        <v>58.72</v>
      </c>
      <c r="J123" s="11">
        <v>58</v>
      </c>
      <c r="K123" s="12">
        <v>52.86</v>
      </c>
      <c r="M123" s="6">
        <f t="shared" si="12"/>
        <v>60.853333333333339</v>
      </c>
      <c r="N123" s="6">
        <f t="shared" si="13"/>
        <v>2.322568621160634</v>
      </c>
      <c r="O123" s="2">
        <f t="shared" si="14"/>
        <v>3.8166662267100686</v>
      </c>
    </row>
    <row r="124" spans="1:15" ht="15.75" customHeight="1" x14ac:dyDescent="0.2">
      <c r="A124" s="4">
        <v>128</v>
      </c>
      <c r="B124" s="11">
        <v>66.84</v>
      </c>
      <c r="C124" s="11">
        <v>75.56</v>
      </c>
      <c r="D124" s="11">
        <v>72.150000000000006</v>
      </c>
      <c r="E124" s="11">
        <v>70.62</v>
      </c>
      <c r="F124" s="11">
        <v>67.17</v>
      </c>
      <c r="G124" s="11">
        <v>66.430000000000007</v>
      </c>
      <c r="H124" s="11">
        <v>68.06</v>
      </c>
      <c r="I124" s="11">
        <v>65.760000000000005</v>
      </c>
      <c r="J124" s="11">
        <v>67.64</v>
      </c>
      <c r="K124" s="12">
        <v>66.87</v>
      </c>
      <c r="M124" s="6">
        <f t="shared" si="12"/>
        <v>68.914444444444442</v>
      </c>
      <c r="N124" s="6">
        <f t="shared" si="13"/>
        <v>3.2280958439578242</v>
      </c>
      <c r="O124" s="2">
        <f t="shared" si="14"/>
        <v>4.6842078899150996</v>
      </c>
    </row>
    <row r="125" spans="1:15" ht="15.75" customHeight="1" x14ac:dyDescent="0.2">
      <c r="A125" s="4">
        <v>256</v>
      </c>
      <c r="B125" s="11">
        <v>68.81</v>
      </c>
      <c r="C125" s="11">
        <v>70.67</v>
      </c>
      <c r="D125" s="11">
        <v>70.41</v>
      </c>
      <c r="E125" s="11"/>
      <c r="F125" s="11">
        <v>74.31</v>
      </c>
      <c r="G125" s="11">
        <v>70</v>
      </c>
      <c r="H125" s="11">
        <v>71.239999999999995</v>
      </c>
      <c r="I125" s="11">
        <v>67.84</v>
      </c>
      <c r="J125" s="11">
        <v>67.84</v>
      </c>
      <c r="K125" s="12">
        <v>66.23</v>
      </c>
      <c r="M125" s="6">
        <f t="shared" si="12"/>
        <v>70.140000000000015</v>
      </c>
      <c r="N125" s="6">
        <f t="shared" si="13"/>
        <v>2.1152912666715991</v>
      </c>
      <c r="O125" s="2">
        <f t="shared" si="14"/>
        <v>3.0158130405925272</v>
      </c>
    </row>
    <row r="126" spans="1:15" ht="15.75" customHeight="1" x14ac:dyDescent="0.2">
      <c r="A126" s="4">
        <v>512</v>
      </c>
      <c r="B126" s="11">
        <v>84.17</v>
      </c>
      <c r="C126" s="11">
        <v>81.37</v>
      </c>
      <c r="D126" s="11">
        <v>81.64</v>
      </c>
      <c r="E126" s="11">
        <v>84.57</v>
      </c>
      <c r="F126" s="11">
        <v>80.63</v>
      </c>
      <c r="G126" s="11">
        <v>82.64</v>
      </c>
      <c r="H126" s="11">
        <v>80.16</v>
      </c>
      <c r="I126" s="11">
        <v>79.849999999999994</v>
      </c>
      <c r="J126" s="11">
        <v>82.02</v>
      </c>
      <c r="K126" s="12">
        <v>77.239999999999995</v>
      </c>
      <c r="M126" s="6">
        <f t="shared" si="12"/>
        <v>81.894444444444446</v>
      </c>
      <c r="N126" s="6">
        <f t="shared" si="13"/>
        <v>1.6596318199461526</v>
      </c>
      <c r="O126" s="2">
        <f t="shared" si="14"/>
        <v>2.0265499463422256</v>
      </c>
    </row>
    <row r="127" spans="1:15" ht="15.75" customHeight="1" x14ac:dyDescent="0.2">
      <c r="A127" s="4" t="s">
        <v>6</v>
      </c>
      <c r="B127" s="11">
        <v>110.49</v>
      </c>
      <c r="C127" s="11">
        <v>107.91</v>
      </c>
      <c r="D127" s="11">
        <v>109.47</v>
      </c>
      <c r="E127" s="11">
        <v>109.45</v>
      </c>
      <c r="F127" s="11">
        <v>113.93</v>
      </c>
      <c r="G127" s="11">
        <v>108.63</v>
      </c>
      <c r="H127" s="11">
        <v>111.05</v>
      </c>
      <c r="I127" s="11">
        <v>108.79</v>
      </c>
      <c r="J127" s="11">
        <v>107.58</v>
      </c>
      <c r="K127" s="12">
        <v>104.33</v>
      </c>
      <c r="M127" s="6">
        <f t="shared" si="12"/>
        <v>109.69999999999999</v>
      </c>
      <c r="N127" s="6">
        <f t="shared" si="13"/>
        <v>1.9405669274724866</v>
      </c>
      <c r="O127" s="2">
        <f t="shared" si="14"/>
        <v>1.7689762328828504</v>
      </c>
    </row>
    <row r="128" spans="1:15" ht="15.75" customHeight="1" x14ac:dyDescent="0.2">
      <c r="A128" s="4" t="s">
        <v>7</v>
      </c>
      <c r="B128" s="11">
        <v>122.63</v>
      </c>
      <c r="C128" s="11">
        <v>115.84</v>
      </c>
      <c r="D128" s="11">
        <v>116.34</v>
      </c>
      <c r="E128" s="11">
        <v>114.09</v>
      </c>
      <c r="F128" s="11">
        <v>113.39</v>
      </c>
      <c r="G128" s="11">
        <v>119.01</v>
      </c>
      <c r="H128" s="11">
        <v>115.37</v>
      </c>
      <c r="I128" s="11">
        <v>113.51</v>
      </c>
      <c r="J128" s="11">
        <v>116.76</v>
      </c>
      <c r="K128" s="12">
        <v>110.06</v>
      </c>
      <c r="M128" s="6">
        <f t="shared" si="12"/>
        <v>116.32666666666667</v>
      </c>
      <c r="N128" s="6">
        <f t="shared" si="13"/>
        <v>2.9545008038584095</v>
      </c>
      <c r="O128" s="2">
        <f t="shared" si="14"/>
        <v>2.539831053806874</v>
      </c>
    </row>
    <row r="129" spans="1:15" ht="15.75" customHeight="1" x14ac:dyDescent="0.2">
      <c r="A129" s="4" t="s">
        <v>8</v>
      </c>
      <c r="B129" s="11">
        <v>177.15</v>
      </c>
      <c r="C129" s="11">
        <v>177.67</v>
      </c>
      <c r="D129" s="11">
        <v>176.95</v>
      </c>
      <c r="E129" s="11">
        <v>179.05</v>
      </c>
      <c r="F129" s="11">
        <v>178.08</v>
      </c>
      <c r="G129" s="11">
        <v>181.13</v>
      </c>
      <c r="H129" s="11">
        <v>177.03</v>
      </c>
      <c r="I129" s="11">
        <v>175.33</v>
      </c>
      <c r="J129" s="11">
        <v>175.18</v>
      </c>
      <c r="K129" s="12">
        <v>174.24</v>
      </c>
      <c r="M129" s="6">
        <f t="shared" si="12"/>
        <v>177.50777777777776</v>
      </c>
      <c r="N129" s="6">
        <f t="shared" si="13"/>
        <v>1.8262446288612149</v>
      </c>
      <c r="O129" s="2">
        <f t="shared" si="14"/>
        <v>1.028825131903512</v>
      </c>
    </row>
    <row r="130" spans="1:15" ht="15.75" customHeight="1" x14ac:dyDescent="0.2">
      <c r="A130" s="4" t="s">
        <v>9</v>
      </c>
      <c r="B130" s="11">
        <v>287.32</v>
      </c>
      <c r="C130" s="11">
        <v>278.14999999999998</v>
      </c>
      <c r="D130" s="11">
        <v>287.76</v>
      </c>
      <c r="E130" s="11">
        <v>283.04000000000002</v>
      </c>
      <c r="F130" s="11">
        <v>278.27999999999997</v>
      </c>
      <c r="G130" s="11">
        <v>281.95</v>
      </c>
      <c r="H130" s="11">
        <v>278.27</v>
      </c>
      <c r="I130" s="11">
        <v>276.27</v>
      </c>
      <c r="J130" s="11">
        <v>278.60000000000002</v>
      </c>
      <c r="K130" s="12">
        <v>266.94</v>
      </c>
      <c r="M130" s="6">
        <f t="shared" si="12"/>
        <v>281.07111111111112</v>
      </c>
      <c r="N130" s="6">
        <f t="shared" si="13"/>
        <v>4.2095915610794297</v>
      </c>
      <c r="O130" s="2">
        <f t="shared" si="14"/>
        <v>1.4976962749527547</v>
      </c>
    </row>
    <row r="131" spans="1:15" ht="15.75" customHeight="1" x14ac:dyDescent="0.2">
      <c r="A131" s="4" t="s">
        <v>10</v>
      </c>
      <c r="B131" s="11">
        <v>830.99</v>
      </c>
      <c r="C131" s="11">
        <v>803.5</v>
      </c>
      <c r="D131" s="11">
        <v>814.51</v>
      </c>
      <c r="E131" s="11">
        <v>816.99</v>
      </c>
      <c r="F131" s="11">
        <v>1815.43</v>
      </c>
      <c r="G131" s="11">
        <v>820.7</v>
      </c>
      <c r="H131" s="11">
        <v>814.34</v>
      </c>
      <c r="I131" s="11">
        <v>803.25</v>
      </c>
      <c r="J131" s="11">
        <v>809.44</v>
      </c>
      <c r="K131" s="12">
        <v>1691.74</v>
      </c>
      <c r="M131" s="6">
        <f t="shared" si="12"/>
        <v>925.46111111111111</v>
      </c>
      <c r="N131" s="6">
        <f t="shared" si="13"/>
        <v>333.84863772540882</v>
      </c>
      <c r="O131" s="2">
        <f t="shared" si="14"/>
        <v>36.073761902819371</v>
      </c>
    </row>
    <row r="132" spans="1:15" ht="15.75" customHeight="1" x14ac:dyDescent="0.2">
      <c r="A132" s="4" t="s">
        <v>11</v>
      </c>
      <c r="B132" s="11">
        <v>1328.77</v>
      </c>
      <c r="C132" s="11">
        <v>1340.55</v>
      </c>
      <c r="D132" s="11">
        <v>1346.14</v>
      </c>
      <c r="E132" s="11">
        <v>1344.5</v>
      </c>
      <c r="F132" s="11">
        <v>1345.75</v>
      </c>
      <c r="G132" s="11">
        <v>1345.49</v>
      </c>
      <c r="H132" s="11">
        <v>1336.2</v>
      </c>
      <c r="I132" s="11">
        <v>1343.91</v>
      </c>
      <c r="J132" s="11">
        <v>1340.32</v>
      </c>
      <c r="K132" s="12">
        <v>1323.28</v>
      </c>
      <c r="M132" s="6">
        <f t="shared" si="12"/>
        <v>1341.2922222222221</v>
      </c>
      <c r="N132" s="6">
        <f t="shared" si="13"/>
        <v>5.7267961762616144</v>
      </c>
      <c r="O132" s="2">
        <f t="shared" si="14"/>
        <v>0.42696111118676217</v>
      </c>
    </row>
    <row r="133" spans="1:15" ht="15.75" customHeight="1" x14ac:dyDescent="0.2">
      <c r="A133" s="4" t="s">
        <v>12</v>
      </c>
      <c r="B133" s="11">
        <v>2905.12</v>
      </c>
      <c r="C133" s="11">
        <v>2955.57</v>
      </c>
      <c r="D133" s="11">
        <v>2890.2</v>
      </c>
      <c r="E133" s="11">
        <v>2984.65</v>
      </c>
      <c r="F133" s="11">
        <v>2918.92</v>
      </c>
      <c r="G133" s="11">
        <v>2932.34</v>
      </c>
      <c r="H133" s="11">
        <v>2948.29</v>
      </c>
      <c r="I133" s="11">
        <v>2937.87</v>
      </c>
      <c r="J133" s="11">
        <v>2899.67</v>
      </c>
      <c r="K133" s="12">
        <v>2867.56</v>
      </c>
      <c r="M133" s="6">
        <f t="shared" si="12"/>
        <v>2930.2922222222219</v>
      </c>
      <c r="N133" s="6">
        <f t="shared" si="13"/>
        <v>30.181420517338946</v>
      </c>
      <c r="O133" s="2">
        <f t="shared" si="14"/>
        <v>1.0299798869360035</v>
      </c>
    </row>
    <row r="134" spans="1:15" ht="15.75" customHeight="1" x14ac:dyDescent="0.2">
      <c r="A134" s="4" t="s">
        <v>13</v>
      </c>
      <c r="B134" s="11">
        <v>5816.8</v>
      </c>
      <c r="C134" s="11">
        <v>5934.09</v>
      </c>
      <c r="D134" s="11">
        <v>5799.96</v>
      </c>
      <c r="E134" s="11">
        <v>5808.21</v>
      </c>
      <c r="F134" s="11">
        <v>5780.74</v>
      </c>
      <c r="G134" s="11">
        <v>5828.63</v>
      </c>
      <c r="H134" s="11">
        <v>5824.93</v>
      </c>
      <c r="I134" s="11">
        <v>5768.54</v>
      </c>
      <c r="J134" s="11">
        <v>5846.22</v>
      </c>
      <c r="K134" s="12">
        <v>5931.49</v>
      </c>
      <c r="M134" s="6">
        <f t="shared" si="12"/>
        <v>5823.1244444444437</v>
      </c>
      <c r="N134" s="6">
        <f t="shared" si="13"/>
        <v>48.030281883180599</v>
      </c>
      <c r="O134" s="2">
        <f t="shared" si="14"/>
        <v>0.82481977401331219</v>
      </c>
    </row>
    <row r="135" spans="1:15" ht="15.75" customHeight="1" x14ac:dyDescent="0.2">
      <c r="A135" s="4" t="s">
        <v>14</v>
      </c>
      <c r="B135" s="11">
        <v>10988.59</v>
      </c>
      <c r="C135" s="11">
        <v>11054.72</v>
      </c>
      <c r="D135" s="11">
        <v>10822.14</v>
      </c>
      <c r="E135" s="11">
        <v>10902.47</v>
      </c>
      <c r="F135" s="11">
        <v>10838.7</v>
      </c>
      <c r="G135" s="11">
        <v>10962.83</v>
      </c>
      <c r="H135" s="11">
        <v>10931.02</v>
      </c>
      <c r="I135" s="11">
        <v>10778.49</v>
      </c>
      <c r="J135" s="11">
        <v>10850.91</v>
      </c>
      <c r="K135" s="12">
        <v>10894.05</v>
      </c>
      <c r="M135" s="6">
        <f t="shared" si="12"/>
        <v>10903.318888888891</v>
      </c>
      <c r="N135" s="6">
        <f t="shared" si="13"/>
        <v>89.161131728523387</v>
      </c>
      <c r="O135" s="2">
        <f t="shared" si="14"/>
        <v>0.81774304353680516</v>
      </c>
    </row>
    <row r="136" spans="1:15" ht="15.75" customHeight="1" x14ac:dyDescent="0.2">
      <c r="A136" s="4" t="s">
        <v>15</v>
      </c>
      <c r="B136" s="11">
        <v>21198.79</v>
      </c>
      <c r="C136" s="11">
        <v>21214.31</v>
      </c>
      <c r="D136" s="11">
        <v>20976.44</v>
      </c>
      <c r="E136" s="11">
        <v>21061.16</v>
      </c>
      <c r="F136" s="11">
        <v>20997.62</v>
      </c>
      <c r="G136" s="11">
        <v>21250.69</v>
      </c>
      <c r="H136" s="11">
        <v>21094.42</v>
      </c>
      <c r="I136" s="11">
        <v>20931.82</v>
      </c>
      <c r="J136" s="11">
        <v>20969.79</v>
      </c>
      <c r="K136" s="12">
        <v>20923.560000000001</v>
      </c>
      <c r="M136" s="6">
        <f t="shared" si="12"/>
        <v>21077.226666666669</v>
      </c>
      <c r="N136" s="6">
        <f t="shared" si="13"/>
        <v>119.05548622386138</v>
      </c>
      <c r="O136" s="2">
        <f t="shared" si="14"/>
        <v>0.56485365986098124</v>
      </c>
    </row>
    <row r="137" spans="1:15" ht="15.75" customHeight="1" x14ac:dyDescent="0.2">
      <c r="A137" s="4" t="s">
        <v>16</v>
      </c>
      <c r="B137" s="11">
        <v>41617.040000000001</v>
      </c>
      <c r="C137" s="11">
        <v>41552.720000000001</v>
      </c>
      <c r="D137" s="11">
        <v>40736.99</v>
      </c>
      <c r="E137" s="11">
        <v>40927.5</v>
      </c>
      <c r="F137" s="11">
        <v>41470.300000000003</v>
      </c>
      <c r="G137" s="11">
        <v>41228.49</v>
      </c>
      <c r="H137" s="11">
        <v>41633.15</v>
      </c>
      <c r="I137" s="11">
        <v>41826.639999999999</v>
      </c>
      <c r="J137" s="11">
        <v>41521.410000000003</v>
      </c>
      <c r="K137" s="12">
        <v>41436.879999999997</v>
      </c>
      <c r="M137" s="6">
        <f t="shared" si="12"/>
        <v>41390.47111111111</v>
      </c>
      <c r="N137" s="6">
        <f t="shared" si="13"/>
        <v>356.70888741537101</v>
      </c>
      <c r="O137" s="2">
        <f t="shared" si="14"/>
        <v>0.86181403071687657</v>
      </c>
    </row>
    <row r="138" spans="1:15" ht="15.75" customHeight="1" x14ac:dyDescent="0.15"/>
    <row r="139" spans="1:15" ht="15.75" customHeight="1" x14ac:dyDescent="0.15"/>
    <row r="140" spans="1:15" ht="15.75" customHeight="1" x14ac:dyDescent="0.15"/>
    <row r="141" spans="1:15" ht="15.75" customHeight="1" x14ac:dyDescent="0.15"/>
    <row r="142" spans="1:15" ht="15.75" customHeight="1" x14ac:dyDescent="0.15">
      <c r="B142" s="45" t="s">
        <v>22</v>
      </c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</row>
    <row r="143" spans="1:15" ht="15.75" customHeight="1" x14ac:dyDescent="0.15">
      <c r="A143" s="43" t="s">
        <v>1</v>
      </c>
      <c r="B143" s="1">
        <v>1</v>
      </c>
      <c r="C143" s="2">
        <v>2</v>
      </c>
      <c r="D143" s="2">
        <v>3</v>
      </c>
      <c r="E143" s="1">
        <v>4</v>
      </c>
      <c r="F143" s="2">
        <v>5</v>
      </c>
      <c r="G143" s="2">
        <v>6</v>
      </c>
      <c r="H143" s="1">
        <v>7</v>
      </c>
      <c r="I143" s="2">
        <v>8</v>
      </c>
      <c r="J143" s="2">
        <v>9</v>
      </c>
      <c r="K143" s="1">
        <v>10</v>
      </c>
    </row>
    <row r="144" spans="1:15" ht="15.75" customHeight="1" x14ac:dyDescent="0.2">
      <c r="A144" s="44"/>
      <c r="B144" s="2" t="s">
        <v>2</v>
      </c>
      <c r="C144" s="2" t="s">
        <v>2</v>
      </c>
      <c r="D144" s="2" t="s">
        <v>2</v>
      </c>
      <c r="E144" s="2" t="s">
        <v>2</v>
      </c>
      <c r="F144" s="2" t="s">
        <v>2</v>
      </c>
      <c r="G144" s="2" t="s">
        <v>2</v>
      </c>
      <c r="H144" s="2" t="s">
        <v>2</v>
      </c>
      <c r="I144" s="2" t="s">
        <v>2</v>
      </c>
      <c r="J144" s="2" t="s">
        <v>2</v>
      </c>
      <c r="K144" s="2" t="s">
        <v>2</v>
      </c>
      <c r="M144" s="3" t="s">
        <v>3</v>
      </c>
      <c r="N144" s="3" t="s">
        <v>4</v>
      </c>
      <c r="O144" s="3" t="s">
        <v>5</v>
      </c>
    </row>
    <row r="145" spans="1:15" ht="15.75" customHeight="1" x14ac:dyDescent="0.2">
      <c r="A145" s="4">
        <v>1</v>
      </c>
      <c r="B145" s="11">
        <v>68.17</v>
      </c>
      <c r="C145" s="11">
        <v>74.17</v>
      </c>
      <c r="D145" s="11">
        <v>71.78</v>
      </c>
      <c r="E145" s="11">
        <v>70.17</v>
      </c>
      <c r="F145" s="11">
        <v>69.41</v>
      </c>
      <c r="G145" s="11">
        <v>68.97</v>
      </c>
      <c r="H145" s="11">
        <v>72.790000000000006</v>
      </c>
      <c r="I145" s="11">
        <v>68.14</v>
      </c>
      <c r="J145" s="11">
        <v>70.36</v>
      </c>
      <c r="K145" s="12">
        <v>68.319999999999993</v>
      </c>
      <c r="M145" s="6">
        <f t="shared" ref="M145:M165" si="15">AVERAGE(B145:J145)</f>
        <v>70.440000000000012</v>
      </c>
      <c r="N145" s="6">
        <f t="shared" ref="N145:N165" si="16">STDEV(B145:J145)</f>
        <v>2.0909029150106431</v>
      </c>
      <c r="O145" s="2">
        <f t="shared" ref="O145:O165" si="17">N145/M145*100</f>
        <v>2.968345989509714</v>
      </c>
    </row>
    <row r="146" spans="1:15" ht="15.75" customHeight="1" x14ac:dyDescent="0.2">
      <c r="A146" s="4">
        <v>2</v>
      </c>
      <c r="B146" s="11">
        <v>65.13</v>
      </c>
      <c r="C146" s="11">
        <v>65.81</v>
      </c>
      <c r="D146" s="11">
        <v>65.11</v>
      </c>
      <c r="E146" s="11">
        <v>65.81</v>
      </c>
      <c r="F146" s="11">
        <v>65.22</v>
      </c>
      <c r="G146" s="11">
        <v>65.22</v>
      </c>
      <c r="H146" s="11">
        <v>65.05</v>
      </c>
      <c r="I146" s="11">
        <v>66.239999999999995</v>
      </c>
      <c r="J146" s="11">
        <v>64.650000000000006</v>
      </c>
      <c r="K146" s="12">
        <v>65.760000000000005</v>
      </c>
      <c r="M146" s="6">
        <f t="shared" si="15"/>
        <v>65.36</v>
      </c>
      <c r="N146" s="6">
        <f t="shared" si="16"/>
        <v>0.49170621309883711</v>
      </c>
      <c r="O146" s="2">
        <f t="shared" si="17"/>
        <v>0.75230448760531987</v>
      </c>
    </row>
    <row r="147" spans="1:15" ht="15.75" customHeight="1" x14ac:dyDescent="0.2">
      <c r="A147" s="4">
        <v>4</v>
      </c>
      <c r="B147" s="11">
        <v>66.02</v>
      </c>
      <c r="C147" s="11">
        <v>64.069999999999993</v>
      </c>
      <c r="D147" s="11">
        <v>67.989999999999995</v>
      </c>
      <c r="E147" s="11">
        <v>66.17</v>
      </c>
      <c r="F147" s="11">
        <v>64.400000000000006</v>
      </c>
      <c r="G147" s="11">
        <v>65.34</v>
      </c>
      <c r="H147" s="11">
        <v>64.89</v>
      </c>
      <c r="I147" s="11">
        <v>66.44</v>
      </c>
      <c r="J147" s="11">
        <v>67.2</v>
      </c>
      <c r="K147" s="12">
        <v>65.430000000000007</v>
      </c>
      <c r="M147" s="6">
        <f t="shared" si="15"/>
        <v>65.835555555555558</v>
      </c>
      <c r="N147" s="6">
        <f t="shared" si="16"/>
        <v>1.2909406561797392</v>
      </c>
      <c r="O147" s="2">
        <f t="shared" si="17"/>
        <v>1.9608563264729717</v>
      </c>
    </row>
    <row r="148" spans="1:15" ht="15.75" customHeight="1" x14ac:dyDescent="0.2">
      <c r="A148" s="4">
        <v>8</v>
      </c>
      <c r="B148" s="11">
        <v>993.97</v>
      </c>
      <c r="C148" s="11">
        <v>1624.92</v>
      </c>
      <c r="D148" s="11">
        <v>1041.55</v>
      </c>
      <c r="E148" s="11">
        <v>1012.95</v>
      </c>
      <c r="F148" s="11">
        <v>1041.9100000000001</v>
      </c>
      <c r="G148" s="11">
        <v>1178.76</v>
      </c>
      <c r="H148" s="11">
        <v>1441.88</v>
      </c>
      <c r="I148" s="11">
        <v>1426.33</v>
      </c>
      <c r="J148" s="11">
        <v>1000.79</v>
      </c>
      <c r="K148" s="12">
        <v>1006.57</v>
      </c>
      <c r="M148" s="6">
        <f t="shared" si="15"/>
        <v>1195.8955555555558</v>
      </c>
      <c r="N148" s="6">
        <f t="shared" si="16"/>
        <v>239.21937296711047</v>
      </c>
      <c r="O148" s="2">
        <f t="shared" si="17"/>
        <v>20.003366669924667</v>
      </c>
    </row>
    <row r="149" spans="1:15" ht="15.75" customHeight="1" x14ac:dyDescent="0.2">
      <c r="A149" s="4">
        <v>16</v>
      </c>
      <c r="B149" s="11">
        <v>97.66</v>
      </c>
      <c r="C149" s="11">
        <v>107.05</v>
      </c>
      <c r="D149" s="11">
        <v>101.7</v>
      </c>
      <c r="E149" s="11">
        <v>102.82</v>
      </c>
      <c r="F149" s="11">
        <v>99.26</v>
      </c>
      <c r="G149" s="11">
        <v>100.12</v>
      </c>
      <c r="H149" s="11">
        <v>118.58</v>
      </c>
      <c r="I149" s="11">
        <v>104.45</v>
      </c>
      <c r="J149" s="11">
        <v>102.81</v>
      </c>
      <c r="K149" s="12">
        <v>111.55</v>
      </c>
      <c r="M149" s="6">
        <f t="shared" si="15"/>
        <v>103.82777777777778</v>
      </c>
      <c r="N149" s="6">
        <f t="shared" si="16"/>
        <v>6.2011143711791377</v>
      </c>
      <c r="O149" s="2">
        <f t="shared" si="17"/>
        <v>5.9725003307413171</v>
      </c>
    </row>
    <row r="150" spans="1:15" ht="15.75" customHeight="1" x14ac:dyDescent="0.2">
      <c r="A150" s="4">
        <v>32</v>
      </c>
      <c r="B150" s="11">
        <v>372.04</v>
      </c>
      <c r="C150" s="11">
        <v>346.41</v>
      </c>
      <c r="D150" s="11">
        <v>353.75</v>
      </c>
      <c r="E150" s="11">
        <v>359.74</v>
      </c>
      <c r="F150" s="11">
        <v>381.26</v>
      </c>
      <c r="G150" s="11">
        <v>365.88</v>
      </c>
      <c r="H150" s="11">
        <v>368</v>
      </c>
      <c r="I150" s="11">
        <v>362</v>
      </c>
      <c r="J150" s="11">
        <v>360.28</v>
      </c>
      <c r="K150" s="12">
        <v>355.63</v>
      </c>
      <c r="M150" s="6">
        <f t="shared" si="15"/>
        <v>363.26222222222219</v>
      </c>
      <c r="N150" s="6">
        <f t="shared" si="16"/>
        <v>10.171291434446482</v>
      </c>
      <c r="O150" s="2">
        <f t="shared" si="17"/>
        <v>2.7999860189767523</v>
      </c>
    </row>
    <row r="151" spans="1:15" ht="15.75" customHeight="1" x14ac:dyDescent="0.2">
      <c r="A151" s="4">
        <v>64</v>
      </c>
      <c r="B151" s="11">
        <v>97.83</v>
      </c>
      <c r="C151" s="11">
        <v>96.2</v>
      </c>
      <c r="D151" s="11">
        <v>96.8</v>
      </c>
      <c r="E151" s="11">
        <v>93.18</v>
      </c>
      <c r="F151" s="11">
        <v>93.21</v>
      </c>
      <c r="G151" s="11">
        <v>94.44</v>
      </c>
      <c r="H151" s="11">
        <v>96.7</v>
      </c>
      <c r="I151" s="11">
        <v>97.68</v>
      </c>
      <c r="J151" s="11">
        <v>98.26</v>
      </c>
      <c r="K151" s="12">
        <v>98.2</v>
      </c>
      <c r="M151" s="6">
        <f t="shared" si="15"/>
        <v>96.033333333333331</v>
      </c>
      <c r="N151" s="6">
        <f t="shared" si="16"/>
        <v>1.9560483122867913</v>
      </c>
      <c r="O151" s="2">
        <f t="shared" si="17"/>
        <v>2.0368430881153676</v>
      </c>
    </row>
    <row r="152" spans="1:15" ht="15.75" customHeight="1" x14ac:dyDescent="0.2">
      <c r="A152" s="4">
        <v>128</v>
      </c>
      <c r="B152" s="11">
        <v>102.39</v>
      </c>
      <c r="C152" s="11">
        <v>98.67</v>
      </c>
      <c r="D152" s="11">
        <v>100.76</v>
      </c>
      <c r="E152" s="11">
        <v>107.1</v>
      </c>
      <c r="F152" s="11">
        <v>102.79</v>
      </c>
      <c r="G152" s="11">
        <v>103.48</v>
      </c>
      <c r="H152" s="11">
        <v>108.07</v>
      </c>
      <c r="I152" s="11">
        <v>99.69</v>
      </c>
      <c r="J152" s="11">
        <v>103.05</v>
      </c>
      <c r="K152" s="12">
        <v>104.66</v>
      </c>
      <c r="M152" s="6">
        <f t="shared" si="15"/>
        <v>102.88888888888889</v>
      </c>
      <c r="N152" s="6">
        <f t="shared" si="16"/>
        <v>3.1180019421275373</v>
      </c>
      <c r="O152" s="2">
        <f t="shared" si="17"/>
        <v>3.0304554513118616</v>
      </c>
    </row>
    <row r="153" spans="1:15" ht="15.75" customHeight="1" x14ac:dyDescent="0.2">
      <c r="A153" s="4">
        <v>256</v>
      </c>
      <c r="B153" s="11">
        <v>112.18</v>
      </c>
      <c r="C153" s="11">
        <v>113.11</v>
      </c>
      <c r="D153" s="11">
        <v>115.38</v>
      </c>
      <c r="E153" s="11">
        <v>126.54</v>
      </c>
      <c r="F153" s="11">
        <v>114.8</v>
      </c>
      <c r="G153" s="11">
        <v>112.68</v>
      </c>
      <c r="H153" s="11">
        <v>113.77</v>
      </c>
      <c r="I153" s="11">
        <v>112.92</v>
      </c>
      <c r="J153" s="11">
        <v>115.13</v>
      </c>
      <c r="K153" s="12">
        <v>116.55</v>
      </c>
      <c r="M153" s="6">
        <f t="shared" si="15"/>
        <v>115.16777777777777</v>
      </c>
      <c r="N153" s="6">
        <f t="shared" si="16"/>
        <v>4.4139800004581415</v>
      </c>
      <c r="O153" s="2">
        <f t="shared" si="17"/>
        <v>3.8326518802638931</v>
      </c>
    </row>
    <row r="154" spans="1:15" ht="15.75" customHeight="1" x14ac:dyDescent="0.2">
      <c r="A154" s="4">
        <v>512</v>
      </c>
      <c r="B154" s="11">
        <v>137.9</v>
      </c>
      <c r="C154" s="11">
        <v>134.83000000000001</v>
      </c>
      <c r="D154" s="11">
        <v>152.49</v>
      </c>
      <c r="E154" s="11">
        <v>136.43</v>
      </c>
      <c r="F154" s="11">
        <v>134.32</v>
      </c>
      <c r="G154" s="11">
        <v>136.56</v>
      </c>
      <c r="H154" s="11">
        <v>141.47999999999999</v>
      </c>
      <c r="I154" s="11">
        <v>139.19999999999999</v>
      </c>
      <c r="J154" s="11">
        <v>138.79</v>
      </c>
      <c r="K154" s="12">
        <v>135.58000000000001</v>
      </c>
      <c r="M154" s="6">
        <f t="shared" si="15"/>
        <v>139.11111111111111</v>
      </c>
      <c r="N154" s="6">
        <f t="shared" si="16"/>
        <v>5.4904836864443114</v>
      </c>
      <c r="O154" s="2">
        <f t="shared" si="17"/>
        <v>3.9468333209264217</v>
      </c>
    </row>
    <row r="155" spans="1:15" ht="15.75" customHeight="1" x14ac:dyDescent="0.2">
      <c r="A155" s="4" t="s">
        <v>6</v>
      </c>
      <c r="B155" s="11">
        <v>142.66</v>
      </c>
      <c r="C155" s="11">
        <v>141.97</v>
      </c>
      <c r="D155" s="11">
        <v>140.94</v>
      </c>
      <c r="E155" s="11">
        <v>144.47</v>
      </c>
      <c r="F155" s="11">
        <v>143.55000000000001</v>
      </c>
      <c r="G155" s="11">
        <v>138.93</v>
      </c>
      <c r="H155" s="11">
        <v>145.61000000000001</v>
      </c>
      <c r="I155" s="11">
        <v>141.83000000000001</v>
      </c>
      <c r="J155" s="11">
        <v>141.18</v>
      </c>
      <c r="K155" s="12">
        <v>144.85</v>
      </c>
      <c r="M155" s="6">
        <f t="shared" si="15"/>
        <v>142.34888888888889</v>
      </c>
      <c r="N155" s="6">
        <f t="shared" si="16"/>
        <v>2.0039426416719408</v>
      </c>
      <c r="O155" s="2">
        <f t="shared" si="17"/>
        <v>1.4077683762155164</v>
      </c>
    </row>
    <row r="156" spans="1:15" ht="15.75" customHeight="1" x14ac:dyDescent="0.2">
      <c r="A156" s="4" t="s">
        <v>7</v>
      </c>
      <c r="B156" s="11">
        <v>195.57</v>
      </c>
      <c r="C156" s="11">
        <v>188.72</v>
      </c>
      <c r="D156" s="11">
        <v>188.79</v>
      </c>
      <c r="E156" s="11">
        <v>188.45</v>
      </c>
      <c r="F156" s="11">
        <v>189.46</v>
      </c>
      <c r="G156" s="11">
        <v>196.97</v>
      </c>
      <c r="H156" s="11">
        <v>189.46</v>
      </c>
      <c r="I156" s="11">
        <v>191.96</v>
      </c>
      <c r="J156" s="11">
        <v>189.75</v>
      </c>
      <c r="K156" s="12">
        <v>189.95</v>
      </c>
      <c r="M156" s="6">
        <f t="shared" si="15"/>
        <v>191.01444444444445</v>
      </c>
      <c r="N156" s="6">
        <f t="shared" si="16"/>
        <v>3.1689158678920104</v>
      </c>
      <c r="O156" s="2">
        <f t="shared" si="17"/>
        <v>1.6589927935076516</v>
      </c>
    </row>
    <row r="157" spans="1:15" ht="15.75" customHeight="1" x14ac:dyDescent="0.2">
      <c r="A157" s="4" t="s">
        <v>8</v>
      </c>
      <c r="B157" s="11">
        <v>286.33</v>
      </c>
      <c r="C157" s="11">
        <v>289.13</v>
      </c>
      <c r="D157" s="11">
        <v>289.74</v>
      </c>
      <c r="E157" s="11">
        <v>289.62</v>
      </c>
      <c r="F157" s="11">
        <v>284.61</v>
      </c>
      <c r="G157" s="11">
        <v>296.91000000000003</v>
      </c>
      <c r="H157" s="11">
        <v>286.44</v>
      </c>
      <c r="I157" s="11">
        <v>293.93</v>
      </c>
      <c r="J157" s="11">
        <v>287.24</v>
      </c>
      <c r="K157" s="12">
        <v>286.64</v>
      </c>
      <c r="M157" s="6">
        <f t="shared" si="15"/>
        <v>289.32777777777784</v>
      </c>
      <c r="N157" s="6">
        <f t="shared" si="16"/>
        <v>3.9196166195744828</v>
      </c>
      <c r="O157" s="2">
        <f t="shared" si="17"/>
        <v>1.3547322174454324</v>
      </c>
    </row>
    <row r="158" spans="1:15" ht="15.75" customHeight="1" x14ac:dyDescent="0.2">
      <c r="A158" s="4" t="s">
        <v>9</v>
      </c>
      <c r="B158" s="11">
        <v>469.14</v>
      </c>
      <c r="C158" s="11">
        <v>458.68</v>
      </c>
      <c r="D158" s="11">
        <v>468.36</v>
      </c>
      <c r="E158" s="11">
        <v>473.36</v>
      </c>
      <c r="F158" s="11">
        <v>463.62</v>
      </c>
      <c r="G158" s="11">
        <v>465.28</v>
      </c>
      <c r="H158" s="11">
        <v>466.62</v>
      </c>
      <c r="I158" s="11">
        <v>475.87</v>
      </c>
      <c r="J158" s="11">
        <v>467.95</v>
      </c>
      <c r="K158" s="12">
        <v>462.55</v>
      </c>
      <c r="M158" s="6">
        <f t="shared" si="15"/>
        <v>467.65333333333325</v>
      </c>
      <c r="N158" s="6">
        <f t="shared" si="16"/>
        <v>5.0789541246205419</v>
      </c>
      <c r="O158" s="2">
        <f t="shared" si="17"/>
        <v>1.0860510901138756</v>
      </c>
    </row>
    <row r="159" spans="1:15" ht="15.75" customHeight="1" x14ac:dyDescent="0.2">
      <c r="A159" s="4" t="s">
        <v>10</v>
      </c>
      <c r="B159" s="11">
        <v>1518.26</v>
      </c>
      <c r="C159" s="11">
        <v>1493.91</v>
      </c>
      <c r="D159" s="11">
        <v>1506.84</v>
      </c>
      <c r="E159" s="11">
        <v>1503.55</v>
      </c>
      <c r="F159" s="11">
        <v>1511.53</v>
      </c>
      <c r="G159" s="11">
        <v>1496.24</v>
      </c>
      <c r="H159" s="11">
        <v>1505.26</v>
      </c>
      <c r="I159" s="11">
        <v>1518.96</v>
      </c>
      <c r="J159" s="11">
        <v>1506.27</v>
      </c>
      <c r="K159" s="12">
        <v>1486.61</v>
      </c>
      <c r="M159" s="6">
        <f t="shared" si="15"/>
        <v>1506.7577777777778</v>
      </c>
      <c r="N159" s="6">
        <f t="shared" si="16"/>
        <v>8.6054950144918596</v>
      </c>
      <c r="O159" s="2">
        <f t="shared" si="17"/>
        <v>0.57112663637174399</v>
      </c>
    </row>
    <row r="160" spans="1:15" ht="15.75" customHeight="1" x14ac:dyDescent="0.2">
      <c r="A160" s="4" t="s">
        <v>11</v>
      </c>
      <c r="B160" s="11">
        <v>2814.58</v>
      </c>
      <c r="C160" s="11">
        <v>2766.66</v>
      </c>
      <c r="D160" s="11">
        <v>2765.46</v>
      </c>
      <c r="E160" s="11">
        <v>2771.11</v>
      </c>
      <c r="F160" s="11">
        <v>2764.59</v>
      </c>
      <c r="G160" s="11">
        <v>2758.84</v>
      </c>
      <c r="H160" s="11">
        <v>2788.06</v>
      </c>
      <c r="I160" s="11">
        <v>2798.06</v>
      </c>
      <c r="J160" s="11">
        <v>2783.56</v>
      </c>
      <c r="K160" s="12">
        <v>2736.29</v>
      </c>
      <c r="M160" s="6">
        <f t="shared" si="15"/>
        <v>2778.9911111111119</v>
      </c>
      <c r="N160" s="6">
        <f t="shared" si="16"/>
        <v>18.520358692830676</v>
      </c>
      <c r="O160" s="2">
        <f t="shared" si="17"/>
        <v>0.66644181115878998</v>
      </c>
    </row>
    <row r="161" spans="1:15" ht="15.75" customHeight="1" x14ac:dyDescent="0.2">
      <c r="A161" s="4" t="s">
        <v>12</v>
      </c>
      <c r="B161" s="11">
        <v>5606.51</v>
      </c>
      <c r="C161" s="11">
        <v>5513.69</v>
      </c>
      <c r="D161" s="11">
        <v>5564.28</v>
      </c>
      <c r="E161" s="11">
        <v>5536.8</v>
      </c>
      <c r="F161" s="11">
        <v>5492.16</v>
      </c>
      <c r="G161" s="11">
        <v>5532.54</v>
      </c>
      <c r="H161" s="11">
        <v>5516.57</v>
      </c>
      <c r="I161" s="11">
        <v>5561.84</v>
      </c>
      <c r="J161" s="11">
        <v>5577.34</v>
      </c>
      <c r="K161" s="12">
        <v>5441.26</v>
      </c>
      <c r="M161" s="6">
        <f t="shared" si="15"/>
        <v>5544.6366666666663</v>
      </c>
      <c r="N161" s="6">
        <f t="shared" si="16"/>
        <v>35.858419164821122</v>
      </c>
      <c r="O161" s="2">
        <f t="shared" si="17"/>
        <v>0.64672261359153305</v>
      </c>
    </row>
    <row r="162" spans="1:15" ht="15.75" customHeight="1" x14ac:dyDescent="0.2">
      <c r="A162" s="4" t="s">
        <v>13</v>
      </c>
      <c r="B162" s="11">
        <v>10335.209999999999</v>
      </c>
      <c r="C162" s="11">
        <v>10307.16</v>
      </c>
      <c r="D162" s="11">
        <v>10224.92</v>
      </c>
      <c r="E162" s="11">
        <v>10234.700000000001</v>
      </c>
      <c r="F162" s="11">
        <v>10208.93</v>
      </c>
      <c r="G162" s="11">
        <v>10153.790000000001</v>
      </c>
      <c r="H162" s="11">
        <v>10342.67</v>
      </c>
      <c r="I162" s="11">
        <v>10323.200000000001</v>
      </c>
      <c r="J162" s="11">
        <v>10319.84</v>
      </c>
      <c r="K162" s="12">
        <v>10004.450000000001</v>
      </c>
      <c r="M162" s="6">
        <f t="shared" si="15"/>
        <v>10272.268888888888</v>
      </c>
      <c r="N162" s="6">
        <f t="shared" si="16"/>
        <v>67.726175597851892</v>
      </c>
      <c r="O162" s="2">
        <f t="shared" si="17"/>
        <v>0.65931077477059286</v>
      </c>
    </row>
    <row r="163" spans="1:15" ht="15.75" customHeight="1" x14ac:dyDescent="0.2">
      <c r="A163" s="4" t="s">
        <v>14</v>
      </c>
      <c r="B163" s="11">
        <v>19665.240000000002</v>
      </c>
      <c r="C163" s="11">
        <v>19452.59</v>
      </c>
      <c r="D163" s="11">
        <v>19448.11</v>
      </c>
      <c r="E163" s="11">
        <v>19415.54</v>
      </c>
      <c r="F163" s="11">
        <v>19368.150000000001</v>
      </c>
      <c r="G163" s="11">
        <v>19459.580000000002</v>
      </c>
      <c r="H163" s="11">
        <v>19658.21</v>
      </c>
      <c r="I163" s="11">
        <v>19725.7</v>
      </c>
      <c r="J163" s="11">
        <v>19749.72</v>
      </c>
      <c r="K163" s="12">
        <v>19102.689999999999</v>
      </c>
      <c r="M163" s="6">
        <f t="shared" si="15"/>
        <v>19549.204444444447</v>
      </c>
      <c r="N163" s="6">
        <f t="shared" si="16"/>
        <v>147.87558310207177</v>
      </c>
      <c r="O163" s="2">
        <f t="shared" si="17"/>
        <v>0.75642762610780057</v>
      </c>
    </row>
    <row r="164" spans="1:15" ht="15.75" customHeight="1" x14ac:dyDescent="0.2">
      <c r="A164" s="4" t="s">
        <v>15</v>
      </c>
      <c r="B164" s="11">
        <v>37422.99</v>
      </c>
      <c r="C164" s="11">
        <v>37658.11</v>
      </c>
      <c r="D164" s="11">
        <v>37669.919999999998</v>
      </c>
      <c r="E164" s="11">
        <v>37720.550000000003</v>
      </c>
      <c r="F164" s="11">
        <v>37466.129999999997</v>
      </c>
      <c r="G164" s="11">
        <v>37441.1</v>
      </c>
      <c r="H164" s="11">
        <v>37665.599999999999</v>
      </c>
      <c r="I164" s="11">
        <v>37552.410000000003</v>
      </c>
      <c r="J164" s="11">
        <v>37930.79</v>
      </c>
      <c r="K164" s="12">
        <v>37337.9</v>
      </c>
      <c r="M164" s="6">
        <f t="shared" si="15"/>
        <v>37614.177777777782</v>
      </c>
      <c r="N164" s="6">
        <f t="shared" si="16"/>
        <v>162.58917389987798</v>
      </c>
      <c r="O164" s="2">
        <f t="shared" si="17"/>
        <v>0.43225502591189063</v>
      </c>
    </row>
    <row r="165" spans="1:15" ht="15.75" customHeight="1" x14ac:dyDescent="0.2">
      <c r="A165" s="4" t="s">
        <v>16</v>
      </c>
      <c r="B165" s="11">
        <v>74924.59</v>
      </c>
      <c r="C165" s="11">
        <v>75106.86</v>
      </c>
      <c r="D165" s="11">
        <v>75057.820000000007</v>
      </c>
      <c r="E165" s="11">
        <v>75282.52</v>
      </c>
      <c r="F165" s="11">
        <v>74703.070000000007</v>
      </c>
      <c r="G165" s="11">
        <v>75061.649999999994</v>
      </c>
      <c r="H165" s="11">
        <v>74909.17</v>
      </c>
      <c r="I165" s="11">
        <v>74670.78</v>
      </c>
      <c r="J165" s="11">
        <v>74901.960000000006</v>
      </c>
      <c r="K165" s="12">
        <v>75321.240000000005</v>
      </c>
      <c r="M165" s="6">
        <f t="shared" si="15"/>
        <v>74957.602222222224</v>
      </c>
      <c r="N165" s="6">
        <f t="shared" si="16"/>
        <v>194.39141337632282</v>
      </c>
      <c r="O165" s="2">
        <f t="shared" si="17"/>
        <v>0.25933515429165205</v>
      </c>
    </row>
    <row r="166" spans="1:15" ht="15.75" customHeight="1" x14ac:dyDescent="0.15"/>
    <row r="167" spans="1:15" ht="15.75" customHeight="1" x14ac:dyDescent="0.15"/>
    <row r="168" spans="1:15" ht="15.75" customHeight="1" x14ac:dyDescent="0.15"/>
    <row r="169" spans="1:15" ht="15.75" customHeight="1" x14ac:dyDescent="0.15"/>
    <row r="170" spans="1:15" ht="15.75" customHeight="1" x14ac:dyDescent="0.15"/>
    <row r="171" spans="1:15" ht="15.75" customHeight="1" x14ac:dyDescent="0.15"/>
    <row r="172" spans="1:15" ht="15.75" customHeight="1" x14ac:dyDescent="0.15"/>
    <row r="173" spans="1:15" ht="15.75" customHeight="1" x14ac:dyDescent="0.15"/>
    <row r="174" spans="1:15" ht="15.75" customHeight="1" x14ac:dyDescent="0.15"/>
    <row r="175" spans="1:15" ht="15.75" customHeight="1" x14ac:dyDescent="0.15"/>
    <row r="176" spans="1:15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2">
    <mergeCell ref="B2:N2"/>
    <mergeCell ref="A87:A88"/>
    <mergeCell ref="A143:A144"/>
    <mergeCell ref="B142:N142"/>
    <mergeCell ref="A115:A116"/>
    <mergeCell ref="B114:N114"/>
    <mergeCell ref="A3:A4"/>
    <mergeCell ref="A31:A32"/>
    <mergeCell ref="B30:N30"/>
    <mergeCell ref="B58:N58"/>
    <mergeCell ref="B86:N86"/>
    <mergeCell ref="A59:A6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O1000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spans="1:15" ht="15.75" customHeight="1" x14ac:dyDescent="0.15">
      <c r="B1" s="1"/>
      <c r="C1" s="1"/>
      <c r="D1" s="1"/>
    </row>
    <row r="2" spans="1:15" ht="15.75" customHeight="1" x14ac:dyDescent="0.15"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5" ht="15.75" customHeight="1" x14ac:dyDescent="0.15">
      <c r="A3" s="43" t="s">
        <v>1</v>
      </c>
      <c r="B3" s="1">
        <v>1</v>
      </c>
      <c r="C3" s="2">
        <v>2</v>
      </c>
      <c r="D3" s="2">
        <v>3</v>
      </c>
      <c r="E3" s="1">
        <v>4</v>
      </c>
      <c r="F3" s="2">
        <v>5</v>
      </c>
      <c r="G3" s="2">
        <v>6</v>
      </c>
      <c r="H3" s="1">
        <v>7</v>
      </c>
      <c r="I3" s="2">
        <v>8</v>
      </c>
      <c r="J3" s="2">
        <v>9</v>
      </c>
      <c r="K3" s="1">
        <v>10</v>
      </c>
    </row>
    <row r="4" spans="1:15" ht="15.75" customHeight="1" x14ac:dyDescent="0.2">
      <c r="A4" s="44"/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M4" s="3" t="s">
        <v>3</v>
      </c>
      <c r="N4" s="3" t="s">
        <v>4</v>
      </c>
      <c r="O4" s="3" t="s">
        <v>5</v>
      </c>
    </row>
    <row r="5" spans="1:15" ht="15.75" customHeight="1" x14ac:dyDescent="0.2">
      <c r="A5" s="4">
        <v>1</v>
      </c>
      <c r="B5" s="11">
        <v>12.14</v>
      </c>
      <c r="C5" s="11">
        <v>13.72</v>
      </c>
      <c r="D5" s="11">
        <v>12.63</v>
      </c>
      <c r="E5" s="11">
        <v>18.86</v>
      </c>
      <c r="F5" s="11">
        <v>12.32</v>
      </c>
      <c r="G5" s="11">
        <v>11.71</v>
      </c>
      <c r="H5" s="11">
        <v>10.46</v>
      </c>
      <c r="I5" s="11">
        <v>13.16</v>
      </c>
      <c r="J5" s="11">
        <v>14.74</v>
      </c>
      <c r="K5" s="12">
        <v>17.079999999999998</v>
      </c>
      <c r="M5" s="6">
        <f t="shared" ref="M5:M25" si="0">AVERAGE(B5:J5)</f>
        <v>13.304444444444444</v>
      </c>
      <c r="N5" s="6">
        <f t="shared" ref="N5:N25" si="1">STDEV(B5:J5)</f>
        <v>2.4117323188483799</v>
      </c>
      <c r="O5" s="2">
        <f t="shared" ref="O5:O25" si="2">N5/M5*100</f>
        <v>18.127268138997344</v>
      </c>
    </row>
    <row r="6" spans="1:15" ht="15.75" customHeight="1" x14ac:dyDescent="0.2">
      <c r="A6" s="4">
        <v>2</v>
      </c>
      <c r="B6" s="11">
        <v>11.33</v>
      </c>
      <c r="C6" s="11">
        <v>10.84</v>
      </c>
      <c r="D6" s="11">
        <v>11.11</v>
      </c>
      <c r="E6" s="11">
        <v>10.33</v>
      </c>
      <c r="F6" s="11">
        <v>11.62</v>
      </c>
      <c r="G6" s="11">
        <v>9.94</v>
      </c>
      <c r="H6" s="11">
        <v>9.51</v>
      </c>
      <c r="I6" s="11">
        <v>10.15</v>
      </c>
      <c r="J6" s="11">
        <v>10.86</v>
      </c>
      <c r="K6" s="12">
        <v>10.14</v>
      </c>
      <c r="M6" s="6">
        <f t="shared" si="0"/>
        <v>10.632222222222223</v>
      </c>
      <c r="N6" s="6">
        <f t="shared" si="1"/>
        <v>0.69357367629145517</v>
      </c>
      <c r="O6" s="2">
        <f t="shared" si="2"/>
        <v>6.5233180965859505</v>
      </c>
    </row>
    <row r="7" spans="1:15" ht="15.75" customHeight="1" x14ac:dyDescent="0.2">
      <c r="A7" s="4">
        <v>4</v>
      </c>
      <c r="B7" s="11">
        <v>11.89</v>
      </c>
      <c r="C7" s="11">
        <v>12.49</v>
      </c>
      <c r="D7" s="11">
        <v>11.06</v>
      </c>
      <c r="E7" s="11">
        <v>10.42</v>
      </c>
      <c r="F7" s="11">
        <v>11.81</v>
      </c>
      <c r="G7" s="11">
        <v>9.9</v>
      </c>
      <c r="H7" s="11">
        <v>10.3</v>
      </c>
      <c r="I7" s="11">
        <v>10.54</v>
      </c>
      <c r="J7" s="11">
        <v>9.57</v>
      </c>
      <c r="K7" s="12">
        <v>10.84</v>
      </c>
      <c r="M7" s="6">
        <f t="shared" si="0"/>
        <v>10.886666666666665</v>
      </c>
      <c r="N7" s="6">
        <f t="shared" si="1"/>
        <v>0.99053016107537084</v>
      </c>
      <c r="O7" s="2">
        <f t="shared" si="2"/>
        <v>9.0985624103677676</v>
      </c>
    </row>
    <row r="8" spans="1:15" ht="15.75" customHeight="1" x14ac:dyDescent="0.2">
      <c r="A8" s="4">
        <v>8</v>
      </c>
      <c r="B8" s="11">
        <v>2072.2199999999998</v>
      </c>
      <c r="C8" s="11">
        <v>2074.33</v>
      </c>
      <c r="D8" s="11">
        <v>2072.19</v>
      </c>
      <c r="E8" s="11">
        <v>2033.38</v>
      </c>
      <c r="F8" s="11">
        <v>2068.09</v>
      </c>
      <c r="G8" s="11">
        <v>2069.96</v>
      </c>
      <c r="H8" s="11">
        <v>2057.7199999999998</v>
      </c>
      <c r="I8" s="11">
        <v>2053.36</v>
      </c>
      <c r="J8" s="11">
        <v>2072.33</v>
      </c>
      <c r="K8" s="12">
        <v>2086.16</v>
      </c>
      <c r="M8" s="6">
        <f t="shared" si="0"/>
        <v>2063.7311111111103</v>
      </c>
      <c r="N8" s="6">
        <f t="shared" si="1"/>
        <v>13.474854771429257</v>
      </c>
      <c r="O8" s="2">
        <f t="shared" si="2"/>
        <v>0.65293655258094219</v>
      </c>
    </row>
    <row r="9" spans="1:15" ht="15.75" customHeight="1" x14ac:dyDescent="0.2">
      <c r="A9" s="4">
        <v>16</v>
      </c>
      <c r="B9" s="11">
        <v>98.99</v>
      </c>
      <c r="C9" s="11">
        <v>103.05</v>
      </c>
      <c r="D9" s="11">
        <v>97.77</v>
      </c>
      <c r="E9" s="11">
        <v>97.98</v>
      </c>
      <c r="F9" s="11">
        <v>98.86</v>
      </c>
      <c r="G9" s="11">
        <v>101.54</v>
      </c>
      <c r="H9" s="11">
        <v>97.01</v>
      </c>
      <c r="I9" s="11">
        <v>95.4</v>
      </c>
      <c r="J9" s="11">
        <v>96.96</v>
      </c>
      <c r="K9" s="12">
        <v>101.09</v>
      </c>
      <c r="M9" s="6">
        <f t="shared" si="0"/>
        <v>98.617777777777789</v>
      </c>
      <c r="N9" s="6">
        <f t="shared" si="1"/>
        <v>2.3768139271816047</v>
      </c>
      <c r="O9" s="2">
        <f t="shared" si="2"/>
        <v>2.4101272414974133</v>
      </c>
    </row>
    <row r="10" spans="1:15" ht="15.75" customHeight="1" x14ac:dyDescent="0.2">
      <c r="A10" s="4">
        <v>32</v>
      </c>
      <c r="B10" s="11">
        <v>98.07</v>
      </c>
      <c r="C10" s="11">
        <v>98.84</v>
      </c>
      <c r="D10" s="11">
        <v>98.53</v>
      </c>
      <c r="E10" s="11">
        <v>98.61</v>
      </c>
      <c r="F10" s="11">
        <v>100.73</v>
      </c>
      <c r="G10" s="11">
        <v>104.72</v>
      </c>
      <c r="H10" s="11">
        <v>99.61</v>
      </c>
      <c r="I10" s="11">
        <v>96.79</v>
      </c>
      <c r="J10" s="11">
        <v>104.09</v>
      </c>
      <c r="K10" s="12">
        <v>102.33</v>
      </c>
      <c r="M10" s="6">
        <f t="shared" si="0"/>
        <v>99.998888888888885</v>
      </c>
      <c r="N10" s="6">
        <f t="shared" si="1"/>
        <v>2.7193539878270925</v>
      </c>
      <c r="O10" s="2">
        <f t="shared" si="2"/>
        <v>2.7193842032071283</v>
      </c>
    </row>
    <row r="11" spans="1:15" ht="15.75" customHeight="1" x14ac:dyDescent="0.2">
      <c r="A11" s="4">
        <v>64</v>
      </c>
      <c r="B11" s="11">
        <v>96.7</v>
      </c>
      <c r="C11" s="11">
        <v>97.65</v>
      </c>
      <c r="D11" s="11">
        <v>98.57</v>
      </c>
      <c r="E11" s="11">
        <v>97.62</v>
      </c>
      <c r="F11" s="11">
        <v>99.23</v>
      </c>
      <c r="G11" s="11">
        <v>99.55</v>
      </c>
      <c r="H11" s="11">
        <v>97.98</v>
      </c>
      <c r="I11" s="11">
        <v>95.96</v>
      </c>
      <c r="J11" s="11">
        <v>97.59</v>
      </c>
      <c r="K11" s="12">
        <v>106.65</v>
      </c>
      <c r="M11" s="6">
        <f t="shared" si="0"/>
        <v>97.872222222222234</v>
      </c>
      <c r="N11" s="6">
        <f t="shared" si="1"/>
        <v>1.1390980837682261</v>
      </c>
      <c r="O11" s="2">
        <f t="shared" si="2"/>
        <v>1.1638624912203024</v>
      </c>
    </row>
    <row r="12" spans="1:15" ht="15.75" customHeight="1" x14ac:dyDescent="0.2">
      <c r="A12" s="4">
        <v>128</v>
      </c>
      <c r="B12" s="11">
        <v>309.47000000000003</v>
      </c>
      <c r="C12" s="11">
        <v>301.69</v>
      </c>
      <c r="D12" s="11">
        <v>308.62</v>
      </c>
      <c r="E12" s="11">
        <v>304.08999999999997</v>
      </c>
      <c r="F12" s="11">
        <v>311.79000000000002</v>
      </c>
      <c r="G12" s="11">
        <v>306.7</v>
      </c>
      <c r="H12" s="11">
        <v>305.93</v>
      </c>
      <c r="I12" s="11">
        <v>304.27</v>
      </c>
      <c r="J12" s="11">
        <v>305</v>
      </c>
      <c r="K12" s="12">
        <v>309.2</v>
      </c>
      <c r="M12" s="6">
        <f t="shared" si="0"/>
        <v>306.39555555555557</v>
      </c>
      <c r="N12" s="6">
        <f t="shared" si="1"/>
        <v>3.1171545963872007</v>
      </c>
      <c r="O12" s="2">
        <f t="shared" si="2"/>
        <v>1.0173628630921832</v>
      </c>
    </row>
    <row r="13" spans="1:15" ht="15.75" customHeight="1" x14ac:dyDescent="0.2">
      <c r="A13" s="4">
        <v>256</v>
      </c>
      <c r="B13" s="11">
        <v>110.64</v>
      </c>
      <c r="C13" s="11">
        <v>110.92</v>
      </c>
      <c r="D13" s="11">
        <v>116.59</v>
      </c>
      <c r="E13" s="11">
        <v>113.57</v>
      </c>
      <c r="F13" s="11">
        <v>112.32</v>
      </c>
      <c r="G13" s="11">
        <v>110.94</v>
      </c>
      <c r="H13" s="11">
        <v>110.69</v>
      </c>
      <c r="I13" s="11">
        <v>109.14</v>
      </c>
      <c r="J13" s="11">
        <v>110.08</v>
      </c>
      <c r="K13" s="12">
        <v>117.16</v>
      </c>
      <c r="M13" s="6">
        <f t="shared" si="0"/>
        <v>111.65444444444445</v>
      </c>
      <c r="N13" s="6">
        <f t="shared" si="1"/>
        <v>2.2439480336624951</v>
      </c>
      <c r="O13" s="2">
        <f t="shared" si="2"/>
        <v>2.0097256717613323</v>
      </c>
    </row>
    <row r="14" spans="1:15" ht="15.75" customHeight="1" x14ac:dyDescent="0.2">
      <c r="A14" s="4">
        <v>512</v>
      </c>
      <c r="B14" s="11">
        <v>111.76</v>
      </c>
      <c r="C14" s="11">
        <v>111.13</v>
      </c>
      <c r="D14" s="11">
        <v>110.23</v>
      </c>
      <c r="E14" s="11">
        <v>111.24</v>
      </c>
      <c r="F14" s="11">
        <v>115.57</v>
      </c>
      <c r="G14" s="11">
        <v>110.77</v>
      </c>
      <c r="H14" s="11">
        <v>110.83</v>
      </c>
      <c r="I14" s="11">
        <v>108.47</v>
      </c>
      <c r="J14" s="11">
        <v>116.22</v>
      </c>
      <c r="K14" s="12">
        <v>114.58</v>
      </c>
      <c r="M14" s="6">
        <f t="shared" si="0"/>
        <v>111.80222222222224</v>
      </c>
      <c r="N14" s="6">
        <f t="shared" si="1"/>
        <v>2.5017232949397981</v>
      </c>
      <c r="O14" s="2">
        <f t="shared" si="2"/>
        <v>2.2376328888770032</v>
      </c>
    </row>
    <row r="15" spans="1:15" ht="15.75" customHeight="1" x14ac:dyDescent="0.2">
      <c r="A15" s="4" t="s">
        <v>6</v>
      </c>
      <c r="B15" s="11">
        <v>124.96</v>
      </c>
      <c r="C15" s="11">
        <v>122.64</v>
      </c>
      <c r="D15" s="11">
        <v>120.69</v>
      </c>
      <c r="E15" s="11">
        <v>125.6</v>
      </c>
      <c r="F15" s="11">
        <v>126.43</v>
      </c>
      <c r="G15" s="11">
        <v>121.59</v>
      </c>
      <c r="H15" s="11">
        <v>125.68</v>
      </c>
      <c r="I15" s="11">
        <v>121.05</v>
      </c>
      <c r="J15" s="11">
        <v>121.27</v>
      </c>
      <c r="K15" s="12">
        <v>130.78</v>
      </c>
      <c r="M15" s="6">
        <f t="shared" si="0"/>
        <v>123.32333333333332</v>
      </c>
      <c r="N15" s="6">
        <f t="shared" si="1"/>
        <v>2.3145517924643655</v>
      </c>
      <c r="O15" s="2">
        <f t="shared" si="2"/>
        <v>1.8768157897648721</v>
      </c>
    </row>
    <row r="16" spans="1:15" ht="15.75" customHeight="1" x14ac:dyDescent="0.2">
      <c r="A16" s="4" t="s">
        <v>7</v>
      </c>
      <c r="B16" s="11">
        <v>127.84</v>
      </c>
      <c r="C16" s="11">
        <v>127.78</v>
      </c>
      <c r="D16" s="11">
        <v>125.58</v>
      </c>
      <c r="E16" s="11">
        <v>127.64</v>
      </c>
      <c r="F16" s="11">
        <v>132.5</v>
      </c>
      <c r="G16" s="11">
        <v>127.61</v>
      </c>
      <c r="H16" s="11">
        <v>128.43</v>
      </c>
      <c r="I16" s="11">
        <v>124.75</v>
      </c>
      <c r="J16" s="11">
        <v>126.47</v>
      </c>
      <c r="K16" s="12">
        <v>133.81</v>
      </c>
      <c r="M16" s="6">
        <f t="shared" si="0"/>
        <v>127.62222222222221</v>
      </c>
      <c r="N16" s="6">
        <f t="shared" si="1"/>
        <v>2.1870629722174089</v>
      </c>
      <c r="O16" s="2">
        <f t="shared" si="2"/>
        <v>1.7137007443806966</v>
      </c>
    </row>
    <row r="17" spans="1:15" ht="15.75" customHeight="1" x14ac:dyDescent="0.2">
      <c r="A17" s="4" t="s">
        <v>8</v>
      </c>
      <c r="B17" s="11">
        <v>167.47</v>
      </c>
      <c r="C17" s="11">
        <v>167.03</v>
      </c>
      <c r="D17" s="11">
        <v>166.24</v>
      </c>
      <c r="E17" s="11">
        <v>162.37</v>
      </c>
      <c r="F17" s="11">
        <v>171.24</v>
      </c>
      <c r="G17" s="11">
        <v>166.26</v>
      </c>
      <c r="H17" s="11">
        <v>169.02</v>
      </c>
      <c r="I17" s="11">
        <v>163.35</v>
      </c>
      <c r="J17" s="11">
        <v>166.59</v>
      </c>
      <c r="K17" s="12">
        <v>172.85</v>
      </c>
      <c r="M17" s="6">
        <f t="shared" si="0"/>
        <v>166.61888888888888</v>
      </c>
      <c r="N17" s="6">
        <f t="shared" si="1"/>
        <v>2.6698616277086584</v>
      </c>
      <c r="O17" s="2">
        <f t="shared" si="2"/>
        <v>1.6023763245048865</v>
      </c>
    </row>
    <row r="18" spans="1:15" ht="15.75" customHeight="1" x14ac:dyDescent="0.2">
      <c r="A18" s="4" t="s">
        <v>9</v>
      </c>
      <c r="B18" s="11">
        <v>266.33</v>
      </c>
      <c r="C18" s="11">
        <v>266.52</v>
      </c>
      <c r="D18" s="11">
        <v>263.08999999999997</v>
      </c>
      <c r="E18" s="11">
        <v>263.79000000000002</v>
      </c>
      <c r="F18" s="11">
        <v>270</v>
      </c>
      <c r="G18" s="11">
        <v>268.62</v>
      </c>
      <c r="H18" s="11">
        <v>261.25</v>
      </c>
      <c r="I18" s="11">
        <v>259.32</v>
      </c>
      <c r="J18" s="11">
        <v>259.77999999999997</v>
      </c>
      <c r="K18" s="12">
        <v>273.26</v>
      </c>
      <c r="M18" s="6">
        <f t="shared" si="0"/>
        <v>264.29999999999995</v>
      </c>
      <c r="N18" s="6">
        <f t="shared" si="1"/>
        <v>3.815416097885004</v>
      </c>
      <c r="O18" s="2">
        <f t="shared" si="2"/>
        <v>1.4435929239065475</v>
      </c>
    </row>
    <row r="19" spans="1:15" ht="15.75" customHeight="1" x14ac:dyDescent="0.2">
      <c r="A19" s="4" t="s">
        <v>10</v>
      </c>
      <c r="B19" s="11">
        <v>744.45</v>
      </c>
      <c r="C19" s="11">
        <v>729.52</v>
      </c>
      <c r="D19" s="11">
        <v>733.7</v>
      </c>
      <c r="E19" s="11">
        <v>738.71</v>
      </c>
      <c r="F19" s="11">
        <v>732.74</v>
      </c>
      <c r="G19" s="11">
        <v>736.59</v>
      </c>
      <c r="H19" s="11">
        <v>735.49</v>
      </c>
      <c r="I19" s="11">
        <v>730.02</v>
      </c>
      <c r="J19" s="11">
        <v>716.69</v>
      </c>
      <c r="K19" s="12">
        <v>752.31</v>
      </c>
      <c r="M19" s="6">
        <f t="shared" si="0"/>
        <v>733.10111111111109</v>
      </c>
      <c r="N19" s="6">
        <f t="shared" si="1"/>
        <v>7.6670340491686311</v>
      </c>
      <c r="O19" s="2">
        <f t="shared" si="2"/>
        <v>1.0458358244128472</v>
      </c>
    </row>
    <row r="20" spans="1:15" ht="15.75" customHeight="1" x14ac:dyDescent="0.2">
      <c r="A20" s="4" t="s">
        <v>11</v>
      </c>
      <c r="B20" s="11">
        <v>1559.75</v>
      </c>
      <c r="C20" s="11">
        <v>1133.1500000000001</v>
      </c>
      <c r="D20" s="11">
        <v>1132.32</v>
      </c>
      <c r="E20" s="11">
        <v>1155.02</v>
      </c>
      <c r="F20" s="11">
        <v>1168.23</v>
      </c>
      <c r="G20" s="11">
        <v>1152.69</v>
      </c>
      <c r="H20" s="11">
        <v>1157.68</v>
      </c>
      <c r="I20" s="11">
        <v>1127.3499999999999</v>
      </c>
      <c r="J20" s="11">
        <v>1131.74</v>
      </c>
      <c r="K20" s="12">
        <v>1157.6099999999999</v>
      </c>
      <c r="M20" s="6">
        <f t="shared" si="0"/>
        <v>1190.8811111111111</v>
      </c>
      <c r="N20" s="6">
        <f t="shared" si="1"/>
        <v>139.06850024757878</v>
      </c>
      <c r="O20" s="2">
        <f t="shared" si="2"/>
        <v>11.677782017872937</v>
      </c>
    </row>
    <row r="21" spans="1:15" ht="15.75" customHeight="1" x14ac:dyDescent="0.2">
      <c r="A21" s="4" t="s">
        <v>12</v>
      </c>
      <c r="B21" s="11">
        <v>2062.35</v>
      </c>
      <c r="C21" s="11">
        <v>2054.65</v>
      </c>
      <c r="D21" s="11">
        <v>2072.61</v>
      </c>
      <c r="E21" s="11">
        <v>2073.71</v>
      </c>
      <c r="F21" s="11">
        <v>2137.3000000000002</v>
      </c>
      <c r="G21" s="11">
        <v>2061.63</v>
      </c>
      <c r="H21" s="11">
        <v>2075.9899999999998</v>
      </c>
      <c r="I21" s="11">
        <v>2041.07</v>
      </c>
      <c r="J21" s="11">
        <v>2164.2399999999998</v>
      </c>
      <c r="K21" s="12">
        <v>2117.91</v>
      </c>
      <c r="M21" s="6">
        <f t="shared" si="0"/>
        <v>2082.6166666666668</v>
      </c>
      <c r="N21" s="6">
        <f t="shared" si="1"/>
        <v>40.674697601826104</v>
      </c>
      <c r="O21" s="2">
        <f t="shared" si="2"/>
        <v>1.9530573366114472</v>
      </c>
    </row>
    <row r="22" spans="1:15" ht="15.75" customHeight="1" x14ac:dyDescent="0.2">
      <c r="A22" s="4" t="s">
        <v>13</v>
      </c>
      <c r="B22" s="11">
        <v>3667.97</v>
      </c>
      <c r="C22" s="11">
        <v>3648.47</v>
      </c>
      <c r="D22" s="11">
        <v>3688.66</v>
      </c>
      <c r="E22" s="11">
        <v>3644.18</v>
      </c>
      <c r="F22" s="11">
        <v>3733.17</v>
      </c>
      <c r="G22" s="11">
        <v>3738.69</v>
      </c>
      <c r="H22" s="11">
        <v>3651.63</v>
      </c>
      <c r="I22" s="11">
        <v>3668.95</v>
      </c>
      <c r="J22" s="11">
        <v>3680.48</v>
      </c>
      <c r="K22" s="12">
        <v>3752.02</v>
      </c>
      <c r="M22" s="6">
        <f t="shared" si="0"/>
        <v>3680.2444444444441</v>
      </c>
      <c r="N22" s="6">
        <f t="shared" si="1"/>
        <v>34.812258656654016</v>
      </c>
      <c r="O22" s="2">
        <f t="shared" si="2"/>
        <v>0.9459224565695703</v>
      </c>
    </row>
    <row r="23" spans="1:15" ht="15.75" customHeight="1" x14ac:dyDescent="0.2">
      <c r="A23" s="4" t="s">
        <v>14</v>
      </c>
      <c r="B23" s="11">
        <v>6535.25</v>
      </c>
      <c r="C23" s="11">
        <v>6547.95</v>
      </c>
      <c r="D23" s="11">
        <v>6572.38</v>
      </c>
      <c r="E23" s="11">
        <v>6519.65</v>
      </c>
      <c r="F23" s="11">
        <v>6527.22</v>
      </c>
      <c r="G23" s="11">
        <v>6607.93</v>
      </c>
      <c r="H23" s="11">
        <v>6539.76</v>
      </c>
      <c r="I23" s="11">
        <v>6601.52</v>
      </c>
      <c r="J23" s="11">
        <v>7317.42</v>
      </c>
      <c r="K23" s="12">
        <v>6620.24</v>
      </c>
      <c r="M23" s="6">
        <f t="shared" si="0"/>
        <v>6641.0088888888895</v>
      </c>
      <c r="N23" s="6">
        <f t="shared" si="1"/>
        <v>255.60409545058371</v>
      </c>
      <c r="O23" s="2">
        <f t="shared" si="2"/>
        <v>3.8488744666226302</v>
      </c>
    </row>
    <row r="24" spans="1:15" ht="15.75" customHeight="1" x14ac:dyDescent="0.2">
      <c r="A24" s="4" t="s">
        <v>15</v>
      </c>
      <c r="B24" s="11">
        <v>12525.13</v>
      </c>
      <c r="C24" s="11">
        <v>12472.99</v>
      </c>
      <c r="D24" s="11">
        <v>12512.39</v>
      </c>
      <c r="E24" s="11">
        <v>12594.6</v>
      </c>
      <c r="F24" s="11">
        <v>12546.95</v>
      </c>
      <c r="G24" s="11">
        <v>12552.84</v>
      </c>
      <c r="H24" s="11">
        <v>12556.23</v>
      </c>
      <c r="I24" s="11">
        <v>12504.53</v>
      </c>
      <c r="J24" s="11">
        <v>12492.87</v>
      </c>
      <c r="K24" s="12">
        <v>12518.91</v>
      </c>
      <c r="M24" s="6">
        <f t="shared" si="0"/>
        <v>12528.725555555553</v>
      </c>
      <c r="N24" s="6">
        <f t="shared" si="1"/>
        <v>37.528072862562233</v>
      </c>
      <c r="O24" s="2">
        <f t="shared" si="2"/>
        <v>0.29953623531901324</v>
      </c>
    </row>
    <row r="25" spans="1:15" ht="15.75" customHeight="1" x14ac:dyDescent="0.2">
      <c r="A25" s="4" t="s">
        <v>16</v>
      </c>
      <c r="B25" s="11">
        <v>24527.02</v>
      </c>
      <c r="C25" s="11">
        <v>24677.040000000001</v>
      </c>
      <c r="D25" s="11">
        <v>24394.560000000001</v>
      </c>
      <c r="E25" s="11">
        <v>24620.49</v>
      </c>
      <c r="F25" s="11">
        <v>24651.07</v>
      </c>
      <c r="G25" s="11">
        <v>24658.5</v>
      </c>
      <c r="H25" s="11">
        <v>24667.64</v>
      </c>
      <c r="I25" s="11">
        <v>24625.21</v>
      </c>
      <c r="J25" s="11">
        <v>24555.97</v>
      </c>
      <c r="K25" s="12">
        <v>24733.68</v>
      </c>
      <c r="M25" s="6">
        <f t="shared" si="0"/>
        <v>24597.5</v>
      </c>
      <c r="N25" s="6">
        <f t="shared" si="1"/>
        <v>91.521974956837113</v>
      </c>
      <c r="O25" s="2">
        <f t="shared" si="2"/>
        <v>0.37207836144663936</v>
      </c>
    </row>
    <row r="26" spans="1:15" ht="15.75" customHeight="1" x14ac:dyDescent="0.15"/>
    <row r="27" spans="1:15" ht="15.75" customHeight="1" x14ac:dyDescent="0.15"/>
    <row r="28" spans="1:15" ht="15.75" customHeight="1" x14ac:dyDescent="0.15"/>
    <row r="29" spans="1:15" ht="15.75" customHeight="1" x14ac:dyDescent="0.15"/>
    <row r="30" spans="1:15" ht="15.75" customHeight="1" x14ac:dyDescent="0.15">
      <c r="B30" s="43" t="s">
        <v>17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ht="15.75" customHeight="1" x14ac:dyDescent="0.15">
      <c r="A31" s="43" t="s">
        <v>1</v>
      </c>
      <c r="B31" s="1">
        <v>1</v>
      </c>
      <c r="C31" s="2">
        <v>2</v>
      </c>
      <c r="D31" s="2">
        <v>3</v>
      </c>
      <c r="E31" s="1">
        <v>4</v>
      </c>
      <c r="F31" s="2">
        <v>5</v>
      </c>
      <c r="G31" s="2">
        <v>6</v>
      </c>
      <c r="H31" s="1">
        <v>7</v>
      </c>
      <c r="I31" s="2">
        <v>8</v>
      </c>
      <c r="J31" s="2">
        <v>9</v>
      </c>
      <c r="K31" s="1">
        <v>10</v>
      </c>
    </row>
    <row r="32" spans="1:15" ht="15.75" customHeight="1" x14ac:dyDescent="0.2">
      <c r="A32" s="44"/>
      <c r="B32" s="2" t="s">
        <v>2</v>
      </c>
      <c r="C32" s="2" t="s">
        <v>2</v>
      </c>
      <c r="D32" s="2" t="s">
        <v>2</v>
      </c>
      <c r="E32" s="2" t="s">
        <v>2</v>
      </c>
      <c r="F32" s="2" t="s">
        <v>2</v>
      </c>
      <c r="G32" s="2" t="s">
        <v>2</v>
      </c>
      <c r="H32" s="2" t="s">
        <v>2</v>
      </c>
      <c r="I32" s="2" t="s">
        <v>2</v>
      </c>
      <c r="J32" s="2" t="s">
        <v>2</v>
      </c>
      <c r="K32" s="2" t="s">
        <v>2</v>
      </c>
      <c r="M32" s="3" t="s">
        <v>3</v>
      </c>
      <c r="N32" s="3" t="s">
        <v>4</v>
      </c>
      <c r="O32" s="3" t="s">
        <v>5</v>
      </c>
    </row>
    <row r="33" spans="1:15" ht="15.75" customHeight="1" x14ac:dyDescent="0.2">
      <c r="A33" s="4">
        <v>1</v>
      </c>
      <c r="B33" s="11">
        <v>32.36</v>
      </c>
      <c r="C33" s="11">
        <v>33.549999999999997</v>
      </c>
      <c r="D33" s="11">
        <v>33.42</v>
      </c>
      <c r="E33" s="11">
        <v>33.79</v>
      </c>
      <c r="F33" s="11">
        <v>33.18</v>
      </c>
      <c r="G33" s="11">
        <v>32.49</v>
      </c>
      <c r="H33" s="11">
        <v>37.99</v>
      </c>
      <c r="I33" s="11">
        <v>33</v>
      </c>
      <c r="J33" s="11">
        <v>34.46</v>
      </c>
      <c r="K33" s="12">
        <v>33.42</v>
      </c>
      <c r="M33" s="6">
        <f t="shared" ref="M33:M53" si="3">AVERAGE(B33:J33)</f>
        <v>33.804444444444442</v>
      </c>
      <c r="N33" s="6">
        <f t="shared" ref="N33:N53" si="4">STDEV(B33:J33)</f>
        <v>1.6960476932497448</v>
      </c>
      <c r="O33" s="2">
        <f t="shared" ref="O33:O53" si="5">N33/M33*100</f>
        <v>5.0172328553930132</v>
      </c>
    </row>
    <row r="34" spans="1:15" ht="15.75" customHeight="1" x14ac:dyDescent="0.2">
      <c r="A34" s="4">
        <v>2</v>
      </c>
      <c r="B34" s="11">
        <v>32.72</v>
      </c>
      <c r="C34" s="11">
        <v>35.270000000000003</v>
      </c>
      <c r="D34" s="11">
        <v>32.590000000000003</v>
      </c>
      <c r="E34" s="11">
        <v>33.92</v>
      </c>
      <c r="F34" s="11">
        <v>35.11</v>
      </c>
      <c r="G34" s="11">
        <v>32.43</v>
      </c>
      <c r="H34" s="11">
        <v>32.700000000000003</v>
      </c>
      <c r="I34" s="11">
        <v>33.69</v>
      </c>
      <c r="J34" s="11">
        <v>33.08</v>
      </c>
      <c r="K34" s="12">
        <v>32.11</v>
      </c>
      <c r="M34" s="6">
        <f t="shared" si="3"/>
        <v>33.501111111111108</v>
      </c>
      <c r="N34" s="6">
        <f t="shared" si="4"/>
        <v>1.0802365995980288</v>
      </c>
      <c r="O34" s="2">
        <f t="shared" si="5"/>
        <v>3.2244799165474647</v>
      </c>
    </row>
    <row r="35" spans="1:15" ht="15.75" customHeight="1" x14ac:dyDescent="0.2">
      <c r="A35" s="4">
        <v>4</v>
      </c>
      <c r="B35" s="11">
        <v>33.64</v>
      </c>
      <c r="C35" s="11">
        <v>32.61</v>
      </c>
      <c r="D35" s="11">
        <v>33.46</v>
      </c>
      <c r="E35" s="11">
        <v>37.54</v>
      </c>
      <c r="F35" s="11">
        <v>32.74</v>
      </c>
      <c r="G35" s="11">
        <v>33.020000000000003</v>
      </c>
      <c r="H35" s="11">
        <v>32.549999999999997</v>
      </c>
      <c r="I35" s="11">
        <v>33.46</v>
      </c>
      <c r="J35" s="11">
        <v>33.229999999999997</v>
      </c>
      <c r="K35" s="12">
        <v>32.869999999999997</v>
      </c>
      <c r="M35" s="6">
        <f t="shared" si="3"/>
        <v>33.583333333333336</v>
      </c>
      <c r="N35" s="6">
        <f t="shared" si="4"/>
        <v>1.5353094150691577</v>
      </c>
      <c r="O35" s="2">
        <f t="shared" si="5"/>
        <v>4.5716409381711891</v>
      </c>
    </row>
    <row r="36" spans="1:15" ht="15.75" customHeight="1" x14ac:dyDescent="0.2">
      <c r="A36" s="4">
        <v>8</v>
      </c>
      <c r="B36" s="11">
        <v>2131.92</v>
      </c>
      <c r="C36" s="11">
        <v>2124.09</v>
      </c>
      <c r="D36" s="11">
        <v>2133.64</v>
      </c>
      <c r="E36" s="11">
        <v>2133.39</v>
      </c>
      <c r="F36" s="11">
        <v>2114.64</v>
      </c>
      <c r="G36" s="11">
        <v>2128.4699999999998</v>
      </c>
      <c r="H36" s="11">
        <v>2134.89</v>
      </c>
      <c r="I36" s="11">
        <v>2149.92</v>
      </c>
      <c r="J36" s="11">
        <v>2137.21</v>
      </c>
      <c r="K36" s="12">
        <v>2324.39</v>
      </c>
      <c r="M36" s="6">
        <f t="shared" si="3"/>
        <v>2132.0188888888888</v>
      </c>
      <c r="N36" s="6">
        <f t="shared" si="4"/>
        <v>9.6023830954149982</v>
      </c>
      <c r="O36" s="2">
        <f t="shared" si="5"/>
        <v>0.45038921303456758</v>
      </c>
    </row>
    <row r="37" spans="1:15" ht="15.75" customHeight="1" x14ac:dyDescent="0.2">
      <c r="A37" s="4">
        <v>16</v>
      </c>
      <c r="B37" s="11">
        <v>166.37</v>
      </c>
      <c r="C37" s="11">
        <v>162.21</v>
      </c>
      <c r="D37" s="11">
        <v>224.4</v>
      </c>
      <c r="E37" s="11">
        <v>164.17</v>
      </c>
      <c r="F37" s="11">
        <v>160.12</v>
      </c>
      <c r="G37" s="11">
        <v>164.93</v>
      </c>
      <c r="H37" s="11">
        <v>164.57</v>
      </c>
      <c r="I37" s="11">
        <v>166.79</v>
      </c>
      <c r="J37" s="11">
        <v>164.73</v>
      </c>
      <c r="K37" s="12">
        <v>165.28</v>
      </c>
      <c r="M37" s="6">
        <f t="shared" si="3"/>
        <v>170.92111111111112</v>
      </c>
      <c r="N37" s="6">
        <f t="shared" si="4"/>
        <v>20.157055492088048</v>
      </c>
      <c r="O37" s="2">
        <f t="shared" si="5"/>
        <v>11.793192403824534</v>
      </c>
    </row>
    <row r="38" spans="1:15" ht="15.75" customHeight="1" x14ac:dyDescent="0.2">
      <c r="A38" s="4">
        <v>32</v>
      </c>
      <c r="B38" s="11">
        <v>150.74</v>
      </c>
      <c r="C38" s="11">
        <v>151.72</v>
      </c>
      <c r="D38" s="11">
        <v>147.77000000000001</v>
      </c>
      <c r="E38" s="11">
        <v>153.56</v>
      </c>
      <c r="F38" s="11">
        <v>151.99</v>
      </c>
      <c r="G38" s="11">
        <v>154.19999999999999</v>
      </c>
      <c r="H38" s="11">
        <v>153.16</v>
      </c>
      <c r="I38" s="11">
        <v>154.38</v>
      </c>
      <c r="J38" s="11">
        <v>149.04</v>
      </c>
      <c r="K38" s="12">
        <v>154.63</v>
      </c>
      <c r="M38" s="6">
        <f t="shared" si="3"/>
        <v>151.84</v>
      </c>
      <c r="N38" s="6">
        <f t="shared" si="4"/>
        <v>2.3014614921827352</v>
      </c>
      <c r="O38" s="2">
        <f t="shared" si="5"/>
        <v>1.5157148921119172</v>
      </c>
    </row>
    <row r="39" spans="1:15" ht="15.75" customHeight="1" x14ac:dyDescent="0.2">
      <c r="A39" s="4">
        <v>64</v>
      </c>
      <c r="B39" s="11">
        <v>160.55000000000001</v>
      </c>
      <c r="C39" s="11">
        <v>156.65</v>
      </c>
      <c r="D39" s="11">
        <v>154.47999999999999</v>
      </c>
      <c r="E39" s="11">
        <v>161.66999999999999</v>
      </c>
      <c r="F39" s="11">
        <v>159.15</v>
      </c>
      <c r="G39" s="11">
        <v>161.15</v>
      </c>
      <c r="H39" s="11">
        <v>166.29</v>
      </c>
      <c r="I39" s="11">
        <v>161.57</v>
      </c>
      <c r="J39" s="11">
        <v>156.18</v>
      </c>
      <c r="K39" s="12">
        <v>160.99</v>
      </c>
      <c r="M39" s="6">
        <f t="shared" si="3"/>
        <v>159.74333333333334</v>
      </c>
      <c r="N39" s="6">
        <f t="shared" si="4"/>
        <v>3.5856972822590563</v>
      </c>
      <c r="O39" s="2">
        <f t="shared" si="5"/>
        <v>2.2446616127490286</v>
      </c>
    </row>
    <row r="40" spans="1:15" ht="15.75" customHeight="1" x14ac:dyDescent="0.2">
      <c r="A40" s="4">
        <v>128</v>
      </c>
      <c r="B40" s="11">
        <v>169.33</v>
      </c>
      <c r="C40" s="11">
        <v>163.95</v>
      </c>
      <c r="D40" s="11">
        <v>165.46</v>
      </c>
      <c r="E40" s="11">
        <v>171.84</v>
      </c>
      <c r="F40" s="11">
        <v>164.27</v>
      </c>
      <c r="G40" s="11">
        <v>168.39</v>
      </c>
      <c r="H40" s="11">
        <v>171.7</v>
      </c>
      <c r="I40" s="11">
        <v>172.25</v>
      </c>
      <c r="J40" s="11">
        <v>166.8</v>
      </c>
      <c r="K40" s="12">
        <v>166.39</v>
      </c>
      <c r="M40" s="6">
        <f t="shared" si="3"/>
        <v>168.2211111111111</v>
      </c>
      <c r="N40" s="6">
        <f t="shared" si="4"/>
        <v>3.2822646314870929</v>
      </c>
      <c r="O40" s="2">
        <f t="shared" si="5"/>
        <v>1.9511609510884376</v>
      </c>
    </row>
    <row r="41" spans="1:15" ht="15.75" customHeight="1" x14ac:dyDescent="0.2">
      <c r="A41" s="4">
        <v>256</v>
      </c>
      <c r="B41" s="11">
        <v>179.11</v>
      </c>
      <c r="C41" s="11">
        <v>176.65</v>
      </c>
      <c r="D41" s="11">
        <v>176.21</v>
      </c>
      <c r="E41" s="11">
        <v>183.92</v>
      </c>
      <c r="F41" s="11">
        <v>179.07</v>
      </c>
      <c r="G41" s="11">
        <v>184.09</v>
      </c>
      <c r="H41" s="11">
        <v>182.24</v>
      </c>
      <c r="I41" s="11">
        <v>181.22</v>
      </c>
      <c r="J41" s="11">
        <v>177.95</v>
      </c>
      <c r="K41" s="12">
        <v>178.6</v>
      </c>
      <c r="M41" s="6">
        <f t="shared" si="3"/>
        <v>180.05111111111111</v>
      </c>
      <c r="N41" s="6">
        <f t="shared" si="4"/>
        <v>2.958527693145883</v>
      </c>
      <c r="O41" s="2">
        <f t="shared" si="5"/>
        <v>1.6431599199186002</v>
      </c>
    </row>
    <row r="42" spans="1:15" ht="15.75" customHeight="1" x14ac:dyDescent="0.2">
      <c r="A42" s="4">
        <v>512</v>
      </c>
      <c r="B42" s="11">
        <v>163.13999999999999</v>
      </c>
      <c r="C42" s="11">
        <v>159.86000000000001</v>
      </c>
      <c r="D42" s="11">
        <v>160.69999999999999</v>
      </c>
      <c r="E42" s="11">
        <v>165.83</v>
      </c>
      <c r="F42" s="11">
        <v>160.65</v>
      </c>
      <c r="G42" s="11">
        <v>157.13</v>
      </c>
      <c r="H42" s="11">
        <v>160.94</v>
      </c>
      <c r="I42" s="11">
        <v>168.44</v>
      </c>
      <c r="J42" s="11">
        <v>163.31</v>
      </c>
      <c r="K42" s="12">
        <v>158.93</v>
      </c>
      <c r="M42" s="6">
        <f t="shared" si="3"/>
        <v>162.22222222222223</v>
      </c>
      <c r="N42" s="6">
        <f t="shared" si="4"/>
        <v>3.3846409624130667</v>
      </c>
      <c r="O42" s="2">
        <f t="shared" si="5"/>
        <v>2.086422511076548</v>
      </c>
    </row>
    <row r="43" spans="1:15" ht="15.75" customHeight="1" x14ac:dyDescent="0.2">
      <c r="A43" s="4" t="s">
        <v>6</v>
      </c>
      <c r="B43" s="11">
        <v>177.05</v>
      </c>
      <c r="C43" s="11">
        <v>168.88</v>
      </c>
      <c r="D43" s="11">
        <v>167.25</v>
      </c>
      <c r="E43" s="11">
        <v>181.19</v>
      </c>
      <c r="F43" s="11">
        <v>170.39</v>
      </c>
      <c r="G43" s="11">
        <v>175.03</v>
      </c>
      <c r="H43" s="11">
        <v>171.82</v>
      </c>
      <c r="I43" s="11">
        <v>174.34</v>
      </c>
      <c r="J43" s="11">
        <v>171.21</v>
      </c>
      <c r="K43" s="12">
        <v>176.81</v>
      </c>
      <c r="M43" s="6">
        <f t="shared" si="3"/>
        <v>173.01777777777778</v>
      </c>
      <c r="N43" s="6">
        <f t="shared" si="4"/>
        <v>4.3422021422826997</v>
      </c>
      <c r="O43" s="2">
        <f t="shared" si="5"/>
        <v>2.5096855352400715</v>
      </c>
    </row>
    <row r="44" spans="1:15" ht="15.75" customHeight="1" x14ac:dyDescent="0.2">
      <c r="A44" s="4" t="s">
        <v>7</v>
      </c>
      <c r="B44" s="11">
        <v>195.32</v>
      </c>
      <c r="C44" s="11">
        <v>191.62</v>
      </c>
      <c r="D44" s="11">
        <v>190.17</v>
      </c>
      <c r="E44" s="11">
        <v>194.46</v>
      </c>
      <c r="F44" s="11">
        <v>192.76</v>
      </c>
      <c r="G44" s="11">
        <v>193.59</v>
      </c>
      <c r="H44" s="11">
        <v>192.2</v>
      </c>
      <c r="I44" s="11">
        <v>198.38</v>
      </c>
      <c r="J44" s="11">
        <v>187.61</v>
      </c>
      <c r="K44" s="12">
        <v>189.79</v>
      </c>
      <c r="M44" s="6">
        <f t="shared" si="3"/>
        <v>192.90111111111113</v>
      </c>
      <c r="N44" s="6">
        <f t="shared" si="4"/>
        <v>3.0899330269620884</v>
      </c>
      <c r="O44" s="2">
        <f t="shared" si="5"/>
        <v>1.6018223063434225</v>
      </c>
    </row>
    <row r="45" spans="1:15" ht="15.75" customHeight="1" x14ac:dyDescent="0.2">
      <c r="A45" s="4" t="s">
        <v>8</v>
      </c>
      <c r="B45" s="11">
        <v>254.86</v>
      </c>
      <c r="C45" s="11">
        <v>398.12</v>
      </c>
      <c r="D45" s="11">
        <v>252.97</v>
      </c>
      <c r="E45" s="11">
        <v>265.49</v>
      </c>
      <c r="F45" s="11">
        <v>257.58999999999997</v>
      </c>
      <c r="G45" s="11">
        <v>257.57</v>
      </c>
      <c r="H45" s="11">
        <v>253.25</v>
      </c>
      <c r="I45" s="11">
        <v>259.70999999999998</v>
      </c>
      <c r="J45" s="11">
        <v>255.74</v>
      </c>
      <c r="K45" s="12">
        <v>255.22</v>
      </c>
      <c r="M45" s="6">
        <f t="shared" si="3"/>
        <v>272.81111111111113</v>
      </c>
      <c r="N45" s="6">
        <f t="shared" si="4"/>
        <v>47.145388280414998</v>
      </c>
      <c r="O45" s="2">
        <f t="shared" si="5"/>
        <v>17.281329960645746</v>
      </c>
    </row>
    <row r="46" spans="1:15" ht="15.75" customHeight="1" x14ac:dyDescent="0.2">
      <c r="A46" s="4" t="s">
        <v>9</v>
      </c>
      <c r="B46" s="11">
        <v>409</v>
      </c>
      <c r="C46" s="11">
        <v>413.28</v>
      </c>
      <c r="D46" s="11">
        <v>406.51</v>
      </c>
      <c r="E46" s="11">
        <v>410.72</v>
      </c>
      <c r="F46" s="11">
        <v>405.18</v>
      </c>
      <c r="G46" s="11">
        <v>407.03</v>
      </c>
      <c r="H46" s="11">
        <v>402.02</v>
      </c>
      <c r="I46" s="11">
        <v>412.35</v>
      </c>
      <c r="J46" s="11">
        <v>421.3</v>
      </c>
      <c r="K46" s="12">
        <v>398.47</v>
      </c>
      <c r="M46" s="6">
        <f t="shared" si="3"/>
        <v>409.71000000000004</v>
      </c>
      <c r="N46" s="6">
        <f t="shared" si="4"/>
        <v>5.6196774818489432</v>
      </c>
      <c r="O46" s="2">
        <f t="shared" si="5"/>
        <v>1.3716232168726521</v>
      </c>
    </row>
    <row r="47" spans="1:15" ht="15.75" customHeight="1" x14ac:dyDescent="0.2">
      <c r="A47" s="4" t="s">
        <v>10</v>
      </c>
      <c r="B47" s="11">
        <v>1144.8499999999999</v>
      </c>
      <c r="C47" s="11">
        <v>1143.3399999999999</v>
      </c>
      <c r="D47" s="11">
        <v>1147.04</v>
      </c>
      <c r="E47" s="11">
        <v>1165.28</v>
      </c>
      <c r="F47" s="11">
        <v>1160.8</v>
      </c>
      <c r="G47" s="11">
        <v>1167.6500000000001</v>
      </c>
      <c r="H47" s="11">
        <v>1146.8499999999999</v>
      </c>
      <c r="I47" s="11">
        <v>1154.5999999999999</v>
      </c>
      <c r="J47" s="11">
        <v>1174.32</v>
      </c>
      <c r="K47" s="12">
        <v>1149.5999999999999</v>
      </c>
      <c r="M47" s="6">
        <f t="shared" si="3"/>
        <v>1156.0811111111111</v>
      </c>
      <c r="N47" s="6">
        <f t="shared" si="4"/>
        <v>11.352347163080937</v>
      </c>
      <c r="O47" s="2">
        <f t="shared" si="5"/>
        <v>0.98196805172002</v>
      </c>
    </row>
    <row r="48" spans="1:15" ht="15.75" customHeight="1" x14ac:dyDescent="0.2">
      <c r="A48" s="4" t="s">
        <v>11</v>
      </c>
      <c r="B48" s="11">
        <v>1816.48</v>
      </c>
      <c r="C48" s="11">
        <v>1821.15</v>
      </c>
      <c r="D48" s="11">
        <v>1803</v>
      </c>
      <c r="E48" s="11">
        <v>1816.49</v>
      </c>
      <c r="F48" s="11">
        <v>1834.79</v>
      </c>
      <c r="G48" s="11">
        <v>1832.59</v>
      </c>
      <c r="H48" s="11">
        <v>1851.39</v>
      </c>
      <c r="I48" s="11">
        <v>1862.6</v>
      </c>
      <c r="J48" s="11">
        <v>1817.22</v>
      </c>
      <c r="K48" s="12">
        <v>1873.33</v>
      </c>
      <c r="M48" s="6">
        <f t="shared" si="3"/>
        <v>1828.4122222222222</v>
      </c>
      <c r="N48" s="6">
        <f t="shared" si="4"/>
        <v>18.918299195341103</v>
      </c>
      <c r="O48" s="2">
        <f t="shared" si="5"/>
        <v>1.0346845730635137</v>
      </c>
    </row>
    <row r="49" spans="1:15" ht="15.75" customHeight="1" x14ac:dyDescent="0.2">
      <c r="A49" s="4" t="s">
        <v>12</v>
      </c>
      <c r="B49" s="11">
        <v>4099.51</v>
      </c>
      <c r="C49" s="11">
        <v>4080.22</v>
      </c>
      <c r="D49" s="11">
        <v>4093.89</v>
      </c>
      <c r="E49" s="11">
        <v>4118.7299999999996</v>
      </c>
      <c r="F49" s="11">
        <v>4123.8500000000004</v>
      </c>
      <c r="G49" s="11">
        <v>4115.25</v>
      </c>
      <c r="H49" s="11">
        <v>4081.95</v>
      </c>
      <c r="I49" s="11">
        <v>4098</v>
      </c>
      <c r="J49" s="11">
        <v>4078.39</v>
      </c>
      <c r="K49" s="12">
        <v>4096.3999999999996</v>
      </c>
      <c r="M49" s="6">
        <f t="shared" si="3"/>
        <v>4098.8655555555551</v>
      </c>
      <c r="N49" s="6">
        <f t="shared" si="4"/>
        <v>17.198220918972417</v>
      </c>
      <c r="O49" s="2">
        <f t="shared" si="5"/>
        <v>0.41958489942813926</v>
      </c>
    </row>
    <row r="50" spans="1:15" ht="15.75" customHeight="1" x14ac:dyDescent="0.2">
      <c r="A50" s="4" t="s">
        <v>13</v>
      </c>
      <c r="B50" s="11">
        <v>5647.85</v>
      </c>
      <c r="C50" s="11">
        <v>5632.65</v>
      </c>
      <c r="D50" s="11">
        <v>5651.45</v>
      </c>
      <c r="E50" s="11">
        <v>5673.61</v>
      </c>
      <c r="F50" s="11">
        <v>5675.19</v>
      </c>
      <c r="G50" s="11">
        <v>5679.48</v>
      </c>
      <c r="H50" s="11">
        <v>5622.62</v>
      </c>
      <c r="I50" s="11">
        <v>5591.37</v>
      </c>
      <c r="J50" s="11">
        <v>5622.45</v>
      </c>
      <c r="K50" s="12">
        <v>5601.4</v>
      </c>
      <c r="M50" s="6">
        <f t="shared" si="3"/>
        <v>5644.0744444444445</v>
      </c>
      <c r="N50" s="6">
        <f t="shared" si="4"/>
        <v>29.578116957943291</v>
      </c>
      <c r="O50" s="2">
        <f t="shared" si="5"/>
        <v>0.52405610962586646</v>
      </c>
    </row>
    <row r="51" spans="1:15" ht="15.75" customHeight="1" x14ac:dyDescent="0.2">
      <c r="A51" s="4" t="s">
        <v>14</v>
      </c>
      <c r="B51" s="11">
        <v>9995.64</v>
      </c>
      <c r="C51" s="11">
        <v>9975.2900000000009</v>
      </c>
      <c r="D51" s="11">
        <v>9983.27</v>
      </c>
      <c r="E51" s="11">
        <v>10095.040000000001</v>
      </c>
      <c r="F51" s="11">
        <v>10035.290000000001</v>
      </c>
      <c r="G51" s="11">
        <v>10018.27</v>
      </c>
      <c r="H51" s="11">
        <v>10010.959999999999</v>
      </c>
      <c r="I51" s="11">
        <v>10004.26</v>
      </c>
      <c r="J51" s="11">
        <v>10001.32</v>
      </c>
      <c r="K51" s="12">
        <v>10236.91</v>
      </c>
      <c r="M51" s="6">
        <f t="shared" si="3"/>
        <v>10013.26</v>
      </c>
      <c r="N51" s="6">
        <f t="shared" si="4"/>
        <v>35.494415757975439</v>
      </c>
      <c r="O51" s="2">
        <f t="shared" si="5"/>
        <v>0.35447412489015001</v>
      </c>
    </row>
    <row r="52" spans="1:15" ht="15.75" customHeight="1" x14ac:dyDescent="0.2">
      <c r="A52" s="4" t="s">
        <v>15</v>
      </c>
      <c r="B52" s="11">
        <v>19156.07</v>
      </c>
      <c r="C52" s="11">
        <v>19117.53</v>
      </c>
      <c r="D52" s="11">
        <v>19077.12</v>
      </c>
      <c r="E52" s="11">
        <v>19630.650000000001</v>
      </c>
      <c r="F52" s="11">
        <v>19216.02</v>
      </c>
      <c r="G52" s="11">
        <v>19067.419999999998</v>
      </c>
      <c r="H52" s="11">
        <v>19087.46</v>
      </c>
      <c r="I52" s="11">
        <v>19136.810000000001</v>
      </c>
      <c r="J52" s="11">
        <v>19080.740000000002</v>
      </c>
      <c r="K52" s="12">
        <v>19102.099999999999</v>
      </c>
      <c r="M52" s="6">
        <f t="shared" si="3"/>
        <v>19174.424444444441</v>
      </c>
      <c r="N52" s="6">
        <f t="shared" si="4"/>
        <v>177.5240664748811</v>
      </c>
      <c r="O52" s="2">
        <f t="shared" si="5"/>
        <v>0.92583778454073262</v>
      </c>
    </row>
    <row r="53" spans="1:15" ht="15.75" customHeight="1" x14ac:dyDescent="0.2">
      <c r="A53" s="4" t="s">
        <v>16</v>
      </c>
      <c r="B53" s="11">
        <v>37564.81</v>
      </c>
      <c r="C53" s="11">
        <v>37511.339999999997</v>
      </c>
      <c r="D53" s="11">
        <v>37758.57</v>
      </c>
      <c r="E53" s="11">
        <v>37442.879999999997</v>
      </c>
      <c r="F53" s="11">
        <v>37537.980000000003</v>
      </c>
      <c r="G53" s="11">
        <v>37586.6</v>
      </c>
      <c r="H53" s="11">
        <v>37663.97</v>
      </c>
      <c r="I53" s="11">
        <v>37566.06</v>
      </c>
      <c r="J53" s="11">
        <v>37519.53</v>
      </c>
      <c r="K53" s="12">
        <v>37346.28</v>
      </c>
      <c r="M53" s="6">
        <f t="shared" si="3"/>
        <v>37572.415555555555</v>
      </c>
      <c r="N53" s="6">
        <f t="shared" si="4"/>
        <v>92.078433021951014</v>
      </c>
      <c r="O53" s="2">
        <f t="shared" si="5"/>
        <v>0.24506923938867184</v>
      </c>
    </row>
    <row r="54" spans="1:15" ht="15.75" customHeight="1" x14ac:dyDescent="0.15"/>
    <row r="55" spans="1:15" ht="15.75" customHeight="1" x14ac:dyDescent="0.15"/>
    <row r="56" spans="1:15" ht="15.75" customHeight="1" x14ac:dyDescent="0.15"/>
    <row r="57" spans="1:15" ht="15.75" customHeight="1" x14ac:dyDescent="0.15"/>
    <row r="58" spans="1:15" ht="15.75" customHeight="1" x14ac:dyDescent="0.15">
      <c r="B58" s="45" t="s">
        <v>19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5" ht="15.75" customHeight="1" x14ac:dyDescent="0.15">
      <c r="A59" s="43" t="s">
        <v>1</v>
      </c>
      <c r="B59" s="1">
        <v>1</v>
      </c>
      <c r="C59" s="2">
        <v>2</v>
      </c>
      <c r="D59" s="2">
        <v>3</v>
      </c>
      <c r="E59" s="1">
        <v>4</v>
      </c>
      <c r="F59" s="2">
        <v>5</v>
      </c>
      <c r="G59" s="2">
        <v>6</v>
      </c>
      <c r="H59" s="1">
        <v>7</v>
      </c>
      <c r="I59" s="2">
        <v>8</v>
      </c>
      <c r="J59" s="2">
        <v>9</v>
      </c>
      <c r="K59" s="1">
        <v>10</v>
      </c>
    </row>
    <row r="60" spans="1:15" ht="15.75" customHeight="1" x14ac:dyDescent="0.2">
      <c r="A60" s="44"/>
      <c r="B60" s="2" t="s">
        <v>2</v>
      </c>
      <c r="C60" s="2" t="s">
        <v>2</v>
      </c>
      <c r="D60" s="2" t="s">
        <v>2</v>
      </c>
      <c r="E60" s="2" t="s">
        <v>2</v>
      </c>
      <c r="F60" s="2" t="s">
        <v>2</v>
      </c>
      <c r="G60" s="2" t="s">
        <v>2</v>
      </c>
      <c r="H60" s="2" t="s">
        <v>2</v>
      </c>
      <c r="I60" s="2" t="s">
        <v>2</v>
      </c>
      <c r="J60" s="2" t="s">
        <v>2</v>
      </c>
      <c r="K60" s="2" t="s">
        <v>2</v>
      </c>
      <c r="M60" s="3" t="s">
        <v>3</v>
      </c>
      <c r="N60" s="3" t="s">
        <v>4</v>
      </c>
      <c r="O60" s="3" t="s">
        <v>5</v>
      </c>
    </row>
    <row r="61" spans="1:15" ht="15.75" customHeight="1" x14ac:dyDescent="0.2">
      <c r="A61" s="4">
        <v>1</v>
      </c>
      <c r="B61" s="11">
        <v>15.13</v>
      </c>
      <c r="C61" s="11">
        <v>21.22</v>
      </c>
      <c r="D61" s="11">
        <v>15.19</v>
      </c>
      <c r="E61" s="11">
        <v>27.97</v>
      </c>
      <c r="F61" s="11">
        <v>14.76</v>
      </c>
      <c r="G61" s="11">
        <v>18.72</v>
      </c>
      <c r="H61" s="11">
        <v>15.95</v>
      </c>
      <c r="I61" s="11">
        <v>36.81</v>
      </c>
      <c r="J61" s="11">
        <v>21.92</v>
      </c>
      <c r="K61" s="12">
        <v>16.25</v>
      </c>
      <c r="M61" s="6">
        <f t="shared" ref="M61:M81" si="6">AVERAGE(B61:J61)</f>
        <v>20.852222222222224</v>
      </c>
      <c r="N61" s="6">
        <f t="shared" ref="N61:N81" si="7">STDEV(B61:J61)</f>
        <v>7.39160635074977</v>
      </c>
      <c r="O61" s="2">
        <f t="shared" ref="O61:O81" si="8">N61/M61*100</f>
        <v>35.447571352239535</v>
      </c>
    </row>
    <row r="62" spans="1:15" ht="15.75" customHeight="1" x14ac:dyDescent="0.2">
      <c r="A62" s="4">
        <v>2</v>
      </c>
      <c r="B62" s="11">
        <v>13.8</v>
      </c>
      <c r="C62" s="11">
        <v>14.05</v>
      </c>
      <c r="D62" s="11">
        <v>13.29</v>
      </c>
      <c r="E62" s="11">
        <v>13.24</v>
      </c>
      <c r="F62" s="11">
        <v>13.22</v>
      </c>
      <c r="G62" s="11">
        <v>14.21</v>
      </c>
      <c r="H62" s="11">
        <v>14.14</v>
      </c>
      <c r="I62" s="11">
        <v>12.87</v>
      </c>
      <c r="J62" s="11">
        <v>14.66</v>
      </c>
      <c r="K62" s="12">
        <v>14.08</v>
      </c>
      <c r="M62" s="6">
        <f t="shared" si="6"/>
        <v>13.72</v>
      </c>
      <c r="N62" s="6">
        <f t="shared" si="7"/>
        <v>0.59194594347795004</v>
      </c>
      <c r="O62" s="2">
        <f t="shared" si="8"/>
        <v>4.3144748066905976</v>
      </c>
    </row>
    <row r="63" spans="1:15" ht="15.75" customHeight="1" x14ac:dyDescent="0.2">
      <c r="A63" s="4">
        <v>4</v>
      </c>
      <c r="B63" s="11">
        <v>12.99</v>
      </c>
      <c r="C63" s="11">
        <v>14.05</v>
      </c>
      <c r="D63" s="11">
        <v>13.32</v>
      </c>
      <c r="E63" s="11">
        <v>13.04</v>
      </c>
      <c r="F63" s="11">
        <v>12.92</v>
      </c>
      <c r="G63" s="11">
        <v>13.53</v>
      </c>
      <c r="H63" s="11">
        <v>17.309999999999999</v>
      </c>
      <c r="I63" s="11">
        <v>12.3</v>
      </c>
      <c r="J63" s="11">
        <v>13.22</v>
      </c>
      <c r="K63" s="12">
        <v>13.92</v>
      </c>
      <c r="M63" s="6">
        <f t="shared" si="6"/>
        <v>13.63111111111111</v>
      </c>
      <c r="N63" s="6">
        <f t="shared" si="7"/>
        <v>1.4587532728707482</v>
      </c>
      <c r="O63" s="2">
        <f t="shared" si="8"/>
        <v>10.701646116593361</v>
      </c>
    </row>
    <row r="64" spans="1:15" ht="15.75" customHeight="1" x14ac:dyDescent="0.2">
      <c r="A64" s="4">
        <v>8</v>
      </c>
      <c r="B64" s="11">
        <v>1540.89</v>
      </c>
      <c r="C64" s="11">
        <v>1670.49</v>
      </c>
      <c r="D64" s="11">
        <v>1612.07</v>
      </c>
      <c r="E64" s="11">
        <v>1626.29</v>
      </c>
      <c r="F64" s="11">
        <v>1633.5</v>
      </c>
      <c r="G64" s="11">
        <v>1671.33</v>
      </c>
      <c r="H64" s="11">
        <v>1614.71</v>
      </c>
      <c r="I64" s="11">
        <v>1567.57</v>
      </c>
      <c r="J64" s="11">
        <v>1539.6</v>
      </c>
      <c r="K64" s="12">
        <v>1658.55</v>
      </c>
      <c r="M64" s="6">
        <f t="shared" si="6"/>
        <v>1608.4944444444443</v>
      </c>
      <c r="N64" s="6">
        <f t="shared" si="7"/>
        <v>49.720152883692712</v>
      </c>
      <c r="O64" s="2">
        <f t="shared" si="8"/>
        <v>3.0910988257012906</v>
      </c>
    </row>
    <row r="65" spans="1:15" ht="15.75" customHeight="1" x14ac:dyDescent="0.2">
      <c r="A65" s="4">
        <v>16</v>
      </c>
      <c r="B65" s="11">
        <v>52.21</v>
      </c>
      <c r="C65" s="11">
        <v>58.94</v>
      </c>
      <c r="D65" s="11">
        <v>55.83</v>
      </c>
      <c r="E65" s="11">
        <v>55.72</v>
      </c>
      <c r="F65" s="11">
        <v>54.63</v>
      </c>
      <c r="G65" s="11">
        <v>54.85</v>
      </c>
      <c r="H65" s="11">
        <v>620.70000000000005</v>
      </c>
      <c r="I65" s="11">
        <v>56.15</v>
      </c>
      <c r="J65" s="11">
        <v>54.8</v>
      </c>
      <c r="K65" s="12">
        <v>663.79</v>
      </c>
      <c r="M65" s="6">
        <f t="shared" si="6"/>
        <v>118.20333333333335</v>
      </c>
      <c r="N65" s="6">
        <f t="shared" si="7"/>
        <v>188.44447948931801</v>
      </c>
      <c r="O65" s="2">
        <f t="shared" si="8"/>
        <v>159.42399776316347</v>
      </c>
    </row>
    <row r="66" spans="1:15" ht="15.75" customHeight="1" x14ac:dyDescent="0.2">
      <c r="A66" s="4">
        <v>32</v>
      </c>
      <c r="B66" s="11">
        <v>52.74</v>
      </c>
      <c r="C66" s="11">
        <v>55.16</v>
      </c>
      <c r="D66" s="11">
        <v>57.64</v>
      </c>
      <c r="E66" s="11">
        <v>62.13</v>
      </c>
      <c r="F66" s="11">
        <v>55.48</v>
      </c>
      <c r="G66" s="11">
        <v>55.15</v>
      </c>
      <c r="H66" s="11">
        <v>57.8</v>
      </c>
      <c r="I66" s="11">
        <v>54.79</v>
      </c>
      <c r="J66" s="11">
        <v>53.7</v>
      </c>
      <c r="K66" s="12">
        <v>54.06</v>
      </c>
      <c r="M66" s="6">
        <f t="shared" si="6"/>
        <v>56.065555555555562</v>
      </c>
      <c r="N66" s="6">
        <f t="shared" si="7"/>
        <v>2.7961585752202573</v>
      </c>
      <c r="O66" s="2">
        <f t="shared" si="8"/>
        <v>4.9873020030088417</v>
      </c>
    </row>
    <row r="67" spans="1:15" ht="15.75" customHeight="1" x14ac:dyDescent="0.2">
      <c r="A67" s="4">
        <v>64</v>
      </c>
      <c r="B67" s="11">
        <v>56.17</v>
      </c>
      <c r="C67" s="11">
        <v>75.98</v>
      </c>
      <c r="D67" s="11">
        <v>59.9</v>
      </c>
      <c r="E67" s="11">
        <v>57.92</v>
      </c>
      <c r="F67" s="11">
        <v>58.42</v>
      </c>
      <c r="G67" s="11">
        <v>63.56</v>
      </c>
      <c r="H67" s="11">
        <v>58.51</v>
      </c>
      <c r="I67" s="11">
        <v>57.1</v>
      </c>
      <c r="J67" s="11">
        <v>640.09</v>
      </c>
      <c r="K67" s="12">
        <v>62.08</v>
      </c>
      <c r="M67" s="6">
        <f t="shared" si="6"/>
        <v>125.29444444444445</v>
      </c>
      <c r="N67" s="6">
        <f t="shared" si="7"/>
        <v>193.14317669226057</v>
      </c>
      <c r="O67" s="2">
        <f t="shared" si="8"/>
        <v>154.15142909859841</v>
      </c>
    </row>
    <row r="68" spans="1:15" ht="15.75" customHeight="1" x14ac:dyDescent="0.2">
      <c r="A68" s="4">
        <v>128</v>
      </c>
      <c r="B68" s="11">
        <v>75.69</v>
      </c>
      <c r="C68" s="11">
        <v>59.24</v>
      </c>
      <c r="D68" s="11">
        <v>60.96</v>
      </c>
      <c r="E68" s="11">
        <v>60.39</v>
      </c>
      <c r="F68" s="11">
        <v>60.01</v>
      </c>
      <c r="G68" s="11">
        <v>60.05</v>
      </c>
      <c r="H68" s="11">
        <v>60.21</v>
      </c>
      <c r="I68" s="11">
        <v>59.37</v>
      </c>
      <c r="J68" s="11">
        <v>57.35</v>
      </c>
      <c r="K68" s="12">
        <v>61.56</v>
      </c>
      <c r="M68" s="6">
        <f t="shared" si="6"/>
        <v>61.474444444444444</v>
      </c>
      <c r="N68" s="6">
        <f t="shared" si="7"/>
        <v>5.4282550398611304</v>
      </c>
      <c r="O68" s="2">
        <f t="shared" si="8"/>
        <v>8.8301001967846027</v>
      </c>
    </row>
    <row r="69" spans="1:15" ht="15.75" customHeight="1" x14ac:dyDescent="0.2">
      <c r="A69" s="4">
        <v>256</v>
      </c>
      <c r="B69" s="11">
        <v>65.02</v>
      </c>
      <c r="C69" s="11">
        <v>66.75</v>
      </c>
      <c r="D69" s="11">
        <v>66.33</v>
      </c>
      <c r="E69" s="11">
        <v>67.62</v>
      </c>
      <c r="F69" s="11">
        <v>65.59</v>
      </c>
      <c r="G69" s="11">
        <v>64.239999999999995</v>
      </c>
      <c r="H69" s="11">
        <v>66.59</v>
      </c>
      <c r="I69" s="11">
        <v>65.650000000000006</v>
      </c>
      <c r="J69" s="11">
        <v>70.709999999999994</v>
      </c>
      <c r="K69" s="12">
        <v>69.22</v>
      </c>
      <c r="M69" s="6">
        <f t="shared" si="6"/>
        <v>66.5</v>
      </c>
      <c r="N69" s="6">
        <f t="shared" si="7"/>
        <v>1.8683749623670289</v>
      </c>
      <c r="O69" s="2">
        <f t="shared" si="8"/>
        <v>2.8095864095744796</v>
      </c>
    </row>
    <row r="70" spans="1:15" ht="15.75" customHeight="1" x14ac:dyDescent="0.2">
      <c r="A70" s="4">
        <v>512</v>
      </c>
      <c r="B70" s="11">
        <v>67.39</v>
      </c>
      <c r="C70" s="11">
        <v>70.290000000000006</v>
      </c>
      <c r="D70" s="11">
        <v>72.59</v>
      </c>
      <c r="E70" s="11">
        <v>72.11</v>
      </c>
      <c r="F70" s="11">
        <v>70.930000000000007</v>
      </c>
      <c r="G70" s="11">
        <v>70.44</v>
      </c>
      <c r="H70" s="11">
        <v>70.64</v>
      </c>
      <c r="I70" s="11">
        <v>70.69</v>
      </c>
      <c r="J70" s="11">
        <v>73.72</v>
      </c>
      <c r="K70" s="12">
        <v>69.400000000000006</v>
      </c>
      <c r="M70" s="6">
        <f t="shared" si="6"/>
        <v>70.977777777777774</v>
      </c>
      <c r="N70" s="6">
        <f t="shared" si="7"/>
        <v>1.7760403836750007</v>
      </c>
      <c r="O70" s="2">
        <f t="shared" si="8"/>
        <v>2.5022485054907651</v>
      </c>
    </row>
    <row r="71" spans="1:15" ht="15.75" customHeight="1" x14ac:dyDescent="0.2">
      <c r="A71" s="4" t="s">
        <v>6</v>
      </c>
      <c r="B71" s="11">
        <v>80.41</v>
      </c>
      <c r="C71" s="11">
        <v>82.96</v>
      </c>
      <c r="D71" s="11">
        <v>86.67</v>
      </c>
      <c r="E71" s="11">
        <v>87.03</v>
      </c>
      <c r="F71" s="11">
        <v>85.09</v>
      </c>
      <c r="G71" s="11">
        <v>84.25</v>
      </c>
      <c r="H71" s="11">
        <v>87.75</v>
      </c>
      <c r="I71" s="11">
        <v>83.74</v>
      </c>
      <c r="J71" s="11">
        <v>79.540000000000006</v>
      </c>
      <c r="K71" s="12">
        <v>81.91</v>
      </c>
      <c r="M71" s="6">
        <f t="shared" si="6"/>
        <v>84.160000000000011</v>
      </c>
      <c r="N71" s="6">
        <f t="shared" si="7"/>
        <v>2.8574770340284452</v>
      </c>
      <c r="O71" s="2">
        <f t="shared" si="8"/>
        <v>3.395291152600338</v>
      </c>
    </row>
    <row r="72" spans="1:15" ht="15.75" customHeight="1" x14ac:dyDescent="0.2">
      <c r="A72" s="4" t="s">
        <v>7</v>
      </c>
      <c r="B72" s="11">
        <v>99.3</v>
      </c>
      <c r="C72" s="11">
        <v>102.82</v>
      </c>
      <c r="D72" s="11">
        <v>105.91</v>
      </c>
      <c r="E72" s="11">
        <v>103.83</v>
      </c>
      <c r="F72" s="11">
        <v>102.63</v>
      </c>
      <c r="G72" s="11">
        <v>103.32</v>
      </c>
      <c r="H72" s="11">
        <v>102.59</v>
      </c>
      <c r="I72" s="11">
        <v>101.72</v>
      </c>
      <c r="J72" s="11">
        <v>104.2</v>
      </c>
      <c r="K72" s="12">
        <v>108.35</v>
      </c>
      <c r="M72" s="6">
        <f t="shared" si="6"/>
        <v>102.92444444444445</v>
      </c>
      <c r="N72" s="6">
        <f t="shared" si="7"/>
        <v>1.8136228322828807</v>
      </c>
      <c r="O72" s="2">
        <f t="shared" si="8"/>
        <v>1.7620914468591768</v>
      </c>
    </row>
    <row r="73" spans="1:15" ht="15.75" customHeight="1" x14ac:dyDescent="0.2">
      <c r="A73" s="4" t="s">
        <v>8</v>
      </c>
      <c r="B73" s="11">
        <v>100.22</v>
      </c>
      <c r="C73" s="11">
        <v>104.25</v>
      </c>
      <c r="D73" s="11">
        <v>111.51</v>
      </c>
      <c r="E73" s="11">
        <v>107.86</v>
      </c>
      <c r="F73" s="11">
        <v>105.48</v>
      </c>
      <c r="G73" s="11">
        <v>105.32</v>
      </c>
      <c r="H73" s="11">
        <v>105.6</v>
      </c>
      <c r="I73" s="11">
        <v>103.04</v>
      </c>
      <c r="J73" s="11">
        <v>106.2</v>
      </c>
      <c r="K73" s="12">
        <v>101.89</v>
      </c>
      <c r="M73" s="6">
        <f t="shared" si="6"/>
        <v>105.4977777777778</v>
      </c>
      <c r="N73" s="6">
        <f t="shared" si="7"/>
        <v>3.1167883220463417</v>
      </c>
      <c r="O73" s="2">
        <f t="shared" si="8"/>
        <v>2.954363956946652</v>
      </c>
    </row>
    <row r="74" spans="1:15" ht="15.75" customHeight="1" x14ac:dyDescent="0.2">
      <c r="A74" s="4" t="s">
        <v>9</v>
      </c>
      <c r="B74" s="11">
        <v>160.61000000000001</v>
      </c>
      <c r="C74" s="11">
        <v>164.9</v>
      </c>
      <c r="D74" s="11">
        <v>169.72</v>
      </c>
      <c r="E74" s="11">
        <v>164.63</v>
      </c>
      <c r="F74" s="11">
        <v>165.44</v>
      </c>
      <c r="G74" s="11">
        <v>168.65</v>
      </c>
      <c r="H74" s="11">
        <v>166.54</v>
      </c>
      <c r="I74" s="11">
        <v>160.99</v>
      </c>
      <c r="J74" s="11">
        <v>165.13</v>
      </c>
      <c r="K74" s="12">
        <v>158.94999999999999</v>
      </c>
      <c r="M74" s="6">
        <f t="shared" si="6"/>
        <v>165.17888888888891</v>
      </c>
      <c r="N74" s="6">
        <f t="shared" si="7"/>
        <v>3.0289042756599431</v>
      </c>
      <c r="O74" s="2">
        <f t="shared" si="8"/>
        <v>1.8337114966897494</v>
      </c>
    </row>
    <row r="75" spans="1:15" ht="15.75" customHeight="1" x14ac:dyDescent="0.2">
      <c r="A75" s="4" t="s">
        <v>10</v>
      </c>
      <c r="B75" s="11">
        <v>490.76</v>
      </c>
      <c r="C75" s="11">
        <v>496.45</v>
      </c>
      <c r="D75" s="11">
        <v>494.77</v>
      </c>
      <c r="E75" s="11">
        <v>492.89</v>
      </c>
      <c r="F75" s="11">
        <v>491.68</v>
      </c>
      <c r="G75" s="11">
        <v>483.63</v>
      </c>
      <c r="H75" s="11">
        <v>486.4</v>
      </c>
      <c r="I75" s="11">
        <v>494.02</v>
      </c>
      <c r="J75" s="11">
        <v>771.94</v>
      </c>
      <c r="K75" s="12">
        <v>473.95</v>
      </c>
      <c r="M75" s="6">
        <f t="shared" si="6"/>
        <v>522.5044444444444</v>
      </c>
      <c r="N75" s="6">
        <f t="shared" si="7"/>
        <v>93.62633057947842</v>
      </c>
      <c r="O75" s="2">
        <f t="shared" si="8"/>
        <v>17.918762524408212</v>
      </c>
    </row>
    <row r="76" spans="1:15" ht="15.75" customHeight="1" x14ac:dyDescent="0.2">
      <c r="A76" s="4" t="s">
        <v>11</v>
      </c>
      <c r="B76" s="11">
        <v>739.71</v>
      </c>
      <c r="C76" s="11">
        <v>762.2</v>
      </c>
      <c r="D76" s="11">
        <v>774.66</v>
      </c>
      <c r="E76" s="11">
        <v>761.6</v>
      </c>
      <c r="F76" s="11">
        <v>762.02</v>
      </c>
      <c r="G76" s="11">
        <v>765.73</v>
      </c>
      <c r="H76" s="11">
        <v>759.71</v>
      </c>
      <c r="I76" s="11">
        <v>761.69</v>
      </c>
      <c r="J76" s="11">
        <v>733.22</v>
      </c>
      <c r="K76" s="12">
        <v>737.7</v>
      </c>
      <c r="M76" s="6">
        <f t="shared" si="6"/>
        <v>757.83777777777777</v>
      </c>
      <c r="N76" s="6">
        <f t="shared" si="7"/>
        <v>12.985303017043696</v>
      </c>
      <c r="O76" s="2">
        <f t="shared" si="8"/>
        <v>1.7134673670031006</v>
      </c>
    </row>
    <row r="77" spans="1:15" ht="15.75" customHeight="1" x14ac:dyDescent="0.2">
      <c r="A77" s="4" t="s">
        <v>12</v>
      </c>
      <c r="B77" s="11">
        <v>1369.49</v>
      </c>
      <c r="C77" s="11">
        <v>1407.4</v>
      </c>
      <c r="D77" s="11">
        <v>1406.46</v>
      </c>
      <c r="E77" s="11">
        <v>1410.9</v>
      </c>
      <c r="F77" s="11">
        <v>1419.81</v>
      </c>
      <c r="G77" s="11">
        <v>1384</v>
      </c>
      <c r="H77" s="11">
        <v>1399.53</v>
      </c>
      <c r="I77" s="11">
        <v>1412.95</v>
      </c>
      <c r="J77" s="11">
        <v>1355.52</v>
      </c>
      <c r="K77" s="12">
        <v>1392.64</v>
      </c>
      <c r="M77" s="6">
        <f t="shared" si="6"/>
        <v>1396.2288888888891</v>
      </c>
      <c r="N77" s="6">
        <f t="shared" si="7"/>
        <v>21.831743199092276</v>
      </c>
      <c r="O77" s="2">
        <f t="shared" si="8"/>
        <v>1.5636220803643341</v>
      </c>
    </row>
    <row r="78" spans="1:15" ht="15.75" customHeight="1" x14ac:dyDescent="0.2">
      <c r="A78" s="4" t="s">
        <v>13</v>
      </c>
      <c r="B78" s="11">
        <v>2610.6</v>
      </c>
      <c r="C78" s="11">
        <v>2559.7600000000002</v>
      </c>
      <c r="D78" s="11">
        <v>2374.85</v>
      </c>
      <c r="E78" s="11">
        <v>2307.19</v>
      </c>
      <c r="F78" s="11">
        <v>2538.25</v>
      </c>
      <c r="G78" s="11">
        <v>2350.4699999999998</v>
      </c>
      <c r="H78" s="11">
        <v>2468.8000000000002</v>
      </c>
      <c r="I78" s="11">
        <v>2389.0100000000002</v>
      </c>
      <c r="J78" s="11">
        <v>2476.91</v>
      </c>
      <c r="K78" s="12">
        <v>2369.0700000000002</v>
      </c>
      <c r="M78" s="6">
        <f t="shared" si="6"/>
        <v>2452.8711111111111</v>
      </c>
      <c r="N78" s="6">
        <f t="shared" si="7"/>
        <v>103.86246813026885</v>
      </c>
      <c r="O78" s="2">
        <f t="shared" si="8"/>
        <v>4.2343222870451118</v>
      </c>
    </row>
    <row r="79" spans="1:15" ht="15.75" customHeight="1" x14ac:dyDescent="0.2">
      <c r="A79" s="4" t="s">
        <v>14</v>
      </c>
      <c r="B79" s="11">
        <v>4181.47</v>
      </c>
      <c r="C79" s="11">
        <v>4248.2700000000004</v>
      </c>
      <c r="D79" s="11">
        <v>4253.6400000000003</v>
      </c>
      <c r="E79" s="11">
        <v>4247.43</v>
      </c>
      <c r="F79" s="11">
        <v>4249.13</v>
      </c>
      <c r="G79" s="11">
        <v>4333.22</v>
      </c>
      <c r="H79" s="11">
        <v>4254.82</v>
      </c>
      <c r="I79" s="11">
        <v>4223.38</v>
      </c>
      <c r="J79" s="11">
        <v>4309.34</v>
      </c>
      <c r="K79" s="12">
        <v>4211.0600000000004</v>
      </c>
      <c r="M79" s="6">
        <f t="shared" si="6"/>
        <v>4255.6333333333332</v>
      </c>
      <c r="N79" s="6">
        <f t="shared" si="7"/>
        <v>44.177222637916017</v>
      </c>
      <c r="O79" s="2">
        <f t="shared" si="8"/>
        <v>1.0380880864873074</v>
      </c>
    </row>
    <row r="80" spans="1:15" ht="15.75" customHeight="1" x14ac:dyDescent="0.2">
      <c r="A80" s="4" t="s">
        <v>15</v>
      </c>
      <c r="B80" s="11">
        <v>8062.11</v>
      </c>
      <c r="C80" s="11">
        <v>8097.98</v>
      </c>
      <c r="D80" s="11">
        <v>8108.79</v>
      </c>
      <c r="E80" s="11">
        <v>8123.3</v>
      </c>
      <c r="F80" s="11">
        <v>8130.22</v>
      </c>
      <c r="G80" s="11">
        <v>8156.48</v>
      </c>
      <c r="H80" s="11">
        <v>8145.23</v>
      </c>
      <c r="I80" s="11">
        <v>8086.55</v>
      </c>
      <c r="J80" s="11">
        <v>8305.4500000000007</v>
      </c>
      <c r="K80" s="12">
        <v>8069.4</v>
      </c>
      <c r="M80" s="6">
        <f t="shared" si="6"/>
        <v>8135.123333333333</v>
      </c>
      <c r="N80" s="6">
        <f t="shared" si="7"/>
        <v>70.264363656123962</v>
      </c>
      <c r="O80" s="2">
        <f t="shared" si="8"/>
        <v>0.8637160222048339</v>
      </c>
    </row>
    <row r="81" spans="1:15" ht="15.75" customHeight="1" x14ac:dyDescent="0.2">
      <c r="A81" s="4" t="s">
        <v>16</v>
      </c>
      <c r="B81" s="11">
        <v>15872.24</v>
      </c>
      <c r="C81" s="11">
        <v>15808.46</v>
      </c>
      <c r="D81" s="11">
        <v>15836.6</v>
      </c>
      <c r="E81" s="11">
        <v>15845.64</v>
      </c>
      <c r="F81" s="11">
        <v>15938.83</v>
      </c>
      <c r="G81" s="11">
        <v>16208.78</v>
      </c>
      <c r="H81" s="11">
        <v>15897.39</v>
      </c>
      <c r="I81" s="11">
        <v>16020.37</v>
      </c>
      <c r="J81" s="11">
        <v>16627.650000000001</v>
      </c>
      <c r="K81" s="12">
        <v>16233.97</v>
      </c>
      <c r="M81" s="6">
        <f t="shared" si="6"/>
        <v>16006.217777777776</v>
      </c>
      <c r="N81" s="6">
        <f t="shared" si="7"/>
        <v>263.48812609763797</v>
      </c>
      <c r="O81" s="2">
        <f t="shared" si="8"/>
        <v>1.6461610716271244</v>
      </c>
    </row>
    <row r="82" spans="1:15" ht="15.75" customHeight="1" x14ac:dyDescent="0.15"/>
    <row r="83" spans="1:15" ht="15.75" customHeight="1" x14ac:dyDescent="0.15"/>
    <row r="84" spans="1:15" ht="15.75" customHeight="1" x14ac:dyDescent="0.15"/>
    <row r="85" spans="1:15" ht="15.75" customHeight="1" x14ac:dyDescent="0.15"/>
    <row r="86" spans="1:15" ht="15.75" customHeight="1" x14ac:dyDescent="0.15">
      <c r="B86" s="45" t="s">
        <v>20</v>
      </c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</row>
    <row r="87" spans="1:15" ht="15.75" customHeight="1" x14ac:dyDescent="0.15">
      <c r="A87" s="43" t="s">
        <v>1</v>
      </c>
      <c r="B87" s="1">
        <v>1</v>
      </c>
      <c r="C87" s="2">
        <v>2</v>
      </c>
      <c r="D87" s="2">
        <v>3</v>
      </c>
      <c r="E87" s="1">
        <v>4</v>
      </c>
      <c r="F87" s="2">
        <v>5</v>
      </c>
      <c r="G87" s="2">
        <v>6</v>
      </c>
      <c r="H87" s="1">
        <v>7</v>
      </c>
      <c r="I87" s="2">
        <v>8</v>
      </c>
      <c r="J87" s="2">
        <v>9</v>
      </c>
      <c r="K87" s="1">
        <v>10</v>
      </c>
    </row>
    <row r="88" spans="1:15" ht="15.75" customHeight="1" x14ac:dyDescent="0.2">
      <c r="A88" s="44"/>
      <c r="B88" s="2" t="s">
        <v>2</v>
      </c>
      <c r="C88" s="2" t="s">
        <v>2</v>
      </c>
      <c r="D88" s="2" t="s">
        <v>2</v>
      </c>
      <c r="E88" s="2" t="s">
        <v>2</v>
      </c>
      <c r="F88" s="2" t="s">
        <v>2</v>
      </c>
      <c r="G88" s="2" t="s">
        <v>2</v>
      </c>
      <c r="H88" s="2" t="s">
        <v>2</v>
      </c>
      <c r="I88" s="2" t="s">
        <v>2</v>
      </c>
      <c r="J88" s="2" t="s">
        <v>2</v>
      </c>
      <c r="K88" s="2" t="s">
        <v>2</v>
      </c>
      <c r="M88" s="3" t="s">
        <v>3</v>
      </c>
      <c r="N88" s="3" t="s">
        <v>4</v>
      </c>
      <c r="O88" s="3" t="s">
        <v>5</v>
      </c>
    </row>
    <row r="89" spans="1:15" ht="15.75" customHeight="1" x14ac:dyDescent="0.2">
      <c r="A89" s="4">
        <v>1</v>
      </c>
      <c r="B89" s="11">
        <v>13.43</v>
      </c>
      <c r="C89" s="11">
        <v>14.18</v>
      </c>
      <c r="D89" s="11">
        <v>13.9</v>
      </c>
      <c r="E89" s="11">
        <v>13.89</v>
      </c>
      <c r="F89" s="11">
        <v>14.19</v>
      </c>
      <c r="G89" s="11">
        <v>14.13</v>
      </c>
      <c r="H89" s="11">
        <v>14.05</v>
      </c>
      <c r="I89" s="11">
        <v>14.28</v>
      </c>
      <c r="J89" s="11">
        <v>14.29</v>
      </c>
      <c r="K89" s="12">
        <v>14.36</v>
      </c>
      <c r="M89" s="6">
        <f t="shared" ref="M89:M109" si="9">AVERAGE(B89:J89)</f>
        <v>14.037777777777778</v>
      </c>
      <c r="N89" s="6">
        <f t="shared" ref="N89:N109" si="10">STDEV(B89:J89)</f>
        <v>0.27031360388342346</v>
      </c>
      <c r="O89" s="2">
        <f t="shared" ref="O89:O109" si="11">N89/M89*100</f>
        <v>1.9256153513937082</v>
      </c>
    </row>
    <row r="90" spans="1:15" ht="15.75" customHeight="1" x14ac:dyDescent="0.2">
      <c r="A90" s="4">
        <v>2</v>
      </c>
      <c r="B90" s="11">
        <v>13.54</v>
      </c>
      <c r="C90" s="11">
        <v>13.64</v>
      </c>
      <c r="D90" s="11">
        <v>13.6</v>
      </c>
      <c r="E90" s="11">
        <v>13.49</v>
      </c>
      <c r="F90" s="11">
        <v>13.58</v>
      </c>
      <c r="G90" s="11">
        <v>13.41</v>
      </c>
      <c r="H90" s="11">
        <v>15.68</v>
      </c>
      <c r="I90" s="11">
        <v>13.93</v>
      </c>
      <c r="J90" s="11">
        <v>13.17</v>
      </c>
      <c r="K90" s="12">
        <v>13.8</v>
      </c>
      <c r="M90" s="6">
        <f t="shared" si="9"/>
        <v>13.782222222222224</v>
      </c>
      <c r="N90" s="6">
        <f t="shared" si="10"/>
        <v>0.73952311961455564</v>
      </c>
      <c r="O90" s="2">
        <f t="shared" si="11"/>
        <v>5.365775617970816</v>
      </c>
    </row>
    <row r="91" spans="1:15" ht="15.75" customHeight="1" x14ac:dyDescent="0.2">
      <c r="A91" s="4">
        <v>4</v>
      </c>
      <c r="B91" s="11">
        <v>13.76</v>
      </c>
      <c r="C91" s="11">
        <v>14.05</v>
      </c>
      <c r="D91" s="11">
        <v>13.93</v>
      </c>
      <c r="E91" s="11">
        <v>14.04</v>
      </c>
      <c r="F91" s="11">
        <v>13.79</v>
      </c>
      <c r="G91" s="11">
        <v>13.5</v>
      </c>
      <c r="H91" s="11">
        <v>13.69</v>
      </c>
      <c r="I91" s="11">
        <v>13.9</v>
      </c>
      <c r="J91" s="11">
        <v>15.71</v>
      </c>
      <c r="K91" s="12">
        <v>13.95</v>
      </c>
      <c r="M91" s="6">
        <f t="shared" si="9"/>
        <v>14.041111111111112</v>
      </c>
      <c r="N91" s="6">
        <f t="shared" si="10"/>
        <v>0.6495853378202987</v>
      </c>
      <c r="O91" s="2">
        <f t="shared" si="11"/>
        <v>4.6263100738962475</v>
      </c>
    </row>
    <row r="92" spans="1:15" ht="15.75" customHeight="1" x14ac:dyDescent="0.2">
      <c r="A92" s="4">
        <v>8</v>
      </c>
      <c r="B92" s="11">
        <v>1831.09</v>
      </c>
      <c r="C92" s="11">
        <v>1871.09</v>
      </c>
      <c r="D92" s="11">
        <v>1872.19</v>
      </c>
      <c r="E92" s="11">
        <v>2054.2199999999998</v>
      </c>
      <c r="F92" s="11">
        <v>2034.37</v>
      </c>
      <c r="G92" s="11">
        <v>2024.63</v>
      </c>
      <c r="H92" s="11">
        <v>2009.88</v>
      </c>
      <c r="I92" s="11">
        <v>2029.11</v>
      </c>
      <c r="J92" s="11">
        <v>2032.12</v>
      </c>
      <c r="K92" s="12">
        <v>1880.95</v>
      </c>
      <c r="M92" s="6">
        <f t="shared" si="9"/>
        <v>1973.1888888888889</v>
      </c>
      <c r="N92" s="6">
        <f t="shared" si="10"/>
        <v>87.834143623713359</v>
      </c>
      <c r="O92" s="2">
        <f t="shared" si="11"/>
        <v>4.4513804085514153</v>
      </c>
    </row>
    <row r="93" spans="1:15" ht="15.75" customHeight="1" x14ac:dyDescent="0.2">
      <c r="A93" s="4">
        <v>16</v>
      </c>
      <c r="B93" s="11">
        <v>89.12</v>
      </c>
      <c r="C93" s="11">
        <v>90.11</v>
      </c>
      <c r="D93" s="11">
        <v>89.79</v>
      </c>
      <c r="E93" s="11">
        <v>92.07</v>
      </c>
      <c r="F93" s="11">
        <v>88.43</v>
      </c>
      <c r="G93" s="11">
        <v>89.35</v>
      </c>
      <c r="H93" s="11">
        <v>88.72</v>
      </c>
      <c r="I93" s="11">
        <v>88.53</v>
      </c>
      <c r="J93" s="11">
        <v>90.11</v>
      </c>
      <c r="K93" s="12">
        <v>88.73</v>
      </c>
      <c r="M93" s="6">
        <f t="shared" si="9"/>
        <v>89.581111111111113</v>
      </c>
      <c r="N93" s="6">
        <f t="shared" si="10"/>
        <v>1.1310995142387361</v>
      </c>
      <c r="O93" s="2">
        <f t="shared" si="11"/>
        <v>1.2626540352193076</v>
      </c>
    </row>
    <row r="94" spans="1:15" ht="15.75" customHeight="1" x14ac:dyDescent="0.2">
      <c r="A94" s="4">
        <v>32</v>
      </c>
      <c r="B94" s="11">
        <v>89.02</v>
      </c>
      <c r="C94" s="11">
        <v>96.99</v>
      </c>
      <c r="D94" s="11">
        <v>122.64</v>
      </c>
      <c r="E94" s="11">
        <v>92.46</v>
      </c>
      <c r="F94" s="11">
        <v>89.75</v>
      </c>
      <c r="G94" s="11">
        <v>89.18</v>
      </c>
      <c r="H94" s="11">
        <v>89.59</v>
      </c>
      <c r="I94" s="11">
        <v>89.46</v>
      </c>
      <c r="J94" s="11">
        <v>99.15</v>
      </c>
      <c r="K94" s="12">
        <v>89.06</v>
      </c>
      <c r="M94" s="6">
        <f t="shared" si="9"/>
        <v>95.36</v>
      </c>
      <c r="N94" s="6">
        <f t="shared" si="10"/>
        <v>10.883430065930467</v>
      </c>
      <c r="O94" s="2">
        <f t="shared" si="11"/>
        <v>11.41299293826601</v>
      </c>
    </row>
    <row r="95" spans="1:15" ht="15.75" customHeight="1" x14ac:dyDescent="0.2">
      <c r="A95" s="4">
        <v>64</v>
      </c>
      <c r="B95" s="11">
        <v>95.78</v>
      </c>
      <c r="C95" s="11">
        <v>100.74</v>
      </c>
      <c r="D95" s="11">
        <v>95.16</v>
      </c>
      <c r="E95" s="11">
        <v>96.51</v>
      </c>
      <c r="F95" s="11">
        <v>94.44</v>
      </c>
      <c r="G95" s="11">
        <v>95.37</v>
      </c>
      <c r="H95" s="11">
        <v>94.87</v>
      </c>
      <c r="I95" s="11">
        <v>96.09</v>
      </c>
      <c r="J95" s="11">
        <v>96.73</v>
      </c>
      <c r="K95" s="12">
        <v>94.93</v>
      </c>
      <c r="M95" s="6">
        <f t="shared" si="9"/>
        <v>96.187777777777782</v>
      </c>
      <c r="N95" s="6">
        <f t="shared" si="10"/>
        <v>1.8645628024940428</v>
      </c>
      <c r="O95" s="2">
        <f t="shared" si="11"/>
        <v>1.9384612531560239</v>
      </c>
    </row>
    <row r="96" spans="1:15" ht="15.75" customHeight="1" x14ac:dyDescent="0.2">
      <c r="A96" s="4">
        <v>128</v>
      </c>
      <c r="B96" s="11">
        <v>364.2</v>
      </c>
      <c r="C96" s="11">
        <v>371.71</v>
      </c>
      <c r="D96" s="11">
        <v>369.65</v>
      </c>
      <c r="E96" s="11">
        <v>379.38</v>
      </c>
      <c r="F96" s="11">
        <v>365</v>
      </c>
      <c r="G96" s="11">
        <v>354.19</v>
      </c>
      <c r="H96" s="11">
        <v>370.23</v>
      </c>
      <c r="I96" s="11">
        <v>356.85</v>
      </c>
      <c r="J96" s="11">
        <v>366.14</v>
      </c>
      <c r="K96" s="12">
        <v>367.92</v>
      </c>
      <c r="M96" s="6">
        <f t="shared" si="9"/>
        <v>366.37222222222221</v>
      </c>
      <c r="N96" s="6">
        <f t="shared" si="10"/>
        <v>7.6571466255025022</v>
      </c>
      <c r="O96" s="2">
        <f t="shared" si="11"/>
        <v>2.0899910421860746</v>
      </c>
    </row>
    <row r="97" spans="1:15" ht="15.75" customHeight="1" x14ac:dyDescent="0.2">
      <c r="A97" s="4">
        <v>256</v>
      </c>
      <c r="B97" s="11">
        <v>105.16</v>
      </c>
      <c r="C97" s="11">
        <v>103.46</v>
      </c>
      <c r="D97" s="11">
        <v>102.18</v>
      </c>
      <c r="E97" s="11">
        <v>104.94</v>
      </c>
      <c r="F97" s="11">
        <v>103.94</v>
      </c>
      <c r="G97" s="11">
        <v>103.33</v>
      </c>
      <c r="H97" s="11">
        <v>103.75</v>
      </c>
      <c r="I97" s="11">
        <v>103.84</v>
      </c>
      <c r="J97" s="11">
        <v>110.16</v>
      </c>
      <c r="K97" s="12">
        <v>102.16</v>
      </c>
      <c r="M97" s="6">
        <f t="shared" si="9"/>
        <v>104.5288888888889</v>
      </c>
      <c r="N97" s="6">
        <f t="shared" si="10"/>
        <v>2.2858775363328419</v>
      </c>
      <c r="O97" s="2">
        <f t="shared" si="11"/>
        <v>2.1868380699642387</v>
      </c>
    </row>
    <row r="98" spans="1:15" ht="15.75" customHeight="1" x14ac:dyDescent="0.2">
      <c r="A98" s="4">
        <v>512</v>
      </c>
      <c r="B98" s="11">
        <v>115.27</v>
      </c>
      <c r="C98" s="11">
        <v>117.22</v>
      </c>
      <c r="D98" s="11">
        <v>115.66</v>
      </c>
      <c r="E98" s="11">
        <v>118.63</v>
      </c>
      <c r="F98" s="11">
        <v>122.15</v>
      </c>
      <c r="G98" s="11">
        <v>115.28</v>
      </c>
      <c r="H98" s="11">
        <v>115.07</v>
      </c>
      <c r="I98" s="11">
        <v>118.38</v>
      </c>
      <c r="J98" s="11">
        <v>118.93</v>
      </c>
      <c r="K98" s="12">
        <v>115.28</v>
      </c>
      <c r="M98" s="6">
        <f t="shared" si="9"/>
        <v>117.39888888888888</v>
      </c>
      <c r="N98" s="6">
        <f t="shared" si="10"/>
        <v>2.3689894704517207</v>
      </c>
      <c r="O98" s="2">
        <f t="shared" si="11"/>
        <v>2.0178976929618382</v>
      </c>
    </row>
    <row r="99" spans="1:15" ht="15.75" customHeight="1" x14ac:dyDescent="0.2">
      <c r="A99" s="4" t="s">
        <v>6</v>
      </c>
      <c r="B99" s="11">
        <v>123.55</v>
      </c>
      <c r="C99" s="11">
        <v>128.96</v>
      </c>
      <c r="D99" s="11">
        <v>124.01</v>
      </c>
      <c r="E99" s="11">
        <v>128.94</v>
      </c>
      <c r="F99" s="11">
        <v>122</v>
      </c>
      <c r="G99" s="11">
        <v>126.23</v>
      </c>
      <c r="H99" s="11">
        <v>122.11</v>
      </c>
      <c r="I99" s="11">
        <v>123.23</v>
      </c>
      <c r="J99" s="11">
        <v>127.07</v>
      </c>
      <c r="K99" s="12">
        <v>132.62</v>
      </c>
      <c r="M99" s="6">
        <f t="shared" si="9"/>
        <v>125.12222222222223</v>
      </c>
      <c r="N99" s="6">
        <f t="shared" si="10"/>
        <v>2.7485486068913616</v>
      </c>
      <c r="O99" s="2">
        <f t="shared" si="11"/>
        <v>2.1966910098590047</v>
      </c>
    </row>
    <row r="100" spans="1:15" ht="15.75" customHeight="1" x14ac:dyDescent="0.2">
      <c r="A100" s="4" t="s">
        <v>7</v>
      </c>
      <c r="B100" s="11">
        <v>122.49</v>
      </c>
      <c r="C100" s="11">
        <v>123.28</v>
      </c>
      <c r="D100" s="11">
        <v>122.74</v>
      </c>
      <c r="E100" s="11">
        <v>132.26</v>
      </c>
      <c r="F100" s="11">
        <v>123.29</v>
      </c>
      <c r="G100" s="11">
        <v>127.35</v>
      </c>
      <c r="H100" s="11">
        <v>128.77000000000001</v>
      </c>
      <c r="I100" s="11">
        <v>123.26</v>
      </c>
      <c r="J100" s="11">
        <v>126.85</v>
      </c>
      <c r="K100" s="12">
        <v>123.45</v>
      </c>
      <c r="M100" s="6">
        <f t="shared" si="9"/>
        <v>125.58777777777777</v>
      </c>
      <c r="N100" s="6">
        <f t="shared" si="10"/>
        <v>3.410900825946781</v>
      </c>
      <c r="O100" s="2">
        <f t="shared" si="11"/>
        <v>2.7159496619027887</v>
      </c>
    </row>
    <row r="101" spans="1:15" ht="15.75" customHeight="1" x14ac:dyDescent="0.2">
      <c r="A101" s="4" t="s">
        <v>8</v>
      </c>
      <c r="B101" s="11">
        <v>155.01</v>
      </c>
      <c r="C101" s="11">
        <v>160.21</v>
      </c>
      <c r="D101" s="11">
        <v>158</v>
      </c>
      <c r="E101" s="11">
        <v>159.99</v>
      </c>
      <c r="F101" s="11">
        <v>156.25</v>
      </c>
      <c r="G101" s="11">
        <v>155.76</v>
      </c>
      <c r="H101" s="11">
        <v>154.47</v>
      </c>
      <c r="I101" s="11">
        <v>156.41999999999999</v>
      </c>
      <c r="J101" s="11">
        <v>159.04</v>
      </c>
      <c r="K101" s="12">
        <v>155.69</v>
      </c>
      <c r="M101" s="6">
        <f t="shared" si="9"/>
        <v>157.23888888888891</v>
      </c>
      <c r="N101" s="6">
        <f t="shared" si="10"/>
        <v>2.1415440950657847</v>
      </c>
      <c r="O101" s="2">
        <f t="shared" si="11"/>
        <v>1.3619684737018734</v>
      </c>
    </row>
    <row r="102" spans="1:15" ht="15.75" customHeight="1" x14ac:dyDescent="0.2">
      <c r="A102" s="4" t="s">
        <v>9</v>
      </c>
      <c r="B102" s="11">
        <v>251.76</v>
      </c>
      <c r="C102" s="11">
        <v>248.31</v>
      </c>
      <c r="D102" s="11">
        <v>254.82</v>
      </c>
      <c r="E102" s="11">
        <v>259.85000000000002</v>
      </c>
      <c r="F102" s="11">
        <v>246.98</v>
      </c>
      <c r="G102" s="11">
        <v>247.85</v>
      </c>
      <c r="H102" s="11">
        <v>251.83</v>
      </c>
      <c r="I102" s="11">
        <v>249.15</v>
      </c>
      <c r="J102" s="11">
        <v>253.56</v>
      </c>
      <c r="K102" s="12">
        <v>249.33</v>
      </c>
      <c r="M102" s="6">
        <f t="shared" si="9"/>
        <v>251.56777777777779</v>
      </c>
      <c r="N102" s="6">
        <f t="shared" si="10"/>
        <v>4.1014502855020076</v>
      </c>
      <c r="O102" s="2">
        <f t="shared" si="11"/>
        <v>1.6303559707575193</v>
      </c>
    </row>
    <row r="103" spans="1:15" ht="15.75" customHeight="1" x14ac:dyDescent="0.2">
      <c r="A103" s="4" t="s">
        <v>10</v>
      </c>
      <c r="B103" s="11">
        <v>777.16</v>
      </c>
      <c r="C103" s="11">
        <v>775.03</v>
      </c>
      <c r="D103" s="11">
        <v>770.29</v>
      </c>
      <c r="E103" s="11">
        <v>774.12</v>
      </c>
      <c r="F103" s="11">
        <v>763.91</v>
      </c>
      <c r="G103" s="11">
        <v>775.52</v>
      </c>
      <c r="H103" s="11">
        <v>762.31</v>
      </c>
      <c r="I103" s="11">
        <v>777.28</v>
      </c>
      <c r="J103" s="11">
        <v>783.53</v>
      </c>
      <c r="K103" s="12">
        <v>777.24</v>
      </c>
      <c r="M103" s="6">
        <f t="shared" si="9"/>
        <v>773.23888888888882</v>
      </c>
      <c r="N103" s="6">
        <f t="shared" si="10"/>
        <v>6.726489508734196</v>
      </c>
      <c r="O103" s="2">
        <f t="shared" si="11"/>
        <v>0.86991091697416734</v>
      </c>
    </row>
    <row r="104" spans="1:15" ht="15.75" customHeight="1" x14ac:dyDescent="0.2">
      <c r="A104" s="4" t="s">
        <v>11</v>
      </c>
      <c r="B104" s="11">
        <v>1204.98</v>
      </c>
      <c r="C104" s="11">
        <v>1209.17</v>
      </c>
      <c r="D104" s="11">
        <v>1206.1099999999999</v>
      </c>
      <c r="E104" s="11">
        <v>1207.04</v>
      </c>
      <c r="F104" s="11">
        <v>1209.8800000000001</v>
      </c>
      <c r="G104" s="11">
        <v>1202.42</v>
      </c>
      <c r="H104" s="11">
        <v>1214.33</v>
      </c>
      <c r="I104" s="11">
        <v>1222.3599999999999</v>
      </c>
      <c r="J104" s="11">
        <v>1220.9000000000001</v>
      </c>
      <c r="K104" s="12">
        <v>1215.4100000000001</v>
      </c>
      <c r="M104" s="6">
        <f t="shared" si="9"/>
        <v>1210.798888888889</v>
      </c>
      <c r="N104" s="6">
        <f t="shared" si="10"/>
        <v>6.9985560018557331</v>
      </c>
      <c r="O104" s="2">
        <f t="shared" si="11"/>
        <v>0.57801143245829056</v>
      </c>
    </row>
    <row r="105" spans="1:15" ht="15.75" customHeight="1" x14ac:dyDescent="0.2">
      <c r="A105" s="4" t="s">
        <v>12</v>
      </c>
      <c r="B105" s="11">
        <v>2389.0500000000002</v>
      </c>
      <c r="C105" s="11">
        <v>2401.1999999999998</v>
      </c>
      <c r="D105" s="11">
        <v>2530.09</v>
      </c>
      <c r="E105" s="11">
        <v>2480.16</v>
      </c>
      <c r="F105" s="11">
        <v>2429.12</v>
      </c>
      <c r="G105" s="11">
        <v>2476.0100000000002</v>
      </c>
      <c r="H105" s="11">
        <v>2306.61</v>
      </c>
      <c r="I105" s="11">
        <v>2449.3000000000002</v>
      </c>
      <c r="J105" s="11">
        <v>2237.67</v>
      </c>
      <c r="K105" s="12">
        <v>2360.6</v>
      </c>
      <c r="M105" s="6">
        <f t="shared" si="9"/>
        <v>2411.0233333333331</v>
      </c>
      <c r="N105" s="6">
        <f t="shared" si="10"/>
        <v>91.176653261676577</v>
      </c>
      <c r="O105" s="2">
        <f t="shared" si="11"/>
        <v>3.7816578546181603</v>
      </c>
    </row>
    <row r="106" spans="1:15" ht="15.75" customHeight="1" x14ac:dyDescent="0.2">
      <c r="A106" s="4" t="s">
        <v>13</v>
      </c>
      <c r="B106" s="11">
        <v>3764.53</v>
      </c>
      <c r="C106" s="11">
        <v>3807.37</v>
      </c>
      <c r="D106" s="11">
        <v>3818.33</v>
      </c>
      <c r="E106" s="11">
        <v>3849.1</v>
      </c>
      <c r="F106" s="11">
        <v>3778.43</v>
      </c>
      <c r="G106" s="11">
        <v>3808.52</v>
      </c>
      <c r="H106" s="11">
        <v>3785.57</v>
      </c>
      <c r="I106" s="11">
        <v>3846.8</v>
      </c>
      <c r="J106" s="11">
        <v>3796.92</v>
      </c>
      <c r="K106" s="12">
        <v>3807.75</v>
      </c>
      <c r="M106" s="6">
        <f t="shared" si="9"/>
        <v>3806.1744444444444</v>
      </c>
      <c r="N106" s="6">
        <f t="shared" si="10"/>
        <v>28.857255201730059</v>
      </c>
      <c r="O106" s="2">
        <f t="shared" si="11"/>
        <v>0.75816953802132192</v>
      </c>
    </row>
    <row r="107" spans="1:15" ht="15.75" customHeight="1" x14ac:dyDescent="0.2">
      <c r="A107" s="4" t="s">
        <v>14</v>
      </c>
      <c r="B107" s="11">
        <v>6802.37</v>
      </c>
      <c r="C107" s="11">
        <v>6810.34</v>
      </c>
      <c r="D107" s="11">
        <v>6863.18</v>
      </c>
      <c r="E107" s="11">
        <v>6887.56</v>
      </c>
      <c r="F107" s="11">
        <v>6838.62</v>
      </c>
      <c r="G107" s="11">
        <v>6861.26</v>
      </c>
      <c r="H107" s="11">
        <v>6830.92</v>
      </c>
      <c r="I107" s="11">
        <v>6882.27</v>
      </c>
      <c r="J107" s="11">
        <v>6839.82</v>
      </c>
      <c r="K107" s="12">
        <v>6829.96</v>
      </c>
      <c r="M107" s="6">
        <f t="shared" si="9"/>
        <v>6846.26</v>
      </c>
      <c r="N107" s="6">
        <f t="shared" si="10"/>
        <v>29.718331463929978</v>
      </c>
      <c r="O107" s="2">
        <f t="shared" si="11"/>
        <v>0.43408125697723982</v>
      </c>
    </row>
    <row r="108" spans="1:15" ht="15.75" customHeight="1" x14ac:dyDescent="0.2">
      <c r="A108" s="4" t="s">
        <v>15</v>
      </c>
      <c r="B108" s="11">
        <v>13092.38</v>
      </c>
      <c r="C108" s="11">
        <v>13041.03</v>
      </c>
      <c r="D108" s="11">
        <v>13081.01</v>
      </c>
      <c r="E108" s="11">
        <v>13040.48</v>
      </c>
      <c r="F108" s="11">
        <v>13097.11</v>
      </c>
      <c r="G108" s="11">
        <v>13059.61</v>
      </c>
      <c r="H108" s="11">
        <v>12939.45</v>
      </c>
      <c r="I108" s="11">
        <v>13117.05</v>
      </c>
      <c r="J108" s="11">
        <v>14224.63</v>
      </c>
      <c r="K108" s="12">
        <v>12957.68</v>
      </c>
      <c r="M108" s="6">
        <f t="shared" si="9"/>
        <v>13188.083333333334</v>
      </c>
      <c r="N108" s="6">
        <f t="shared" si="10"/>
        <v>392.12722096916417</v>
      </c>
      <c r="O108" s="2">
        <f t="shared" si="11"/>
        <v>2.97334503474094</v>
      </c>
    </row>
    <row r="109" spans="1:15" ht="15.75" customHeight="1" x14ac:dyDescent="0.2">
      <c r="A109" s="4" t="s">
        <v>16</v>
      </c>
      <c r="B109" s="11">
        <v>25010.34</v>
      </c>
      <c r="C109" s="11">
        <v>25718.53</v>
      </c>
      <c r="D109" s="11">
        <v>25415.99</v>
      </c>
      <c r="E109" s="11">
        <v>25473.279999999999</v>
      </c>
      <c r="F109" s="11">
        <v>25426.02</v>
      </c>
      <c r="G109" s="11">
        <v>25098.74</v>
      </c>
      <c r="H109" s="11">
        <v>25495.33</v>
      </c>
      <c r="I109" s="11">
        <v>25578.1</v>
      </c>
      <c r="J109" s="11">
        <v>25433.45</v>
      </c>
      <c r="K109" s="12">
        <v>25422.51</v>
      </c>
      <c r="M109" s="6">
        <f t="shared" si="9"/>
        <v>25405.531111111111</v>
      </c>
      <c r="N109" s="6">
        <f t="shared" si="10"/>
        <v>221.36156105139582</v>
      </c>
      <c r="O109" s="2">
        <f t="shared" si="11"/>
        <v>0.871312471616007</v>
      </c>
    </row>
    <row r="110" spans="1:15" ht="15.75" customHeight="1" x14ac:dyDescent="0.15"/>
    <row r="111" spans="1:15" ht="15.75" customHeight="1" x14ac:dyDescent="0.15"/>
    <row r="112" spans="1:15" ht="15.75" customHeight="1" x14ac:dyDescent="0.15"/>
    <row r="113" spans="1:15" ht="15.75" customHeight="1" x14ac:dyDescent="0.15"/>
    <row r="114" spans="1:15" ht="15.75" customHeight="1" x14ac:dyDescent="0.15">
      <c r="B114" s="45" t="s">
        <v>21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</row>
    <row r="115" spans="1:15" ht="15.75" customHeight="1" x14ac:dyDescent="0.15">
      <c r="A115" s="43" t="s">
        <v>1</v>
      </c>
      <c r="B115" s="1">
        <v>1</v>
      </c>
      <c r="C115" s="2">
        <v>2</v>
      </c>
      <c r="D115" s="2">
        <v>3</v>
      </c>
      <c r="E115" s="1">
        <v>4</v>
      </c>
      <c r="F115" s="2">
        <v>5</v>
      </c>
      <c r="G115" s="2">
        <v>6</v>
      </c>
      <c r="H115" s="1">
        <v>7</v>
      </c>
      <c r="I115" s="2">
        <v>8</v>
      </c>
      <c r="J115" s="2">
        <v>9</v>
      </c>
      <c r="K115" s="1">
        <v>10</v>
      </c>
    </row>
    <row r="116" spans="1:15" ht="15.75" customHeight="1" x14ac:dyDescent="0.2">
      <c r="A116" s="44"/>
      <c r="B116" s="2" t="s">
        <v>2</v>
      </c>
      <c r="C116" s="2" t="s">
        <v>2</v>
      </c>
      <c r="D116" s="2" t="s">
        <v>2</v>
      </c>
      <c r="E116" s="2" t="s">
        <v>2</v>
      </c>
      <c r="F116" s="2" t="s">
        <v>2</v>
      </c>
      <c r="G116" s="2" t="s">
        <v>2</v>
      </c>
      <c r="H116" s="2" t="s">
        <v>2</v>
      </c>
      <c r="I116" s="2" t="s">
        <v>2</v>
      </c>
      <c r="J116" s="2" t="s">
        <v>2</v>
      </c>
      <c r="K116" s="2" t="s">
        <v>2</v>
      </c>
      <c r="M116" s="3" t="s">
        <v>3</v>
      </c>
      <c r="N116" s="3" t="s">
        <v>4</v>
      </c>
      <c r="O116" s="3" t="s">
        <v>5</v>
      </c>
    </row>
    <row r="117" spans="1:15" ht="15.75" customHeight="1" x14ac:dyDescent="0.2">
      <c r="A117" s="4">
        <v>1</v>
      </c>
      <c r="B117" s="11">
        <v>24.19</v>
      </c>
      <c r="C117" s="11">
        <v>23.89</v>
      </c>
      <c r="D117" s="11">
        <v>24.59</v>
      </c>
      <c r="E117" s="11">
        <v>24.46</v>
      </c>
      <c r="F117" s="11">
        <v>22.93</v>
      </c>
      <c r="G117" s="11">
        <v>27.32</v>
      </c>
      <c r="H117" s="11">
        <v>23.91</v>
      </c>
      <c r="I117" s="11">
        <v>24.4</v>
      </c>
      <c r="J117" s="11">
        <v>24.46</v>
      </c>
      <c r="K117" s="12">
        <v>22.92</v>
      </c>
      <c r="M117" s="6">
        <f t="shared" ref="M117:M137" si="12">AVERAGE(B117:J117)</f>
        <v>24.461111111111112</v>
      </c>
      <c r="N117" s="6">
        <f t="shared" ref="N117:N137" si="13">STDEV(B117:J117)</f>
        <v>1.1853949177852547</v>
      </c>
      <c r="O117" s="2">
        <f t="shared" ref="O117:O137" si="14">N117/M117*100</f>
        <v>4.8460387281704707</v>
      </c>
    </row>
    <row r="118" spans="1:15" ht="15.75" customHeight="1" x14ac:dyDescent="0.2">
      <c r="A118" s="4">
        <v>2</v>
      </c>
      <c r="B118" s="11">
        <v>23.76</v>
      </c>
      <c r="C118" s="11">
        <v>25.95</v>
      </c>
      <c r="D118" s="11">
        <v>23.77</v>
      </c>
      <c r="E118" s="11">
        <v>24.13</v>
      </c>
      <c r="F118" s="11">
        <v>23.87</v>
      </c>
      <c r="G118" s="11">
        <v>24.96</v>
      </c>
      <c r="H118" s="11">
        <v>24.65</v>
      </c>
      <c r="I118" s="11">
        <v>25.09</v>
      </c>
      <c r="J118" s="11">
        <v>24.33</v>
      </c>
      <c r="K118" s="12">
        <v>23.84</v>
      </c>
      <c r="M118" s="6">
        <f t="shared" si="12"/>
        <v>24.501111111111111</v>
      </c>
      <c r="N118" s="6">
        <f t="shared" si="13"/>
        <v>0.73551758042286841</v>
      </c>
      <c r="O118" s="2">
        <f t="shared" si="14"/>
        <v>3.0019764290988236</v>
      </c>
    </row>
    <row r="119" spans="1:15" ht="15.75" customHeight="1" x14ac:dyDescent="0.2">
      <c r="A119" s="4">
        <v>4</v>
      </c>
      <c r="B119" s="11">
        <v>23.19</v>
      </c>
      <c r="C119" s="11">
        <v>22.5</v>
      </c>
      <c r="D119" s="11">
        <v>23.44</v>
      </c>
      <c r="E119" s="11">
        <v>22.79</v>
      </c>
      <c r="F119" s="11">
        <v>23.82</v>
      </c>
      <c r="G119" s="11">
        <v>24.78</v>
      </c>
      <c r="H119" s="11">
        <v>33.299999999999997</v>
      </c>
      <c r="I119" s="11">
        <v>25.08</v>
      </c>
      <c r="J119" s="11">
        <v>24.19</v>
      </c>
      <c r="K119" s="12">
        <v>24.37</v>
      </c>
      <c r="M119" s="6">
        <f t="shared" si="12"/>
        <v>24.787777777777777</v>
      </c>
      <c r="N119" s="6">
        <f t="shared" si="13"/>
        <v>3.3058991884878535</v>
      </c>
      <c r="O119" s="2">
        <f t="shared" si="14"/>
        <v>13.336811464606518</v>
      </c>
    </row>
    <row r="120" spans="1:15" ht="15.75" customHeight="1" x14ac:dyDescent="0.2">
      <c r="A120" s="4">
        <v>8</v>
      </c>
      <c r="B120" s="11">
        <v>2448.77</v>
      </c>
      <c r="C120" s="11">
        <v>2489.5300000000002</v>
      </c>
      <c r="D120" s="11">
        <v>2476.25</v>
      </c>
      <c r="E120" s="11">
        <v>2482.94</v>
      </c>
      <c r="F120" s="11">
        <v>2470.39</v>
      </c>
      <c r="G120" s="11">
        <v>2478.12</v>
      </c>
      <c r="H120" s="11">
        <v>2492.75</v>
      </c>
      <c r="I120" s="11">
        <v>2506.16</v>
      </c>
      <c r="J120" s="11">
        <v>2487.5300000000002</v>
      </c>
      <c r="K120" s="12">
        <v>2474.67</v>
      </c>
      <c r="M120" s="6">
        <f t="shared" si="12"/>
        <v>2481.382222222222</v>
      </c>
      <c r="N120" s="6">
        <f t="shared" si="13"/>
        <v>16.090138888289459</v>
      </c>
      <c r="O120" s="2">
        <f t="shared" si="14"/>
        <v>0.64843451944617403</v>
      </c>
    </row>
    <row r="121" spans="1:15" ht="15.75" customHeight="1" x14ac:dyDescent="0.2">
      <c r="A121" s="4">
        <v>16</v>
      </c>
      <c r="B121" s="11">
        <v>145.44</v>
      </c>
      <c r="C121" s="11">
        <v>149.02000000000001</v>
      </c>
      <c r="D121" s="11">
        <v>148.93</v>
      </c>
      <c r="E121" s="11">
        <v>145.83000000000001</v>
      </c>
      <c r="F121" s="11">
        <v>152.59</v>
      </c>
      <c r="G121" s="11">
        <v>804.73</v>
      </c>
      <c r="H121" s="11">
        <v>146.61000000000001</v>
      </c>
      <c r="I121" s="11">
        <v>144.58000000000001</v>
      </c>
      <c r="J121" s="11">
        <v>147.24</v>
      </c>
      <c r="K121" s="12">
        <v>146.78</v>
      </c>
      <c r="M121" s="6">
        <f t="shared" si="12"/>
        <v>220.55222222222221</v>
      </c>
      <c r="N121" s="6">
        <f t="shared" si="13"/>
        <v>219.07998264205801</v>
      </c>
      <c r="O121" s="2">
        <f t="shared" si="14"/>
        <v>99.332475744143352</v>
      </c>
    </row>
    <row r="122" spans="1:15" ht="15.75" customHeight="1" x14ac:dyDescent="0.2">
      <c r="A122" s="4">
        <v>32</v>
      </c>
      <c r="B122" s="11">
        <v>140.54</v>
      </c>
      <c r="C122" s="11">
        <v>147.97</v>
      </c>
      <c r="D122" s="11">
        <v>141.55000000000001</v>
      </c>
      <c r="E122" s="11">
        <v>141.21</v>
      </c>
      <c r="F122" s="11">
        <v>146.49</v>
      </c>
      <c r="G122" s="11">
        <v>145.22</v>
      </c>
      <c r="H122" s="11">
        <v>140.81</v>
      </c>
      <c r="I122" s="11">
        <v>142.79</v>
      </c>
      <c r="J122" s="11">
        <v>149.13</v>
      </c>
      <c r="K122" s="12">
        <v>144.15</v>
      </c>
      <c r="M122" s="6">
        <f t="shared" si="12"/>
        <v>143.96777777777777</v>
      </c>
      <c r="N122" s="6">
        <f t="shared" si="13"/>
        <v>3.3006695448718335</v>
      </c>
      <c r="O122" s="2">
        <f t="shared" si="14"/>
        <v>2.2926446430024083</v>
      </c>
    </row>
    <row r="123" spans="1:15" ht="15.75" customHeight="1" x14ac:dyDescent="0.2">
      <c r="A123" s="4">
        <v>64</v>
      </c>
      <c r="B123" s="11">
        <v>140.28</v>
      </c>
      <c r="C123" s="11">
        <v>145.9</v>
      </c>
      <c r="D123" s="11">
        <v>140.04</v>
      </c>
      <c r="E123" s="11">
        <v>141.16</v>
      </c>
      <c r="F123" s="11">
        <v>144.85</v>
      </c>
      <c r="G123" s="11">
        <v>146.38</v>
      </c>
      <c r="H123" s="11">
        <v>144.59</v>
      </c>
      <c r="I123" s="11">
        <v>141.72999999999999</v>
      </c>
      <c r="J123" s="11">
        <v>145.32</v>
      </c>
      <c r="K123" s="12">
        <v>143.47999999999999</v>
      </c>
      <c r="M123" s="6">
        <f t="shared" si="12"/>
        <v>143.36111111111111</v>
      </c>
      <c r="N123" s="6">
        <f t="shared" si="13"/>
        <v>2.5286431363700013</v>
      </c>
      <c r="O123" s="2">
        <f t="shared" si="14"/>
        <v>1.7638278029319907</v>
      </c>
    </row>
    <row r="124" spans="1:15" ht="15.75" customHeight="1" x14ac:dyDescent="0.2">
      <c r="A124" s="4">
        <v>128</v>
      </c>
      <c r="B124" s="11">
        <v>153.44999999999999</v>
      </c>
      <c r="C124" s="11">
        <v>159.13</v>
      </c>
      <c r="D124" s="11">
        <v>155</v>
      </c>
      <c r="E124" s="11">
        <v>152.87</v>
      </c>
      <c r="F124" s="11">
        <v>160.38</v>
      </c>
      <c r="G124" s="11">
        <v>159.01</v>
      </c>
      <c r="H124" s="11">
        <v>159.03</v>
      </c>
      <c r="I124" s="11">
        <v>152.34</v>
      </c>
      <c r="J124" s="11">
        <v>153.81</v>
      </c>
      <c r="K124" s="12">
        <v>162.72999999999999</v>
      </c>
      <c r="M124" s="6">
        <f t="shared" si="12"/>
        <v>156.11333333333334</v>
      </c>
      <c r="N124" s="6">
        <f t="shared" si="13"/>
        <v>3.2132110108114569</v>
      </c>
      <c r="O124" s="2">
        <f t="shared" si="14"/>
        <v>2.0582553342516912</v>
      </c>
    </row>
    <row r="125" spans="1:15" ht="15.75" customHeight="1" x14ac:dyDescent="0.2">
      <c r="A125" s="4">
        <v>256</v>
      </c>
      <c r="B125" s="11">
        <v>141.04</v>
      </c>
      <c r="C125" s="11">
        <v>147.25</v>
      </c>
      <c r="D125" s="11">
        <v>143.19999999999999</v>
      </c>
      <c r="E125" s="11">
        <v>141.66</v>
      </c>
      <c r="F125" s="11">
        <v>152.99</v>
      </c>
      <c r="G125" s="11">
        <v>146.57</v>
      </c>
      <c r="H125" s="11">
        <v>142.13</v>
      </c>
      <c r="I125" s="11">
        <v>143.46</v>
      </c>
      <c r="J125" s="11">
        <v>142.94</v>
      </c>
      <c r="K125" s="12">
        <v>146.18</v>
      </c>
      <c r="M125" s="6">
        <f t="shared" si="12"/>
        <v>144.58222222222221</v>
      </c>
      <c r="N125" s="6">
        <f t="shared" si="13"/>
        <v>3.7869175386380509</v>
      </c>
      <c r="O125" s="2">
        <f t="shared" si="14"/>
        <v>2.6192138151103919</v>
      </c>
    </row>
    <row r="126" spans="1:15" ht="15.75" customHeight="1" x14ac:dyDescent="0.2">
      <c r="A126" s="4">
        <v>512</v>
      </c>
      <c r="B126" s="11">
        <v>137.44999999999999</v>
      </c>
      <c r="C126" s="11">
        <v>139.05000000000001</v>
      </c>
      <c r="D126" s="11">
        <v>136.35</v>
      </c>
      <c r="E126" s="11">
        <v>141.78</v>
      </c>
      <c r="F126" s="11">
        <v>141.4</v>
      </c>
      <c r="G126" s="11">
        <v>140.25</v>
      </c>
      <c r="H126" s="11">
        <v>141.06</v>
      </c>
      <c r="I126" s="11">
        <v>138.79</v>
      </c>
      <c r="J126" s="11">
        <v>134.49</v>
      </c>
      <c r="K126" s="12">
        <v>140.63</v>
      </c>
      <c r="M126" s="6">
        <f t="shared" si="12"/>
        <v>138.95777777777778</v>
      </c>
      <c r="N126" s="6">
        <f t="shared" si="13"/>
        <v>2.4771494594481878</v>
      </c>
      <c r="O126" s="2">
        <f t="shared" si="14"/>
        <v>1.7826634097514584</v>
      </c>
    </row>
    <row r="127" spans="1:15" ht="15.75" customHeight="1" x14ac:dyDescent="0.2">
      <c r="A127" s="4" t="s">
        <v>6</v>
      </c>
      <c r="B127" s="11">
        <v>144.61000000000001</v>
      </c>
      <c r="C127" s="11">
        <v>149.04</v>
      </c>
      <c r="D127" s="11">
        <v>143.83000000000001</v>
      </c>
      <c r="E127" s="11">
        <v>143.01</v>
      </c>
      <c r="F127" s="11">
        <v>151.72999999999999</v>
      </c>
      <c r="G127" s="11">
        <v>145.82</v>
      </c>
      <c r="H127" s="11">
        <v>146.91</v>
      </c>
      <c r="I127" s="11">
        <v>144.25</v>
      </c>
      <c r="J127" s="11">
        <v>144.28</v>
      </c>
      <c r="K127" s="12">
        <v>143.83000000000001</v>
      </c>
      <c r="M127" s="6">
        <f t="shared" si="12"/>
        <v>145.94222222222223</v>
      </c>
      <c r="N127" s="6">
        <f t="shared" si="13"/>
        <v>2.8396072694026575</v>
      </c>
      <c r="O127" s="2">
        <f t="shared" si="14"/>
        <v>1.9457064762785816</v>
      </c>
    </row>
    <row r="128" spans="1:15" ht="15.75" customHeight="1" x14ac:dyDescent="0.2">
      <c r="A128" s="4" t="s">
        <v>7</v>
      </c>
      <c r="B128" s="11">
        <v>149.93</v>
      </c>
      <c r="C128" s="11">
        <v>150.4</v>
      </c>
      <c r="D128" s="11">
        <v>144.38999999999999</v>
      </c>
      <c r="E128" s="11">
        <v>147.57</v>
      </c>
      <c r="F128" s="11">
        <v>151.83000000000001</v>
      </c>
      <c r="G128" s="11">
        <v>153.1</v>
      </c>
      <c r="H128" s="11">
        <v>148.16999999999999</v>
      </c>
      <c r="I128" s="11">
        <v>148.66999999999999</v>
      </c>
      <c r="J128" s="11">
        <v>144.97</v>
      </c>
      <c r="K128" s="12">
        <v>152.79</v>
      </c>
      <c r="M128" s="6">
        <f t="shared" si="12"/>
        <v>148.78111111111113</v>
      </c>
      <c r="N128" s="6">
        <f t="shared" si="13"/>
        <v>2.9057763353553452</v>
      </c>
      <c r="O128" s="2">
        <f t="shared" si="14"/>
        <v>1.9530546005838632</v>
      </c>
    </row>
    <row r="129" spans="1:15" ht="15.75" customHeight="1" x14ac:dyDescent="0.2">
      <c r="A129" s="4" t="s">
        <v>8</v>
      </c>
      <c r="B129" s="11">
        <v>191.39</v>
      </c>
      <c r="C129" s="11">
        <v>197.6</v>
      </c>
      <c r="D129" s="11">
        <v>190.56</v>
      </c>
      <c r="E129" s="11">
        <v>190.54</v>
      </c>
      <c r="F129" s="11">
        <v>196.85</v>
      </c>
      <c r="G129" s="11">
        <v>195.32</v>
      </c>
      <c r="H129" s="11">
        <v>191.97</v>
      </c>
      <c r="I129" s="11">
        <v>197.38</v>
      </c>
      <c r="J129" s="11">
        <v>191.17</v>
      </c>
      <c r="K129" s="12">
        <v>195.96</v>
      </c>
      <c r="M129" s="6">
        <f t="shared" si="12"/>
        <v>193.64222222222224</v>
      </c>
      <c r="N129" s="6">
        <f t="shared" si="13"/>
        <v>3.0790492760663066</v>
      </c>
      <c r="O129" s="2">
        <f t="shared" si="14"/>
        <v>1.590071235875828</v>
      </c>
    </row>
    <row r="130" spans="1:15" ht="15.75" customHeight="1" x14ac:dyDescent="0.2">
      <c r="A130" s="4" t="s">
        <v>9</v>
      </c>
      <c r="B130" s="11">
        <v>298.79000000000002</v>
      </c>
      <c r="C130" s="11">
        <v>304.14999999999998</v>
      </c>
      <c r="D130" s="11">
        <v>303.67</v>
      </c>
      <c r="E130" s="11">
        <v>304.58999999999997</v>
      </c>
      <c r="F130" s="11">
        <v>309.86</v>
      </c>
      <c r="G130" s="11">
        <v>309.79000000000002</v>
      </c>
      <c r="H130" s="11">
        <v>296.27</v>
      </c>
      <c r="I130" s="11">
        <v>302.55</v>
      </c>
      <c r="J130" s="11">
        <v>301.17</v>
      </c>
      <c r="K130" s="12">
        <v>309.79000000000002</v>
      </c>
      <c r="M130" s="6">
        <f t="shared" si="12"/>
        <v>303.42666666666668</v>
      </c>
      <c r="N130" s="6">
        <f t="shared" si="13"/>
        <v>4.50545780137824</v>
      </c>
      <c r="O130" s="2">
        <f t="shared" si="14"/>
        <v>1.4848588790410335</v>
      </c>
    </row>
    <row r="131" spans="1:15" ht="15.75" customHeight="1" x14ac:dyDescent="0.2">
      <c r="A131" s="4" t="s">
        <v>10</v>
      </c>
      <c r="B131" s="11">
        <v>836.02</v>
      </c>
      <c r="C131" s="11">
        <v>859.4</v>
      </c>
      <c r="D131" s="11">
        <v>843.9</v>
      </c>
      <c r="E131" s="11">
        <v>839.94</v>
      </c>
      <c r="F131" s="11">
        <v>849.22</v>
      </c>
      <c r="G131" s="11">
        <v>849.66</v>
      </c>
      <c r="H131" s="11">
        <v>852.32</v>
      </c>
      <c r="I131" s="11">
        <v>843.23</v>
      </c>
      <c r="J131" s="11">
        <v>864.53</v>
      </c>
      <c r="K131" s="12">
        <v>836.03</v>
      </c>
      <c r="M131" s="6">
        <f t="shared" si="12"/>
        <v>848.69111111111113</v>
      </c>
      <c r="N131" s="6">
        <f t="shared" si="13"/>
        <v>9.1505156199588509</v>
      </c>
      <c r="O131" s="2">
        <f t="shared" si="14"/>
        <v>1.0781915234129111</v>
      </c>
    </row>
    <row r="132" spans="1:15" ht="15.75" customHeight="1" x14ac:dyDescent="0.2">
      <c r="A132" s="4" t="s">
        <v>11</v>
      </c>
      <c r="B132" s="11">
        <v>1284.22</v>
      </c>
      <c r="C132" s="11">
        <v>1299.01</v>
      </c>
      <c r="D132" s="11">
        <v>1332.19</v>
      </c>
      <c r="E132" s="11">
        <v>1303.1400000000001</v>
      </c>
      <c r="F132" s="11">
        <v>1319.15</v>
      </c>
      <c r="G132" s="11">
        <v>1297.6099999999999</v>
      </c>
      <c r="H132" s="11">
        <v>1302.29</v>
      </c>
      <c r="I132" s="11">
        <v>1303.9100000000001</v>
      </c>
      <c r="J132" s="11">
        <v>1319.69</v>
      </c>
      <c r="K132" s="12">
        <v>1320.67</v>
      </c>
      <c r="M132" s="6">
        <f t="shared" si="12"/>
        <v>1306.8011111111111</v>
      </c>
      <c r="N132" s="6">
        <f t="shared" si="13"/>
        <v>14.40664381843016</v>
      </c>
      <c r="O132" s="2">
        <f t="shared" si="14"/>
        <v>1.1024358409200365</v>
      </c>
    </row>
    <row r="133" spans="1:15" ht="15.75" customHeight="1" x14ac:dyDescent="0.2">
      <c r="A133" s="4" t="s">
        <v>12</v>
      </c>
      <c r="B133" s="11">
        <v>2549.66</v>
      </c>
      <c r="C133" s="11">
        <v>2494.9499999999998</v>
      </c>
      <c r="D133" s="11">
        <v>2580.48</v>
      </c>
      <c r="E133" s="11">
        <v>2565.9299999999998</v>
      </c>
      <c r="F133" s="11">
        <v>2537.16</v>
      </c>
      <c r="G133" s="11">
        <v>2554.81</v>
      </c>
      <c r="H133" s="11">
        <v>2573.8200000000002</v>
      </c>
      <c r="I133" s="11">
        <v>2546.65</v>
      </c>
      <c r="J133" s="11">
        <v>2547.7800000000002</v>
      </c>
      <c r="K133" s="12">
        <v>2550.65</v>
      </c>
      <c r="M133" s="6">
        <f t="shared" si="12"/>
        <v>2550.137777777778</v>
      </c>
      <c r="N133" s="6">
        <f t="shared" si="13"/>
        <v>24.961939917491343</v>
      </c>
      <c r="O133" s="2">
        <f t="shared" si="14"/>
        <v>0.97884671702889292</v>
      </c>
    </row>
    <row r="134" spans="1:15" ht="15.75" customHeight="1" x14ac:dyDescent="0.2">
      <c r="A134" s="4" t="s">
        <v>13</v>
      </c>
      <c r="B134" s="11">
        <v>5370.49</v>
      </c>
      <c r="C134" s="11">
        <v>5394.7</v>
      </c>
      <c r="D134" s="11">
        <v>5247.76</v>
      </c>
      <c r="E134" s="11">
        <v>5376.11</v>
      </c>
      <c r="F134" s="11">
        <v>5373.35</v>
      </c>
      <c r="G134" s="11">
        <v>5363.92</v>
      </c>
      <c r="H134" s="11">
        <v>5306.13</v>
      </c>
      <c r="I134" s="11">
        <v>5355.46</v>
      </c>
      <c r="J134" s="11">
        <v>5361.21</v>
      </c>
      <c r="K134" s="12">
        <v>5147.88</v>
      </c>
      <c r="M134" s="6">
        <f t="shared" si="12"/>
        <v>5349.9033333333318</v>
      </c>
      <c r="N134" s="6">
        <f t="shared" si="13"/>
        <v>45.237756907256028</v>
      </c>
      <c r="O134" s="2">
        <f t="shared" si="14"/>
        <v>0.84558082807582258</v>
      </c>
    </row>
    <row r="135" spans="1:15" ht="15.75" customHeight="1" x14ac:dyDescent="0.2">
      <c r="A135" s="4" t="s">
        <v>14</v>
      </c>
      <c r="B135" s="11">
        <v>8763.6200000000008</v>
      </c>
      <c r="C135" s="11">
        <v>8927</v>
      </c>
      <c r="D135" s="11">
        <v>8790.7800000000007</v>
      </c>
      <c r="E135" s="11">
        <v>8773.3700000000008</v>
      </c>
      <c r="F135" s="11">
        <v>8783.19</v>
      </c>
      <c r="G135" s="11">
        <v>8896.64</v>
      </c>
      <c r="H135" s="11">
        <v>8857.44</v>
      </c>
      <c r="I135" s="11">
        <v>8966.7999999999993</v>
      </c>
      <c r="J135" s="11">
        <v>8768.15</v>
      </c>
      <c r="K135" s="12">
        <v>8779.2000000000007</v>
      </c>
      <c r="M135" s="6">
        <f t="shared" si="12"/>
        <v>8836.3322222222232</v>
      </c>
      <c r="N135" s="6">
        <f t="shared" si="13"/>
        <v>77.559878606431425</v>
      </c>
      <c r="O135" s="2">
        <f t="shared" si="14"/>
        <v>0.877738372165076</v>
      </c>
    </row>
    <row r="136" spans="1:15" ht="15.75" customHeight="1" x14ac:dyDescent="0.2">
      <c r="A136" s="4" t="s">
        <v>15</v>
      </c>
      <c r="B136" s="11">
        <v>16952.36</v>
      </c>
      <c r="C136" s="11">
        <v>17088.52</v>
      </c>
      <c r="D136" s="11">
        <v>17064.38</v>
      </c>
      <c r="E136" s="11">
        <v>17052.759999999998</v>
      </c>
      <c r="F136" s="11">
        <v>17001.650000000001</v>
      </c>
      <c r="G136" s="11">
        <v>17003.560000000001</v>
      </c>
      <c r="H136" s="11">
        <v>17086.43</v>
      </c>
      <c r="I136" s="11">
        <v>17017.27</v>
      </c>
      <c r="J136" s="11">
        <v>16934.71</v>
      </c>
      <c r="K136" s="12">
        <v>17064.7</v>
      </c>
      <c r="M136" s="6">
        <f t="shared" si="12"/>
        <v>17022.404444444444</v>
      </c>
      <c r="N136" s="6">
        <f t="shared" si="13"/>
        <v>55.410635060228131</v>
      </c>
      <c r="O136" s="2">
        <f t="shared" si="14"/>
        <v>0.32551591193283125</v>
      </c>
    </row>
    <row r="137" spans="1:15" ht="15.75" customHeight="1" x14ac:dyDescent="0.2">
      <c r="A137" s="4" t="s">
        <v>16</v>
      </c>
      <c r="B137" s="11">
        <v>33050.85</v>
      </c>
      <c r="C137" s="11">
        <v>33205.11</v>
      </c>
      <c r="D137" s="11">
        <v>33138.589999999997</v>
      </c>
      <c r="E137" s="11">
        <v>33196.75</v>
      </c>
      <c r="F137" s="11">
        <v>33134.239999999998</v>
      </c>
      <c r="G137" s="11">
        <v>33038.47</v>
      </c>
      <c r="H137" s="11">
        <v>33157.69</v>
      </c>
      <c r="I137" s="11">
        <v>33092.199999999997</v>
      </c>
      <c r="J137" s="11">
        <v>33146.199999999997</v>
      </c>
      <c r="K137" s="12">
        <v>33099.54</v>
      </c>
      <c r="M137" s="6">
        <f t="shared" si="12"/>
        <v>33128.899999999994</v>
      </c>
      <c r="N137" s="6">
        <f t="shared" si="13"/>
        <v>58.39352468382117</v>
      </c>
      <c r="O137" s="2">
        <f t="shared" si="14"/>
        <v>0.17626158636061318</v>
      </c>
    </row>
    <row r="138" spans="1:15" ht="15.75" customHeight="1" x14ac:dyDescent="0.15"/>
    <row r="139" spans="1:15" ht="15.75" customHeight="1" x14ac:dyDescent="0.15"/>
    <row r="140" spans="1:15" ht="15.75" customHeight="1" x14ac:dyDescent="0.15"/>
    <row r="141" spans="1:15" ht="15.75" customHeight="1" x14ac:dyDescent="0.15"/>
    <row r="142" spans="1:15" ht="15.75" customHeight="1" x14ac:dyDescent="0.15">
      <c r="B142" s="45" t="s">
        <v>22</v>
      </c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</row>
    <row r="143" spans="1:15" ht="15.75" customHeight="1" x14ac:dyDescent="0.15">
      <c r="A143" s="43" t="s">
        <v>1</v>
      </c>
      <c r="B143" s="1">
        <v>1</v>
      </c>
      <c r="C143" s="2">
        <v>2</v>
      </c>
      <c r="D143" s="2">
        <v>3</v>
      </c>
      <c r="E143" s="1">
        <v>4</v>
      </c>
      <c r="F143" s="2">
        <v>5</v>
      </c>
      <c r="G143" s="2">
        <v>6</v>
      </c>
      <c r="H143" s="1">
        <v>7</v>
      </c>
      <c r="I143" s="2">
        <v>8</v>
      </c>
      <c r="J143" s="2">
        <v>9</v>
      </c>
      <c r="K143" s="1">
        <v>10</v>
      </c>
    </row>
    <row r="144" spans="1:15" ht="15.75" customHeight="1" x14ac:dyDescent="0.2">
      <c r="A144" s="44"/>
      <c r="B144" s="2" t="s">
        <v>2</v>
      </c>
      <c r="C144" s="2" t="s">
        <v>2</v>
      </c>
      <c r="D144" s="2" t="s">
        <v>2</v>
      </c>
      <c r="E144" s="2" t="s">
        <v>2</v>
      </c>
      <c r="F144" s="2" t="s">
        <v>2</v>
      </c>
      <c r="G144" s="2" t="s">
        <v>2</v>
      </c>
      <c r="H144" s="2" t="s">
        <v>2</v>
      </c>
      <c r="I144" s="2" t="s">
        <v>2</v>
      </c>
      <c r="J144" s="2" t="s">
        <v>2</v>
      </c>
      <c r="K144" s="2" t="s">
        <v>2</v>
      </c>
      <c r="M144" s="3" t="s">
        <v>3</v>
      </c>
      <c r="N144" s="3" t="s">
        <v>4</v>
      </c>
      <c r="O144" s="3" t="s">
        <v>5</v>
      </c>
    </row>
    <row r="145" spans="1:15" ht="15.75" customHeight="1" x14ac:dyDescent="0.2">
      <c r="A145" s="4">
        <v>1</v>
      </c>
      <c r="B145" s="11">
        <v>24.71</v>
      </c>
      <c r="C145" s="11">
        <v>24.13</v>
      </c>
      <c r="D145" s="11">
        <v>24.85</v>
      </c>
      <c r="E145" s="11">
        <v>25.74</v>
      </c>
      <c r="F145" s="11">
        <v>24.31</v>
      </c>
      <c r="G145" s="11">
        <v>25.42</v>
      </c>
      <c r="H145" s="11">
        <v>24.1</v>
      </c>
      <c r="I145" s="11">
        <v>24.71</v>
      </c>
      <c r="J145" s="11">
        <v>25.31</v>
      </c>
      <c r="K145" s="12">
        <v>25.8</v>
      </c>
      <c r="M145" s="6">
        <f t="shared" ref="M145:M165" si="15">AVERAGE(B145:J145)</f>
        <v>24.808888888888887</v>
      </c>
      <c r="N145" s="6">
        <f t="shared" ref="N145:N165" si="16">STDEV(B145:J145)</f>
        <v>0.58364039537296497</v>
      </c>
      <c r="O145" s="2">
        <f t="shared" ref="O145:O165" si="17">N145/M145*100</f>
        <v>2.3525454847530836</v>
      </c>
    </row>
    <row r="146" spans="1:15" ht="15.75" customHeight="1" x14ac:dyDescent="0.2">
      <c r="A146" s="4">
        <v>2</v>
      </c>
      <c r="B146" s="11">
        <v>23.67</v>
      </c>
      <c r="C146" s="11">
        <v>24.06</v>
      </c>
      <c r="D146" s="11">
        <v>23.75</v>
      </c>
      <c r="E146" s="11">
        <v>23.79</v>
      </c>
      <c r="F146" s="11">
        <v>23.97</v>
      </c>
      <c r="G146" s="11">
        <v>24.15</v>
      </c>
      <c r="H146" s="11">
        <v>24.02</v>
      </c>
      <c r="I146" s="11">
        <v>23.37</v>
      </c>
      <c r="J146" s="11">
        <v>23.67</v>
      </c>
      <c r="K146" s="12">
        <v>23.76</v>
      </c>
      <c r="M146" s="6">
        <f t="shared" si="15"/>
        <v>23.827777777777783</v>
      </c>
      <c r="N146" s="6">
        <f t="shared" si="16"/>
        <v>0.24539650454813727</v>
      </c>
      <c r="O146" s="2">
        <f t="shared" si="17"/>
        <v>1.0298757476956097</v>
      </c>
    </row>
    <row r="147" spans="1:15" ht="15.75" customHeight="1" x14ac:dyDescent="0.2">
      <c r="A147" s="4">
        <v>4</v>
      </c>
      <c r="B147" s="11">
        <v>24.84</v>
      </c>
      <c r="C147" s="11">
        <v>24.9</v>
      </c>
      <c r="D147" s="11">
        <v>23.86</v>
      </c>
      <c r="E147" s="11">
        <v>24.99</v>
      </c>
      <c r="F147" s="11">
        <v>24.99</v>
      </c>
      <c r="G147" s="11">
        <v>24.71</v>
      </c>
      <c r="H147" s="11">
        <v>24.51</v>
      </c>
      <c r="I147" s="11">
        <v>23.9</v>
      </c>
      <c r="J147" s="11">
        <v>24.4</v>
      </c>
      <c r="K147" s="12">
        <v>24.61</v>
      </c>
      <c r="M147" s="6">
        <f t="shared" si="15"/>
        <v>24.566666666666666</v>
      </c>
      <c r="N147" s="6">
        <f t="shared" si="16"/>
        <v>0.4386912353808769</v>
      </c>
      <c r="O147" s="2">
        <f t="shared" si="17"/>
        <v>1.7857173760415612</v>
      </c>
    </row>
    <row r="148" spans="1:15" ht="15.75" customHeight="1" x14ac:dyDescent="0.2">
      <c r="A148" s="4">
        <v>8</v>
      </c>
      <c r="B148" s="11">
        <v>2174.9699999999998</v>
      </c>
      <c r="C148" s="11">
        <v>2138.4299999999998</v>
      </c>
      <c r="D148" s="11">
        <v>2159.63</v>
      </c>
      <c r="E148" s="11">
        <v>2209.88</v>
      </c>
      <c r="F148" s="11">
        <v>2161.13</v>
      </c>
      <c r="G148" s="11">
        <v>2157.4499999999998</v>
      </c>
      <c r="H148" s="11">
        <v>2175.9</v>
      </c>
      <c r="I148" s="11">
        <v>2164.14</v>
      </c>
      <c r="J148" s="11">
        <v>2178.9299999999998</v>
      </c>
      <c r="K148" s="12">
        <v>2157.37</v>
      </c>
      <c r="M148" s="6">
        <f t="shared" si="15"/>
        <v>2168.9400000000005</v>
      </c>
      <c r="N148" s="6">
        <f t="shared" si="16"/>
        <v>19.666845832517275</v>
      </c>
      <c r="O148" s="2">
        <f t="shared" si="17"/>
        <v>0.90674918773766322</v>
      </c>
    </row>
    <row r="149" spans="1:15" ht="15.75" customHeight="1" x14ac:dyDescent="0.2">
      <c r="A149" s="4">
        <v>16</v>
      </c>
      <c r="B149" s="11">
        <v>210.8</v>
      </c>
      <c r="C149" s="11">
        <v>204.66</v>
      </c>
      <c r="D149" s="11">
        <v>202</v>
      </c>
      <c r="E149" s="11">
        <v>210.45</v>
      </c>
      <c r="F149" s="11">
        <v>211.48</v>
      </c>
      <c r="G149" s="11">
        <v>206.84</v>
      </c>
      <c r="H149" s="11">
        <v>203.12</v>
      </c>
      <c r="I149" s="11">
        <v>203.24</v>
      </c>
      <c r="J149" s="11">
        <v>209.32</v>
      </c>
      <c r="K149" s="12">
        <v>207.89</v>
      </c>
      <c r="M149" s="6">
        <f t="shared" si="15"/>
        <v>206.87888888888887</v>
      </c>
      <c r="N149" s="6">
        <f t="shared" si="16"/>
        <v>3.7308928034869999</v>
      </c>
      <c r="O149" s="2">
        <f t="shared" si="17"/>
        <v>1.8034188135507625</v>
      </c>
    </row>
    <row r="150" spans="1:15" ht="15.75" customHeight="1" x14ac:dyDescent="0.2">
      <c r="A150" s="4">
        <v>32</v>
      </c>
      <c r="B150" s="11">
        <v>441.34</v>
      </c>
      <c r="C150" s="11">
        <v>430.91</v>
      </c>
      <c r="D150" s="11">
        <v>438.89</v>
      </c>
      <c r="E150" s="11">
        <v>446.42</v>
      </c>
      <c r="F150" s="11">
        <v>427.99</v>
      </c>
      <c r="G150" s="11">
        <v>444.81</v>
      </c>
      <c r="H150" s="11">
        <v>438.09</v>
      </c>
      <c r="I150" s="11">
        <v>431.71</v>
      </c>
      <c r="J150" s="11">
        <v>443.86</v>
      </c>
      <c r="K150" s="12">
        <v>451.18</v>
      </c>
      <c r="M150" s="6">
        <f t="shared" si="15"/>
        <v>438.22444444444449</v>
      </c>
      <c r="N150" s="6">
        <f t="shared" si="16"/>
        <v>6.6440464159861019</v>
      </c>
      <c r="O150" s="2">
        <f t="shared" si="17"/>
        <v>1.5161286642530949</v>
      </c>
    </row>
    <row r="151" spans="1:15" ht="15.75" customHeight="1" x14ac:dyDescent="0.2">
      <c r="A151" s="4">
        <v>64</v>
      </c>
      <c r="B151" s="11">
        <v>196.86</v>
      </c>
      <c r="C151" s="11">
        <v>520.83000000000004</v>
      </c>
      <c r="D151" s="11">
        <v>194.11</v>
      </c>
      <c r="E151" s="11">
        <v>202.93</v>
      </c>
      <c r="F151" s="11">
        <v>199.86</v>
      </c>
      <c r="G151" s="11">
        <v>201.21</v>
      </c>
      <c r="H151" s="11">
        <v>198.78</v>
      </c>
      <c r="I151" s="11">
        <v>196.29</v>
      </c>
      <c r="J151" s="11">
        <v>200.34</v>
      </c>
      <c r="K151" s="12">
        <v>200.38</v>
      </c>
      <c r="M151" s="6">
        <f t="shared" si="15"/>
        <v>234.57888888888888</v>
      </c>
      <c r="N151" s="6">
        <f t="shared" si="16"/>
        <v>107.37817590698366</v>
      </c>
      <c r="O151" s="2">
        <f t="shared" si="17"/>
        <v>45.774867642861345</v>
      </c>
    </row>
    <row r="152" spans="1:15" ht="15.75" customHeight="1" x14ac:dyDescent="0.2">
      <c r="A152" s="4">
        <v>128</v>
      </c>
      <c r="B152" s="11">
        <v>216.3</v>
      </c>
      <c r="C152" s="11">
        <v>214.18</v>
      </c>
      <c r="D152" s="11">
        <v>213.54</v>
      </c>
      <c r="E152" s="11">
        <v>231.71</v>
      </c>
      <c r="F152" s="11">
        <v>216.37</v>
      </c>
      <c r="G152" s="11">
        <v>217.69</v>
      </c>
      <c r="H152" s="11">
        <v>211.81</v>
      </c>
      <c r="I152" s="11">
        <v>211.03</v>
      </c>
      <c r="J152" s="11">
        <v>215.44</v>
      </c>
      <c r="K152" s="12">
        <v>215.76</v>
      </c>
      <c r="M152" s="6">
        <f t="shared" si="15"/>
        <v>216.45222222222222</v>
      </c>
      <c r="N152" s="6">
        <f t="shared" si="16"/>
        <v>6.1235320236318254</v>
      </c>
      <c r="O152" s="2">
        <f t="shared" si="17"/>
        <v>2.8290455790955371</v>
      </c>
    </row>
    <row r="153" spans="1:15" ht="15.75" customHeight="1" x14ac:dyDescent="0.2">
      <c r="A153" s="4">
        <v>256</v>
      </c>
      <c r="B153" s="11">
        <v>234.96</v>
      </c>
      <c r="C153" s="11">
        <v>232.5</v>
      </c>
      <c r="D153" s="11">
        <v>226.17</v>
      </c>
      <c r="E153" s="11">
        <v>231.81</v>
      </c>
      <c r="F153" s="11">
        <v>231.53</v>
      </c>
      <c r="G153" s="11">
        <v>232.79</v>
      </c>
      <c r="H153" s="11">
        <v>225.51</v>
      </c>
      <c r="I153" s="11">
        <v>229.6</v>
      </c>
      <c r="J153" s="11">
        <v>230.7</v>
      </c>
      <c r="K153" s="12">
        <v>234.26</v>
      </c>
      <c r="M153" s="6">
        <f t="shared" si="15"/>
        <v>230.61888888888885</v>
      </c>
      <c r="N153" s="6">
        <f t="shared" si="16"/>
        <v>3.0879703870197885</v>
      </c>
      <c r="O153" s="2">
        <f t="shared" si="17"/>
        <v>1.3389928300745386</v>
      </c>
    </row>
    <row r="154" spans="1:15" ht="15.75" customHeight="1" x14ac:dyDescent="0.2">
      <c r="A154" s="4">
        <v>512</v>
      </c>
      <c r="B154" s="11">
        <v>201.75</v>
      </c>
      <c r="C154" s="11">
        <v>199.14</v>
      </c>
      <c r="D154" s="11">
        <v>196.25</v>
      </c>
      <c r="E154" s="11">
        <v>199.37</v>
      </c>
      <c r="F154" s="11">
        <v>208.83</v>
      </c>
      <c r="G154" s="11">
        <v>203.09</v>
      </c>
      <c r="H154" s="11">
        <v>201.61</v>
      </c>
      <c r="I154" s="11">
        <v>200.44</v>
      </c>
      <c r="J154" s="11">
        <v>207.12</v>
      </c>
      <c r="K154" s="12">
        <v>202.35</v>
      </c>
      <c r="M154" s="6">
        <f t="shared" si="15"/>
        <v>201.95555555555555</v>
      </c>
      <c r="N154" s="6">
        <f t="shared" si="16"/>
        <v>3.9503294518024457</v>
      </c>
      <c r="O154" s="2">
        <f t="shared" si="17"/>
        <v>1.9560390111257708</v>
      </c>
    </row>
    <row r="155" spans="1:15" ht="15.75" customHeight="1" x14ac:dyDescent="0.2">
      <c r="A155" s="4" t="s">
        <v>6</v>
      </c>
      <c r="B155" s="11">
        <v>195.03</v>
      </c>
      <c r="C155" s="11">
        <v>196.51</v>
      </c>
      <c r="D155" s="11">
        <v>193.01</v>
      </c>
      <c r="E155" s="11">
        <v>195.73</v>
      </c>
      <c r="F155" s="11">
        <v>200.88</v>
      </c>
      <c r="G155" s="11">
        <v>200.22</v>
      </c>
      <c r="H155" s="11">
        <v>194.06</v>
      </c>
      <c r="I155" s="11">
        <v>193.23</v>
      </c>
      <c r="J155" s="11">
        <v>200.52</v>
      </c>
      <c r="K155" s="12">
        <v>196.84</v>
      </c>
      <c r="M155" s="6">
        <f t="shared" si="15"/>
        <v>196.57666666666665</v>
      </c>
      <c r="N155" s="6">
        <f t="shared" si="16"/>
        <v>3.176295011487444</v>
      </c>
      <c r="O155" s="2">
        <f t="shared" si="17"/>
        <v>1.6158046961257408</v>
      </c>
    </row>
    <row r="156" spans="1:15" ht="15.75" customHeight="1" x14ac:dyDescent="0.2">
      <c r="A156" s="4" t="s">
        <v>7</v>
      </c>
      <c r="B156" s="11">
        <v>242.59</v>
      </c>
      <c r="C156" s="11">
        <v>249.14</v>
      </c>
      <c r="D156" s="11">
        <v>240.96</v>
      </c>
      <c r="E156" s="11">
        <v>242.84</v>
      </c>
      <c r="F156" s="11">
        <v>252.12</v>
      </c>
      <c r="G156" s="11">
        <v>241.32</v>
      </c>
      <c r="H156" s="11">
        <v>236.65</v>
      </c>
      <c r="I156" s="11">
        <v>242.54</v>
      </c>
      <c r="J156" s="11">
        <v>246.62</v>
      </c>
      <c r="K156" s="12">
        <v>246.9</v>
      </c>
      <c r="M156" s="6">
        <f t="shared" si="15"/>
        <v>243.86444444444447</v>
      </c>
      <c r="N156" s="6">
        <f t="shared" si="16"/>
        <v>4.6766016270126922</v>
      </c>
      <c r="O156" s="2">
        <f t="shared" si="17"/>
        <v>1.9177054029613092</v>
      </c>
    </row>
    <row r="157" spans="1:15" ht="15.75" customHeight="1" x14ac:dyDescent="0.2">
      <c r="A157" s="4" t="s">
        <v>8</v>
      </c>
      <c r="B157" s="11">
        <v>323.14</v>
      </c>
      <c r="C157" s="11">
        <v>331.73</v>
      </c>
      <c r="D157" s="11">
        <v>322.04000000000002</v>
      </c>
      <c r="E157" s="11">
        <v>326</v>
      </c>
      <c r="F157" s="11">
        <v>334.46</v>
      </c>
      <c r="G157" s="11">
        <v>324.63</v>
      </c>
      <c r="H157" s="11">
        <v>326.89</v>
      </c>
      <c r="I157" s="11">
        <v>329.38</v>
      </c>
      <c r="J157" s="11">
        <v>331.63</v>
      </c>
      <c r="K157" s="12">
        <v>331.65</v>
      </c>
      <c r="M157" s="6">
        <f t="shared" si="15"/>
        <v>327.76666666666665</v>
      </c>
      <c r="N157" s="6">
        <f t="shared" si="16"/>
        <v>4.2715044188201388</v>
      </c>
      <c r="O157" s="2">
        <f t="shared" si="17"/>
        <v>1.3032150164202601</v>
      </c>
    </row>
    <row r="158" spans="1:15" ht="15.75" customHeight="1" x14ac:dyDescent="0.2">
      <c r="A158" s="4" t="s">
        <v>9</v>
      </c>
      <c r="B158" s="11">
        <v>527.9</v>
      </c>
      <c r="C158" s="11">
        <v>527.20000000000005</v>
      </c>
      <c r="D158" s="11">
        <v>522.42999999999995</v>
      </c>
      <c r="E158" s="11">
        <v>526.98</v>
      </c>
      <c r="F158" s="11">
        <v>524.01</v>
      </c>
      <c r="G158" s="11">
        <v>518.66</v>
      </c>
      <c r="H158" s="11">
        <v>510.24</v>
      </c>
      <c r="I158" s="11">
        <v>518.02</v>
      </c>
      <c r="J158" s="11">
        <v>530.59</v>
      </c>
      <c r="K158" s="12">
        <v>523.41999999999996</v>
      </c>
      <c r="M158" s="6">
        <f t="shared" si="15"/>
        <v>522.89222222222213</v>
      </c>
      <c r="N158" s="6">
        <f t="shared" si="16"/>
        <v>6.3520917377226676</v>
      </c>
      <c r="O158" s="2">
        <f t="shared" si="17"/>
        <v>1.2147994305073282</v>
      </c>
    </row>
    <row r="159" spans="1:15" ht="15.75" customHeight="1" x14ac:dyDescent="0.2">
      <c r="A159" s="4" t="s">
        <v>10</v>
      </c>
      <c r="B159" s="11">
        <v>1551.29</v>
      </c>
      <c r="C159" s="11">
        <v>1575.43</v>
      </c>
      <c r="D159" s="11">
        <v>1550.73</v>
      </c>
      <c r="E159" s="11">
        <v>1555.36</v>
      </c>
      <c r="F159" s="11">
        <v>1567.84</v>
      </c>
      <c r="G159" s="11">
        <v>1557.38</v>
      </c>
      <c r="H159" s="11">
        <v>1542.59</v>
      </c>
      <c r="I159" s="11">
        <v>1555.1</v>
      </c>
      <c r="J159" s="11">
        <v>1575.58</v>
      </c>
      <c r="K159" s="12">
        <v>1537.86</v>
      </c>
      <c r="M159" s="6">
        <f t="shared" si="15"/>
        <v>1559.0333333333335</v>
      </c>
      <c r="N159" s="6">
        <f t="shared" si="16"/>
        <v>11.46290757181616</v>
      </c>
      <c r="O159" s="2">
        <f t="shared" si="17"/>
        <v>0.73525737562695859</v>
      </c>
    </row>
    <row r="160" spans="1:15" ht="15.75" customHeight="1" x14ac:dyDescent="0.2">
      <c r="A160" s="4" t="s">
        <v>11</v>
      </c>
      <c r="B160" s="11">
        <v>2526.5300000000002</v>
      </c>
      <c r="C160" s="11">
        <v>2542.4899999999998</v>
      </c>
      <c r="D160" s="11">
        <v>2550.1799999999998</v>
      </c>
      <c r="E160" s="11">
        <v>2541.35</v>
      </c>
      <c r="F160" s="11">
        <v>2567.85</v>
      </c>
      <c r="G160" s="11">
        <v>2532.14</v>
      </c>
      <c r="H160" s="11">
        <v>2537.12</v>
      </c>
      <c r="I160" s="11">
        <v>2518.2800000000002</v>
      </c>
      <c r="J160" s="11">
        <v>2933.61</v>
      </c>
      <c r="K160" s="12">
        <v>2557.6</v>
      </c>
      <c r="M160" s="6">
        <f t="shared" si="15"/>
        <v>2583.2833333333333</v>
      </c>
      <c r="N160" s="6">
        <f t="shared" si="16"/>
        <v>132.13551774598687</v>
      </c>
      <c r="O160" s="2">
        <f t="shared" si="17"/>
        <v>5.115022268017583</v>
      </c>
    </row>
    <row r="161" spans="1:15" ht="15.75" customHeight="1" x14ac:dyDescent="0.2">
      <c r="A161" s="4" t="s">
        <v>12</v>
      </c>
      <c r="B161" s="11">
        <v>4435.76</v>
      </c>
      <c r="C161" s="11">
        <v>4365.83</v>
      </c>
      <c r="D161" s="11">
        <v>4813.12</v>
      </c>
      <c r="E161" s="11">
        <v>4741.3900000000003</v>
      </c>
      <c r="F161" s="11">
        <v>4711.2700000000004</v>
      </c>
      <c r="G161" s="11">
        <v>4404.8</v>
      </c>
      <c r="H161" s="11">
        <v>4891.8</v>
      </c>
      <c r="I161" s="11">
        <v>5019.97</v>
      </c>
      <c r="J161" s="11">
        <v>4368.83</v>
      </c>
      <c r="K161" s="12">
        <v>4890.29</v>
      </c>
      <c r="M161" s="6">
        <f t="shared" si="15"/>
        <v>4639.1966666666667</v>
      </c>
      <c r="N161" s="6">
        <f t="shared" si="16"/>
        <v>249.70980347195027</v>
      </c>
      <c r="O161" s="2">
        <f t="shared" si="17"/>
        <v>5.382608701764104</v>
      </c>
    </row>
    <row r="162" spans="1:15" ht="15.75" customHeight="1" x14ac:dyDescent="0.2">
      <c r="A162" s="4" t="s">
        <v>13</v>
      </c>
      <c r="B162" s="11">
        <v>7505.16</v>
      </c>
      <c r="C162" s="11">
        <v>7528.45</v>
      </c>
      <c r="D162" s="11">
        <v>7534.86</v>
      </c>
      <c r="E162" s="11">
        <v>7623.66</v>
      </c>
      <c r="F162" s="11">
        <v>7671.34</v>
      </c>
      <c r="G162" s="11">
        <v>8369.15</v>
      </c>
      <c r="H162" s="11">
        <v>7960.67</v>
      </c>
      <c r="I162" s="11">
        <v>7551.55</v>
      </c>
      <c r="J162" s="11">
        <v>7769.5</v>
      </c>
      <c r="K162" s="12">
        <v>7574.32</v>
      </c>
      <c r="M162" s="6">
        <f t="shared" si="15"/>
        <v>7723.815555555555</v>
      </c>
      <c r="N162" s="6">
        <f t="shared" si="16"/>
        <v>282.5743346055649</v>
      </c>
      <c r="O162" s="2">
        <f t="shared" si="17"/>
        <v>3.6584811298648372</v>
      </c>
    </row>
    <row r="163" spans="1:15" ht="15.75" customHeight="1" x14ac:dyDescent="0.2">
      <c r="A163" s="4" t="s">
        <v>14</v>
      </c>
      <c r="B163" s="11">
        <v>13418.2</v>
      </c>
      <c r="C163" s="11">
        <v>13421.25</v>
      </c>
      <c r="D163" s="11">
        <v>13393.45</v>
      </c>
      <c r="E163" s="11">
        <v>13828.61</v>
      </c>
      <c r="F163" s="11">
        <v>13495.9</v>
      </c>
      <c r="G163" s="11">
        <v>13473.39</v>
      </c>
      <c r="H163" s="11">
        <v>13446.4</v>
      </c>
      <c r="I163" s="11">
        <v>13402.1</v>
      </c>
      <c r="J163" s="11">
        <v>13361.03</v>
      </c>
      <c r="K163" s="12">
        <v>13474.22</v>
      </c>
      <c r="M163" s="6">
        <f t="shared" si="15"/>
        <v>13471.147777777778</v>
      </c>
      <c r="N163" s="6">
        <f t="shared" si="16"/>
        <v>140.19322092898946</v>
      </c>
      <c r="O163" s="2">
        <f t="shared" si="17"/>
        <v>1.0406924728437354</v>
      </c>
    </row>
    <row r="164" spans="1:15" ht="15.75" customHeight="1" x14ac:dyDescent="0.2">
      <c r="A164" s="4" t="s">
        <v>15</v>
      </c>
      <c r="B164" s="11">
        <v>25658.59</v>
      </c>
      <c r="C164" s="11">
        <v>25739.31</v>
      </c>
      <c r="D164" s="11">
        <v>25640.21</v>
      </c>
      <c r="E164" s="11">
        <v>25708.81</v>
      </c>
      <c r="F164" s="11">
        <v>25705.13</v>
      </c>
      <c r="G164" s="11">
        <v>25690.69</v>
      </c>
      <c r="H164" s="11">
        <v>25675.58</v>
      </c>
      <c r="I164" s="11">
        <v>25652.95</v>
      </c>
      <c r="J164" s="11">
        <v>25551.279999999999</v>
      </c>
      <c r="K164" s="12">
        <v>28132.98</v>
      </c>
      <c r="M164" s="6">
        <f t="shared" si="15"/>
        <v>25669.172222222223</v>
      </c>
      <c r="N164" s="6">
        <f t="shared" si="16"/>
        <v>54.083301206976287</v>
      </c>
      <c r="O164" s="2">
        <f t="shared" si="17"/>
        <v>0.21069359283878852</v>
      </c>
    </row>
    <row r="165" spans="1:15" ht="15.75" customHeight="1" x14ac:dyDescent="0.2">
      <c r="A165" s="4" t="s">
        <v>16</v>
      </c>
      <c r="B165" s="11">
        <v>50312.65</v>
      </c>
      <c r="C165" s="11">
        <v>50231.86</v>
      </c>
      <c r="D165" s="11">
        <v>50213.5</v>
      </c>
      <c r="E165" s="11">
        <v>50326.25</v>
      </c>
      <c r="F165" s="11">
        <v>50274.19</v>
      </c>
      <c r="G165" s="11">
        <v>50490.79</v>
      </c>
      <c r="H165" s="11">
        <v>50308.42</v>
      </c>
      <c r="I165" s="11">
        <v>50310.67</v>
      </c>
      <c r="J165" s="11">
        <v>50331.15</v>
      </c>
      <c r="K165" s="12">
        <v>50461.93</v>
      </c>
      <c r="M165" s="6">
        <f t="shared" si="15"/>
        <v>50311.05333333333</v>
      </c>
      <c r="N165" s="6">
        <f t="shared" si="16"/>
        <v>79.133476639157053</v>
      </c>
      <c r="O165" s="2">
        <f t="shared" si="17"/>
        <v>0.15728845133665204</v>
      </c>
    </row>
    <row r="166" spans="1:15" ht="15.75" customHeight="1" x14ac:dyDescent="0.15"/>
    <row r="167" spans="1:15" ht="15.75" customHeight="1" x14ac:dyDescent="0.15"/>
    <row r="168" spans="1:15" ht="15.75" customHeight="1" x14ac:dyDescent="0.15"/>
    <row r="169" spans="1:15" ht="15.75" customHeight="1" x14ac:dyDescent="0.15"/>
    <row r="170" spans="1:15" ht="15.75" customHeight="1" x14ac:dyDescent="0.15"/>
    <row r="171" spans="1:15" ht="15.75" customHeight="1" x14ac:dyDescent="0.15"/>
    <row r="172" spans="1:15" ht="15.75" customHeight="1" x14ac:dyDescent="0.15"/>
    <row r="173" spans="1:15" ht="15.75" customHeight="1" x14ac:dyDescent="0.15"/>
    <row r="174" spans="1:15" ht="15.75" customHeight="1" x14ac:dyDescent="0.15"/>
    <row r="175" spans="1:15" ht="15.75" customHeight="1" x14ac:dyDescent="0.15"/>
    <row r="176" spans="1:15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2">
    <mergeCell ref="A143:A144"/>
    <mergeCell ref="B142:N142"/>
    <mergeCell ref="A87:A88"/>
    <mergeCell ref="A115:A116"/>
    <mergeCell ref="B114:N114"/>
    <mergeCell ref="A3:A4"/>
    <mergeCell ref="B2:N2"/>
    <mergeCell ref="A31:A32"/>
    <mergeCell ref="B30:N30"/>
    <mergeCell ref="B58:N58"/>
    <mergeCell ref="B86:N86"/>
    <mergeCell ref="A59:A6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U997"/>
  <sheetViews>
    <sheetView tabSelected="1" topLeftCell="A139" workbookViewId="0">
      <selection activeCell="H159" sqref="H159"/>
    </sheetView>
  </sheetViews>
  <sheetFormatPr baseColWidth="10" defaultColWidth="14.5" defaultRowHeight="15" customHeight="1" x14ac:dyDescent="0.15"/>
  <cols>
    <col min="1" max="3" width="14.5" customWidth="1"/>
    <col min="4" max="4" width="18.1640625" customWidth="1"/>
    <col min="5" max="5" width="14.5" customWidth="1"/>
  </cols>
  <sheetData>
    <row r="1" spans="1:21" ht="15.75" customHeight="1" x14ac:dyDescent="0.1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ht="15.75" customHeight="1" x14ac:dyDescent="0.2">
      <c r="A2" s="49" t="s">
        <v>23</v>
      </c>
      <c r="B2" s="44"/>
      <c r="C2" s="44"/>
      <c r="D2" s="44"/>
      <c r="E2" s="44"/>
      <c r="F2" s="44"/>
      <c r="G2" s="44"/>
      <c r="H2" s="44"/>
      <c r="I2" s="44"/>
      <c r="J2" s="4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ht="15.75" customHeight="1" x14ac:dyDescent="0.2">
      <c r="A3" s="14"/>
      <c r="B3" s="50"/>
      <c r="C3" s="44"/>
      <c r="D3" s="44"/>
      <c r="E3" s="44"/>
      <c r="F3" s="44"/>
      <c r="G3" s="44"/>
      <c r="H3" s="44"/>
      <c r="I3" s="44"/>
      <c r="J3" s="44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ht="15.75" customHeight="1" x14ac:dyDescent="0.2">
      <c r="A4" s="14"/>
      <c r="B4" s="48"/>
      <c r="C4" s="44"/>
      <c r="D4" s="44"/>
      <c r="E4" s="46" t="s">
        <v>24</v>
      </c>
      <c r="F4" s="44"/>
      <c r="G4" s="44"/>
      <c r="H4" s="47" t="s">
        <v>25</v>
      </c>
      <c r="I4" s="44"/>
      <c r="J4" s="44"/>
      <c r="K4" s="13"/>
      <c r="L4" s="15"/>
      <c r="M4" s="51" t="s">
        <v>26</v>
      </c>
      <c r="N4" s="44"/>
      <c r="O4" s="44"/>
      <c r="P4" s="13"/>
      <c r="Q4" s="13"/>
      <c r="R4" s="13"/>
      <c r="S4" s="13"/>
      <c r="T4" s="13"/>
      <c r="U4" s="13"/>
    </row>
    <row r="5" spans="1:21" ht="15.75" customHeight="1" x14ac:dyDescent="0.15">
      <c r="A5" s="16" t="s">
        <v>1</v>
      </c>
      <c r="B5" s="17" t="s">
        <v>27</v>
      </c>
      <c r="C5" s="17" t="s">
        <v>28</v>
      </c>
      <c r="D5" s="17" t="s">
        <v>29</v>
      </c>
      <c r="E5" s="18" t="s">
        <v>27</v>
      </c>
      <c r="F5" s="19" t="s">
        <v>28</v>
      </c>
      <c r="G5" s="19" t="s">
        <v>29</v>
      </c>
      <c r="H5" s="20" t="s">
        <v>27</v>
      </c>
      <c r="I5" s="21" t="s">
        <v>28</v>
      </c>
      <c r="J5" s="21" t="s">
        <v>29</v>
      </c>
      <c r="K5" s="13"/>
      <c r="L5" s="1"/>
      <c r="M5" s="22" t="s">
        <v>27</v>
      </c>
      <c r="N5" s="23" t="s">
        <v>28</v>
      </c>
      <c r="O5" s="23" t="s">
        <v>29</v>
      </c>
      <c r="P5" s="13"/>
      <c r="Q5" s="13"/>
      <c r="R5" s="13"/>
      <c r="S5" s="13"/>
      <c r="T5" s="13"/>
      <c r="U5" s="13"/>
    </row>
    <row r="6" spans="1:21" ht="15.75" customHeight="1" x14ac:dyDescent="0.2">
      <c r="A6" s="24">
        <v>1</v>
      </c>
      <c r="B6" s="25">
        <v>12.126666666666665</v>
      </c>
      <c r="C6" s="26">
        <v>12.59</v>
      </c>
      <c r="D6" s="26">
        <v>11.54</v>
      </c>
      <c r="E6" s="27">
        <v>39.06</v>
      </c>
      <c r="F6" s="28">
        <v>38.24</v>
      </c>
      <c r="G6" s="28">
        <v>38.5</v>
      </c>
      <c r="H6" s="29">
        <v>58.55</v>
      </c>
      <c r="I6" s="29">
        <v>12.37</v>
      </c>
      <c r="J6" s="29">
        <v>13.3</v>
      </c>
      <c r="K6" s="13"/>
      <c r="L6" s="30"/>
      <c r="M6" s="31">
        <f t="shared" ref="M6:O6" si="0">100*(H6-B6)/B6</f>
        <v>382.8202308960968</v>
      </c>
      <c r="N6" s="31">
        <f t="shared" si="0"/>
        <v>-1.7474185861795126</v>
      </c>
      <c r="O6" s="31">
        <f t="shared" si="0"/>
        <v>15.25129982668979</v>
      </c>
      <c r="P6" s="13"/>
      <c r="Q6" s="13"/>
      <c r="R6" s="13"/>
      <c r="S6" s="13"/>
      <c r="T6" s="13"/>
      <c r="U6" s="13"/>
    </row>
    <row r="7" spans="1:21" ht="15.75" customHeight="1" x14ac:dyDescent="0.2">
      <c r="A7" s="24">
        <v>2</v>
      </c>
      <c r="B7" s="25">
        <v>10.96</v>
      </c>
      <c r="C7" s="26">
        <v>10.39</v>
      </c>
      <c r="D7" s="26">
        <v>10.5</v>
      </c>
      <c r="E7" s="27">
        <v>42.4</v>
      </c>
      <c r="F7" s="28">
        <v>44.52</v>
      </c>
      <c r="G7" s="28">
        <v>44.26</v>
      </c>
      <c r="H7" s="29">
        <v>53.19</v>
      </c>
      <c r="I7" s="29">
        <v>10.42</v>
      </c>
      <c r="J7" s="29">
        <v>10.63</v>
      </c>
      <c r="K7" s="13"/>
      <c r="L7" s="30"/>
      <c r="M7" s="31">
        <f t="shared" ref="M7:O7" si="1">100*(H7-B7)/B7</f>
        <v>385.31021897810217</v>
      </c>
      <c r="N7" s="31">
        <f t="shared" si="1"/>
        <v>0.2887391722810333</v>
      </c>
      <c r="O7" s="31">
        <f t="shared" si="1"/>
        <v>1.2380952380952455</v>
      </c>
      <c r="P7" s="13"/>
      <c r="Q7" s="13"/>
      <c r="R7" s="13"/>
      <c r="S7" s="13"/>
      <c r="T7" s="13"/>
      <c r="U7" s="13"/>
    </row>
    <row r="8" spans="1:21" ht="15.75" customHeight="1" x14ac:dyDescent="0.2">
      <c r="A8" s="24">
        <v>4</v>
      </c>
      <c r="B8" s="25">
        <v>11.184444444444445</v>
      </c>
      <c r="C8" s="26">
        <v>10.91</v>
      </c>
      <c r="D8" s="26">
        <v>11.75</v>
      </c>
      <c r="E8" s="27">
        <v>34.1</v>
      </c>
      <c r="F8" s="28">
        <v>34.29</v>
      </c>
      <c r="G8" s="28">
        <v>33.409999999999997</v>
      </c>
      <c r="H8" s="29">
        <v>51.79</v>
      </c>
      <c r="I8" s="29">
        <v>11.61</v>
      </c>
      <c r="J8" s="29">
        <v>10.89</v>
      </c>
      <c r="K8" s="13"/>
      <c r="L8" s="30"/>
      <c r="M8" s="31">
        <f t="shared" ref="M8:O8" si="2">100*(H8-B8)/B8</f>
        <v>363.05384462547187</v>
      </c>
      <c r="N8" s="31">
        <f t="shared" si="2"/>
        <v>6.4161319890009096</v>
      </c>
      <c r="O8" s="31">
        <f t="shared" si="2"/>
        <v>-7.3191489361702082</v>
      </c>
      <c r="P8" s="13"/>
      <c r="Q8" s="13"/>
      <c r="R8" s="13"/>
      <c r="S8" s="13"/>
      <c r="T8" s="13"/>
      <c r="U8" s="13"/>
    </row>
    <row r="9" spans="1:21" ht="15.75" customHeight="1" x14ac:dyDescent="0.2">
      <c r="A9" s="24">
        <v>16</v>
      </c>
      <c r="B9" s="25">
        <v>15.913333333333334</v>
      </c>
      <c r="C9" s="26">
        <v>12.84</v>
      </c>
      <c r="D9" s="26">
        <v>40.76</v>
      </c>
      <c r="E9" s="27">
        <v>37.31</v>
      </c>
      <c r="F9" s="28">
        <v>41.06</v>
      </c>
      <c r="G9" s="28">
        <v>59.47</v>
      </c>
      <c r="H9" s="29">
        <v>18.95</v>
      </c>
      <c r="I9" s="29">
        <v>17.39</v>
      </c>
      <c r="J9" s="29">
        <v>98.62</v>
      </c>
      <c r="K9" s="13"/>
      <c r="L9" s="30"/>
      <c r="M9" s="31">
        <f t="shared" ref="M9:O9" si="3">100*(H9-B9)/B9</f>
        <v>19.082530372852943</v>
      </c>
      <c r="N9" s="31">
        <f t="shared" si="3"/>
        <v>35.436137071651096</v>
      </c>
      <c r="O9" s="31">
        <f t="shared" si="3"/>
        <v>141.95289499509326</v>
      </c>
      <c r="P9" s="13"/>
      <c r="Q9" s="13"/>
      <c r="R9" s="13"/>
      <c r="S9" s="13"/>
      <c r="T9" s="13"/>
      <c r="U9" s="13"/>
    </row>
    <row r="10" spans="1:21" ht="15.75" customHeight="1" x14ac:dyDescent="0.2">
      <c r="A10" s="24">
        <v>32</v>
      </c>
      <c r="B10" s="25">
        <v>17.475555555555555</v>
      </c>
      <c r="C10" s="26">
        <v>20.21</v>
      </c>
      <c r="D10" s="26">
        <v>42.57</v>
      </c>
      <c r="E10" s="27">
        <v>32.75</v>
      </c>
      <c r="F10" s="28">
        <v>39.11</v>
      </c>
      <c r="G10" s="28">
        <v>67.27</v>
      </c>
      <c r="H10" s="29">
        <v>19.97</v>
      </c>
      <c r="I10" s="29">
        <v>24.07</v>
      </c>
      <c r="J10" s="29">
        <v>100</v>
      </c>
      <c r="K10" s="13"/>
      <c r="L10" s="30"/>
      <c r="M10" s="31">
        <f t="shared" ref="M10:O10" si="4">100*(H10-B10)/B10</f>
        <v>14.273906408952181</v>
      </c>
      <c r="N10" s="31">
        <f t="shared" si="4"/>
        <v>19.099455714992573</v>
      </c>
      <c r="O10" s="31">
        <f t="shared" si="4"/>
        <v>134.90721165139769</v>
      </c>
      <c r="P10" s="13"/>
      <c r="Q10" s="13"/>
      <c r="R10" s="13"/>
      <c r="S10" s="13"/>
      <c r="T10" s="13"/>
      <c r="U10" s="13"/>
    </row>
    <row r="11" spans="1:21" ht="15.75" customHeight="1" x14ac:dyDescent="0.2">
      <c r="A11" s="24">
        <v>64</v>
      </c>
      <c r="B11" s="25">
        <v>22.834444444444443</v>
      </c>
      <c r="C11" s="26">
        <v>21.76</v>
      </c>
      <c r="D11" s="26">
        <v>32.39</v>
      </c>
      <c r="E11" s="27">
        <v>39.42</v>
      </c>
      <c r="F11" s="28">
        <v>42.64</v>
      </c>
      <c r="G11" s="28">
        <v>52.03</v>
      </c>
      <c r="H11" s="29">
        <v>25.95</v>
      </c>
      <c r="I11" s="29">
        <v>24.31</v>
      </c>
      <c r="J11" s="29">
        <v>97.87</v>
      </c>
      <c r="K11" s="13"/>
      <c r="L11" s="30"/>
      <c r="M11" s="31">
        <f t="shared" ref="M11:O11" si="5">100*(H11-B11)/B11</f>
        <v>13.644104909736756</v>
      </c>
      <c r="N11" s="31">
        <f t="shared" si="5"/>
        <v>11.718749999999986</v>
      </c>
      <c r="O11" s="31">
        <f t="shared" si="5"/>
        <v>202.16116085211485</v>
      </c>
      <c r="P11" s="13"/>
      <c r="Q11" s="13"/>
      <c r="R11" s="13"/>
      <c r="S11" s="13"/>
      <c r="T11" s="13"/>
      <c r="U11" s="13"/>
    </row>
    <row r="12" spans="1:21" ht="15.75" customHeight="1" x14ac:dyDescent="0.2">
      <c r="A12" s="24">
        <v>128</v>
      </c>
      <c r="B12" s="25">
        <v>24.324444444444445</v>
      </c>
      <c r="C12" s="26">
        <v>26.45</v>
      </c>
      <c r="D12" s="26">
        <v>224.69</v>
      </c>
      <c r="E12" s="27">
        <v>46.99</v>
      </c>
      <c r="F12" s="28">
        <v>52.91</v>
      </c>
      <c r="G12" s="28">
        <v>242.86</v>
      </c>
      <c r="H12" s="29">
        <v>28.96</v>
      </c>
      <c r="I12" s="29">
        <v>31.15</v>
      </c>
      <c r="J12" s="29">
        <v>306.39999999999998</v>
      </c>
      <c r="K12" s="13"/>
      <c r="L12" s="30"/>
      <c r="M12" s="31">
        <f t="shared" ref="M12:O12" si="6">100*(H12-B12)/B12</f>
        <v>19.057189841037822</v>
      </c>
      <c r="N12" s="31">
        <f t="shared" si="6"/>
        <v>17.769376181474478</v>
      </c>
      <c r="O12" s="31">
        <f t="shared" si="6"/>
        <v>36.36565935288619</v>
      </c>
      <c r="P12" s="13"/>
      <c r="Q12" s="13"/>
      <c r="R12" s="13"/>
      <c r="S12" s="13"/>
      <c r="T12" s="13"/>
      <c r="U12" s="13"/>
    </row>
    <row r="13" spans="1:21" ht="15.75" customHeight="1" x14ac:dyDescent="0.2">
      <c r="A13" s="24">
        <v>256</v>
      </c>
      <c r="B13" s="25">
        <v>30.992222222222225</v>
      </c>
      <c r="C13" s="26">
        <v>43.25</v>
      </c>
      <c r="D13" s="26">
        <v>39.53</v>
      </c>
      <c r="E13" s="27">
        <v>51.48</v>
      </c>
      <c r="F13" s="28">
        <v>68.180000000000007</v>
      </c>
      <c r="G13" s="28">
        <v>63.83</v>
      </c>
      <c r="H13" s="29">
        <v>35.380000000000003</v>
      </c>
      <c r="I13" s="29">
        <v>49.27</v>
      </c>
      <c r="J13" s="29">
        <v>111.65</v>
      </c>
      <c r="K13" s="13"/>
      <c r="L13" s="30"/>
      <c r="M13" s="31">
        <f t="shared" ref="M13:O13" si="7">100*(H13-B13)/B13</f>
        <v>14.157673968379164</v>
      </c>
      <c r="N13" s="31">
        <f t="shared" si="7"/>
        <v>13.919075144508678</v>
      </c>
      <c r="O13" s="31">
        <f t="shared" si="7"/>
        <v>182.44371363521375</v>
      </c>
      <c r="P13" s="13"/>
      <c r="Q13" s="13"/>
      <c r="R13" s="13"/>
      <c r="S13" s="13"/>
      <c r="T13" s="13"/>
      <c r="U13" s="13"/>
    </row>
    <row r="14" spans="1:21" ht="15.75" customHeight="1" x14ac:dyDescent="0.2">
      <c r="A14" s="24">
        <v>512</v>
      </c>
      <c r="B14" s="25">
        <v>41.669999999999995</v>
      </c>
      <c r="C14" s="26">
        <v>70.97</v>
      </c>
      <c r="D14" s="26">
        <v>47.25</v>
      </c>
      <c r="E14" s="27">
        <v>66.099999999999994</v>
      </c>
      <c r="F14" s="28">
        <v>101.55</v>
      </c>
      <c r="G14" s="28">
        <v>73.430000000000007</v>
      </c>
      <c r="H14" s="29">
        <v>46.38</v>
      </c>
      <c r="I14" s="29">
        <v>81.77</v>
      </c>
      <c r="J14" s="29">
        <v>111.8</v>
      </c>
      <c r="K14" s="13"/>
      <c r="L14" s="30"/>
      <c r="M14" s="31">
        <f t="shared" ref="M14:O14" si="8">100*(H14-B14)/B14</f>
        <v>11.303095752339834</v>
      </c>
      <c r="N14" s="31">
        <f t="shared" si="8"/>
        <v>15.21769761871213</v>
      </c>
      <c r="O14" s="31">
        <f t="shared" si="8"/>
        <v>136.61375661375661</v>
      </c>
      <c r="P14" s="13"/>
      <c r="Q14" s="13"/>
      <c r="R14" s="13"/>
      <c r="S14" s="13"/>
      <c r="T14" s="13"/>
      <c r="U14" s="13"/>
    </row>
    <row r="15" spans="1:21" ht="15.75" customHeight="1" x14ac:dyDescent="0.2">
      <c r="A15" s="24">
        <v>1024</v>
      </c>
      <c r="B15" s="25">
        <v>75.182222222222222</v>
      </c>
      <c r="C15" s="26">
        <v>135.22999999999999</v>
      </c>
      <c r="D15" s="26">
        <v>63.52</v>
      </c>
      <c r="E15" s="27">
        <v>103.92</v>
      </c>
      <c r="F15" s="28">
        <v>178.38</v>
      </c>
      <c r="G15" s="28">
        <v>101.04</v>
      </c>
      <c r="H15" s="29">
        <v>139.15</v>
      </c>
      <c r="I15" s="29">
        <v>171.02</v>
      </c>
      <c r="J15" s="29">
        <v>123.32</v>
      </c>
      <c r="K15" s="13"/>
      <c r="L15" s="30"/>
      <c r="M15" s="31">
        <f t="shared" ref="M15:O15" si="9">100*(H15-B15)/B15</f>
        <v>85.083648616694262</v>
      </c>
      <c r="N15" s="31">
        <f t="shared" si="9"/>
        <v>26.466020853360956</v>
      </c>
      <c r="O15" s="31">
        <f t="shared" si="9"/>
        <v>94.143576826196451</v>
      </c>
      <c r="P15" s="13"/>
      <c r="Q15" s="13"/>
      <c r="R15" s="13"/>
      <c r="S15" s="13"/>
      <c r="T15" s="13"/>
      <c r="U15" s="13"/>
    </row>
    <row r="16" spans="1:21" ht="15.75" customHeight="1" x14ac:dyDescent="0.2">
      <c r="A16" s="24">
        <v>2048</v>
      </c>
      <c r="B16" s="25">
        <v>107.35000000000001</v>
      </c>
      <c r="C16" s="26">
        <v>188.25</v>
      </c>
      <c r="D16" s="26">
        <v>52.1</v>
      </c>
      <c r="E16" s="27">
        <v>151.81</v>
      </c>
      <c r="F16" s="28">
        <v>247.48</v>
      </c>
      <c r="G16" s="28">
        <v>102.7</v>
      </c>
      <c r="H16" s="29">
        <v>174.41</v>
      </c>
      <c r="I16" s="29">
        <v>222.08</v>
      </c>
      <c r="J16" s="29">
        <v>127.62</v>
      </c>
      <c r="K16" s="13"/>
      <c r="L16" s="30"/>
      <c r="M16" s="31">
        <f t="shared" ref="M16:O16" si="10">100*(H16-B16)/B16</f>
        <v>62.468560782487181</v>
      </c>
      <c r="N16" s="31">
        <f t="shared" si="10"/>
        <v>17.970783532536529</v>
      </c>
      <c r="O16" s="31">
        <f t="shared" si="10"/>
        <v>144.95201535508639</v>
      </c>
      <c r="P16" s="13"/>
      <c r="Q16" s="13"/>
      <c r="R16" s="13"/>
      <c r="S16" s="13"/>
      <c r="T16" s="13"/>
      <c r="U16" s="13"/>
    </row>
    <row r="17" spans="1:21" ht="15.75" customHeight="1" x14ac:dyDescent="0.2">
      <c r="A17" s="24">
        <v>4096</v>
      </c>
      <c r="B17" s="25">
        <v>77.198888888888902</v>
      </c>
      <c r="C17" s="26">
        <v>290.08</v>
      </c>
      <c r="D17" s="26">
        <v>71.25</v>
      </c>
      <c r="E17" s="27">
        <v>157.99</v>
      </c>
      <c r="F17" s="28">
        <v>405.03</v>
      </c>
      <c r="G17" s="28">
        <v>151.66999999999999</v>
      </c>
      <c r="H17" s="29">
        <v>174.2</v>
      </c>
      <c r="I17" s="29">
        <v>358.22</v>
      </c>
      <c r="J17" s="29">
        <v>166.62</v>
      </c>
      <c r="K17" s="13"/>
      <c r="L17" s="30"/>
      <c r="M17" s="31">
        <f t="shared" ref="M17:O17" si="11">100*(H17-B17)/B17</f>
        <v>125.65091610414653</v>
      </c>
      <c r="N17" s="31">
        <f t="shared" si="11"/>
        <v>23.490071704357437</v>
      </c>
      <c r="O17" s="31">
        <f t="shared" si="11"/>
        <v>133.85263157894738</v>
      </c>
      <c r="P17" s="13"/>
      <c r="Q17" s="13"/>
      <c r="R17" s="13"/>
      <c r="S17" s="13"/>
      <c r="T17" s="13"/>
      <c r="U17" s="13"/>
    </row>
    <row r="18" spans="1:21" ht="15.75" customHeight="1" x14ac:dyDescent="0.2">
      <c r="A18" s="24">
        <f>8*1024</f>
        <v>8192</v>
      </c>
      <c r="B18" s="25">
        <v>120.31</v>
      </c>
      <c r="C18" s="26">
        <v>480.3</v>
      </c>
      <c r="D18" s="26">
        <v>118.94</v>
      </c>
      <c r="E18" s="27">
        <v>254.22</v>
      </c>
      <c r="F18" s="28">
        <v>651.58000000000004</v>
      </c>
      <c r="G18" s="28">
        <v>251.92</v>
      </c>
      <c r="H18" s="29">
        <v>264.95</v>
      </c>
      <c r="I18" s="29">
        <v>603.91</v>
      </c>
      <c r="J18" s="29">
        <v>264.3</v>
      </c>
      <c r="K18" s="13"/>
      <c r="L18" s="30"/>
      <c r="M18" s="31">
        <f t="shared" ref="M18:O18" si="12">100*(H18-B18)/B18</f>
        <v>120.2227578754883</v>
      </c>
      <c r="N18" s="31">
        <f t="shared" si="12"/>
        <v>25.73599833437434</v>
      </c>
      <c r="O18" s="31">
        <f t="shared" si="12"/>
        <v>122.21288044392132</v>
      </c>
      <c r="P18" s="13"/>
      <c r="Q18" s="13"/>
      <c r="R18" s="13"/>
      <c r="S18" s="13"/>
      <c r="T18" s="13"/>
      <c r="U18" s="13"/>
    </row>
    <row r="19" spans="1:21" ht="15.75" customHeight="1" x14ac:dyDescent="0.2">
      <c r="A19" s="24">
        <f>16*1024</f>
        <v>16384</v>
      </c>
      <c r="B19" s="25">
        <v>469.82</v>
      </c>
      <c r="C19" s="26">
        <v>606.69000000000005</v>
      </c>
      <c r="D19" s="26">
        <v>462.89</v>
      </c>
      <c r="E19" s="27">
        <v>723.78</v>
      </c>
      <c r="F19" s="28">
        <v>855.41</v>
      </c>
      <c r="G19" s="28">
        <v>716.77</v>
      </c>
      <c r="H19" s="29">
        <v>739.79</v>
      </c>
      <c r="I19" s="29">
        <v>833.69</v>
      </c>
      <c r="J19" s="29">
        <v>733.1</v>
      </c>
      <c r="K19" s="13"/>
      <c r="L19" s="30"/>
      <c r="M19" s="31">
        <f t="shared" ref="M19:O19" si="13">100*(H19-B19)/B19</f>
        <v>57.462432420927158</v>
      </c>
      <c r="N19" s="31">
        <f t="shared" si="13"/>
        <v>37.416143335146444</v>
      </c>
      <c r="O19" s="31">
        <f t="shared" si="13"/>
        <v>58.374559830629316</v>
      </c>
      <c r="P19" s="13"/>
      <c r="Q19" s="13"/>
      <c r="R19" s="13"/>
      <c r="S19" s="13"/>
      <c r="T19" s="13"/>
      <c r="U19" s="13"/>
    </row>
    <row r="20" spans="1:21" ht="15.75" customHeight="1" x14ac:dyDescent="0.2">
      <c r="A20" s="24">
        <f>32*1024</f>
        <v>32768</v>
      </c>
      <c r="B20" s="25">
        <v>724.83</v>
      </c>
      <c r="C20" s="26">
        <v>1316.06</v>
      </c>
      <c r="D20" s="26">
        <v>674.17</v>
      </c>
      <c r="E20" s="27">
        <v>1171.3</v>
      </c>
      <c r="F20" s="28">
        <v>1824.04</v>
      </c>
      <c r="G20" s="28">
        <v>1171.3900000000001</v>
      </c>
      <c r="H20" s="29">
        <v>1147.1099999999999</v>
      </c>
      <c r="I20" s="29">
        <v>1767.35</v>
      </c>
      <c r="J20" s="29">
        <v>1190.8800000000001</v>
      </c>
      <c r="K20" s="13"/>
      <c r="L20" s="30"/>
      <c r="M20" s="31">
        <f t="shared" ref="M20:O20" si="14">100*(H20-B20)/B20</f>
        <v>58.259178014155019</v>
      </c>
      <c r="N20" s="31">
        <f t="shared" si="14"/>
        <v>34.290989772502776</v>
      </c>
      <c r="O20" s="31">
        <f t="shared" si="14"/>
        <v>76.643873207054625</v>
      </c>
      <c r="P20" s="13"/>
      <c r="Q20" s="13"/>
      <c r="R20" s="13"/>
      <c r="S20" s="13"/>
      <c r="T20" s="13"/>
      <c r="U20" s="13"/>
    </row>
    <row r="21" spans="1:21" ht="15.75" customHeight="1" x14ac:dyDescent="0.2">
      <c r="A21" s="24">
        <f>64*1024</f>
        <v>65536</v>
      </c>
      <c r="B21" s="25">
        <v>1285.2344444444443</v>
      </c>
      <c r="C21" s="26">
        <v>3991.51</v>
      </c>
      <c r="D21" s="26">
        <v>1326.72</v>
      </c>
      <c r="E21" s="27">
        <v>2559.92</v>
      </c>
      <c r="F21" s="28">
        <v>5464.29</v>
      </c>
      <c r="G21" s="28">
        <v>2547.63</v>
      </c>
      <c r="H21" s="29">
        <v>2110.44</v>
      </c>
      <c r="I21" s="29">
        <v>4724.79</v>
      </c>
      <c r="J21" s="29">
        <v>2082.62</v>
      </c>
      <c r="K21" s="13"/>
      <c r="L21" s="30"/>
      <c r="M21" s="31">
        <f t="shared" ref="M21:O21" si="15">100*(H21-B21)/B21</f>
        <v>64.206616864540948</v>
      </c>
      <c r="N21" s="31">
        <f t="shared" si="15"/>
        <v>18.370992431435713</v>
      </c>
      <c r="O21" s="31">
        <f t="shared" si="15"/>
        <v>56.975096478533516</v>
      </c>
      <c r="P21" s="13"/>
      <c r="Q21" s="13"/>
      <c r="R21" s="13"/>
      <c r="S21" s="13"/>
      <c r="T21" s="13"/>
      <c r="U21" s="13"/>
    </row>
    <row r="22" spans="1:21" ht="15.75" customHeight="1" x14ac:dyDescent="0.2">
      <c r="A22" s="24">
        <f>128*1024</f>
        <v>131072</v>
      </c>
      <c r="B22" s="25">
        <v>2852.5099999999998</v>
      </c>
      <c r="C22" s="26">
        <v>8170.24</v>
      </c>
      <c r="D22" s="26">
        <v>2801.99</v>
      </c>
      <c r="E22" s="27">
        <v>5123</v>
      </c>
      <c r="F22" s="28">
        <v>10422.36</v>
      </c>
      <c r="G22" s="28">
        <v>5145.91</v>
      </c>
      <c r="H22" s="29">
        <v>3634.97</v>
      </c>
      <c r="I22" s="29">
        <v>9418.09</v>
      </c>
      <c r="J22" s="29">
        <v>3680.24</v>
      </c>
      <c r="K22" s="13"/>
      <c r="L22" s="30"/>
      <c r="M22" s="31">
        <f t="shared" ref="M22:O22" si="16">100*(H22-B22)/B22</f>
        <v>27.430578683335028</v>
      </c>
      <c r="N22" s="31">
        <f t="shared" si="16"/>
        <v>15.27311315212283</v>
      </c>
      <c r="O22" s="31">
        <f t="shared" si="16"/>
        <v>31.343794945734999</v>
      </c>
      <c r="P22" s="13"/>
      <c r="Q22" s="13"/>
      <c r="R22" s="13"/>
      <c r="S22" s="13"/>
      <c r="T22" s="13"/>
      <c r="U22" s="13"/>
    </row>
    <row r="23" spans="1:21" ht="15.75" customHeight="1" x14ac:dyDescent="0.2">
      <c r="A23" s="24">
        <f>256*1024</f>
        <v>262144</v>
      </c>
      <c r="B23" s="25">
        <v>5355.4122222222213</v>
      </c>
      <c r="C23" s="26">
        <v>15449.44</v>
      </c>
      <c r="D23" s="26">
        <v>5360.09</v>
      </c>
      <c r="E23" s="27">
        <v>9877.44</v>
      </c>
      <c r="F23" s="28">
        <v>19703.38</v>
      </c>
      <c r="G23" s="28">
        <v>9946.34</v>
      </c>
      <c r="H23" s="29">
        <v>6502.11</v>
      </c>
      <c r="I23" s="29">
        <v>17914.310000000001</v>
      </c>
      <c r="J23" s="29">
        <v>6641.01</v>
      </c>
      <c r="K23" s="13"/>
      <c r="L23" s="30"/>
      <c r="M23" s="31">
        <f t="shared" ref="M23:O23" si="17">100*(H23-B23)/B23</f>
        <v>21.411942352814023</v>
      </c>
      <c r="N23" s="31">
        <f t="shared" si="17"/>
        <v>15.954429416211855</v>
      </c>
      <c r="O23" s="31">
        <f t="shared" si="17"/>
        <v>23.897359932389193</v>
      </c>
      <c r="P23" s="13"/>
      <c r="Q23" s="13"/>
      <c r="R23" s="13"/>
      <c r="S23" s="13"/>
      <c r="T23" s="13"/>
      <c r="U23" s="13"/>
    </row>
    <row r="24" spans="1:21" ht="15.75" customHeight="1" x14ac:dyDescent="0.2">
      <c r="A24" s="24">
        <f>512*1024</f>
        <v>524288</v>
      </c>
      <c r="B24" s="25">
        <v>10189.603333333333</v>
      </c>
      <c r="C24" s="26">
        <v>31560.7</v>
      </c>
      <c r="D24" s="26">
        <v>10136.450000000001</v>
      </c>
      <c r="E24" s="27">
        <v>18946.46</v>
      </c>
      <c r="F24" s="28">
        <v>39917</v>
      </c>
      <c r="G24" s="28">
        <v>19028.78</v>
      </c>
      <c r="H24" s="29">
        <v>12432.16</v>
      </c>
      <c r="I24" s="29">
        <v>35382.14</v>
      </c>
      <c r="J24" s="29">
        <v>12528.73</v>
      </c>
      <c r="K24" s="13"/>
      <c r="L24" s="30"/>
      <c r="M24" s="31">
        <f t="shared" ref="M24:O24" si="18">100*(H24-B24)/B24</f>
        <v>22.008282298198729</v>
      </c>
      <c r="N24" s="31">
        <f t="shared" si="18"/>
        <v>12.10822320164001</v>
      </c>
      <c r="O24" s="31">
        <f t="shared" si="18"/>
        <v>23.600767527092806</v>
      </c>
      <c r="P24" s="13"/>
      <c r="Q24" s="13"/>
      <c r="R24" s="13"/>
      <c r="S24" s="13"/>
      <c r="T24" s="13"/>
      <c r="U24" s="13"/>
    </row>
    <row r="25" spans="1:21" ht="15.75" customHeight="1" x14ac:dyDescent="0.2">
      <c r="A25" s="24">
        <f>1024*1024</f>
        <v>1048576</v>
      </c>
      <c r="B25" s="32">
        <v>19377.866666666669</v>
      </c>
      <c r="C25" s="33">
        <v>57815.66</v>
      </c>
      <c r="D25" s="26">
        <v>19390.71</v>
      </c>
      <c r="E25" s="27">
        <v>37124.07</v>
      </c>
      <c r="F25" s="28">
        <v>74058.259999999995</v>
      </c>
      <c r="G25" s="28">
        <v>37199.919999999998</v>
      </c>
      <c r="H25" s="29">
        <v>24412.27</v>
      </c>
      <c r="I25" s="29">
        <v>68426.460000000006</v>
      </c>
      <c r="J25" s="29">
        <v>24597.5</v>
      </c>
      <c r="K25" s="13"/>
      <c r="L25" s="30"/>
      <c r="M25" s="31">
        <f t="shared" ref="M25:O25" si="19">100*(H25-B25)/B25</f>
        <v>25.980173256085973</v>
      </c>
      <c r="N25" s="31">
        <f t="shared" si="19"/>
        <v>18.352813061374725</v>
      </c>
      <c r="O25" s="31">
        <f t="shared" si="19"/>
        <v>26.851982212100545</v>
      </c>
      <c r="P25" s="13"/>
      <c r="Q25" s="13"/>
      <c r="R25" s="13"/>
      <c r="S25" s="13"/>
      <c r="T25" s="13"/>
      <c r="U25" s="13"/>
    </row>
    <row r="26" spans="1:21" ht="15.75" customHeight="1" x14ac:dyDescent="0.15">
      <c r="A26" s="13"/>
      <c r="B26" s="34"/>
      <c r="C26" s="35"/>
      <c r="D26" s="35"/>
      <c r="E26" s="36"/>
      <c r="F26" s="37"/>
      <c r="G26" s="37"/>
      <c r="H26" s="37"/>
      <c r="I26" s="36"/>
      <c r="J26" s="36"/>
      <c r="K26" s="30"/>
      <c r="L26" s="30"/>
      <c r="M26" s="13"/>
      <c r="N26" s="13"/>
      <c r="O26" s="13"/>
      <c r="P26" s="13"/>
      <c r="Q26" s="13"/>
      <c r="R26" s="13"/>
      <c r="S26" s="13"/>
      <c r="T26" s="13"/>
      <c r="U26" s="13"/>
    </row>
    <row r="27" spans="1:21" ht="15.75" customHeight="1" x14ac:dyDescent="0.15">
      <c r="A27" s="13"/>
      <c r="B27" s="30"/>
      <c r="C27" s="30"/>
      <c r="D27" s="30"/>
      <c r="E27" s="13"/>
      <c r="F27" s="13"/>
      <c r="G27" s="13"/>
      <c r="H27" s="13"/>
      <c r="I27" s="13"/>
      <c r="J27" s="13"/>
      <c r="K27" s="30"/>
      <c r="L27" s="30"/>
      <c r="M27" s="13"/>
      <c r="N27" s="13"/>
      <c r="O27" s="13"/>
      <c r="P27" s="13"/>
      <c r="Q27" s="13"/>
      <c r="R27" s="13"/>
      <c r="S27" s="13"/>
      <c r="T27" s="13"/>
      <c r="U27" s="13"/>
    </row>
    <row r="28" spans="1:21" ht="15.75" customHeight="1" x14ac:dyDescent="0.15">
      <c r="A28" s="13"/>
      <c r="B28" s="30"/>
      <c r="C28" s="30"/>
      <c r="D28" s="30"/>
      <c r="E28" s="30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ht="15.75" customHeight="1" x14ac:dyDescent="0.15">
      <c r="A29" s="13"/>
      <c r="B29" s="30"/>
      <c r="C29" s="30"/>
      <c r="D29" s="30"/>
      <c r="E29" s="30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ht="15.75" customHeight="1" x14ac:dyDescent="0.15">
      <c r="A30" s="13"/>
      <c r="B30" s="30"/>
      <c r="C30" s="30"/>
      <c r="D30" s="30"/>
      <c r="E30" s="30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ht="15.75" customHeight="1" x14ac:dyDescent="0.2">
      <c r="A31" s="49" t="s">
        <v>30</v>
      </c>
      <c r="B31" s="44"/>
      <c r="C31" s="44"/>
      <c r="D31" s="44"/>
      <c r="E31" s="44"/>
      <c r="F31" s="44"/>
      <c r="G31" s="44"/>
      <c r="H31" s="44"/>
      <c r="I31" s="44"/>
      <c r="J31" s="44"/>
      <c r="K31" s="13"/>
      <c r="L31" s="13"/>
      <c r="M31" s="13"/>
      <c r="N31" s="38"/>
      <c r="O31" s="38"/>
      <c r="P31" s="13"/>
      <c r="Q31" s="13"/>
      <c r="R31" s="13"/>
      <c r="S31" s="13"/>
      <c r="T31" s="13"/>
      <c r="U31" s="13"/>
    </row>
    <row r="32" spans="1:21" ht="15.75" customHeight="1" x14ac:dyDescent="0.2">
      <c r="A32" s="14"/>
      <c r="B32" s="50"/>
      <c r="C32" s="44"/>
      <c r="D32" s="44"/>
      <c r="E32" s="44"/>
      <c r="F32" s="44"/>
      <c r="G32" s="44"/>
      <c r="H32" s="44"/>
      <c r="I32" s="44"/>
      <c r="J32" s="44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ht="15.75" customHeight="1" x14ac:dyDescent="0.2">
      <c r="A33" s="14"/>
      <c r="B33" s="48"/>
      <c r="C33" s="44"/>
      <c r="D33" s="44"/>
      <c r="E33" s="46" t="s">
        <v>24</v>
      </c>
      <c r="F33" s="44"/>
      <c r="G33" s="44"/>
      <c r="H33" s="47" t="s">
        <v>25</v>
      </c>
      <c r="I33" s="44"/>
      <c r="J33" s="44"/>
      <c r="K33" s="13"/>
      <c r="L33" s="13"/>
      <c r="M33" s="51" t="s">
        <v>26</v>
      </c>
      <c r="N33" s="44"/>
      <c r="O33" s="44"/>
      <c r="P33" s="13"/>
      <c r="Q33" s="13"/>
      <c r="R33" s="13"/>
      <c r="S33" s="13"/>
      <c r="T33" s="13"/>
      <c r="U33" s="13"/>
    </row>
    <row r="34" spans="1:21" ht="15.75" customHeight="1" x14ac:dyDescent="0.15">
      <c r="A34" s="16" t="s">
        <v>1</v>
      </c>
      <c r="B34" s="17" t="s">
        <v>27</v>
      </c>
      <c r="C34" s="17" t="s">
        <v>28</v>
      </c>
      <c r="D34" s="17" t="s">
        <v>29</v>
      </c>
      <c r="E34" s="18" t="s">
        <v>27</v>
      </c>
      <c r="F34" s="19" t="s">
        <v>28</v>
      </c>
      <c r="G34" s="19" t="s">
        <v>29</v>
      </c>
      <c r="H34" s="20" t="s">
        <v>27</v>
      </c>
      <c r="I34" s="21" t="s">
        <v>28</v>
      </c>
      <c r="J34" s="21" t="s">
        <v>29</v>
      </c>
      <c r="K34" s="13"/>
      <c r="L34" s="13"/>
      <c r="M34" s="22" t="s">
        <v>27</v>
      </c>
      <c r="N34" s="23" t="s">
        <v>28</v>
      </c>
      <c r="O34" s="23" t="s">
        <v>29</v>
      </c>
      <c r="P34" s="13"/>
      <c r="Q34" s="13"/>
      <c r="R34" s="13"/>
      <c r="S34" s="13"/>
      <c r="T34" s="13"/>
      <c r="U34" s="13"/>
    </row>
    <row r="35" spans="1:21" ht="15.75" customHeight="1" x14ac:dyDescent="0.2">
      <c r="A35" s="24">
        <v>1</v>
      </c>
      <c r="B35" s="39">
        <v>22.13</v>
      </c>
      <c r="C35" s="39">
        <v>33.5</v>
      </c>
      <c r="D35" s="39">
        <v>34.51</v>
      </c>
      <c r="E35" s="27">
        <v>64.17</v>
      </c>
      <c r="F35" s="40">
        <v>73.739999999999995</v>
      </c>
      <c r="G35" s="40">
        <v>73.900000000000006</v>
      </c>
      <c r="H35" s="41">
        <v>127.74</v>
      </c>
      <c r="I35" s="41">
        <v>33.14</v>
      </c>
      <c r="J35" s="41">
        <v>33.799999999999997</v>
      </c>
      <c r="K35" s="13"/>
      <c r="L35" s="13"/>
      <c r="M35" s="31">
        <f t="shared" ref="M35:O35" si="20">100*(H35-B35)/B35</f>
        <v>477.22548576592862</v>
      </c>
      <c r="N35" s="31">
        <f t="shared" si="20"/>
        <v>-1.07462686567164</v>
      </c>
      <c r="O35" s="31">
        <f t="shared" si="20"/>
        <v>-2.0573746740075367</v>
      </c>
      <c r="P35" s="13"/>
      <c r="Q35" s="13"/>
      <c r="R35" s="13"/>
      <c r="S35" s="13"/>
      <c r="T35" s="13"/>
      <c r="U35" s="13"/>
    </row>
    <row r="36" spans="1:21" ht="15.75" customHeight="1" x14ac:dyDescent="0.2">
      <c r="A36" s="24">
        <v>2</v>
      </c>
      <c r="B36" s="39">
        <v>23.54</v>
      </c>
      <c r="C36" s="39">
        <v>33.880000000000003</v>
      </c>
      <c r="D36" s="39">
        <v>32.96</v>
      </c>
      <c r="E36" s="27">
        <v>56.45</v>
      </c>
      <c r="F36" s="40">
        <v>66.97</v>
      </c>
      <c r="G36" s="40">
        <v>66.19</v>
      </c>
      <c r="H36" s="41">
        <v>117.61</v>
      </c>
      <c r="I36" s="41">
        <v>32.81</v>
      </c>
      <c r="J36" s="41">
        <v>33.5</v>
      </c>
      <c r="K36" s="13"/>
      <c r="L36" s="13"/>
      <c r="M36" s="31">
        <f t="shared" ref="M36:O36" si="21">100*(H36-B36)/B36</f>
        <v>399.61767204757859</v>
      </c>
      <c r="N36" s="31">
        <f t="shared" si="21"/>
        <v>-3.1582054309327043</v>
      </c>
      <c r="O36" s="31">
        <f t="shared" si="21"/>
        <v>1.6383495145631042</v>
      </c>
      <c r="P36" s="13"/>
      <c r="Q36" s="13"/>
      <c r="R36" s="13"/>
      <c r="S36" s="13"/>
      <c r="T36" s="13"/>
      <c r="U36" s="13"/>
    </row>
    <row r="37" spans="1:21" ht="15.75" customHeight="1" x14ac:dyDescent="0.2">
      <c r="A37" s="24">
        <v>4</v>
      </c>
      <c r="B37" s="39">
        <v>22.47</v>
      </c>
      <c r="C37" s="39">
        <v>32.869999999999997</v>
      </c>
      <c r="D37" s="39">
        <v>32.97</v>
      </c>
      <c r="E37" s="27">
        <v>58.27</v>
      </c>
      <c r="F37" s="40">
        <v>66.739999999999995</v>
      </c>
      <c r="G37" s="40">
        <v>67.099999999999994</v>
      </c>
      <c r="H37" s="41">
        <v>119.34</v>
      </c>
      <c r="I37" s="41">
        <v>33.340000000000003</v>
      </c>
      <c r="J37" s="41">
        <v>33.58</v>
      </c>
      <c r="K37" s="13"/>
      <c r="L37" s="13"/>
      <c r="M37" s="31">
        <f t="shared" ref="M37:O37" si="22">100*(H37-B37)/B37</f>
        <v>431.10814419225636</v>
      </c>
      <c r="N37" s="31">
        <f t="shared" si="22"/>
        <v>1.4298752662002008</v>
      </c>
      <c r="O37" s="31">
        <f t="shared" si="22"/>
        <v>1.8501668183196829</v>
      </c>
      <c r="P37" s="13"/>
      <c r="Q37" s="13"/>
      <c r="R37" s="13"/>
      <c r="S37" s="13"/>
      <c r="T37" s="13"/>
      <c r="U37" s="13"/>
    </row>
    <row r="38" spans="1:21" ht="15.75" customHeight="1" x14ac:dyDescent="0.2">
      <c r="A38" s="24">
        <v>16</v>
      </c>
      <c r="B38" s="39">
        <v>78.06</v>
      </c>
      <c r="C38" s="39">
        <v>22.88</v>
      </c>
      <c r="D38" s="39">
        <v>61.46</v>
      </c>
      <c r="E38" s="27">
        <v>101.9</v>
      </c>
      <c r="F38" s="40">
        <v>52.4</v>
      </c>
      <c r="G38" s="40">
        <v>88.38</v>
      </c>
      <c r="H38" s="41">
        <v>157.19999999999999</v>
      </c>
      <c r="I38" s="41">
        <v>26.08</v>
      </c>
      <c r="J38" s="41">
        <v>170.92</v>
      </c>
      <c r="K38" s="13"/>
      <c r="L38" s="13"/>
      <c r="M38" s="31">
        <f t="shared" ref="M38:O38" si="23">100*(H38-B38)/B38</f>
        <v>101.38355111452726</v>
      </c>
      <c r="N38" s="31">
        <f t="shared" si="23"/>
        <v>13.986013986013985</v>
      </c>
      <c r="O38" s="31">
        <f t="shared" si="23"/>
        <v>178.09957696062477</v>
      </c>
      <c r="P38" s="13"/>
      <c r="Q38" s="13"/>
      <c r="R38" s="13"/>
      <c r="S38" s="13"/>
      <c r="T38" s="13"/>
      <c r="U38" s="13"/>
    </row>
    <row r="39" spans="1:21" ht="15.75" customHeight="1" x14ac:dyDescent="0.2">
      <c r="A39" s="24">
        <v>32</v>
      </c>
      <c r="B39" s="39">
        <v>79.36</v>
      </c>
      <c r="C39" s="39">
        <v>27.35</v>
      </c>
      <c r="D39" s="39">
        <v>42.42</v>
      </c>
      <c r="E39" s="27">
        <v>101.59</v>
      </c>
      <c r="F39" s="40">
        <v>53.69</v>
      </c>
      <c r="G39" s="40">
        <v>70.42</v>
      </c>
      <c r="H39" s="41">
        <v>156.9</v>
      </c>
      <c r="I39" s="41">
        <v>30.34</v>
      </c>
      <c r="J39" s="41">
        <v>151.84</v>
      </c>
      <c r="K39" s="13"/>
      <c r="L39" s="13"/>
      <c r="M39" s="31">
        <f t="shared" ref="M39:O39" si="24">100*(H39-B39)/B39</f>
        <v>97.706653225806463</v>
      </c>
      <c r="N39" s="31">
        <f t="shared" si="24"/>
        <v>10.932358318098714</v>
      </c>
      <c r="O39" s="31">
        <f t="shared" si="24"/>
        <v>257.94436586515792</v>
      </c>
      <c r="P39" s="13"/>
      <c r="Q39" s="13"/>
      <c r="R39" s="13"/>
      <c r="S39" s="13"/>
      <c r="T39" s="13"/>
      <c r="U39" s="13"/>
    </row>
    <row r="40" spans="1:21" ht="15.75" customHeight="1" x14ac:dyDescent="0.2">
      <c r="A40" s="24">
        <v>64</v>
      </c>
      <c r="B40" s="39">
        <v>80.91</v>
      </c>
      <c r="C40" s="39">
        <v>25.28</v>
      </c>
      <c r="D40" s="39">
        <v>46.83</v>
      </c>
      <c r="E40" s="27">
        <v>111.96</v>
      </c>
      <c r="F40" s="40">
        <v>59.86</v>
      </c>
      <c r="G40" s="40">
        <v>74.16</v>
      </c>
      <c r="H40" s="41">
        <v>160.13999999999999</v>
      </c>
      <c r="I40" s="41">
        <v>30.12</v>
      </c>
      <c r="J40" s="41">
        <v>159.74</v>
      </c>
      <c r="K40" s="13"/>
      <c r="L40" s="13"/>
      <c r="M40" s="31">
        <f t="shared" ref="M40:O40" si="25">100*(H40-B40)/B40</f>
        <v>97.923618835743412</v>
      </c>
      <c r="N40" s="31">
        <f t="shared" si="25"/>
        <v>19.145569620253163</v>
      </c>
      <c r="O40" s="31">
        <f t="shared" si="25"/>
        <v>241.1061285500748</v>
      </c>
      <c r="P40" s="13"/>
      <c r="Q40" s="13"/>
      <c r="R40" s="13"/>
      <c r="S40" s="13"/>
      <c r="T40" s="13"/>
      <c r="U40" s="13"/>
    </row>
    <row r="41" spans="1:21" ht="15.75" customHeight="1" x14ac:dyDescent="0.2">
      <c r="A41" s="24">
        <v>128</v>
      </c>
      <c r="B41" s="39">
        <v>96.45</v>
      </c>
      <c r="C41" s="39">
        <v>35.79</v>
      </c>
      <c r="D41" s="39">
        <v>51.5</v>
      </c>
      <c r="E41" s="27">
        <v>125.23</v>
      </c>
      <c r="F41" s="40">
        <v>71.61</v>
      </c>
      <c r="G41" s="40">
        <v>81.69</v>
      </c>
      <c r="H41" s="41">
        <v>178.25</v>
      </c>
      <c r="I41" s="41">
        <v>41.86</v>
      </c>
      <c r="J41" s="41">
        <v>168.22</v>
      </c>
      <c r="K41" s="13"/>
      <c r="L41" s="13"/>
      <c r="M41" s="31">
        <f t="shared" ref="M41:O41" si="26">100*(H41-B41)/B41</f>
        <v>84.810782789009849</v>
      </c>
      <c r="N41" s="31">
        <f t="shared" si="26"/>
        <v>16.960044705224924</v>
      </c>
      <c r="O41" s="31">
        <f t="shared" si="26"/>
        <v>226.64077669902912</v>
      </c>
      <c r="P41" s="13"/>
      <c r="Q41" s="13"/>
      <c r="R41" s="13"/>
      <c r="S41" s="13"/>
      <c r="T41" s="13"/>
      <c r="U41" s="13"/>
    </row>
    <row r="42" spans="1:21" ht="15.75" customHeight="1" x14ac:dyDescent="0.2">
      <c r="A42" s="24">
        <v>256</v>
      </c>
      <c r="B42" s="39">
        <v>111.65</v>
      </c>
      <c r="C42" s="39">
        <v>58.91</v>
      </c>
      <c r="D42" s="39">
        <v>57.94</v>
      </c>
      <c r="E42" s="27">
        <v>151.55000000000001</v>
      </c>
      <c r="F42" s="40">
        <v>96.02</v>
      </c>
      <c r="G42" s="40">
        <v>92.09</v>
      </c>
      <c r="H42" s="41">
        <v>192.37</v>
      </c>
      <c r="I42" s="41">
        <v>66.69</v>
      </c>
      <c r="J42" s="41">
        <v>180.05</v>
      </c>
      <c r="K42" s="13"/>
      <c r="L42" s="13"/>
      <c r="M42" s="31">
        <f t="shared" ref="M42:O42" si="27">100*(H42-B42)/B42</f>
        <v>72.297357814599195</v>
      </c>
      <c r="N42" s="31">
        <f t="shared" si="27"/>
        <v>13.206586318112377</v>
      </c>
      <c r="O42" s="31">
        <f t="shared" si="27"/>
        <v>210.75250258888508</v>
      </c>
      <c r="P42" s="13"/>
      <c r="Q42" s="13"/>
      <c r="R42" s="13"/>
      <c r="S42" s="13"/>
      <c r="T42" s="13"/>
      <c r="U42" s="13"/>
    </row>
    <row r="43" spans="1:21" ht="15.75" customHeight="1" x14ac:dyDescent="0.2">
      <c r="A43" s="24">
        <v>512</v>
      </c>
      <c r="B43" s="39">
        <v>183.86</v>
      </c>
      <c r="C43" s="39">
        <v>96.96</v>
      </c>
      <c r="D43" s="39">
        <v>66.81</v>
      </c>
      <c r="E43" s="27">
        <v>223.46</v>
      </c>
      <c r="F43" s="40">
        <v>136.91</v>
      </c>
      <c r="G43" s="40">
        <v>108.71</v>
      </c>
      <c r="H43" s="41">
        <v>245.18</v>
      </c>
      <c r="I43" s="41">
        <v>112.27</v>
      </c>
      <c r="J43" s="41">
        <v>162.22</v>
      </c>
      <c r="K43" s="13"/>
      <c r="L43" s="13"/>
      <c r="M43" s="31">
        <f t="shared" ref="M43:O43" si="28">100*(H43-B43)/B43</f>
        <v>33.351463069726961</v>
      </c>
      <c r="N43" s="31">
        <f t="shared" si="28"/>
        <v>15.790016501650168</v>
      </c>
      <c r="O43" s="31">
        <f t="shared" si="28"/>
        <v>142.8079628798084</v>
      </c>
      <c r="P43" s="13"/>
      <c r="Q43" s="13"/>
      <c r="R43" s="13"/>
      <c r="S43" s="13"/>
      <c r="T43" s="13"/>
      <c r="U43" s="13"/>
    </row>
    <row r="44" spans="1:21" ht="15.75" customHeight="1" x14ac:dyDescent="0.2">
      <c r="A44" s="24">
        <v>1024</v>
      </c>
      <c r="B44" s="39">
        <v>99.57</v>
      </c>
      <c r="C44" s="39">
        <v>183.82</v>
      </c>
      <c r="D44" s="39">
        <v>92.35</v>
      </c>
      <c r="E44" s="27">
        <v>150.47999999999999</v>
      </c>
      <c r="F44" s="40">
        <v>244.01</v>
      </c>
      <c r="G44" s="40">
        <v>124.73</v>
      </c>
      <c r="H44" s="41">
        <v>195.68</v>
      </c>
      <c r="I44" s="41">
        <v>213.42</v>
      </c>
      <c r="J44" s="41">
        <v>173.02</v>
      </c>
      <c r="K44" s="13"/>
      <c r="L44" s="13"/>
      <c r="M44" s="31">
        <f t="shared" ref="M44:O44" si="29">100*(H44-B44)/B44</f>
        <v>96.525057748317792</v>
      </c>
      <c r="N44" s="31">
        <f t="shared" si="29"/>
        <v>16.102709172016102</v>
      </c>
      <c r="O44" s="31">
        <f t="shared" si="29"/>
        <v>87.352463454250156</v>
      </c>
      <c r="P44" s="13"/>
      <c r="Q44" s="13"/>
      <c r="R44" s="13"/>
      <c r="S44" s="13"/>
      <c r="T44" s="13"/>
      <c r="U44" s="13"/>
    </row>
    <row r="45" spans="1:21" ht="15.75" customHeight="1" x14ac:dyDescent="0.2">
      <c r="A45" s="24">
        <v>2048</v>
      </c>
      <c r="B45" s="39">
        <v>82.58</v>
      </c>
      <c r="C45" s="39">
        <v>264.06</v>
      </c>
      <c r="D45" s="39">
        <v>77.25</v>
      </c>
      <c r="E45" s="27">
        <v>155.11000000000001</v>
      </c>
      <c r="F45" s="40">
        <v>314.52</v>
      </c>
      <c r="G45" s="40">
        <v>150.37</v>
      </c>
      <c r="H45" s="41">
        <v>205.36</v>
      </c>
      <c r="I45" s="41">
        <v>310.08</v>
      </c>
      <c r="J45" s="41">
        <v>192.9</v>
      </c>
      <c r="K45" s="13"/>
      <c r="L45" s="13"/>
      <c r="M45" s="31">
        <f t="shared" ref="M45:O45" si="30">100*(H45-B45)/B45</f>
        <v>148.68006781302981</v>
      </c>
      <c r="N45" s="31">
        <f t="shared" si="30"/>
        <v>17.427857305157911</v>
      </c>
      <c r="O45" s="31">
        <f t="shared" si="30"/>
        <v>149.70873786407768</v>
      </c>
      <c r="P45" s="13"/>
      <c r="Q45" s="13"/>
      <c r="R45" s="13"/>
      <c r="S45" s="13"/>
      <c r="T45" s="13"/>
      <c r="U45" s="13"/>
    </row>
    <row r="46" spans="1:21" ht="15.75" customHeight="1" x14ac:dyDescent="0.2">
      <c r="A46" s="24">
        <v>4096</v>
      </c>
      <c r="B46" s="39">
        <v>266.51</v>
      </c>
      <c r="C46" s="39">
        <v>405.53</v>
      </c>
      <c r="D46" s="39">
        <v>108.28</v>
      </c>
      <c r="E46" s="27">
        <v>388.68</v>
      </c>
      <c r="F46" s="40">
        <v>557.73</v>
      </c>
      <c r="G46" s="40">
        <v>223.85</v>
      </c>
      <c r="H46" s="41">
        <v>373.8</v>
      </c>
      <c r="I46" s="41">
        <v>484.76</v>
      </c>
      <c r="J46" s="41">
        <v>272.81</v>
      </c>
      <c r="K46" s="13"/>
      <c r="L46" s="13"/>
      <c r="M46" s="31">
        <f t="shared" ref="M46:O46" si="31">100*(H46-B46)/B46</f>
        <v>40.25740122321865</v>
      </c>
      <c r="N46" s="31">
        <f t="shared" si="31"/>
        <v>19.537395507114152</v>
      </c>
      <c r="O46" s="31">
        <f t="shared" si="31"/>
        <v>151.94865164388622</v>
      </c>
      <c r="P46" s="13"/>
      <c r="Q46" s="13"/>
      <c r="R46" s="13"/>
      <c r="S46" s="13"/>
      <c r="T46" s="13"/>
      <c r="U46" s="13"/>
    </row>
    <row r="47" spans="1:21" ht="15.75" customHeight="1" x14ac:dyDescent="0.2">
      <c r="A47" s="24">
        <f>8*1024</f>
        <v>8192</v>
      </c>
      <c r="B47" s="39">
        <v>169</v>
      </c>
      <c r="C47" s="39">
        <v>679.03</v>
      </c>
      <c r="D47" s="39">
        <v>172.93</v>
      </c>
      <c r="E47" s="27">
        <v>362.46</v>
      </c>
      <c r="F47" s="40">
        <v>949.89</v>
      </c>
      <c r="G47" s="40">
        <v>379.01</v>
      </c>
      <c r="H47" s="41">
        <v>399.2</v>
      </c>
      <c r="I47" s="41">
        <v>826.93</v>
      </c>
      <c r="J47" s="41">
        <v>409.71</v>
      </c>
      <c r="K47" s="13"/>
      <c r="L47" s="13"/>
      <c r="M47" s="31">
        <f t="shared" ref="M47:O47" si="32">100*(H47-B47)/B47</f>
        <v>136.2130177514793</v>
      </c>
      <c r="N47" s="31">
        <f t="shared" si="32"/>
        <v>21.781070055814912</v>
      </c>
      <c r="O47" s="31">
        <f t="shared" si="32"/>
        <v>136.92245417220838</v>
      </c>
      <c r="P47" s="13"/>
      <c r="Q47" s="13"/>
      <c r="R47" s="13"/>
      <c r="S47" s="13"/>
      <c r="T47" s="13"/>
      <c r="U47" s="13"/>
    </row>
    <row r="48" spans="1:21" ht="15.75" customHeight="1" x14ac:dyDescent="0.2">
      <c r="A48" s="24">
        <f>16*1024</f>
        <v>16384</v>
      </c>
      <c r="B48" s="39">
        <v>809.59</v>
      </c>
      <c r="C48" s="39">
        <v>918.06</v>
      </c>
      <c r="D48" s="39">
        <v>741.22</v>
      </c>
      <c r="E48" s="27">
        <v>1112.5899999999999</v>
      </c>
      <c r="F48" s="40">
        <v>1402.49</v>
      </c>
      <c r="G48" s="40">
        <v>1111.95</v>
      </c>
      <c r="H48" s="41">
        <v>1160.99</v>
      </c>
      <c r="I48" s="41">
        <v>1210.57</v>
      </c>
      <c r="J48" s="41">
        <v>1156.08</v>
      </c>
      <c r="K48" s="13"/>
      <c r="L48" s="13"/>
      <c r="M48" s="31">
        <f t="shared" ref="M48:O48" si="33">100*(H48-B48)/B48</f>
        <v>43.404686322706553</v>
      </c>
      <c r="N48" s="31">
        <f t="shared" si="33"/>
        <v>31.8617519552099</v>
      </c>
      <c r="O48" s="31">
        <f t="shared" si="33"/>
        <v>55.969887482798619</v>
      </c>
      <c r="P48" s="13"/>
      <c r="Q48" s="13"/>
      <c r="R48" s="13"/>
      <c r="S48" s="13"/>
      <c r="T48" s="13"/>
      <c r="U48" s="13"/>
    </row>
    <row r="49" spans="1:21" ht="15.75" customHeight="1" x14ac:dyDescent="0.2">
      <c r="A49" s="24">
        <f>32*1024</f>
        <v>32768</v>
      </c>
      <c r="B49" s="39">
        <v>1090.24</v>
      </c>
      <c r="C49" s="39">
        <v>2124.61</v>
      </c>
      <c r="D49" s="39">
        <v>1105.8</v>
      </c>
      <c r="E49" s="27">
        <v>1966.71</v>
      </c>
      <c r="F49" s="40">
        <v>3119.38</v>
      </c>
      <c r="G49" s="40">
        <v>2024.88</v>
      </c>
      <c r="H49" s="41">
        <v>1847.59</v>
      </c>
      <c r="I49" s="41">
        <v>2673.59</v>
      </c>
      <c r="J49" s="41">
        <v>1828.41</v>
      </c>
      <c r="K49" s="13"/>
      <c r="L49" s="13"/>
      <c r="M49" s="31">
        <f t="shared" ref="M49:O49" si="34">100*(H49-B49)/B49</f>
        <v>69.466356031699434</v>
      </c>
      <c r="N49" s="31">
        <f t="shared" si="34"/>
        <v>25.83909517511449</v>
      </c>
      <c r="O49" s="31">
        <f t="shared" si="34"/>
        <v>65.347259902333164</v>
      </c>
      <c r="P49" s="13"/>
      <c r="Q49" s="13"/>
      <c r="R49" s="13"/>
      <c r="S49" s="13"/>
      <c r="T49" s="13"/>
      <c r="U49" s="13"/>
    </row>
    <row r="50" spans="1:21" ht="15.75" customHeight="1" x14ac:dyDescent="0.2">
      <c r="A50" s="24">
        <f>64*1024</f>
        <v>65536</v>
      </c>
      <c r="B50" s="39">
        <v>2520.81</v>
      </c>
      <c r="C50" s="39">
        <v>6532.51</v>
      </c>
      <c r="D50" s="39">
        <v>2523.54</v>
      </c>
      <c r="E50" s="27">
        <v>4315.7299999999996</v>
      </c>
      <c r="F50" s="40">
        <v>8296.41</v>
      </c>
      <c r="G50" s="40">
        <v>4312.4799999999996</v>
      </c>
      <c r="H50" s="41">
        <v>3906.45</v>
      </c>
      <c r="I50" s="41">
        <v>7159.55</v>
      </c>
      <c r="J50" s="41">
        <v>4098.87</v>
      </c>
      <c r="K50" s="13"/>
      <c r="L50" s="13"/>
      <c r="M50" s="31">
        <f t="shared" ref="M50:O50" si="35">100*(H50-B50)/B50</f>
        <v>54.968045985219035</v>
      </c>
      <c r="N50" s="31">
        <f t="shared" si="35"/>
        <v>9.598760660144416</v>
      </c>
      <c r="O50" s="31">
        <f t="shared" si="35"/>
        <v>62.425402410898975</v>
      </c>
      <c r="P50" s="13"/>
      <c r="Q50" s="13"/>
      <c r="R50" s="13"/>
      <c r="S50" s="13"/>
      <c r="T50" s="13"/>
      <c r="U50" s="13"/>
    </row>
    <row r="51" spans="1:21" ht="15.75" customHeight="1" x14ac:dyDescent="0.2">
      <c r="A51" s="24">
        <f>128*1024</f>
        <v>131072</v>
      </c>
      <c r="B51" s="39">
        <v>4306.6400000000003</v>
      </c>
      <c r="C51" s="39">
        <v>12330.23</v>
      </c>
      <c r="D51" s="39">
        <v>4337.6000000000004</v>
      </c>
      <c r="E51" s="27">
        <v>7663.19</v>
      </c>
      <c r="F51" s="40">
        <v>16011.03</v>
      </c>
      <c r="G51" s="40">
        <v>7681.77</v>
      </c>
      <c r="H51" s="41">
        <v>5701.52</v>
      </c>
      <c r="I51" s="41">
        <v>13626.41</v>
      </c>
      <c r="J51" s="41">
        <v>5644.07</v>
      </c>
      <c r="K51" s="13"/>
      <c r="L51" s="13"/>
      <c r="M51" s="31">
        <f t="shared" ref="M51:O51" si="36">100*(H51-B51)/B51</f>
        <v>32.389055040588481</v>
      </c>
      <c r="N51" s="31">
        <f t="shared" si="36"/>
        <v>10.512212667565814</v>
      </c>
      <c r="O51" s="31">
        <f t="shared" si="36"/>
        <v>30.119651420140155</v>
      </c>
      <c r="P51" s="13"/>
      <c r="Q51" s="13"/>
      <c r="R51" s="13"/>
      <c r="S51" s="13"/>
      <c r="T51" s="13"/>
      <c r="U51" s="13"/>
    </row>
    <row r="52" spans="1:21" ht="15.75" customHeight="1" x14ac:dyDescent="0.2">
      <c r="A52" s="24">
        <f>256*1024</f>
        <v>262144</v>
      </c>
      <c r="B52" s="39">
        <v>8043.71</v>
      </c>
      <c r="C52" s="39">
        <v>23861.49</v>
      </c>
      <c r="D52" s="39">
        <v>8055.47</v>
      </c>
      <c r="E52" s="27">
        <v>14701.34</v>
      </c>
      <c r="F52" s="40">
        <v>30632.799999999999</v>
      </c>
      <c r="G52" s="40">
        <v>14747.44</v>
      </c>
      <c r="H52" s="41">
        <v>10037.76</v>
      </c>
      <c r="I52" s="41">
        <v>26380.99</v>
      </c>
      <c r="J52" s="41">
        <v>10013.26</v>
      </c>
      <c r="K52" s="13"/>
      <c r="L52" s="13"/>
      <c r="M52" s="31">
        <f t="shared" ref="M52:O52" si="37">100*(H52-B52)/B52</f>
        <v>24.790177666773172</v>
      </c>
      <c r="N52" s="31">
        <f t="shared" si="37"/>
        <v>10.558854455442638</v>
      </c>
      <c r="O52" s="31">
        <f t="shared" si="37"/>
        <v>24.303858123734553</v>
      </c>
      <c r="P52" s="13"/>
      <c r="Q52" s="13"/>
      <c r="R52" s="13"/>
      <c r="S52" s="13"/>
      <c r="T52" s="13"/>
      <c r="U52" s="13"/>
    </row>
    <row r="53" spans="1:21" ht="15.75" customHeight="1" x14ac:dyDescent="0.2">
      <c r="A53" s="24">
        <f>512*1024</f>
        <v>524288</v>
      </c>
      <c r="B53" s="39">
        <v>15325.51</v>
      </c>
      <c r="C53" s="39">
        <v>49275.26</v>
      </c>
      <c r="D53" s="39">
        <v>15377.88</v>
      </c>
      <c r="E53" s="27">
        <v>28378.52</v>
      </c>
      <c r="F53" s="40">
        <v>68792.639999999999</v>
      </c>
      <c r="G53" s="40">
        <v>28282.26</v>
      </c>
      <c r="H53" s="41">
        <v>19141.91</v>
      </c>
      <c r="I53" s="41">
        <v>52168.47</v>
      </c>
      <c r="J53" s="41">
        <v>19174.419999999998</v>
      </c>
      <c r="K53" s="13"/>
      <c r="L53" s="13"/>
      <c r="M53" s="31">
        <f t="shared" ref="M53:O53" si="38">100*(H53-B53)/B53</f>
        <v>24.902270789030833</v>
      </c>
      <c r="N53" s="31">
        <f t="shared" si="38"/>
        <v>5.8715266038170038</v>
      </c>
      <c r="O53" s="31">
        <f t="shared" si="38"/>
        <v>24.688318545859371</v>
      </c>
      <c r="P53" s="13"/>
      <c r="Q53" s="13"/>
      <c r="R53" s="13"/>
      <c r="S53" s="13"/>
      <c r="T53" s="13"/>
      <c r="U53" s="13"/>
    </row>
    <row r="54" spans="1:21" ht="15.75" customHeight="1" x14ac:dyDescent="0.2">
      <c r="A54" s="24">
        <f>1024*1024</f>
        <v>1048576</v>
      </c>
      <c r="B54" s="33">
        <v>29334.82</v>
      </c>
      <c r="C54" s="33">
        <v>87980.2</v>
      </c>
      <c r="D54" s="39">
        <v>29387.37</v>
      </c>
      <c r="E54" s="27">
        <v>58997.38</v>
      </c>
      <c r="F54" s="40">
        <v>129693.68</v>
      </c>
      <c r="G54" s="40">
        <v>56024.56</v>
      </c>
      <c r="H54" s="41">
        <v>37471.839999999997</v>
      </c>
      <c r="I54" s="41">
        <v>99824.99</v>
      </c>
      <c r="J54" s="41">
        <v>37572.42</v>
      </c>
      <c r="K54" s="13"/>
      <c r="L54" s="13"/>
      <c r="M54" s="31">
        <f t="shared" ref="M54:O54" si="39">100*(H54-B54)/B54</f>
        <v>27.738435074767789</v>
      </c>
      <c r="N54" s="31">
        <f t="shared" si="39"/>
        <v>13.463017815372107</v>
      </c>
      <c r="O54" s="31">
        <f t="shared" si="39"/>
        <v>27.852271230804252</v>
      </c>
      <c r="P54" s="13"/>
      <c r="Q54" s="13"/>
      <c r="R54" s="13"/>
      <c r="S54" s="13"/>
      <c r="T54" s="13"/>
      <c r="U54" s="13"/>
    </row>
    <row r="55" spans="1:21" ht="15.75" customHeight="1" x14ac:dyDescent="0.15">
      <c r="A55" s="13"/>
      <c r="B55" s="35"/>
      <c r="C55" s="35"/>
      <c r="D55" s="35"/>
      <c r="E55" s="35"/>
      <c r="F55" s="42"/>
      <c r="H55" s="42"/>
      <c r="I55" s="42"/>
      <c r="J55" s="42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1:21" ht="15.75" customHeight="1" x14ac:dyDescent="0.15">
      <c r="A56" s="13"/>
      <c r="B56" s="30"/>
      <c r="C56" s="30"/>
      <c r="D56" s="30"/>
      <c r="E56" s="30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 ht="15.75" customHeight="1" x14ac:dyDescent="0.15">
      <c r="A57" s="13"/>
      <c r="B57" s="30"/>
      <c r="C57" s="30"/>
      <c r="D57" s="30"/>
      <c r="E57" s="30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21" ht="15.75" customHeight="1" x14ac:dyDescent="0.15">
      <c r="A58" s="13"/>
      <c r="B58" s="30"/>
      <c r="C58" s="30"/>
      <c r="D58" s="30"/>
      <c r="E58" s="30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1:21" ht="15.75" customHeight="1" x14ac:dyDescent="0.2">
      <c r="A59" s="49" t="s">
        <v>31</v>
      </c>
      <c r="B59" s="44"/>
      <c r="C59" s="44"/>
      <c r="D59" s="44"/>
      <c r="E59" s="44"/>
      <c r="F59" s="44"/>
      <c r="G59" s="44"/>
      <c r="H59" s="44"/>
      <c r="I59" s="44"/>
      <c r="J59" s="44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1" ht="15.75" customHeight="1" x14ac:dyDescent="0.2">
      <c r="A60" s="14"/>
      <c r="B60" s="50"/>
      <c r="C60" s="44"/>
      <c r="D60" s="44"/>
      <c r="E60" s="44"/>
      <c r="F60" s="44"/>
      <c r="G60" s="44"/>
      <c r="H60" s="44"/>
      <c r="I60" s="44"/>
      <c r="J60" s="44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1" ht="15.75" customHeight="1" x14ac:dyDescent="0.2">
      <c r="A61" s="14"/>
      <c r="B61" s="48"/>
      <c r="C61" s="44"/>
      <c r="D61" s="44"/>
      <c r="E61" s="46" t="s">
        <v>24</v>
      </c>
      <c r="F61" s="44"/>
      <c r="G61" s="44"/>
      <c r="H61" s="47" t="s">
        <v>25</v>
      </c>
      <c r="I61" s="44"/>
      <c r="J61" s="44"/>
      <c r="K61" s="13"/>
      <c r="L61" s="13"/>
      <c r="M61" s="51" t="s">
        <v>26</v>
      </c>
      <c r="N61" s="44"/>
      <c r="O61" s="44"/>
      <c r="P61" s="13"/>
      <c r="Q61" s="13"/>
      <c r="R61" s="13"/>
      <c r="S61" s="13"/>
      <c r="T61" s="13"/>
      <c r="U61" s="13"/>
    </row>
    <row r="62" spans="1:21" ht="15.75" customHeight="1" x14ac:dyDescent="0.15">
      <c r="A62" s="16" t="s">
        <v>1</v>
      </c>
      <c r="B62" s="17" t="s">
        <v>27</v>
      </c>
      <c r="C62" s="17" t="s">
        <v>28</v>
      </c>
      <c r="D62" s="17" t="s">
        <v>29</v>
      </c>
      <c r="E62" s="18" t="s">
        <v>27</v>
      </c>
      <c r="F62" s="19" t="s">
        <v>28</v>
      </c>
      <c r="G62" s="19" t="s">
        <v>29</v>
      </c>
      <c r="H62" s="20" t="s">
        <v>27</v>
      </c>
      <c r="I62" s="21" t="s">
        <v>28</v>
      </c>
      <c r="J62" s="21" t="s">
        <v>29</v>
      </c>
      <c r="K62" s="13"/>
      <c r="L62" s="13"/>
      <c r="M62" s="22" t="s">
        <v>27</v>
      </c>
      <c r="N62" s="23" t="s">
        <v>28</v>
      </c>
      <c r="O62" s="23" t="s">
        <v>29</v>
      </c>
      <c r="P62" s="13"/>
      <c r="Q62" s="13"/>
      <c r="R62" s="13"/>
      <c r="S62" s="13"/>
      <c r="T62" s="13"/>
      <c r="U62" s="13"/>
    </row>
    <row r="63" spans="1:21" ht="15.75" customHeight="1" x14ac:dyDescent="0.2">
      <c r="A63" s="24">
        <v>1</v>
      </c>
      <c r="B63" s="39">
        <v>151.97999999999999</v>
      </c>
      <c r="C63" s="39">
        <v>22.14</v>
      </c>
      <c r="D63" s="39">
        <v>16.649999999999999</v>
      </c>
      <c r="E63" s="27">
        <v>172.08</v>
      </c>
      <c r="F63" s="40">
        <v>32</v>
      </c>
      <c r="G63" s="40">
        <v>33.11</v>
      </c>
      <c r="H63" s="41">
        <v>138.16</v>
      </c>
      <c r="I63" s="41">
        <v>15.44</v>
      </c>
      <c r="J63" s="41">
        <v>20.85</v>
      </c>
      <c r="K63" s="13"/>
      <c r="L63" s="13"/>
      <c r="M63" s="31">
        <f t="shared" ref="M63:O63" si="40">100*(H63-B63)/B63</f>
        <v>-9.0933017502302889</v>
      </c>
      <c r="N63" s="31">
        <f t="shared" si="40"/>
        <v>-30.261969286359534</v>
      </c>
      <c r="O63" s="31">
        <f t="shared" si="40"/>
        <v>25.225225225225245</v>
      </c>
      <c r="P63" s="13"/>
      <c r="Q63" s="13"/>
      <c r="R63" s="13"/>
      <c r="S63" s="13"/>
      <c r="T63" s="13"/>
      <c r="U63" s="13"/>
    </row>
    <row r="64" spans="1:21" ht="15.75" customHeight="1" x14ac:dyDescent="0.2">
      <c r="A64" s="24">
        <v>2</v>
      </c>
      <c r="B64" s="39">
        <v>17.36</v>
      </c>
      <c r="C64" s="39">
        <v>13.19</v>
      </c>
      <c r="D64" s="39">
        <v>14.11</v>
      </c>
      <c r="E64" s="27">
        <v>27.99</v>
      </c>
      <c r="F64" s="40">
        <v>29.93</v>
      </c>
      <c r="G64" s="40">
        <v>28.84</v>
      </c>
      <c r="H64" s="41">
        <v>69.13</v>
      </c>
      <c r="I64" s="41">
        <v>13.4</v>
      </c>
      <c r="J64" s="41">
        <v>13.72</v>
      </c>
      <c r="K64" s="13"/>
      <c r="L64" s="13"/>
      <c r="M64" s="31">
        <f t="shared" ref="M64:O64" si="41">100*(H64-B64)/B64</f>
        <v>298.21428571428572</v>
      </c>
      <c r="N64" s="31">
        <f t="shared" si="41"/>
        <v>1.5921152388172923</v>
      </c>
      <c r="O64" s="31">
        <f t="shared" si="41"/>
        <v>-2.7639971651311042</v>
      </c>
      <c r="P64" s="13"/>
      <c r="Q64" s="13"/>
      <c r="R64" s="13"/>
      <c r="S64" s="13"/>
      <c r="T64" s="13"/>
      <c r="U64" s="13"/>
    </row>
    <row r="65" spans="1:21" ht="15.75" customHeight="1" x14ac:dyDescent="0.2">
      <c r="A65" s="24">
        <v>4</v>
      </c>
      <c r="B65" s="39">
        <v>15.52</v>
      </c>
      <c r="C65" s="39">
        <v>13.31</v>
      </c>
      <c r="D65" s="39">
        <v>13.64</v>
      </c>
      <c r="E65" s="27">
        <v>27.57</v>
      </c>
      <c r="F65" s="40">
        <v>28.05</v>
      </c>
      <c r="G65" s="40">
        <v>28.29</v>
      </c>
      <c r="H65" s="41">
        <v>66.760000000000005</v>
      </c>
      <c r="I65" s="41">
        <v>13.13</v>
      </c>
      <c r="J65" s="41">
        <v>13.63</v>
      </c>
      <c r="K65" s="13"/>
      <c r="L65" s="13"/>
      <c r="M65" s="31">
        <f t="shared" ref="M65:O65" si="42">100*(H65-B65)/B65</f>
        <v>330.15463917525778</v>
      </c>
      <c r="N65" s="31">
        <f t="shared" si="42"/>
        <v>-1.3523666416228377</v>
      </c>
      <c r="O65" s="31">
        <f t="shared" si="42"/>
        <v>-7.3313782991200782E-2</v>
      </c>
      <c r="P65" s="13"/>
      <c r="Q65" s="13"/>
      <c r="R65" s="13"/>
      <c r="S65" s="13"/>
      <c r="T65" s="13"/>
      <c r="U65" s="13"/>
    </row>
    <row r="66" spans="1:21" ht="15.75" customHeight="1" x14ac:dyDescent="0.2">
      <c r="A66" s="24">
        <v>16</v>
      </c>
      <c r="B66" s="39">
        <v>16.260000000000002</v>
      </c>
      <c r="C66" s="39">
        <v>14.05</v>
      </c>
      <c r="D66" s="39">
        <v>24.5</v>
      </c>
      <c r="E66" s="27">
        <v>28.96</v>
      </c>
      <c r="F66" s="40">
        <v>25.46</v>
      </c>
      <c r="G66" s="40">
        <v>34.24</v>
      </c>
      <c r="H66" s="41">
        <v>44.43</v>
      </c>
      <c r="I66" s="41">
        <v>18.91</v>
      </c>
      <c r="J66" s="41">
        <v>118.2</v>
      </c>
      <c r="K66" s="13"/>
      <c r="L66" s="13"/>
      <c r="M66" s="31">
        <f t="shared" ref="M66:O66" si="43">100*(H66-B66)/B66</f>
        <v>173.2472324723247</v>
      </c>
      <c r="N66" s="31">
        <f t="shared" si="43"/>
        <v>34.590747330960845</v>
      </c>
      <c r="O66" s="31">
        <f t="shared" si="43"/>
        <v>382.44897959183675</v>
      </c>
      <c r="P66" s="13"/>
      <c r="Q66" s="13"/>
      <c r="R66" s="13"/>
      <c r="S66" s="13"/>
      <c r="T66" s="13"/>
      <c r="U66" s="13"/>
    </row>
    <row r="67" spans="1:21" ht="15.75" customHeight="1" x14ac:dyDescent="0.2">
      <c r="A67" s="24">
        <v>32</v>
      </c>
      <c r="B67" s="39">
        <v>15.03</v>
      </c>
      <c r="C67" s="39">
        <v>13.37</v>
      </c>
      <c r="D67" s="39">
        <v>22.42</v>
      </c>
      <c r="E67" s="27">
        <v>30.06</v>
      </c>
      <c r="F67" s="40">
        <v>29.63</v>
      </c>
      <c r="G67" s="40">
        <v>67.430000000000007</v>
      </c>
      <c r="H67" s="41">
        <v>44.45</v>
      </c>
      <c r="I67" s="41">
        <v>17.37</v>
      </c>
      <c r="J67" s="41">
        <v>56.07</v>
      </c>
      <c r="K67" s="13"/>
      <c r="L67" s="13"/>
      <c r="M67" s="31">
        <f t="shared" ref="M67:O67" si="44">100*(H67-B67)/B67</f>
        <v>195.7418496340652</v>
      </c>
      <c r="N67" s="31">
        <f t="shared" si="44"/>
        <v>29.917726252804801</v>
      </c>
      <c r="O67" s="31">
        <f t="shared" si="44"/>
        <v>150.08920606601248</v>
      </c>
      <c r="P67" s="13"/>
      <c r="Q67" s="13"/>
      <c r="R67" s="13"/>
      <c r="S67" s="13"/>
      <c r="T67" s="13"/>
      <c r="U67" s="13"/>
    </row>
    <row r="68" spans="1:21" ht="15.75" customHeight="1" x14ac:dyDescent="0.2">
      <c r="A68" s="24">
        <v>64</v>
      </c>
      <c r="B68" s="39">
        <v>22.18</v>
      </c>
      <c r="C68" s="39">
        <v>18.3</v>
      </c>
      <c r="D68" s="39">
        <v>23.71</v>
      </c>
      <c r="E68" s="27">
        <v>34.33</v>
      </c>
      <c r="F68" s="40">
        <v>29.03</v>
      </c>
      <c r="G68" s="40">
        <v>35.56</v>
      </c>
      <c r="H68" s="41">
        <v>72.03</v>
      </c>
      <c r="I68" s="41">
        <v>20.63</v>
      </c>
      <c r="J68" s="41">
        <v>125.29</v>
      </c>
      <c r="K68" s="13"/>
      <c r="L68" s="13"/>
      <c r="M68" s="31">
        <f t="shared" ref="M68:O68" si="45">100*(H68-B68)/B68</f>
        <v>224.75202885482418</v>
      </c>
      <c r="N68" s="31">
        <f t="shared" si="45"/>
        <v>12.73224043715846</v>
      </c>
      <c r="O68" s="31">
        <f t="shared" si="45"/>
        <v>428.42682412484191</v>
      </c>
      <c r="P68" s="13"/>
      <c r="Q68" s="13"/>
      <c r="R68" s="13"/>
      <c r="S68" s="13"/>
      <c r="T68" s="13"/>
      <c r="U68" s="13"/>
    </row>
    <row r="69" spans="1:21" ht="15.75" customHeight="1" x14ac:dyDescent="0.2">
      <c r="A69" s="24">
        <v>128</v>
      </c>
      <c r="B69" s="39">
        <v>23.83</v>
      </c>
      <c r="C69" s="39">
        <v>21.19</v>
      </c>
      <c r="D69" s="39">
        <v>22.56</v>
      </c>
      <c r="E69" s="27">
        <v>38.94</v>
      </c>
      <c r="F69" s="40">
        <v>32.549999999999997</v>
      </c>
      <c r="G69" s="40">
        <v>35.869999999999997</v>
      </c>
      <c r="H69" s="41">
        <v>71.239999999999995</v>
      </c>
      <c r="I69" s="41">
        <v>28.86</v>
      </c>
      <c r="J69" s="41">
        <v>61.47</v>
      </c>
      <c r="K69" s="13"/>
      <c r="L69" s="13"/>
      <c r="M69" s="31">
        <f t="shared" ref="M69:O69" si="46">100*(H69-B69)/B69</f>
        <v>198.95090222408729</v>
      </c>
      <c r="N69" s="31">
        <f t="shared" si="46"/>
        <v>36.196319018404893</v>
      </c>
      <c r="O69" s="31">
        <f t="shared" si="46"/>
        <v>172.47340425531914</v>
      </c>
      <c r="P69" s="13"/>
      <c r="Q69" s="13"/>
      <c r="R69" s="13"/>
      <c r="S69" s="13"/>
      <c r="T69" s="13"/>
      <c r="U69" s="13"/>
    </row>
    <row r="70" spans="1:21" ht="15.75" customHeight="1" x14ac:dyDescent="0.2">
      <c r="A70" s="24">
        <v>256</v>
      </c>
      <c r="B70" s="39">
        <v>29.01</v>
      </c>
      <c r="C70" s="39">
        <v>27.2</v>
      </c>
      <c r="D70" s="39">
        <v>31.1</v>
      </c>
      <c r="E70" s="27">
        <v>42.4</v>
      </c>
      <c r="F70" s="40">
        <v>39.44</v>
      </c>
      <c r="G70" s="40">
        <v>41.4</v>
      </c>
      <c r="H70" s="41">
        <v>75.48</v>
      </c>
      <c r="I70" s="41">
        <v>31.2</v>
      </c>
      <c r="J70" s="41">
        <v>66.5</v>
      </c>
      <c r="K70" s="13"/>
      <c r="L70" s="13"/>
      <c r="M70" s="31">
        <f t="shared" ref="M70:O70" si="47">100*(H70-B70)/B70</f>
        <v>160.18614270941055</v>
      </c>
      <c r="N70" s="31">
        <f t="shared" si="47"/>
        <v>14.705882352941178</v>
      </c>
      <c r="O70" s="31">
        <f t="shared" si="47"/>
        <v>113.82636655948552</v>
      </c>
      <c r="P70" s="13"/>
      <c r="Q70" s="13"/>
      <c r="R70" s="13"/>
      <c r="S70" s="13"/>
      <c r="T70" s="13"/>
      <c r="U70" s="13"/>
    </row>
    <row r="71" spans="1:21" ht="15.75" customHeight="1" x14ac:dyDescent="0.2">
      <c r="A71" s="24">
        <v>512</v>
      </c>
      <c r="B71" s="39">
        <v>40.92</v>
      </c>
      <c r="C71" s="39">
        <v>32.51</v>
      </c>
      <c r="D71" s="39">
        <v>34.049999999999997</v>
      </c>
      <c r="E71" s="27">
        <v>54.21</v>
      </c>
      <c r="F71" s="40">
        <v>52.15</v>
      </c>
      <c r="G71" s="40">
        <v>46.31</v>
      </c>
      <c r="H71" s="41">
        <v>88.81</v>
      </c>
      <c r="I71" s="41">
        <v>41.83</v>
      </c>
      <c r="J71" s="41">
        <v>70.98</v>
      </c>
      <c r="K71" s="13"/>
      <c r="L71" s="13"/>
      <c r="M71" s="31">
        <f t="shared" ref="M71:O71" si="48">100*(H71-B71)/B71</f>
        <v>117.03323558162268</v>
      </c>
      <c r="N71" s="31">
        <f t="shared" si="48"/>
        <v>28.668102122423871</v>
      </c>
      <c r="O71" s="31">
        <f t="shared" si="48"/>
        <v>108.45814977973572</v>
      </c>
      <c r="P71" s="13"/>
      <c r="Q71" s="13"/>
      <c r="R71" s="13"/>
      <c r="S71" s="13"/>
      <c r="T71" s="13"/>
      <c r="U71" s="13"/>
    </row>
    <row r="72" spans="1:21" ht="15.75" customHeight="1" x14ac:dyDescent="0.2">
      <c r="A72" s="24">
        <v>1024</v>
      </c>
      <c r="B72" s="39">
        <v>72.84</v>
      </c>
      <c r="C72" s="39">
        <v>56.3</v>
      </c>
      <c r="D72" s="39">
        <v>41.51</v>
      </c>
      <c r="E72" s="27">
        <v>93.17</v>
      </c>
      <c r="F72" s="40">
        <v>79.05</v>
      </c>
      <c r="G72" s="40">
        <v>61.75</v>
      </c>
      <c r="H72" s="41">
        <v>132.36000000000001</v>
      </c>
      <c r="I72" s="41">
        <v>69.13</v>
      </c>
      <c r="J72" s="41">
        <v>84.16</v>
      </c>
      <c r="K72" s="13"/>
      <c r="L72" s="13"/>
      <c r="M72" s="31">
        <f t="shared" ref="M72:O72" si="49">100*(H72-B72)/B72</f>
        <v>81.71334431630973</v>
      </c>
      <c r="N72" s="31">
        <f t="shared" si="49"/>
        <v>22.788632326820601</v>
      </c>
      <c r="O72" s="31">
        <f t="shared" si="49"/>
        <v>102.7463261864611</v>
      </c>
      <c r="P72" s="13"/>
      <c r="Q72" s="13"/>
      <c r="R72" s="13"/>
      <c r="S72" s="13"/>
      <c r="T72" s="13"/>
      <c r="U72" s="13"/>
    </row>
    <row r="73" spans="1:21" ht="15.75" customHeight="1" x14ac:dyDescent="0.2">
      <c r="A73" s="24">
        <v>2048</v>
      </c>
      <c r="B73" s="39">
        <v>116.52</v>
      </c>
      <c r="C73" s="39">
        <v>93.04</v>
      </c>
      <c r="D73" s="39">
        <v>58.21</v>
      </c>
      <c r="E73" s="27">
        <v>149.94</v>
      </c>
      <c r="F73" s="40">
        <v>125.21</v>
      </c>
      <c r="G73" s="40">
        <v>87.61</v>
      </c>
      <c r="H73" s="41">
        <v>196.04</v>
      </c>
      <c r="I73" s="41">
        <v>120.04</v>
      </c>
      <c r="J73" s="41">
        <v>102.92</v>
      </c>
      <c r="K73" s="13"/>
      <c r="L73" s="13"/>
      <c r="M73" s="31">
        <f t="shared" ref="M73:O73" si="50">100*(H73-B73)/B73</f>
        <v>68.245794713353931</v>
      </c>
      <c r="N73" s="31">
        <f t="shared" si="50"/>
        <v>29.019776440240754</v>
      </c>
      <c r="O73" s="31">
        <f t="shared" si="50"/>
        <v>76.808108572410234</v>
      </c>
      <c r="P73" s="13"/>
      <c r="Q73" s="13"/>
      <c r="R73" s="13"/>
      <c r="S73" s="13"/>
      <c r="T73" s="13"/>
      <c r="U73" s="13"/>
    </row>
    <row r="74" spans="1:21" ht="15.75" customHeight="1" x14ac:dyDescent="0.2">
      <c r="A74" s="24">
        <v>4096</v>
      </c>
      <c r="B74" s="39">
        <v>204.5</v>
      </c>
      <c r="C74" s="39">
        <v>116.86</v>
      </c>
      <c r="D74" s="39">
        <v>57.18</v>
      </c>
      <c r="E74" s="27">
        <v>270.08999999999997</v>
      </c>
      <c r="F74" s="40">
        <v>167.96</v>
      </c>
      <c r="G74" s="40">
        <v>99.48</v>
      </c>
      <c r="H74" s="41">
        <v>320.45999999999998</v>
      </c>
      <c r="I74" s="41">
        <v>157.78</v>
      </c>
      <c r="J74" s="41">
        <v>105.5</v>
      </c>
      <c r="K74" s="13"/>
      <c r="L74" s="13"/>
      <c r="M74" s="31">
        <f t="shared" ref="M74:O74" si="51">100*(H74-B74)/B74</f>
        <v>56.704156479217595</v>
      </c>
      <c r="N74" s="31">
        <f t="shared" si="51"/>
        <v>35.016258771179189</v>
      </c>
      <c r="O74" s="31">
        <f t="shared" si="51"/>
        <v>84.505071703392801</v>
      </c>
      <c r="P74" s="13"/>
      <c r="Q74" s="13"/>
      <c r="R74" s="13"/>
      <c r="S74" s="13"/>
      <c r="T74" s="13"/>
      <c r="U74" s="13"/>
    </row>
    <row r="75" spans="1:21" ht="15.75" customHeight="1" x14ac:dyDescent="0.2">
      <c r="A75" s="24">
        <f>8*1024</f>
        <v>8192</v>
      </c>
      <c r="B75" s="39">
        <v>369.2</v>
      </c>
      <c r="C75" s="39">
        <v>193.33</v>
      </c>
      <c r="D75" s="39">
        <v>88.83</v>
      </c>
      <c r="E75" s="27">
        <v>481.67</v>
      </c>
      <c r="F75" s="40">
        <v>271.58</v>
      </c>
      <c r="G75" s="40">
        <v>158.81</v>
      </c>
      <c r="H75" s="41">
        <v>559.92999999999995</v>
      </c>
      <c r="I75" s="41">
        <v>260.79000000000002</v>
      </c>
      <c r="J75" s="41">
        <v>165.18</v>
      </c>
      <c r="K75" s="13"/>
      <c r="L75" s="13"/>
      <c r="M75" s="31">
        <f t="shared" ref="M75:O75" si="52">100*(H75-B75)/B75</f>
        <v>51.660346695557955</v>
      </c>
      <c r="N75" s="31">
        <f t="shared" si="52"/>
        <v>34.893705063880411</v>
      </c>
      <c r="O75" s="31">
        <f t="shared" si="52"/>
        <v>85.950692333671071</v>
      </c>
      <c r="P75" s="13"/>
      <c r="Q75" s="13"/>
      <c r="R75" s="13"/>
      <c r="S75" s="13"/>
      <c r="T75" s="13"/>
      <c r="U75" s="13"/>
    </row>
    <row r="76" spans="1:21" ht="15.75" customHeight="1" x14ac:dyDescent="0.2">
      <c r="A76" s="24">
        <f>16*1024</f>
        <v>16384</v>
      </c>
      <c r="B76" s="39">
        <v>731.04</v>
      </c>
      <c r="C76" s="39">
        <v>358.16</v>
      </c>
      <c r="D76" s="39">
        <v>313.22000000000003</v>
      </c>
      <c r="E76" s="27">
        <v>815.25</v>
      </c>
      <c r="F76" s="40">
        <v>493.13</v>
      </c>
      <c r="G76" s="40">
        <v>465.74</v>
      </c>
      <c r="H76" s="41">
        <v>476.11</v>
      </c>
      <c r="I76" s="41">
        <v>490.76</v>
      </c>
      <c r="J76" s="41">
        <v>522.5</v>
      </c>
      <c r="K76" s="13"/>
      <c r="L76" s="13"/>
      <c r="M76" s="31">
        <f t="shared" ref="M76:O76" si="53">100*(H76-B76)/B76</f>
        <v>-34.872236813307069</v>
      </c>
      <c r="N76" s="31">
        <f t="shared" si="53"/>
        <v>37.022559749832467</v>
      </c>
      <c r="O76" s="31">
        <f t="shared" si="53"/>
        <v>66.815656726901196</v>
      </c>
      <c r="P76" s="13"/>
      <c r="Q76" s="13"/>
      <c r="R76" s="13"/>
      <c r="S76" s="13"/>
      <c r="T76" s="13"/>
      <c r="U76" s="13"/>
    </row>
    <row r="77" spans="1:21" ht="15.75" customHeight="1" x14ac:dyDescent="0.2">
      <c r="A77" s="24">
        <f>32*1024</f>
        <v>32768</v>
      </c>
      <c r="B77" s="39">
        <v>465.59</v>
      </c>
      <c r="C77" s="39">
        <v>665.27</v>
      </c>
      <c r="D77" s="39">
        <v>442.3</v>
      </c>
      <c r="E77" s="27">
        <v>804.73</v>
      </c>
      <c r="F77" s="40">
        <v>905.87</v>
      </c>
      <c r="G77" s="40">
        <v>716.42</v>
      </c>
      <c r="H77" s="41">
        <v>726.52</v>
      </c>
      <c r="I77" s="41">
        <v>915.1</v>
      </c>
      <c r="J77" s="41">
        <v>757.84</v>
      </c>
      <c r="K77" s="13"/>
      <c r="L77" s="13"/>
      <c r="M77" s="31">
        <f t="shared" ref="M77:O77" si="54">100*(H77-B77)/B77</f>
        <v>56.042870336562217</v>
      </c>
      <c r="N77" s="31">
        <f t="shared" si="54"/>
        <v>37.553173899319077</v>
      </c>
      <c r="O77" s="31">
        <f t="shared" si="54"/>
        <v>71.340718969025559</v>
      </c>
      <c r="P77" s="13"/>
      <c r="Q77" s="13"/>
      <c r="R77" s="13"/>
      <c r="S77" s="13"/>
      <c r="T77" s="13"/>
      <c r="U77" s="13"/>
    </row>
    <row r="78" spans="1:21" ht="15.75" customHeight="1" x14ac:dyDescent="0.2">
      <c r="A78" s="24">
        <f>64*1024</f>
        <v>65536</v>
      </c>
      <c r="B78" s="39">
        <v>778.84</v>
      </c>
      <c r="C78" s="39">
        <v>1224.8499999999999</v>
      </c>
      <c r="D78" s="39">
        <v>780.12</v>
      </c>
      <c r="E78" s="27">
        <v>1318.22</v>
      </c>
      <c r="F78" s="40">
        <v>1731.47</v>
      </c>
      <c r="G78" s="40">
        <v>1320.99</v>
      </c>
      <c r="H78" s="41">
        <v>1337.98</v>
      </c>
      <c r="I78" s="41">
        <v>1692.05</v>
      </c>
      <c r="J78" s="41">
        <v>1396.23</v>
      </c>
      <c r="K78" s="13"/>
      <c r="L78" s="13"/>
      <c r="M78" s="31">
        <f t="shared" ref="M78:O78" si="55">100*(H78-B78)/B78</f>
        <v>71.79138205536438</v>
      </c>
      <c r="N78" s="31">
        <f t="shared" si="55"/>
        <v>38.143446136261595</v>
      </c>
      <c r="O78" s="31">
        <f t="shared" si="55"/>
        <v>78.97631133671743</v>
      </c>
      <c r="P78" s="13"/>
      <c r="Q78" s="13"/>
      <c r="R78" s="13"/>
      <c r="S78" s="13"/>
      <c r="T78" s="13"/>
      <c r="U78" s="13"/>
    </row>
    <row r="79" spans="1:21" ht="15.75" customHeight="1" x14ac:dyDescent="0.2">
      <c r="A79" s="24">
        <f>128*1024</f>
        <v>131072</v>
      </c>
      <c r="B79" s="39">
        <v>1358.01</v>
      </c>
      <c r="C79" s="39">
        <v>4630.38</v>
      </c>
      <c r="D79" s="39">
        <v>1368.82</v>
      </c>
      <c r="E79" s="27">
        <v>2620.9699999999998</v>
      </c>
      <c r="F79" s="40">
        <v>6507.98</v>
      </c>
      <c r="G79" s="40">
        <v>2654.28</v>
      </c>
      <c r="H79" s="41">
        <v>2464.13</v>
      </c>
      <c r="I79" s="41">
        <v>5092.76</v>
      </c>
      <c r="J79" s="41">
        <v>2452.87</v>
      </c>
      <c r="K79" s="13"/>
      <c r="L79" s="13"/>
      <c r="M79" s="31">
        <f t="shared" ref="M79:O79" si="56">100*(H79-B79)/B79</f>
        <v>81.451535702977168</v>
      </c>
      <c r="N79" s="31">
        <f t="shared" si="56"/>
        <v>9.985789503237319</v>
      </c>
      <c r="O79" s="31">
        <f t="shared" si="56"/>
        <v>79.195949796174816</v>
      </c>
      <c r="P79" s="13"/>
      <c r="Q79" s="13"/>
      <c r="R79" s="13"/>
      <c r="S79" s="13"/>
      <c r="T79" s="13"/>
      <c r="U79" s="13"/>
    </row>
    <row r="80" spans="1:21" ht="15.75" customHeight="1" x14ac:dyDescent="0.2">
      <c r="A80" s="24">
        <f>256*1024</f>
        <v>262144</v>
      </c>
      <c r="B80" s="39">
        <v>2811.77</v>
      </c>
      <c r="C80" s="39">
        <v>11423.82</v>
      </c>
      <c r="D80" s="39">
        <v>2918.12</v>
      </c>
      <c r="E80" s="27">
        <v>5315.71</v>
      </c>
      <c r="F80" s="40">
        <v>13817.32</v>
      </c>
      <c r="G80" s="40">
        <v>5364.37</v>
      </c>
      <c r="H80" s="41">
        <v>4257.53</v>
      </c>
      <c r="I80" s="41">
        <v>10848.29</v>
      </c>
      <c r="J80" s="41">
        <v>4255.63</v>
      </c>
      <c r="K80" s="13"/>
      <c r="L80" s="13"/>
      <c r="M80" s="31">
        <f t="shared" ref="M80:O80" si="57">100*(H80-B80)/B80</f>
        <v>51.418145865415724</v>
      </c>
      <c r="N80" s="31">
        <f t="shared" si="57"/>
        <v>-5.0379820410335494</v>
      </c>
      <c r="O80" s="31">
        <f t="shared" si="57"/>
        <v>45.834646964483994</v>
      </c>
      <c r="P80" s="13"/>
      <c r="Q80" s="13"/>
      <c r="R80" s="13"/>
      <c r="S80" s="13"/>
      <c r="T80" s="13"/>
      <c r="U80" s="13"/>
    </row>
    <row r="81" spans="1:21" ht="15.75" customHeight="1" x14ac:dyDescent="0.2">
      <c r="A81" s="24">
        <f>512*1024</f>
        <v>524288</v>
      </c>
      <c r="B81" s="39">
        <v>6110.32</v>
      </c>
      <c r="C81" s="39">
        <v>21770.38</v>
      </c>
      <c r="D81" s="39">
        <v>6077.37</v>
      </c>
      <c r="E81" s="27">
        <v>10380.469999999999</v>
      </c>
      <c r="F81" s="40">
        <v>26513.24</v>
      </c>
      <c r="G81" s="40">
        <v>10427.1</v>
      </c>
      <c r="H81" s="41">
        <v>8113.82</v>
      </c>
      <c r="I81" s="41">
        <v>20796.22</v>
      </c>
      <c r="J81" s="41">
        <v>8135.12</v>
      </c>
      <c r="K81" s="13"/>
      <c r="L81" s="13"/>
      <c r="M81" s="31">
        <f t="shared" ref="M81:O81" si="58">100*(H81-B81)/B81</f>
        <v>32.78879011246547</v>
      </c>
      <c r="N81" s="31">
        <f t="shared" si="58"/>
        <v>-4.4747037029211238</v>
      </c>
      <c r="O81" s="31">
        <f t="shared" si="58"/>
        <v>33.859218708092484</v>
      </c>
      <c r="P81" s="13"/>
      <c r="Q81" s="13"/>
      <c r="R81" s="13"/>
      <c r="S81" s="13"/>
      <c r="T81" s="13"/>
      <c r="U81" s="13"/>
    </row>
    <row r="82" spans="1:21" ht="15.75" customHeight="1" x14ac:dyDescent="0.2">
      <c r="A82" s="24">
        <f>1024*1024</f>
        <v>1048576</v>
      </c>
      <c r="B82" s="33">
        <v>11742.01</v>
      </c>
      <c r="C82" s="33">
        <v>37698.550000000003</v>
      </c>
      <c r="D82" s="39">
        <v>11737.97</v>
      </c>
      <c r="E82" s="27">
        <v>20293.28</v>
      </c>
      <c r="F82" s="40">
        <v>45031.22</v>
      </c>
      <c r="G82" s="40">
        <v>20415.580000000002</v>
      </c>
      <c r="H82" s="41">
        <v>15932.39</v>
      </c>
      <c r="I82" s="41">
        <v>39861.980000000003</v>
      </c>
      <c r="J82" s="41">
        <v>16006.22</v>
      </c>
      <c r="K82" s="13"/>
      <c r="L82" s="13"/>
      <c r="M82" s="31">
        <f t="shared" ref="M82:O82" si="59">100*(H82-B82)/B82</f>
        <v>35.687075722129343</v>
      </c>
      <c r="N82" s="31">
        <f t="shared" si="59"/>
        <v>5.7387618356674199</v>
      </c>
      <c r="O82" s="31">
        <f t="shared" si="59"/>
        <v>36.362761192949037</v>
      </c>
      <c r="P82" s="13"/>
      <c r="Q82" s="13"/>
      <c r="R82" s="13"/>
      <c r="S82" s="13"/>
      <c r="T82" s="13"/>
      <c r="U82" s="13"/>
    </row>
    <row r="83" spans="1:21" ht="15.75" customHeight="1" x14ac:dyDescent="0.15">
      <c r="A83" s="13"/>
      <c r="B83" s="35"/>
      <c r="C83" s="35"/>
      <c r="D83" s="35"/>
      <c r="E83" s="35"/>
      <c r="F83" s="42"/>
      <c r="H83" s="42"/>
      <c r="I83" s="42"/>
      <c r="J83" s="42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ht="15.75" customHeight="1" x14ac:dyDescent="0.15">
      <c r="A84" s="13"/>
      <c r="B84" s="30"/>
      <c r="C84" s="30"/>
      <c r="D84" s="30"/>
      <c r="E84" s="30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ht="15.75" customHeight="1" x14ac:dyDescent="0.15">
      <c r="A85" s="13"/>
      <c r="B85" s="30"/>
      <c r="C85" s="30"/>
      <c r="D85" s="30"/>
      <c r="E85" s="30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ht="15.75" customHeight="1" x14ac:dyDescent="0.15">
      <c r="A86" s="13"/>
      <c r="B86" s="30"/>
      <c r="C86" s="30"/>
      <c r="D86" s="30"/>
      <c r="E86" s="30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ht="15.75" customHeight="1" x14ac:dyDescent="0.2">
      <c r="A87" s="49" t="s">
        <v>32</v>
      </c>
      <c r="B87" s="44"/>
      <c r="C87" s="44"/>
      <c r="D87" s="44"/>
      <c r="E87" s="44"/>
      <c r="F87" s="44"/>
      <c r="G87" s="44"/>
      <c r="H87" s="44"/>
      <c r="I87" s="44"/>
      <c r="J87" s="44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ht="15.75" customHeight="1" x14ac:dyDescent="0.2">
      <c r="A88" s="14"/>
      <c r="B88" s="50"/>
      <c r="C88" s="44"/>
      <c r="D88" s="44"/>
      <c r="E88" s="44"/>
      <c r="F88" s="44"/>
      <c r="G88" s="44"/>
      <c r="H88" s="44"/>
      <c r="I88" s="44"/>
      <c r="J88" s="44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ht="15.75" customHeight="1" x14ac:dyDescent="0.2">
      <c r="A89" s="14"/>
      <c r="B89" s="48"/>
      <c r="C89" s="44"/>
      <c r="D89" s="44"/>
      <c r="E89" s="46" t="s">
        <v>24</v>
      </c>
      <c r="F89" s="44"/>
      <c r="G89" s="44"/>
      <c r="H89" s="47" t="s">
        <v>25</v>
      </c>
      <c r="I89" s="44"/>
      <c r="J89" s="44"/>
      <c r="K89" s="13"/>
      <c r="L89" s="13"/>
      <c r="M89" s="51" t="s">
        <v>26</v>
      </c>
      <c r="N89" s="44"/>
      <c r="O89" s="44"/>
      <c r="P89" s="13"/>
      <c r="Q89" s="13"/>
      <c r="R89" s="13"/>
      <c r="S89" s="13"/>
      <c r="T89" s="13"/>
      <c r="U89" s="13"/>
    </row>
    <row r="90" spans="1:21" ht="15.75" customHeight="1" x14ac:dyDescent="0.15">
      <c r="A90" s="16" t="s">
        <v>1</v>
      </c>
      <c r="B90" s="17" t="s">
        <v>27</v>
      </c>
      <c r="C90" s="17" t="s">
        <v>28</v>
      </c>
      <c r="D90" s="17" t="s">
        <v>29</v>
      </c>
      <c r="E90" s="18" t="s">
        <v>27</v>
      </c>
      <c r="F90" s="19" t="s">
        <v>28</v>
      </c>
      <c r="G90" s="19" t="s">
        <v>29</v>
      </c>
      <c r="H90" s="20" t="s">
        <v>27</v>
      </c>
      <c r="I90" s="21" t="s">
        <v>28</v>
      </c>
      <c r="J90" s="21" t="s">
        <v>29</v>
      </c>
      <c r="K90" s="13"/>
      <c r="L90" s="13"/>
      <c r="M90" s="22" t="s">
        <v>27</v>
      </c>
      <c r="N90" s="23" t="s">
        <v>28</v>
      </c>
      <c r="O90" s="23" t="s">
        <v>29</v>
      </c>
      <c r="P90" s="13"/>
      <c r="Q90" s="13"/>
      <c r="R90" s="13"/>
      <c r="S90" s="13"/>
      <c r="T90" s="13"/>
      <c r="U90" s="13"/>
    </row>
    <row r="91" spans="1:21" ht="15.75" customHeight="1" x14ac:dyDescent="0.2">
      <c r="A91" s="24">
        <v>1</v>
      </c>
      <c r="B91" s="39">
        <v>14.34</v>
      </c>
      <c r="C91" s="39">
        <v>14.07</v>
      </c>
      <c r="D91" s="39">
        <v>14.02</v>
      </c>
      <c r="E91" s="27">
        <v>37.659999999999997</v>
      </c>
      <c r="F91" s="40">
        <v>37.19</v>
      </c>
      <c r="G91" s="40">
        <v>37.42</v>
      </c>
      <c r="H91" s="41">
        <v>58.13</v>
      </c>
      <c r="I91" s="41">
        <v>14.15</v>
      </c>
      <c r="J91" s="41">
        <v>14.04</v>
      </c>
      <c r="K91" s="13"/>
      <c r="L91" s="13"/>
      <c r="M91" s="31">
        <f t="shared" ref="M91:O91" si="60">100*(H91-B91)/B91</f>
        <v>305.36959553695959</v>
      </c>
      <c r="N91" s="31">
        <f t="shared" si="60"/>
        <v>0.56858564321250937</v>
      </c>
      <c r="O91" s="31">
        <f t="shared" si="60"/>
        <v>0.14265335235377727</v>
      </c>
      <c r="P91" s="13"/>
      <c r="Q91" s="13"/>
      <c r="R91" s="13"/>
      <c r="S91" s="13"/>
      <c r="T91" s="13"/>
      <c r="U91" s="13"/>
    </row>
    <row r="92" spans="1:21" ht="15.75" customHeight="1" x14ac:dyDescent="0.2">
      <c r="A92" s="24">
        <v>2</v>
      </c>
      <c r="B92" s="39">
        <v>14.14</v>
      </c>
      <c r="C92" s="39">
        <v>13.44</v>
      </c>
      <c r="D92" s="39">
        <v>13.55</v>
      </c>
      <c r="E92" s="27">
        <v>34.78</v>
      </c>
      <c r="F92" s="40">
        <v>34.1</v>
      </c>
      <c r="G92" s="40">
        <v>34.369999999999997</v>
      </c>
      <c r="H92" s="41">
        <v>54.73</v>
      </c>
      <c r="I92" s="41">
        <v>13.95</v>
      </c>
      <c r="J92" s="41">
        <v>13.78</v>
      </c>
      <c r="K92" s="13"/>
      <c r="L92" s="13"/>
      <c r="M92" s="31">
        <f t="shared" ref="M92:O92" si="61">100*(H92-B92)/B92</f>
        <v>287.057991513437</v>
      </c>
      <c r="N92" s="31">
        <f t="shared" si="61"/>
        <v>3.7946428571428559</v>
      </c>
      <c r="O92" s="31">
        <f t="shared" si="61"/>
        <v>1.6974169741697316</v>
      </c>
      <c r="P92" s="13"/>
      <c r="Q92" s="13"/>
      <c r="R92" s="13"/>
      <c r="S92" s="13"/>
      <c r="T92" s="13"/>
      <c r="U92" s="13"/>
    </row>
    <row r="93" spans="1:21" ht="15.75" customHeight="1" x14ac:dyDescent="0.2">
      <c r="A93" s="24">
        <v>4</v>
      </c>
      <c r="B93" s="39">
        <v>14.12</v>
      </c>
      <c r="C93" s="39">
        <v>13.74</v>
      </c>
      <c r="D93" s="39">
        <v>13.86</v>
      </c>
      <c r="E93" s="27">
        <v>35.42</v>
      </c>
      <c r="F93" s="40">
        <v>34.36</v>
      </c>
      <c r="G93" s="40">
        <v>35.22</v>
      </c>
      <c r="H93" s="41">
        <v>54.98</v>
      </c>
      <c r="I93" s="41">
        <v>13.67</v>
      </c>
      <c r="J93" s="41">
        <v>14.04</v>
      </c>
      <c r="K93" s="13"/>
      <c r="L93" s="13"/>
      <c r="M93" s="31">
        <f t="shared" ref="M93:O93" si="62">100*(H93-B93)/B93</f>
        <v>289.37677053824365</v>
      </c>
      <c r="N93" s="31">
        <f t="shared" si="62"/>
        <v>-0.50946142649199622</v>
      </c>
      <c r="O93" s="31">
        <f t="shared" si="62"/>
        <v>1.2987012987012967</v>
      </c>
      <c r="P93" s="13"/>
      <c r="Q93" s="13"/>
      <c r="R93" s="13"/>
      <c r="S93" s="13"/>
      <c r="T93" s="13"/>
      <c r="U93" s="13"/>
    </row>
    <row r="94" spans="1:21" ht="15.75" customHeight="1" x14ac:dyDescent="0.2">
      <c r="A94" s="24">
        <v>16</v>
      </c>
      <c r="B94" s="39">
        <v>16.079999999999998</v>
      </c>
      <c r="C94" s="39">
        <v>11.72</v>
      </c>
      <c r="D94" s="39">
        <v>246.97</v>
      </c>
      <c r="E94" s="27">
        <v>34.15</v>
      </c>
      <c r="F94" s="40">
        <v>30.36</v>
      </c>
      <c r="G94" s="40">
        <v>47.73</v>
      </c>
      <c r="H94" s="41">
        <v>19.899999999999999</v>
      </c>
      <c r="I94" s="41">
        <v>16.39</v>
      </c>
      <c r="J94" s="41">
        <v>89.58</v>
      </c>
      <c r="K94" s="13"/>
      <c r="L94" s="13"/>
      <c r="M94" s="31">
        <f t="shared" ref="M94:O94" si="63">100*(H94-B94)/B94</f>
        <v>23.75621890547264</v>
      </c>
      <c r="N94" s="31">
        <f t="shared" si="63"/>
        <v>39.846416382252556</v>
      </c>
      <c r="O94" s="31">
        <f t="shared" si="63"/>
        <v>-63.728388063327522</v>
      </c>
      <c r="P94" s="13"/>
      <c r="Q94" s="13"/>
      <c r="R94" s="13"/>
      <c r="S94" s="13"/>
      <c r="T94" s="13"/>
      <c r="U94" s="13"/>
    </row>
    <row r="95" spans="1:21" ht="15.75" customHeight="1" x14ac:dyDescent="0.2">
      <c r="A95" s="24">
        <v>32</v>
      </c>
      <c r="B95" s="39">
        <v>17.11</v>
      </c>
      <c r="C95" s="39">
        <v>12.86</v>
      </c>
      <c r="D95" s="39">
        <v>97.33</v>
      </c>
      <c r="E95" s="27">
        <v>34.46</v>
      </c>
      <c r="F95" s="40">
        <v>30.42</v>
      </c>
      <c r="G95" s="40">
        <v>47.13</v>
      </c>
      <c r="H95" s="41">
        <v>21.12</v>
      </c>
      <c r="I95" s="41">
        <v>16.920000000000002</v>
      </c>
      <c r="J95" s="41">
        <v>95.36</v>
      </c>
      <c r="K95" s="13"/>
      <c r="L95" s="13"/>
      <c r="M95" s="31">
        <f t="shared" ref="M95:O95" si="64">100*(H95-B95)/B95</f>
        <v>23.436586791350098</v>
      </c>
      <c r="N95" s="31">
        <f t="shared" si="64"/>
        <v>31.570762052877157</v>
      </c>
      <c r="O95" s="31">
        <f t="shared" si="64"/>
        <v>-2.0240419192438086</v>
      </c>
      <c r="P95" s="13"/>
      <c r="Q95" s="13"/>
      <c r="R95" s="13"/>
      <c r="S95" s="13"/>
      <c r="T95" s="13"/>
      <c r="U95" s="13"/>
    </row>
    <row r="96" spans="1:21" ht="15.75" customHeight="1" x14ac:dyDescent="0.2">
      <c r="A96" s="24">
        <v>64</v>
      </c>
      <c r="B96" s="39">
        <v>18.84</v>
      </c>
      <c r="C96" s="39">
        <v>18.8</v>
      </c>
      <c r="D96" s="39">
        <v>30.11</v>
      </c>
      <c r="E96" s="27">
        <v>35.54</v>
      </c>
      <c r="F96" s="40">
        <v>38.369999999999997</v>
      </c>
      <c r="G96" s="40">
        <v>50.27</v>
      </c>
      <c r="H96" s="41">
        <v>23.61</v>
      </c>
      <c r="I96" s="41">
        <v>24.01</v>
      </c>
      <c r="J96" s="41">
        <v>96.19</v>
      </c>
      <c r="K96" s="13"/>
      <c r="L96" s="13"/>
      <c r="M96" s="31">
        <f t="shared" ref="M96:O96" si="65">100*(H96-B96)/B96</f>
        <v>25.318471337579616</v>
      </c>
      <c r="N96" s="31">
        <f t="shared" si="65"/>
        <v>27.712765957446813</v>
      </c>
      <c r="O96" s="31">
        <f t="shared" si="65"/>
        <v>219.46197276652276</v>
      </c>
      <c r="P96" s="13"/>
      <c r="Q96" s="13"/>
      <c r="R96" s="13"/>
      <c r="S96" s="13"/>
      <c r="T96" s="13"/>
      <c r="U96" s="13"/>
    </row>
    <row r="97" spans="1:21" ht="15.75" customHeight="1" x14ac:dyDescent="0.2">
      <c r="A97" s="24">
        <v>128</v>
      </c>
      <c r="B97" s="39">
        <v>21.03</v>
      </c>
      <c r="C97" s="39">
        <v>25.53</v>
      </c>
      <c r="D97" s="39">
        <v>416.19</v>
      </c>
      <c r="E97" s="27">
        <v>39.19</v>
      </c>
      <c r="F97" s="40">
        <v>43.43</v>
      </c>
      <c r="G97" s="40">
        <v>478.58</v>
      </c>
      <c r="H97" s="41">
        <v>25.96</v>
      </c>
      <c r="I97" s="41">
        <v>29.86</v>
      </c>
      <c r="J97" s="41">
        <v>366.37</v>
      </c>
      <c r="K97" s="13"/>
      <c r="L97" s="13"/>
      <c r="M97" s="31">
        <f t="shared" ref="M97:O97" si="66">100*(H97-B97)/B97</f>
        <v>23.442700903471231</v>
      </c>
      <c r="N97" s="31">
        <f t="shared" si="66"/>
        <v>16.960438699569128</v>
      </c>
      <c r="O97" s="31">
        <f t="shared" si="66"/>
        <v>-11.970494245416754</v>
      </c>
      <c r="P97" s="13"/>
      <c r="Q97" s="13"/>
      <c r="R97" s="13"/>
      <c r="S97" s="13"/>
      <c r="T97" s="13"/>
      <c r="U97" s="13"/>
    </row>
    <row r="98" spans="1:21" ht="15.75" customHeight="1" x14ac:dyDescent="0.2">
      <c r="A98" s="24">
        <v>256</v>
      </c>
      <c r="B98" s="39">
        <v>26.87</v>
      </c>
      <c r="C98" s="39">
        <v>34.1</v>
      </c>
      <c r="D98" s="39">
        <v>38.08</v>
      </c>
      <c r="E98" s="27">
        <v>50.66</v>
      </c>
      <c r="F98" s="40">
        <v>54.61</v>
      </c>
      <c r="G98" s="40">
        <v>58.86</v>
      </c>
      <c r="H98" s="41">
        <v>31.52</v>
      </c>
      <c r="I98" s="41">
        <v>41.03</v>
      </c>
      <c r="J98" s="41">
        <v>104.53</v>
      </c>
      <c r="K98" s="13"/>
      <c r="L98" s="13"/>
      <c r="M98" s="31">
        <f t="shared" ref="M98:O98" si="67">100*(H98-B98)/B98</f>
        <v>17.305545217714918</v>
      </c>
      <c r="N98" s="31">
        <f t="shared" si="67"/>
        <v>20.322580645161288</v>
      </c>
      <c r="O98" s="31">
        <f t="shared" si="67"/>
        <v>174.50105042016807</v>
      </c>
      <c r="P98" s="13"/>
      <c r="Q98" s="13"/>
      <c r="R98" s="13"/>
      <c r="S98" s="13"/>
      <c r="T98" s="13"/>
      <c r="U98" s="13"/>
    </row>
    <row r="99" spans="1:21" ht="15.75" customHeight="1" x14ac:dyDescent="0.2">
      <c r="A99" s="24">
        <v>512</v>
      </c>
      <c r="B99" s="39">
        <v>37.49</v>
      </c>
      <c r="C99" s="39">
        <v>56.67</v>
      </c>
      <c r="D99" s="39">
        <v>45.83</v>
      </c>
      <c r="E99" s="27">
        <v>60.66</v>
      </c>
      <c r="F99" s="40">
        <v>83.42</v>
      </c>
      <c r="G99" s="40">
        <v>68.739999999999995</v>
      </c>
      <c r="H99" s="41">
        <v>41.23</v>
      </c>
      <c r="I99" s="41">
        <v>66.959999999999994</v>
      </c>
      <c r="J99" s="41">
        <v>117.4</v>
      </c>
      <c r="K99" s="13"/>
      <c r="L99" s="13"/>
      <c r="M99" s="31">
        <f t="shared" ref="M99:O99" si="68">100*(H99-B99)/B99</f>
        <v>9.9759935982928631</v>
      </c>
      <c r="N99" s="31">
        <f t="shared" si="68"/>
        <v>18.157755426151386</v>
      </c>
      <c r="O99" s="31">
        <f t="shared" si="68"/>
        <v>156.16408466070263</v>
      </c>
      <c r="P99" s="13"/>
      <c r="Q99" s="13"/>
      <c r="R99" s="13"/>
      <c r="S99" s="13"/>
      <c r="T99" s="13"/>
      <c r="U99" s="13"/>
    </row>
    <row r="100" spans="1:21" ht="15.75" customHeight="1" x14ac:dyDescent="0.2">
      <c r="A100" s="24">
        <v>1024</v>
      </c>
      <c r="B100" s="39">
        <v>63.42</v>
      </c>
      <c r="C100" s="39">
        <v>102.37</v>
      </c>
      <c r="D100" s="39">
        <v>61.88</v>
      </c>
      <c r="E100" s="27">
        <v>91.87</v>
      </c>
      <c r="F100" s="40">
        <v>135.58000000000001</v>
      </c>
      <c r="G100" s="40">
        <v>92.68</v>
      </c>
      <c r="H100" s="41">
        <v>124.62</v>
      </c>
      <c r="I100" s="41">
        <v>119.89</v>
      </c>
      <c r="J100" s="41">
        <v>125.12</v>
      </c>
      <c r="K100" s="13"/>
      <c r="L100" s="13"/>
      <c r="M100" s="31">
        <f t="shared" ref="M100:O100" si="69">100*(H100-B100)/B100</f>
        <v>96.499526963103122</v>
      </c>
      <c r="N100" s="31">
        <f t="shared" si="69"/>
        <v>17.114388981146814</v>
      </c>
      <c r="O100" s="31">
        <f t="shared" si="69"/>
        <v>102.19780219780219</v>
      </c>
      <c r="P100" s="13"/>
      <c r="Q100" s="13"/>
      <c r="R100" s="13"/>
      <c r="S100" s="13"/>
      <c r="T100" s="13"/>
      <c r="U100" s="13"/>
    </row>
    <row r="101" spans="1:21" ht="15.75" customHeight="1" x14ac:dyDescent="0.2">
      <c r="A101" s="24">
        <v>2048</v>
      </c>
      <c r="B101" s="39">
        <v>86.37</v>
      </c>
      <c r="C101" s="39">
        <v>140.28</v>
      </c>
      <c r="D101" s="39">
        <v>53.1</v>
      </c>
      <c r="E101" s="27">
        <v>127.27</v>
      </c>
      <c r="F101" s="40">
        <v>187.65</v>
      </c>
      <c r="G101" s="40">
        <v>98.63</v>
      </c>
      <c r="H101" s="41">
        <v>148.88999999999999</v>
      </c>
      <c r="I101" s="41">
        <v>176.85</v>
      </c>
      <c r="J101" s="41">
        <v>125.59</v>
      </c>
      <c r="K101" s="13"/>
      <c r="L101" s="13"/>
      <c r="M101" s="31">
        <f t="shared" ref="M101:O101" si="70">100*(H101-B101)/B101</f>
        <v>72.386245224036102</v>
      </c>
      <c r="N101" s="31">
        <f t="shared" si="70"/>
        <v>26.069289991445672</v>
      </c>
      <c r="O101" s="31">
        <f t="shared" si="70"/>
        <v>136.51600753295671</v>
      </c>
      <c r="P101" s="13"/>
      <c r="Q101" s="13"/>
      <c r="R101" s="13"/>
      <c r="S101" s="13"/>
      <c r="T101" s="13"/>
      <c r="U101" s="13"/>
    </row>
    <row r="102" spans="1:21" ht="15.75" customHeight="1" x14ac:dyDescent="0.2">
      <c r="A102" s="24">
        <v>4096</v>
      </c>
      <c r="B102" s="39">
        <v>75.09</v>
      </c>
      <c r="C102" s="39">
        <v>210.01</v>
      </c>
      <c r="D102" s="39">
        <v>76.59</v>
      </c>
      <c r="E102" s="27">
        <v>162.62</v>
      </c>
      <c r="F102" s="40">
        <v>289.25</v>
      </c>
      <c r="G102" s="40">
        <v>148.63999999999999</v>
      </c>
      <c r="H102" s="41">
        <v>155.55000000000001</v>
      </c>
      <c r="I102" s="41">
        <v>262.35000000000002</v>
      </c>
      <c r="J102" s="41">
        <v>157.24</v>
      </c>
      <c r="K102" s="13"/>
      <c r="L102" s="13"/>
      <c r="M102" s="31">
        <f t="shared" ref="M102:O102" si="71">100*(H102-B102)/B102</f>
        <v>107.15141829804236</v>
      </c>
      <c r="N102" s="31">
        <f t="shared" si="71"/>
        <v>24.922622732250865</v>
      </c>
      <c r="O102" s="31">
        <f t="shared" si="71"/>
        <v>105.30095312704009</v>
      </c>
      <c r="P102" s="13"/>
      <c r="Q102" s="13"/>
      <c r="R102" s="13"/>
      <c r="S102" s="13"/>
      <c r="T102" s="13"/>
      <c r="U102" s="13"/>
    </row>
    <row r="103" spans="1:21" ht="15.75" customHeight="1" x14ac:dyDescent="0.2">
      <c r="A103" s="24">
        <f>8*1024</f>
        <v>8192</v>
      </c>
      <c r="B103" s="39">
        <v>116.38</v>
      </c>
      <c r="C103" s="39">
        <v>303.99</v>
      </c>
      <c r="D103" s="39">
        <v>117.31</v>
      </c>
      <c r="E103" s="27">
        <v>242.06</v>
      </c>
      <c r="F103" s="40">
        <v>426.19</v>
      </c>
      <c r="G103" s="40">
        <v>240.96</v>
      </c>
      <c r="H103" s="41">
        <v>246.88</v>
      </c>
      <c r="I103" s="41">
        <v>403.17</v>
      </c>
      <c r="J103" s="41">
        <v>251.57</v>
      </c>
      <c r="K103" s="13"/>
      <c r="L103" s="13"/>
      <c r="M103" s="31">
        <f t="shared" ref="M103:O103" si="72">100*(H103-B103)/B103</f>
        <v>112.13266884344389</v>
      </c>
      <c r="N103" s="31">
        <f t="shared" si="72"/>
        <v>32.626073226092963</v>
      </c>
      <c r="O103" s="31">
        <f t="shared" si="72"/>
        <v>114.44889608729008</v>
      </c>
      <c r="P103" s="13"/>
      <c r="Q103" s="13"/>
      <c r="R103" s="13"/>
      <c r="S103" s="13"/>
      <c r="T103" s="13"/>
      <c r="U103" s="13"/>
    </row>
    <row r="104" spans="1:21" ht="15.75" customHeight="1" x14ac:dyDescent="0.2">
      <c r="A104" s="24">
        <f>16*1024</f>
        <v>16384</v>
      </c>
      <c r="B104" s="39">
        <v>492.66</v>
      </c>
      <c r="C104" s="39">
        <v>570.47</v>
      </c>
      <c r="D104" s="39">
        <v>492.93</v>
      </c>
      <c r="E104" s="27">
        <v>937.39</v>
      </c>
      <c r="F104" s="40">
        <v>790.17</v>
      </c>
      <c r="G104" s="40">
        <v>738.92</v>
      </c>
      <c r="H104" s="41">
        <v>769.09</v>
      </c>
      <c r="I104" s="41">
        <v>765.63</v>
      </c>
      <c r="J104" s="41">
        <v>773.24</v>
      </c>
      <c r="K104" s="13"/>
      <c r="L104" s="13"/>
      <c r="M104" s="31">
        <f t="shared" ref="M104:O104" si="73">100*(H104-B104)/B104</f>
        <v>56.109690252912756</v>
      </c>
      <c r="N104" s="31">
        <f t="shared" si="73"/>
        <v>34.21038792574543</v>
      </c>
      <c r="O104" s="31">
        <f t="shared" si="73"/>
        <v>56.866086462580895</v>
      </c>
      <c r="P104" s="13"/>
      <c r="Q104" s="13"/>
      <c r="R104" s="13"/>
      <c r="S104" s="13"/>
      <c r="T104" s="13"/>
      <c r="U104" s="13"/>
    </row>
    <row r="105" spans="1:21" ht="15.75" customHeight="1" x14ac:dyDescent="0.2">
      <c r="A105" s="24">
        <f>32*1024</f>
        <v>32768</v>
      </c>
      <c r="B105" s="39">
        <v>713.37</v>
      </c>
      <c r="C105" s="39">
        <v>1025.76</v>
      </c>
      <c r="D105" s="39">
        <v>719.51</v>
      </c>
      <c r="E105" s="27">
        <v>1195.31</v>
      </c>
      <c r="F105" s="40">
        <v>1539.08</v>
      </c>
      <c r="G105" s="40">
        <v>1187.75</v>
      </c>
      <c r="H105" s="41">
        <v>1189.4100000000001</v>
      </c>
      <c r="I105" s="41">
        <v>1408.25</v>
      </c>
      <c r="J105" s="41">
        <v>1210.8</v>
      </c>
      <c r="K105" s="13"/>
      <c r="L105" s="13"/>
      <c r="M105" s="31">
        <f t="shared" ref="M105:O105" si="74">100*(H105-B105)/B105</f>
        <v>66.731149333445487</v>
      </c>
      <c r="N105" s="31">
        <f t="shared" si="74"/>
        <v>37.288449539853374</v>
      </c>
      <c r="O105" s="31">
        <f t="shared" si="74"/>
        <v>68.281191366346548</v>
      </c>
      <c r="P105" s="13"/>
      <c r="Q105" s="13"/>
      <c r="R105" s="13"/>
      <c r="S105" s="13"/>
      <c r="T105" s="13"/>
      <c r="U105" s="13"/>
    </row>
    <row r="106" spans="1:21" ht="15.75" customHeight="1" x14ac:dyDescent="0.2">
      <c r="A106" s="24">
        <f>64*1024</f>
        <v>65536</v>
      </c>
      <c r="B106" s="39">
        <v>1330.3</v>
      </c>
      <c r="C106" s="39">
        <v>4163.3900000000003</v>
      </c>
      <c r="D106" s="39">
        <v>1338.83</v>
      </c>
      <c r="E106" s="27">
        <v>2631.16</v>
      </c>
      <c r="F106" s="40">
        <v>5572.65</v>
      </c>
      <c r="G106" s="40">
        <v>2636.44</v>
      </c>
      <c r="H106" s="41">
        <v>2409.61</v>
      </c>
      <c r="I106" s="41">
        <v>4377.5200000000004</v>
      </c>
      <c r="J106" s="41">
        <v>2411.02</v>
      </c>
      <c r="K106" s="13"/>
      <c r="L106" s="13"/>
      <c r="M106" s="31">
        <f t="shared" ref="M106:O106" si="75">100*(H106-B106)/B106</f>
        <v>81.132827181838692</v>
      </c>
      <c r="N106" s="31">
        <f t="shared" si="75"/>
        <v>5.1431645846293543</v>
      </c>
      <c r="O106" s="31">
        <f t="shared" si="75"/>
        <v>80.08410328421084</v>
      </c>
      <c r="P106" s="13"/>
      <c r="Q106" s="13"/>
      <c r="R106" s="13"/>
      <c r="S106" s="13"/>
      <c r="T106" s="13"/>
      <c r="U106" s="13"/>
    </row>
    <row r="107" spans="1:21" ht="15.75" customHeight="1" x14ac:dyDescent="0.2">
      <c r="A107" s="24">
        <f>128*1024</f>
        <v>131072</v>
      </c>
      <c r="B107" s="39">
        <v>2774.05</v>
      </c>
      <c r="C107" s="39">
        <v>8293.6200000000008</v>
      </c>
      <c r="D107" s="39">
        <v>2819.48</v>
      </c>
      <c r="E107" s="27">
        <v>5150.6499999999996</v>
      </c>
      <c r="F107" s="40">
        <v>10563.34</v>
      </c>
      <c r="G107" s="40">
        <v>5105.2</v>
      </c>
      <c r="H107" s="41">
        <v>3776.7</v>
      </c>
      <c r="I107" s="41">
        <v>8681.3799999999992</v>
      </c>
      <c r="J107" s="41">
        <v>3806.17</v>
      </c>
      <c r="K107" s="13"/>
      <c r="L107" s="13"/>
      <c r="M107" s="31">
        <f t="shared" ref="M107:O107" si="76">100*(H107-B107)/B107</f>
        <v>36.143905120671931</v>
      </c>
      <c r="N107" s="31">
        <f t="shared" si="76"/>
        <v>4.6754010914413531</v>
      </c>
      <c r="O107" s="31">
        <f t="shared" si="76"/>
        <v>34.995460155773408</v>
      </c>
      <c r="P107" s="13"/>
      <c r="Q107" s="13"/>
      <c r="R107" s="13"/>
      <c r="S107" s="13"/>
      <c r="T107" s="13"/>
      <c r="U107" s="13"/>
    </row>
    <row r="108" spans="1:21" ht="15.75" customHeight="1" x14ac:dyDescent="0.2">
      <c r="A108" s="24">
        <f>256*1024</f>
        <v>262144</v>
      </c>
      <c r="B108" s="39">
        <v>5261.19</v>
      </c>
      <c r="C108" s="39">
        <v>15504.14</v>
      </c>
      <c r="D108" s="39">
        <v>5242.22</v>
      </c>
      <c r="E108" s="27">
        <v>9864.98</v>
      </c>
      <c r="F108" s="40">
        <v>19818.37</v>
      </c>
      <c r="G108" s="40">
        <v>9825.68</v>
      </c>
      <c r="H108" s="41">
        <v>6767.71</v>
      </c>
      <c r="I108" s="41">
        <v>16585.419999999998</v>
      </c>
      <c r="J108" s="41">
        <v>6846.26</v>
      </c>
      <c r="K108" s="13"/>
      <c r="L108" s="13"/>
      <c r="M108" s="31">
        <f t="shared" ref="M108:O108" si="77">100*(H108-B108)/B108</f>
        <v>28.63458647188185</v>
      </c>
      <c r="N108" s="31">
        <f t="shared" si="77"/>
        <v>6.9741372304429587</v>
      </c>
      <c r="O108" s="31">
        <f t="shared" si="77"/>
        <v>30.598486900587918</v>
      </c>
      <c r="P108" s="13"/>
      <c r="Q108" s="13"/>
      <c r="R108" s="13"/>
      <c r="S108" s="13"/>
      <c r="T108" s="13"/>
      <c r="U108" s="13"/>
    </row>
    <row r="109" spans="1:21" ht="15.75" customHeight="1" x14ac:dyDescent="0.2">
      <c r="A109" s="24">
        <f>512*1024</f>
        <v>524288</v>
      </c>
      <c r="B109" s="39">
        <v>9988.6</v>
      </c>
      <c r="C109" s="39">
        <v>30134.560000000001</v>
      </c>
      <c r="D109" s="39">
        <v>9943.41</v>
      </c>
      <c r="E109" s="27">
        <v>19035.240000000002</v>
      </c>
      <c r="F109" s="40">
        <v>38107.370000000003</v>
      </c>
      <c r="G109" s="40">
        <v>18907.03</v>
      </c>
      <c r="H109" s="41">
        <v>12988.94</v>
      </c>
      <c r="I109" s="41">
        <v>32773.85</v>
      </c>
      <c r="J109" s="41">
        <v>13188.08</v>
      </c>
      <c r="K109" s="13"/>
      <c r="L109" s="13"/>
      <c r="M109" s="31">
        <f t="shared" ref="M109:O109" si="78">100*(H109-B109)/B109</f>
        <v>30.037642912920727</v>
      </c>
      <c r="N109" s="31">
        <f t="shared" si="78"/>
        <v>8.7583492176424578</v>
      </c>
      <c r="O109" s="31">
        <f t="shared" si="78"/>
        <v>32.631360871169953</v>
      </c>
      <c r="P109" s="13"/>
      <c r="Q109" s="13"/>
      <c r="R109" s="13"/>
      <c r="S109" s="13"/>
      <c r="T109" s="13"/>
      <c r="U109" s="13"/>
    </row>
    <row r="110" spans="1:21" ht="15.75" customHeight="1" x14ac:dyDescent="0.2">
      <c r="A110" s="24">
        <f>1024*1024</f>
        <v>1048576</v>
      </c>
      <c r="B110" s="33">
        <v>19134.8</v>
      </c>
      <c r="C110" s="33">
        <v>57584.61</v>
      </c>
      <c r="D110" s="39">
        <v>18905.95</v>
      </c>
      <c r="E110" s="27">
        <v>36891.15</v>
      </c>
      <c r="F110" s="40">
        <v>73320.58</v>
      </c>
      <c r="G110" s="40">
        <v>36675.24</v>
      </c>
      <c r="H110" s="41">
        <v>25126.38</v>
      </c>
      <c r="I110" s="41">
        <v>63931.58</v>
      </c>
      <c r="J110" s="41">
        <v>25405.53</v>
      </c>
      <c r="K110" s="13"/>
      <c r="L110" s="13"/>
      <c r="M110" s="31">
        <f t="shared" ref="M110:O110" si="79">100*(H110-B110)/B110</f>
        <v>31.312477789159033</v>
      </c>
      <c r="N110" s="31">
        <f t="shared" si="79"/>
        <v>11.021990076862552</v>
      </c>
      <c r="O110" s="31">
        <f t="shared" si="79"/>
        <v>34.378489311565922</v>
      </c>
      <c r="P110" s="13"/>
      <c r="Q110" s="13"/>
      <c r="R110" s="13"/>
      <c r="S110" s="13"/>
      <c r="T110" s="13"/>
      <c r="U110" s="13"/>
    </row>
    <row r="111" spans="1:21" ht="15.75" customHeight="1" x14ac:dyDescent="0.15">
      <c r="A111" s="13"/>
      <c r="B111" s="42"/>
      <c r="C111" s="42"/>
      <c r="D111" s="42"/>
      <c r="E111" s="42"/>
      <c r="F111" s="42"/>
      <c r="G111" s="42"/>
      <c r="H111" s="42"/>
      <c r="I111" s="42"/>
      <c r="J111" s="42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 spans="1:21" ht="15.75" customHeight="1" x14ac:dyDescent="0.1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 spans="1:21" ht="15.75" customHeight="1" x14ac:dyDescent="0.1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 spans="1:21" ht="15.75" customHeight="1" x14ac:dyDescent="0.1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:21" ht="15.75" customHeight="1" x14ac:dyDescent="0.2">
      <c r="A115" s="49" t="s">
        <v>33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:21" ht="15.75" customHeight="1" x14ac:dyDescent="0.2">
      <c r="A116" s="14"/>
      <c r="B116" s="50"/>
      <c r="C116" s="44"/>
      <c r="D116" s="44"/>
      <c r="E116" s="44"/>
      <c r="F116" s="44"/>
      <c r="G116" s="44"/>
      <c r="H116" s="44"/>
      <c r="I116" s="44"/>
      <c r="J116" s="44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 spans="1:21" ht="15.75" customHeight="1" x14ac:dyDescent="0.2">
      <c r="A117" s="14"/>
      <c r="B117" s="48"/>
      <c r="C117" s="44"/>
      <c r="D117" s="44"/>
      <c r="E117" s="46" t="s">
        <v>24</v>
      </c>
      <c r="F117" s="44"/>
      <c r="G117" s="44"/>
      <c r="H117" s="47" t="s">
        <v>25</v>
      </c>
      <c r="I117" s="44"/>
      <c r="J117" s="44"/>
      <c r="K117" s="13"/>
      <c r="L117" s="13"/>
      <c r="M117" s="51" t="s">
        <v>26</v>
      </c>
      <c r="N117" s="44"/>
      <c r="O117" s="44"/>
      <c r="P117" s="13"/>
      <c r="Q117" s="13"/>
      <c r="R117" s="13"/>
      <c r="S117" s="13"/>
      <c r="T117" s="13"/>
      <c r="U117" s="13"/>
    </row>
    <row r="118" spans="1:21" ht="15.75" customHeight="1" x14ac:dyDescent="0.15">
      <c r="A118" s="16" t="s">
        <v>1</v>
      </c>
      <c r="B118" s="17" t="s">
        <v>27</v>
      </c>
      <c r="C118" s="17" t="s">
        <v>28</v>
      </c>
      <c r="D118" s="17" t="s">
        <v>29</v>
      </c>
      <c r="E118" s="18" t="s">
        <v>27</v>
      </c>
      <c r="F118" s="19" t="s">
        <v>28</v>
      </c>
      <c r="G118" s="19" t="s">
        <v>29</v>
      </c>
      <c r="H118" s="20" t="s">
        <v>27</v>
      </c>
      <c r="I118" s="21" t="s">
        <v>28</v>
      </c>
      <c r="J118" s="21" t="s">
        <v>29</v>
      </c>
      <c r="K118" s="13"/>
      <c r="L118" s="13"/>
      <c r="M118" s="22" t="s">
        <v>27</v>
      </c>
      <c r="N118" s="23" t="s">
        <v>28</v>
      </c>
      <c r="O118" s="23" t="s">
        <v>29</v>
      </c>
      <c r="P118" s="13"/>
      <c r="Q118" s="13"/>
      <c r="R118" s="13"/>
      <c r="S118" s="13"/>
      <c r="T118" s="13"/>
      <c r="U118" s="13"/>
    </row>
    <row r="119" spans="1:21" ht="15.75" customHeight="1" x14ac:dyDescent="0.2">
      <c r="A119" s="24">
        <v>1</v>
      </c>
      <c r="B119" s="39">
        <v>24.83</v>
      </c>
      <c r="C119" s="39">
        <v>24.39</v>
      </c>
      <c r="D119" s="39">
        <v>24.62</v>
      </c>
      <c r="E119" s="27">
        <v>52.36</v>
      </c>
      <c r="F119" s="40">
        <v>54.23</v>
      </c>
      <c r="G119" s="40">
        <v>55.33</v>
      </c>
      <c r="H119" s="41">
        <v>113.18</v>
      </c>
      <c r="I119" s="41">
        <v>23.98</v>
      </c>
      <c r="J119" s="41">
        <v>24.46</v>
      </c>
      <c r="K119" s="13"/>
      <c r="L119" s="13"/>
      <c r="M119" s="31">
        <f t="shared" ref="M119:O119" si="80">100*(H119-B119)/B119</f>
        <v>355.81957309706002</v>
      </c>
      <c r="N119" s="31">
        <f t="shared" si="80"/>
        <v>-1.6810168101681022</v>
      </c>
      <c r="O119" s="31">
        <f t="shared" si="80"/>
        <v>-0.64987814784727915</v>
      </c>
      <c r="P119" s="13"/>
      <c r="Q119" s="13"/>
      <c r="R119" s="13"/>
      <c r="S119" s="13"/>
      <c r="T119" s="13"/>
      <c r="U119" s="13"/>
    </row>
    <row r="120" spans="1:21" ht="15.75" customHeight="1" x14ac:dyDescent="0.2">
      <c r="A120" s="24">
        <v>2</v>
      </c>
      <c r="B120" s="39">
        <v>23.55</v>
      </c>
      <c r="C120" s="39">
        <v>24.28</v>
      </c>
      <c r="D120" s="39">
        <v>23.84</v>
      </c>
      <c r="E120" s="27">
        <v>50</v>
      </c>
      <c r="F120" s="40">
        <v>49.29</v>
      </c>
      <c r="G120" s="40">
        <v>49.45</v>
      </c>
      <c r="H120" s="41">
        <v>108.64</v>
      </c>
      <c r="I120" s="41">
        <v>24</v>
      </c>
      <c r="J120" s="41">
        <v>24.5</v>
      </c>
      <c r="K120" s="13"/>
      <c r="L120" s="13"/>
      <c r="M120" s="31">
        <f t="shared" ref="M120:O120" si="81">100*(H120-B120)/B120</f>
        <v>361.31634819532906</v>
      </c>
      <c r="N120" s="31">
        <f t="shared" si="81"/>
        <v>-1.1532125205930854</v>
      </c>
      <c r="O120" s="31">
        <f t="shared" si="81"/>
        <v>2.7684563758389267</v>
      </c>
      <c r="P120" s="13"/>
      <c r="Q120" s="13"/>
      <c r="R120" s="13"/>
      <c r="S120" s="13"/>
      <c r="T120" s="13"/>
      <c r="U120" s="13"/>
    </row>
    <row r="121" spans="1:21" ht="15.75" customHeight="1" x14ac:dyDescent="0.2">
      <c r="A121" s="24">
        <v>4</v>
      </c>
      <c r="B121" s="39">
        <v>24.18</v>
      </c>
      <c r="C121" s="39">
        <v>24.19</v>
      </c>
      <c r="D121" s="39">
        <v>23.92</v>
      </c>
      <c r="E121" s="27">
        <v>50.99</v>
      </c>
      <c r="F121" s="40">
        <v>47.59</v>
      </c>
      <c r="G121" s="40">
        <v>47.73</v>
      </c>
      <c r="H121" s="41">
        <v>110.64</v>
      </c>
      <c r="I121" s="41">
        <v>24.07</v>
      </c>
      <c r="J121" s="41">
        <v>24.79</v>
      </c>
      <c r="K121" s="13"/>
      <c r="L121" s="13"/>
      <c r="M121" s="31">
        <f t="shared" ref="M121:O121" si="82">100*(H121-B121)/B121</f>
        <v>357.56823821339952</v>
      </c>
      <c r="N121" s="31">
        <f t="shared" si="82"/>
        <v>-0.49607275733774697</v>
      </c>
      <c r="O121" s="31">
        <f t="shared" si="82"/>
        <v>3.637123745819387</v>
      </c>
      <c r="P121" s="13"/>
      <c r="Q121" s="13"/>
      <c r="R121" s="13"/>
      <c r="S121" s="13"/>
      <c r="T121" s="13"/>
      <c r="U121" s="13"/>
    </row>
    <row r="122" spans="1:21" ht="15.75" customHeight="1" x14ac:dyDescent="0.2">
      <c r="A122" s="24">
        <v>16</v>
      </c>
      <c r="B122" s="39">
        <v>24.12</v>
      </c>
      <c r="C122" s="39">
        <v>17.489999999999998</v>
      </c>
      <c r="D122" s="39">
        <v>44.42</v>
      </c>
      <c r="E122" s="27">
        <v>46.32</v>
      </c>
      <c r="F122" s="40">
        <v>42.13</v>
      </c>
      <c r="G122" s="40">
        <v>68.59</v>
      </c>
      <c r="H122" s="41">
        <v>106.67</v>
      </c>
      <c r="I122" s="41">
        <v>21.58</v>
      </c>
      <c r="J122" s="41">
        <v>220.55</v>
      </c>
      <c r="K122" s="13"/>
      <c r="L122" s="13"/>
      <c r="M122" s="31">
        <f t="shared" ref="M122:O122" si="83">100*(H122-B122)/B122</f>
        <v>342.24709784411277</v>
      </c>
      <c r="N122" s="31">
        <f t="shared" si="83"/>
        <v>23.384791309319613</v>
      </c>
      <c r="O122" s="31">
        <f t="shared" si="83"/>
        <v>396.51058081945069</v>
      </c>
      <c r="P122" s="13"/>
      <c r="Q122" s="13"/>
      <c r="R122" s="13"/>
      <c r="S122" s="13"/>
      <c r="T122" s="13"/>
      <c r="U122" s="13"/>
    </row>
    <row r="123" spans="1:21" ht="15.75" customHeight="1" x14ac:dyDescent="0.2">
      <c r="A123" s="24">
        <v>32</v>
      </c>
      <c r="B123" s="39">
        <v>27.36</v>
      </c>
      <c r="C123" s="39">
        <v>20.64</v>
      </c>
      <c r="D123" s="39">
        <v>41.13</v>
      </c>
      <c r="E123" s="27">
        <v>46.94</v>
      </c>
      <c r="F123" s="40">
        <v>44.98</v>
      </c>
      <c r="G123" s="40">
        <v>61.52</v>
      </c>
      <c r="H123" s="41">
        <v>106.86</v>
      </c>
      <c r="I123" s="41">
        <v>23.47</v>
      </c>
      <c r="J123" s="41">
        <v>143.97</v>
      </c>
      <c r="K123" s="13"/>
      <c r="L123" s="13"/>
      <c r="M123" s="31">
        <f t="shared" ref="M123:O123" si="84">100*(H123-B123)/B123</f>
        <v>290.57017543859649</v>
      </c>
      <c r="N123" s="31">
        <f t="shared" si="84"/>
        <v>13.71124031007751</v>
      </c>
      <c r="O123" s="31">
        <f t="shared" si="84"/>
        <v>250.03646973012397</v>
      </c>
      <c r="P123" s="13"/>
      <c r="Q123" s="13"/>
      <c r="R123" s="13"/>
      <c r="S123" s="13"/>
      <c r="T123" s="13"/>
      <c r="U123" s="13"/>
    </row>
    <row r="124" spans="1:21" ht="15.75" customHeight="1" x14ac:dyDescent="0.2">
      <c r="A124" s="24">
        <v>64</v>
      </c>
      <c r="B124" s="39">
        <v>30.73</v>
      </c>
      <c r="C124" s="39">
        <v>27.32</v>
      </c>
      <c r="D124" s="39">
        <v>35.58</v>
      </c>
      <c r="E124" s="27">
        <v>53.88</v>
      </c>
      <c r="F124" s="40">
        <v>46.96</v>
      </c>
      <c r="G124" s="40">
        <v>60.85</v>
      </c>
      <c r="H124" s="41">
        <v>111</v>
      </c>
      <c r="I124" s="41">
        <v>31.06</v>
      </c>
      <c r="J124" s="41">
        <v>143.36000000000001</v>
      </c>
      <c r="K124" s="13"/>
      <c r="L124" s="13"/>
      <c r="M124" s="31">
        <f t="shared" ref="M124:O124" si="85">100*(H124-B124)/B124</f>
        <v>261.21054344288967</v>
      </c>
      <c r="N124" s="31">
        <f t="shared" si="85"/>
        <v>13.689604685212291</v>
      </c>
      <c r="O124" s="31">
        <f t="shared" si="85"/>
        <v>302.92299044406974</v>
      </c>
      <c r="P124" s="13"/>
      <c r="Q124" s="13"/>
      <c r="R124" s="13"/>
      <c r="S124" s="13"/>
      <c r="T124" s="13"/>
      <c r="U124" s="13"/>
    </row>
    <row r="125" spans="1:21" ht="15.75" customHeight="1" x14ac:dyDescent="0.2">
      <c r="A125" s="24">
        <v>128</v>
      </c>
      <c r="B125" s="39">
        <v>37.840000000000003</v>
      </c>
      <c r="C125" s="39">
        <v>35.340000000000003</v>
      </c>
      <c r="D125" s="39">
        <v>39.47</v>
      </c>
      <c r="E125" s="27">
        <v>56.85</v>
      </c>
      <c r="F125" s="40">
        <v>57.54</v>
      </c>
      <c r="G125" s="40">
        <v>68.91</v>
      </c>
      <c r="H125" s="41">
        <v>123.66</v>
      </c>
      <c r="I125" s="41">
        <v>40.880000000000003</v>
      </c>
      <c r="J125" s="41">
        <v>156.11000000000001</v>
      </c>
      <c r="K125" s="13"/>
      <c r="L125" s="13"/>
      <c r="M125" s="31">
        <f t="shared" ref="M125:O125" si="86">100*(H125-B125)/B125</f>
        <v>226.79704016913317</v>
      </c>
      <c r="N125" s="31">
        <f t="shared" si="86"/>
        <v>15.676287492925859</v>
      </c>
      <c r="O125" s="31">
        <f t="shared" si="86"/>
        <v>295.51558145426912</v>
      </c>
      <c r="P125" s="13"/>
      <c r="Q125" s="13"/>
      <c r="R125" s="13"/>
      <c r="S125" s="13"/>
      <c r="T125" s="13"/>
      <c r="U125" s="13"/>
    </row>
    <row r="126" spans="1:21" ht="15.75" customHeight="1" x14ac:dyDescent="0.2">
      <c r="A126" s="24">
        <v>256</v>
      </c>
      <c r="B126" s="39">
        <v>47.32</v>
      </c>
      <c r="C126" s="39">
        <v>47.92</v>
      </c>
      <c r="D126" s="39">
        <v>46.53</v>
      </c>
      <c r="E126" s="27">
        <v>73.88</v>
      </c>
      <c r="F126" s="40">
        <v>71.709999999999994</v>
      </c>
      <c r="G126" s="40">
        <v>70.14</v>
      </c>
      <c r="H126" s="41">
        <v>139.72</v>
      </c>
      <c r="I126" s="41">
        <v>56.5</v>
      </c>
      <c r="J126" s="41">
        <v>144.58000000000001</v>
      </c>
      <c r="K126" s="13"/>
      <c r="L126" s="13"/>
      <c r="M126" s="31">
        <f t="shared" ref="M126:O126" si="87">100*(H126-B126)/B126</f>
        <v>195.26627218934911</v>
      </c>
      <c r="N126" s="31">
        <f t="shared" si="87"/>
        <v>17.904841402337222</v>
      </c>
      <c r="O126" s="31">
        <f t="shared" si="87"/>
        <v>210.72426391575331</v>
      </c>
      <c r="P126" s="13"/>
      <c r="Q126" s="13"/>
      <c r="R126" s="13"/>
      <c r="S126" s="13"/>
      <c r="T126" s="13"/>
      <c r="U126" s="13"/>
    </row>
    <row r="127" spans="1:21" ht="15.75" customHeight="1" x14ac:dyDescent="0.2">
      <c r="A127" s="24">
        <v>512</v>
      </c>
      <c r="B127" s="39">
        <v>89.29</v>
      </c>
      <c r="C127" s="39">
        <v>75.84</v>
      </c>
      <c r="D127" s="39">
        <v>56.01</v>
      </c>
      <c r="E127" s="27">
        <v>119.25</v>
      </c>
      <c r="F127" s="40">
        <v>106.16</v>
      </c>
      <c r="G127" s="40">
        <v>81.89</v>
      </c>
      <c r="H127" s="41">
        <v>185.86</v>
      </c>
      <c r="I127" s="41">
        <v>87.19</v>
      </c>
      <c r="J127" s="41">
        <v>138.96</v>
      </c>
      <c r="K127" s="13"/>
      <c r="L127" s="13"/>
      <c r="M127" s="31">
        <f t="shared" ref="M127:O127" si="88">100*(H127-B127)/B127</f>
        <v>108.15320864598499</v>
      </c>
      <c r="N127" s="31">
        <f t="shared" si="88"/>
        <v>14.965717299578053</v>
      </c>
      <c r="O127" s="31">
        <f t="shared" si="88"/>
        <v>148.09855382967331</v>
      </c>
      <c r="P127" s="13"/>
      <c r="Q127" s="13"/>
      <c r="R127" s="13"/>
      <c r="S127" s="13"/>
      <c r="T127" s="13"/>
      <c r="U127" s="13"/>
    </row>
    <row r="128" spans="1:21" ht="15.75" customHeight="1" x14ac:dyDescent="0.2">
      <c r="A128" s="24">
        <v>1024</v>
      </c>
      <c r="B128" s="39">
        <v>153.69</v>
      </c>
      <c r="C128" s="39">
        <v>138.24</v>
      </c>
      <c r="D128" s="39">
        <v>73.44</v>
      </c>
      <c r="E128" s="27">
        <v>191.78</v>
      </c>
      <c r="F128" s="40">
        <v>179.4</v>
      </c>
      <c r="G128" s="40">
        <v>109.7</v>
      </c>
      <c r="H128" s="41">
        <v>197.2</v>
      </c>
      <c r="I128" s="41">
        <v>156.81</v>
      </c>
      <c r="J128" s="41">
        <v>145.94</v>
      </c>
      <c r="K128" s="13"/>
      <c r="L128" s="13"/>
      <c r="M128" s="31">
        <f t="shared" ref="M128:O128" si="89">100*(H128-B128)/B128</f>
        <v>28.310234888411731</v>
      </c>
      <c r="N128" s="31">
        <f t="shared" si="89"/>
        <v>13.433159722222216</v>
      </c>
      <c r="O128" s="31">
        <f t="shared" si="89"/>
        <v>98.72004357298475</v>
      </c>
      <c r="P128" s="13"/>
      <c r="Q128" s="13"/>
      <c r="R128" s="13"/>
      <c r="S128" s="13"/>
      <c r="T128" s="13"/>
      <c r="U128" s="13"/>
    </row>
    <row r="129" spans="1:21" ht="15.75" customHeight="1" x14ac:dyDescent="0.2">
      <c r="A129" s="24">
        <v>2048</v>
      </c>
      <c r="B129" s="39">
        <v>313.79000000000002</v>
      </c>
      <c r="C129" s="39">
        <v>214.2</v>
      </c>
      <c r="D129" s="39">
        <v>65.61</v>
      </c>
      <c r="E129" s="27">
        <v>386.6</v>
      </c>
      <c r="F129" s="40">
        <v>274.35000000000002</v>
      </c>
      <c r="G129" s="40">
        <v>116.33</v>
      </c>
      <c r="H129" s="41">
        <v>405.38</v>
      </c>
      <c r="I129" s="41">
        <v>258.92</v>
      </c>
      <c r="J129" s="41">
        <v>148.78</v>
      </c>
      <c r="K129" s="13"/>
      <c r="L129" s="13"/>
      <c r="M129" s="31">
        <f t="shared" ref="M129:O129" si="90">100*(H129-B129)/B129</f>
        <v>29.188310653621841</v>
      </c>
      <c r="N129" s="31">
        <f t="shared" si="90"/>
        <v>20.877684407096186</v>
      </c>
      <c r="O129" s="31">
        <f t="shared" si="90"/>
        <v>126.76421277244323</v>
      </c>
      <c r="P129" s="13"/>
      <c r="Q129" s="13"/>
      <c r="R129" s="13"/>
      <c r="S129" s="13"/>
      <c r="T129" s="13"/>
      <c r="U129" s="13"/>
    </row>
    <row r="130" spans="1:21" ht="15.75" customHeight="1" x14ac:dyDescent="0.2">
      <c r="A130" s="24">
        <v>4096</v>
      </c>
      <c r="B130" s="39">
        <v>626.79999999999995</v>
      </c>
      <c r="C130" s="39">
        <v>322.63</v>
      </c>
      <c r="D130" s="39">
        <v>90.65</v>
      </c>
      <c r="E130" s="27">
        <v>778.09</v>
      </c>
      <c r="F130" s="40">
        <v>445.28</v>
      </c>
      <c r="G130" s="40">
        <v>177.51</v>
      </c>
      <c r="H130" s="41">
        <v>806.87</v>
      </c>
      <c r="I130" s="41">
        <v>408.15</v>
      </c>
      <c r="J130" s="41">
        <v>193.64</v>
      </c>
      <c r="K130" s="13"/>
      <c r="L130" s="13"/>
      <c r="M130" s="31">
        <f t="shared" ref="M130:O130" si="91">100*(H130-B130)/B130</f>
        <v>28.728462029355462</v>
      </c>
      <c r="N130" s="31">
        <f t="shared" si="91"/>
        <v>26.507144406905738</v>
      </c>
      <c r="O130" s="31">
        <f t="shared" si="91"/>
        <v>113.6127964699393</v>
      </c>
      <c r="P130" s="13"/>
      <c r="Q130" s="13"/>
      <c r="R130" s="13"/>
      <c r="S130" s="13"/>
      <c r="T130" s="13"/>
      <c r="U130" s="13"/>
    </row>
    <row r="131" spans="1:21" ht="15.75" customHeight="1" x14ac:dyDescent="0.2">
      <c r="A131" s="24">
        <f>8*1024</f>
        <v>8192</v>
      </c>
      <c r="B131" s="39">
        <v>146.49</v>
      </c>
      <c r="C131" s="39">
        <v>521.52</v>
      </c>
      <c r="D131" s="39">
        <v>141.27000000000001</v>
      </c>
      <c r="E131" s="27">
        <v>293.77999999999997</v>
      </c>
      <c r="F131" s="40">
        <v>712.39</v>
      </c>
      <c r="G131" s="40">
        <v>281.07</v>
      </c>
      <c r="H131" s="41">
        <v>312.26</v>
      </c>
      <c r="I131" s="41">
        <v>684.15</v>
      </c>
      <c r="J131" s="41">
        <v>303.43</v>
      </c>
      <c r="K131" s="13"/>
      <c r="L131" s="13"/>
      <c r="M131" s="31">
        <f t="shared" ref="M131:O131" si="92">100*(H131-B131)/B131</f>
        <v>113.16130793910847</v>
      </c>
      <c r="N131" s="31">
        <f t="shared" si="92"/>
        <v>31.183847215830649</v>
      </c>
      <c r="O131" s="31">
        <f t="shared" si="92"/>
        <v>114.78728675585756</v>
      </c>
      <c r="P131" s="13"/>
      <c r="Q131" s="13"/>
      <c r="R131" s="13"/>
      <c r="S131" s="13"/>
      <c r="T131" s="13"/>
      <c r="U131" s="13"/>
    </row>
    <row r="132" spans="1:21" ht="15.75" customHeight="1" x14ac:dyDescent="0.2">
      <c r="A132" s="24">
        <f>16*1024</f>
        <v>16384</v>
      </c>
      <c r="B132" s="39">
        <v>1027.32</v>
      </c>
      <c r="C132" s="39">
        <v>822.94</v>
      </c>
      <c r="D132" s="39">
        <v>536.05999999999995</v>
      </c>
      <c r="E132" s="27">
        <v>1121.8900000000001</v>
      </c>
      <c r="F132" s="40">
        <v>1099.8900000000001</v>
      </c>
      <c r="G132" s="40">
        <v>925.46</v>
      </c>
      <c r="H132" s="41">
        <v>862.88</v>
      </c>
      <c r="I132" s="41">
        <v>1081.08</v>
      </c>
      <c r="J132" s="41">
        <v>848.69</v>
      </c>
      <c r="K132" s="13"/>
      <c r="L132" s="13"/>
      <c r="M132" s="31">
        <f t="shared" ref="M132:O132" si="93">100*(H132-B132)/B132</f>
        <v>-16.006697036950506</v>
      </c>
      <c r="N132" s="31">
        <f t="shared" si="93"/>
        <v>31.368021970009945</v>
      </c>
      <c r="O132" s="31">
        <f t="shared" si="93"/>
        <v>58.319964183113854</v>
      </c>
      <c r="P132" s="13"/>
      <c r="Q132" s="13"/>
      <c r="R132" s="13"/>
      <c r="S132" s="13"/>
      <c r="T132" s="13"/>
      <c r="U132" s="13"/>
    </row>
    <row r="133" spans="1:21" ht="15.75" customHeight="1" x14ac:dyDescent="0.2">
      <c r="A133" s="24">
        <f>32*1024</f>
        <v>32768</v>
      </c>
      <c r="B133" s="39">
        <v>822.58</v>
      </c>
      <c r="C133" s="39">
        <v>1564.24</v>
      </c>
      <c r="D133" s="39">
        <v>979.39</v>
      </c>
      <c r="E133" s="27">
        <v>1364.28</v>
      </c>
      <c r="F133" s="40">
        <v>2139.52</v>
      </c>
      <c r="G133" s="40">
        <v>1341.29</v>
      </c>
      <c r="H133" s="41">
        <v>1326.79</v>
      </c>
      <c r="I133" s="41">
        <v>2081.04</v>
      </c>
      <c r="J133" s="41">
        <v>1306.8</v>
      </c>
      <c r="K133" s="13"/>
      <c r="L133" s="13"/>
      <c r="M133" s="31">
        <f t="shared" ref="M133:O133" si="94">100*(H133-B133)/B133</f>
        <v>61.296165722482911</v>
      </c>
      <c r="N133" s="31">
        <f t="shared" si="94"/>
        <v>33.038408428374154</v>
      </c>
      <c r="O133" s="31">
        <f t="shared" si="94"/>
        <v>33.429992137963424</v>
      </c>
      <c r="P133" s="13"/>
      <c r="Q133" s="13"/>
      <c r="R133" s="13"/>
      <c r="S133" s="13"/>
      <c r="T133" s="13"/>
      <c r="U133" s="13"/>
    </row>
    <row r="134" spans="1:21" ht="15.75" customHeight="1" x14ac:dyDescent="0.2">
      <c r="A134" s="24">
        <f>64*1024</f>
        <v>65536</v>
      </c>
      <c r="B134" s="39">
        <v>1714.15</v>
      </c>
      <c r="C134" s="39">
        <v>6399.53</v>
      </c>
      <c r="D134" s="39">
        <v>1545.29</v>
      </c>
      <c r="E134" s="27">
        <v>3170.62</v>
      </c>
      <c r="F134" s="40">
        <v>7903.82</v>
      </c>
      <c r="G134" s="40">
        <v>2930.29</v>
      </c>
      <c r="H134" s="41">
        <v>2924.84</v>
      </c>
      <c r="I134" s="41">
        <v>5520.94</v>
      </c>
      <c r="J134" s="41">
        <v>2550.14</v>
      </c>
      <c r="K134" s="13"/>
      <c r="L134" s="13"/>
      <c r="M134" s="31">
        <f t="shared" ref="M134:O134" si="95">100*(H134-B134)/B134</f>
        <v>70.629174809672435</v>
      </c>
      <c r="N134" s="31">
        <f t="shared" si="95"/>
        <v>-13.728976971746366</v>
      </c>
      <c r="O134" s="31">
        <f t="shared" si="95"/>
        <v>65.026629305826077</v>
      </c>
      <c r="P134" s="13"/>
      <c r="Q134" s="13"/>
      <c r="R134" s="13"/>
      <c r="S134" s="13"/>
      <c r="T134" s="13"/>
      <c r="U134" s="13"/>
    </row>
    <row r="135" spans="1:21" ht="15.75" customHeight="1" x14ac:dyDescent="0.2">
      <c r="A135" s="24">
        <f>128*1024</f>
        <v>131072</v>
      </c>
      <c r="B135" s="39">
        <v>3208.94</v>
      </c>
      <c r="C135" s="39">
        <v>11274.05</v>
      </c>
      <c r="D135" s="39">
        <v>3264.4</v>
      </c>
      <c r="E135" s="27">
        <v>5861.62</v>
      </c>
      <c r="F135" s="40">
        <v>13907.41</v>
      </c>
      <c r="G135" s="40">
        <v>5823.12</v>
      </c>
      <c r="H135" s="41">
        <v>5191.53</v>
      </c>
      <c r="I135" s="41">
        <v>10389.950000000001</v>
      </c>
      <c r="J135" s="41">
        <v>5349.9</v>
      </c>
      <c r="K135" s="13"/>
      <c r="L135" s="13"/>
      <c r="M135" s="31">
        <f t="shared" ref="M135:O135" si="96">100*(H135-B135)/B135</f>
        <v>61.78333032091593</v>
      </c>
      <c r="N135" s="31">
        <f t="shared" si="96"/>
        <v>-7.8419024219335434</v>
      </c>
      <c r="O135" s="31">
        <f t="shared" si="96"/>
        <v>63.886165911040294</v>
      </c>
      <c r="P135" s="13"/>
      <c r="Q135" s="13"/>
      <c r="R135" s="13"/>
      <c r="S135" s="13"/>
      <c r="T135" s="13"/>
      <c r="U135" s="13"/>
    </row>
    <row r="136" spans="1:21" ht="15.75" customHeight="1" x14ac:dyDescent="0.2">
      <c r="A136" s="24">
        <f>256*1024</f>
        <v>262144</v>
      </c>
      <c r="B136" s="39">
        <v>5976.65</v>
      </c>
      <c r="C136" s="39">
        <v>20615.47</v>
      </c>
      <c r="D136" s="39">
        <v>6020.08</v>
      </c>
      <c r="E136" s="27">
        <v>10915.93</v>
      </c>
      <c r="F136" s="40">
        <v>25721.39</v>
      </c>
      <c r="G136" s="40">
        <v>10903.32</v>
      </c>
      <c r="H136" s="41">
        <v>8800.07</v>
      </c>
      <c r="I136" s="41">
        <v>20434.89</v>
      </c>
      <c r="J136" s="41">
        <v>8836.33</v>
      </c>
      <c r="K136" s="13"/>
      <c r="L136" s="13"/>
      <c r="M136" s="31">
        <f t="shared" ref="M136:O136" si="97">100*(H136-B136)/B136</f>
        <v>47.240845624220931</v>
      </c>
      <c r="N136" s="31">
        <f t="shared" si="97"/>
        <v>-0.87594413321647158</v>
      </c>
      <c r="O136" s="31">
        <f t="shared" si="97"/>
        <v>46.780939788175573</v>
      </c>
      <c r="P136" s="13"/>
      <c r="Q136" s="13"/>
      <c r="R136" s="13"/>
      <c r="S136" s="13"/>
      <c r="T136" s="13"/>
      <c r="U136" s="13"/>
    </row>
    <row r="137" spans="1:21" ht="15.75" customHeight="1" x14ac:dyDescent="0.2">
      <c r="A137" s="24">
        <f>512*1024</f>
        <v>524288</v>
      </c>
      <c r="B137" s="39">
        <v>11400.79</v>
      </c>
      <c r="C137" s="39">
        <v>38907.03</v>
      </c>
      <c r="D137" s="39">
        <v>11354.26</v>
      </c>
      <c r="E137" s="27">
        <v>21135.09</v>
      </c>
      <c r="F137" s="40">
        <v>48934.64</v>
      </c>
      <c r="G137" s="40">
        <v>21077.23</v>
      </c>
      <c r="H137" s="41">
        <v>17004.689999999999</v>
      </c>
      <c r="I137" s="41">
        <v>40704.94</v>
      </c>
      <c r="J137" s="41">
        <v>17022.400000000001</v>
      </c>
      <c r="K137" s="13"/>
      <c r="L137" s="13"/>
      <c r="M137" s="31">
        <f t="shared" ref="M137:O137" si="98">100*(H137-B137)/B137</f>
        <v>49.153611284831989</v>
      </c>
      <c r="N137" s="31">
        <f t="shared" si="98"/>
        <v>4.6210414930155386</v>
      </c>
      <c r="O137" s="31">
        <f t="shared" si="98"/>
        <v>49.920822669200817</v>
      </c>
      <c r="P137" s="13"/>
      <c r="Q137" s="13"/>
      <c r="R137" s="13"/>
      <c r="S137" s="13"/>
      <c r="T137" s="13"/>
      <c r="U137" s="13"/>
    </row>
    <row r="138" spans="1:21" ht="15.75" customHeight="1" x14ac:dyDescent="0.2">
      <c r="A138" s="24">
        <f>1024*1024</f>
        <v>1048576</v>
      </c>
      <c r="B138" s="33">
        <v>22008.05</v>
      </c>
      <c r="C138" s="33">
        <v>71908.100000000006</v>
      </c>
      <c r="D138" s="39">
        <v>21910.75</v>
      </c>
      <c r="E138" s="27">
        <v>41330.46</v>
      </c>
      <c r="F138" s="40">
        <v>98989.98</v>
      </c>
      <c r="G138" s="40">
        <v>41390.47</v>
      </c>
      <c r="H138" s="41">
        <v>32917.629999999997</v>
      </c>
      <c r="I138" s="41">
        <v>78466.179999999993</v>
      </c>
      <c r="J138" s="41">
        <v>33128.9</v>
      </c>
      <c r="K138" s="13"/>
      <c r="L138" s="13"/>
      <c r="M138" s="31">
        <f t="shared" ref="M138:O138" si="99">100*(H138-B138)/B138</f>
        <v>49.570861571106924</v>
      </c>
      <c r="N138" s="31">
        <f t="shared" si="99"/>
        <v>9.1200852198848068</v>
      </c>
      <c r="O138" s="31">
        <f t="shared" si="99"/>
        <v>51.199297148659916</v>
      </c>
      <c r="P138" s="13"/>
      <c r="Q138" s="13"/>
      <c r="R138" s="13"/>
      <c r="S138" s="13"/>
      <c r="T138" s="13"/>
      <c r="U138" s="13"/>
    </row>
    <row r="139" spans="1:21" ht="15.75" customHeight="1" x14ac:dyDescent="0.15">
      <c r="A139" s="13"/>
      <c r="B139" s="42"/>
      <c r="C139" s="42"/>
      <c r="D139" s="42"/>
      <c r="E139" s="42"/>
      <c r="F139" s="42"/>
      <c r="G139" s="42"/>
      <c r="H139" s="42"/>
      <c r="I139" s="42"/>
      <c r="J139" s="42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spans="1:21" ht="15.75" customHeight="1" x14ac:dyDescent="0.1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 spans="1:21" ht="15.75" customHeight="1" x14ac:dyDescent="0.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 spans="1:21" ht="15.75" customHeight="1" x14ac:dyDescent="0.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 spans="1:21" ht="15.75" customHeight="1" x14ac:dyDescent="0.2">
      <c r="A143" s="49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 spans="1:21" ht="15.75" customHeight="1" x14ac:dyDescent="0.2">
      <c r="A144" s="14"/>
      <c r="B144" s="50"/>
      <c r="C144" s="44"/>
      <c r="D144" s="44"/>
      <c r="E144" s="44"/>
      <c r="F144" s="44"/>
      <c r="G144" s="44"/>
      <c r="H144" s="44"/>
      <c r="I144" s="44"/>
      <c r="J144" s="44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 spans="1:21" ht="15.75" customHeight="1" x14ac:dyDescent="0.2">
      <c r="A145" s="14"/>
      <c r="B145" s="48"/>
      <c r="C145" s="44"/>
      <c r="D145" s="44"/>
      <c r="E145" s="46" t="s">
        <v>24</v>
      </c>
      <c r="F145" s="44"/>
      <c r="G145" s="44"/>
      <c r="H145" s="47" t="s">
        <v>25</v>
      </c>
      <c r="I145" s="44"/>
      <c r="J145" s="44"/>
      <c r="K145" s="13"/>
      <c r="L145" s="13"/>
      <c r="M145" s="51" t="s">
        <v>26</v>
      </c>
      <c r="N145" s="44"/>
      <c r="O145" s="44"/>
      <c r="P145" s="13"/>
      <c r="Q145" s="13"/>
      <c r="R145" s="13"/>
      <c r="S145" s="13"/>
      <c r="T145" s="13"/>
      <c r="U145" s="13"/>
    </row>
    <row r="146" spans="1:21" ht="15.75" customHeight="1" x14ac:dyDescent="0.15">
      <c r="A146" s="16" t="s">
        <v>1</v>
      </c>
      <c r="B146" s="17" t="s">
        <v>27</v>
      </c>
      <c r="C146" s="17" t="s">
        <v>28</v>
      </c>
      <c r="D146" s="17" t="s">
        <v>29</v>
      </c>
      <c r="E146" s="18" t="s">
        <v>27</v>
      </c>
      <c r="F146" s="19" t="s">
        <v>28</v>
      </c>
      <c r="G146" s="19" t="s">
        <v>29</v>
      </c>
      <c r="H146" s="20" t="s">
        <v>27</v>
      </c>
      <c r="I146" s="21" t="s">
        <v>28</v>
      </c>
      <c r="J146" s="21" t="s">
        <v>29</v>
      </c>
      <c r="K146" s="13"/>
      <c r="L146" s="13"/>
      <c r="M146" s="22" t="s">
        <v>27</v>
      </c>
      <c r="N146" s="23" t="s">
        <v>28</v>
      </c>
      <c r="O146" s="23" t="s">
        <v>29</v>
      </c>
      <c r="P146" s="13"/>
      <c r="Q146" s="13"/>
      <c r="R146" s="13"/>
      <c r="S146" s="13"/>
      <c r="T146" s="13"/>
      <c r="U146" s="13"/>
    </row>
    <row r="147" spans="1:21" ht="15.75" customHeight="1" x14ac:dyDescent="0.2">
      <c r="A147" s="24">
        <v>1</v>
      </c>
      <c r="B147" s="39">
        <v>24.43</v>
      </c>
      <c r="C147" s="39">
        <v>25.53</v>
      </c>
      <c r="D147" s="39">
        <v>25.21</v>
      </c>
      <c r="E147" s="27">
        <v>68.53</v>
      </c>
      <c r="F147" s="40">
        <v>69.3</v>
      </c>
      <c r="G147" s="40">
        <v>70.44</v>
      </c>
      <c r="H147" s="41">
        <v>113.86</v>
      </c>
      <c r="I147" s="41">
        <v>25.51</v>
      </c>
      <c r="J147" s="41">
        <v>24.81</v>
      </c>
      <c r="K147" s="13"/>
      <c r="L147" s="13"/>
      <c r="M147" s="31">
        <f t="shared" ref="M147:O147" si="100">100*(H147-B147)/B147</f>
        <v>366.06631191158414</v>
      </c>
      <c r="N147" s="31">
        <f t="shared" si="100"/>
        <v>-7.8339208773989713E-2</v>
      </c>
      <c r="O147" s="31">
        <f t="shared" si="100"/>
        <v>-1.5866719555731936</v>
      </c>
      <c r="P147" s="13"/>
      <c r="Q147" s="13"/>
      <c r="R147" s="13"/>
      <c r="S147" s="13"/>
      <c r="T147" s="13"/>
      <c r="U147" s="13"/>
    </row>
    <row r="148" spans="1:21" ht="15.75" customHeight="1" x14ac:dyDescent="0.2">
      <c r="A148" s="24">
        <v>2</v>
      </c>
      <c r="B148" s="39">
        <v>24.11</v>
      </c>
      <c r="C148" s="39">
        <v>24.34</v>
      </c>
      <c r="D148" s="39">
        <v>23.96</v>
      </c>
      <c r="E148" s="27">
        <v>64.88</v>
      </c>
      <c r="F148" s="40">
        <v>65.209999999999994</v>
      </c>
      <c r="G148" s="40">
        <v>65.36</v>
      </c>
      <c r="H148" s="41">
        <v>103.91</v>
      </c>
      <c r="I148" s="41">
        <v>23.86</v>
      </c>
      <c r="J148" s="41">
        <v>23.83</v>
      </c>
      <c r="K148" s="13"/>
      <c r="L148" s="13"/>
      <c r="M148" s="31">
        <f t="shared" ref="M148:O148" si="101">100*(H148-B148)/B148</f>
        <v>330.98299460804645</v>
      </c>
      <c r="N148" s="31">
        <f t="shared" si="101"/>
        <v>-1.9720624486442089</v>
      </c>
      <c r="O148" s="31">
        <f t="shared" si="101"/>
        <v>-0.54257095158598734</v>
      </c>
      <c r="P148" s="13"/>
      <c r="Q148" s="13"/>
      <c r="R148" s="13"/>
      <c r="S148" s="13"/>
      <c r="T148" s="13"/>
      <c r="U148" s="13"/>
    </row>
    <row r="149" spans="1:21" ht="15.75" customHeight="1" x14ac:dyDescent="0.2">
      <c r="A149" s="24">
        <v>4</v>
      </c>
      <c r="B149" s="39">
        <v>24.67</v>
      </c>
      <c r="C149" s="39">
        <v>24.66</v>
      </c>
      <c r="D149" s="39">
        <v>24.86</v>
      </c>
      <c r="E149" s="27">
        <v>64.900000000000006</v>
      </c>
      <c r="F149" s="40">
        <v>64.98</v>
      </c>
      <c r="G149" s="40">
        <v>65.84</v>
      </c>
      <c r="H149" s="41">
        <v>104.48</v>
      </c>
      <c r="I149" s="41">
        <v>24.53</v>
      </c>
      <c r="J149" s="41">
        <v>24.57</v>
      </c>
      <c r="K149" s="13"/>
      <c r="L149" s="13"/>
      <c r="M149" s="31">
        <f t="shared" ref="M149:O149" si="102">100*(H149-B149)/B149</f>
        <v>323.51033644102148</v>
      </c>
      <c r="N149" s="31">
        <f t="shared" si="102"/>
        <v>-0.52716950527169104</v>
      </c>
      <c r="O149" s="31">
        <f t="shared" si="102"/>
        <v>-1.1665325824617827</v>
      </c>
      <c r="P149" s="13"/>
      <c r="Q149" s="13"/>
      <c r="R149" s="13"/>
      <c r="S149" s="13"/>
      <c r="T149" s="13"/>
      <c r="U149" s="13"/>
    </row>
    <row r="150" spans="1:21" ht="15.75" customHeight="1" x14ac:dyDescent="0.2">
      <c r="A150" s="24">
        <v>16</v>
      </c>
      <c r="B150" s="39">
        <v>30.28</v>
      </c>
      <c r="C150" s="39">
        <v>18.809999999999999</v>
      </c>
      <c r="D150" s="39">
        <v>72.7</v>
      </c>
      <c r="E150" s="27">
        <v>62.43</v>
      </c>
      <c r="F150" s="40">
        <v>60.82</v>
      </c>
      <c r="G150" s="40">
        <v>103.83</v>
      </c>
      <c r="H150" s="41">
        <v>34.79</v>
      </c>
      <c r="I150" s="41">
        <v>23.59</v>
      </c>
      <c r="J150" s="41">
        <v>206.88</v>
      </c>
      <c r="K150" s="13"/>
      <c r="L150" s="13"/>
      <c r="M150" s="31">
        <f t="shared" ref="M150:O150" si="103">100*(H150-B150)/B150</f>
        <v>14.894319682959042</v>
      </c>
      <c r="N150" s="31">
        <f t="shared" si="103"/>
        <v>25.412014885699104</v>
      </c>
      <c r="O150" s="31">
        <f t="shared" si="103"/>
        <v>184.56671251719393</v>
      </c>
      <c r="P150" s="13"/>
      <c r="Q150" s="13"/>
      <c r="R150" s="13"/>
      <c r="S150" s="13"/>
      <c r="T150" s="13"/>
      <c r="U150" s="13"/>
    </row>
    <row r="151" spans="1:21" ht="15.75" customHeight="1" x14ac:dyDescent="0.2">
      <c r="A151" s="24">
        <v>32</v>
      </c>
      <c r="B151" s="39">
        <v>30.15</v>
      </c>
      <c r="C151" s="39">
        <v>20.04</v>
      </c>
      <c r="D151" s="39">
        <v>331.09</v>
      </c>
      <c r="E151" s="27">
        <v>66.06</v>
      </c>
      <c r="F151" s="40">
        <v>57.63</v>
      </c>
      <c r="G151" s="40">
        <v>363.26</v>
      </c>
      <c r="H151" s="41">
        <v>103.01</v>
      </c>
      <c r="I151" s="41">
        <v>24.98</v>
      </c>
      <c r="J151" s="41">
        <v>438.22</v>
      </c>
      <c r="K151" s="13"/>
      <c r="L151" s="13"/>
      <c r="M151" s="31">
        <f t="shared" ref="M151:O151" si="104">100*(H151-B151)/B151</f>
        <v>241.65837479270323</v>
      </c>
      <c r="N151" s="31">
        <f t="shared" si="104"/>
        <v>24.650698602794417</v>
      </c>
      <c r="O151" s="31">
        <f t="shared" si="104"/>
        <v>32.356761001540384</v>
      </c>
      <c r="P151" s="13"/>
      <c r="Q151" s="13"/>
      <c r="R151" s="13"/>
      <c r="S151" s="13"/>
      <c r="T151" s="13"/>
      <c r="U151" s="13"/>
    </row>
    <row r="152" spans="1:21" ht="15.75" customHeight="1" x14ac:dyDescent="0.2">
      <c r="A152" s="24">
        <v>64</v>
      </c>
      <c r="B152" s="39">
        <v>34.39</v>
      </c>
      <c r="C152" s="39">
        <v>26.63</v>
      </c>
      <c r="D152" s="39">
        <v>57.07</v>
      </c>
      <c r="E152" s="27">
        <v>72.599999999999994</v>
      </c>
      <c r="F152" s="40">
        <v>67.349999999999994</v>
      </c>
      <c r="G152" s="40">
        <v>96.03</v>
      </c>
      <c r="H152" s="41">
        <v>38.78</v>
      </c>
      <c r="I152" s="41">
        <v>32.04</v>
      </c>
      <c r="J152" s="41">
        <v>234.58</v>
      </c>
      <c r="K152" s="13"/>
      <c r="L152" s="13"/>
      <c r="M152" s="31">
        <f t="shared" ref="M152:O152" si="105">100*(H152-B152)/B152</f>
        <v>12.765338761267811</v>
      </c>
      <c r="N152" s="31">
        <f t="shared" si="105"/>
        <v>20.31543372136688</v>
      </c>
      <c r="O152" s="31">
        <f t="shared" si="105"/>
        <v>311.03907482039608</v>
      </c>
      <c r="P152" s="13"/>
      <c r="Q152" s="13"/>
      <c r="R152" s="13"/>
      <c r="S152" s="13"/>
      <c r="T152" s="13"/>
      <c r="U152" s="13"/>
    </row>
    <row r="153" spans="1:21" ht="15.75" customHeight="1" x14ac:dyDescent="0.2">
      <c r="A153" s="24">
        <v>128</v>
      </c>
      <c r="B153" s="39">
        <v>43.87</v>
      </c>
      <c r="C153" s="39">
        <v>41.44</v>
      </c>
      <c r="D153" s="39">
        <v>64.239999999999995</v>
      </c>
      <c r="E153" s="27">
        <v>79.95</v>
      </c>
      <c r="F153" s="40">
        <v>83.56</v>
      </c>
      <c r="G153" s="40">
        <v>102.89</v>
      </c>
      <c r="H153" s="41">
        <v>49.15</v>
      </c>
      <c r="I153" s="41">
        <v>47.15</v>
      </c>
      <c r="J153" s="41">
        <v>216.45</v>
      </c>
      <c r="K153" s="13"/>
      <c r="L153" s="13"/>
      <c r="M153" s="31">
        <f t="shared" ref="M153:O153" si="106">100*(H153-B153)/B153</f>
        <v>12.035559607932532</v>
      </c>
      <c r="N153" s="31">
        <f t="shared" si="106"/>
        <v>13.778957528957532</v>
      </c>
      <c r="O153" s="31">
        <f t="shared" si="106"/>
        <v>236.93960149439602</v>
      </c>
      <c r="P153" s="13"/>
      <c r="Q153" s="13"/>
      <c r="R153" s="13"/>
      <c r="S153" s="13"/>
      <c r="T153" s="13"/>
      <c r="U153" s="13"/>
    </row>
    <row r="154" spans="1:21" ht="15.75" customHeight="1" x14ac:dyDescent="0.2">
      <c r="A154" s="24">
        <v>256</v>
      </c>
      <c r="B154" s="39">
        <v>57.65</v>
      </c>
      <c r="C154" s="39">
        <v>77.11</v>
      </c>
      <c r="D154" s="39">
        <v>74.34</v>
      </c>
      <c r="E154" s="27">
        <v>98.98</v>
      </c>
      <c r="F154" s="40">
        <v>111.09</v>
      </c>
      <c r="G154" s="40">
        <v>115.17</v>
      </c>
      <c r="H154" s="41">
        <v>63.92</v>
      </c>
      <c r="I154" s="41">
        <v>93.18</v>
      </c>
      <c r="J154" s="41">
        <v>230.62</v>
      </c>
      <c r="K154" s="13"/>
      <c r="L154" s="13"/>
      <c r="M154" s="31">
        <f t="shared" ref="M154:O154" si="107">100*(H154-B154)/B154</f>
        <v>10.875975715524724</v>
      </c>
      <c r="N154" s="31">
        <f t="shared" si="107"/>
        <v>20.840357930229551</v>
      </c>
      <c r="O154" s="31">
        <f t="shared" si="107"/>
        <v>210.22329835889158</v>
      </c>
      <c r="P154" s="13"/>
      <c r="Q154" s="13"/>
      <c r="R154" s="13"/>
      <c r="S154" s="13"/>
      <c r="T154" s="13"/>
      <c r="U154" s="13"/>
    </row>
    <row r="155" spans="1:21" ht="15.75" customHeight="1" x14ac:dyDescent="0.2">
      <c r="A155" s="24">
        <v>512</v>
      </c>
      <c r="B155" s="39">
        <v>75.739999999999995</v>
      </c>
      <c r="C155" s="39">
        <v>115.29</v>
      </c>
      <c r="D155" s="39">
        <v>89.7</v>
      </c>
      <c r="E155" s="27">
        <v>124.45</v>
      </c>
      <c r="F155" s="40">
        <v>165.93</v>
      </c>
      <c r="G155" s="40">
        <v>139.11000000000001</v>
      </c>
      <c r="H155" s="41">
        <v>82.04</v>
      </c>
      <c r="I155" s="41">
        <v>134.77000000000001</v>
      </c>
      <c r="J155" s="41">
        <v>201.96</v>
      </c>
      <c r="K155" s="13"/>
      <c r="L155" s="13"/>
      <c r="M155" s="31">
        <f t="shared" ref="M155:O155" si="108">100*(H155-B155)/B155</f>
        <v>8.317929759704267</v>
      </c>
      <c r="N155" s="31">
        <f t="shared" si="108"/>
        <v>16.896521814554603</v>
      </c>
      <c r="O155" s="31">
        <f t="shared" si="108"/>
        <v>125.15050167224079</v>
      </c>
      <c r="P155" s="13"/>
      <c r="Q155" s="13"/>
      <c r="R155" s="13"/>
      <c r="S155" s="13"/>
      <c r="T155" s="13"/>
      <c r="U155" s="13"/>
    </row>
    <row r="156" spans="1:21" ht="15.75" customHeight="1" x14ac:dyDescent="0.2">
      <c r="A156" s="24">
        <v>1024</v>
      </c>
      <c r="B156" s="39">
        <v>125.65</v>
      </c>
      <c r="C156" s="39">
        <v>186.57</v>
      </c>
      <c r="D156" s="39">
        <v>77.95</v>
      </c>
      <c r="E156" s="27">
        <v>173.84</v>
      </c>
      <c r="F156" s="40">
        <v>265.33999999999997</v>
      </c>
      <c r="G156" s="40">
        <v>142.35</v>
      </c>
      <c r="H156" s="41">
        <v>115.68</v>
      </c>
      <c r="I156" s="41">
        <v>215.5</v>
      </c>
      <c r="J156" s="41">
        <v>196.58</v>
      </c>
      <c r="K156" s="13"/>
      <c r="L156" s="13"/>
      <c r="M156" s="31">
        <f t="shared" ref="M156:O156" si="109">100*(H156-B156)/B156</f>
        <v>-7.9347393553521677</v>
      </c>
      <c r="N156" s="31">
        <f t="shared" si="109"/>
        <v>15.506244305086568</v>
      </c>
      <c r="O156" s="31">
        <f t="shared" si="109"/>
        <v>152.18729955099425</v>
      </c>
      <c r="P156" s="13"/>
      <c r="Q156" s="13"/>
      <c r="R156" s="13"/>
      <c r="S156" s="13"/>
      <c r="T156" s="13"/>
      <c r="U156" s="13"/>
    </row>
    <row r="157" spans="1:21" ht="15.75" customHeight="1" x14ac:dyDescent="0.2">
      <c r="A157" s="24">
        <v>2048</v>
      </c>
      <c r="B157" s="39">
        <v>155.37</v>
      </c>
      <c r="C157" s="39">
        <v>298.75</v>
      </c>
      <c r="D157" s="39">
        <v>99.21</v>
      </c>
      <c r="E157" s="27">
        <v>239.78</v>
      </c>
      <c r="F157" s="40">
        <v>429.98</v>
      </c>
      <c r="G157" s="40">
        <v>191.01</v>
      </c>
      <c r="H157" s="41">
        <v>295.02</v>
      </c>
      <c r="I157" s="41">
        <v>351.94</v>
      </c>
      <c r="J157" s="41">
        <v>243.86</v>
      </c>
      <c r="K157" s="13"/>
      <c r="L157" s="13"/>
      <c r="M157" s="31">
        <f t="shared" ref="M157:O157" si="110">100*(H157-B157)/B157</f>
        <v>89.882216644139774</v>
      </c>
      <c r="N157" s="31">
        <f t="shared" si="110"/>
        <v>17.804184100418411</v>
      </c>
      <c r="O157" s="31">
        <f t="shared" si="110"/>
        <v>145.80183449249071</v>
      </c>
      <c r="P157" s="13"/>
      <c r="Q157" s="13"/>
      <c r="R157" s="13"/>
      <c r="S157" s="13"/>
      <c r="T157" s="13"/>
      <c r="U157" s="13"/>
    </row>
    <row r="158" spans="1:21" ht="15.75" customHeight="1" x14ac:dyDescent="0.2">
      <c r="A158" s="24">
        <v>4096</v>
      </c>
      <c r="B158" s="39">
        <v>141.63</v>
      </c>
      <c r="C158" s="39">
        <v>472.72</v>
      </c>
      <c r="D158" s="39">
        <v>137.01</v>
      </c>
      <c r="E158" s="27">
        <v>286.20999999999998</v>
      </c>
      <c r="F158" s="40">
        <v>661.07</v>
      </c>
      <c r="G158" s="40">
        <v>289.33</v>
      </c>
      <c r="H158" s="41">
        <v>336.28</v>
      </c>
      <c r="I158" s="41">
        <v>573.83000000000004</v>
      </c>
      <c r="J158" s="41">
        <v>327.77</v>
      </c>
      <c r="K158" s="13"/>
      <c r="L158" s="13"/>
      <c r="M158" s="31">
        <f t="shared" ref="M158:O158" si="111">100*(H158-B158)/B158</f>
        <v>137.43557155969779</v>
      </c>
      <c r="N158" s="31">
        <f t="shared" si="111"/>
        <v>21.388982907429348</v>
      </c>
      <c r="O158" s="31">
        <f t="shared" si="111"/>
        <v>139.23071308663603</v>
      </c>
      <c r="P158" s="13"/>
      <c r="Q158" s="13"/>
      <c r="R158" s="13"/>
      <c r="S158" s="13"/>
      <c r="T158" s="13"/>
      <c r="U158" s="13"/>
    </row>
    <row r="159" spans="1:21" ht="15.75" customHeight="1" x14ac:dyDescent="0.2">
      <c r="A159" s="24">
        <f>8*1024</f>
        <v>8192</v>
      </c>
      <c r="B159" s="39">
        <v>216.19</v>
      </c>
      <c r="C159" s="39">
        <v>631.1</v>
      </c>
      <c r="D159" s="39">
        <v>222.06</v>
      </c>
      <c r="E159" s="27">
        <v>462.97</v>
      </c>
      <c r="F159" s="40">
        <v>977.01</v>
      </c>
      <c r="G159" s="40">
        <v>467.65</v>
      </c>
      <c r="H159" s="52">
        <v>539.12</v>
      </c>
      <c r="I159" s="41">
        <v>822.21</v>
      </c>
      <c r="J159" s="41">
        <v>522.89</v>
      </c>
      <c r="K159" s="13"/>
      <c r="L159" s="13"/>
      <c r="M159" s="31">
        <f t="shared" ref="M159:O159" si="112">100*(H159-B159)/B159</f>
        <v>149.37323650492621</v>
      </c>
      <c r="N159" s="31">
        <f t="shared" si="112"/>
        <v>30.28204721914118</v>
      </c>
      <c r="O159" s="31">
        <f t="shared" si="112"/>
        <v>135.47239484823922</v>
      </c>
      <c r="P159" s="13"/>
      <c r="Q159" s="13"/>
      <c r="R159" s="13"/>
      <c r="S159" s="13"/>
      <c r="T159" s="13"/>
      <c r="U159" s="13"/>
    </row>
    <row r="160" spans="1:21" ht="15.75" customHeight="1" x14ac:dyDescent="0.2">
      <c r="A160" s="24">
        <f>16*1024</f>
        <v>16384</v>
      </c>
      <c r="B160" s="39">
        <v>999.58</v>
      </c>
      <c r="C160" s="39">
        <v>1358.7</v>
      </c>
      <c r="D160" s="39">
        <v>994.93</v>
      </c>
      <c r="E160" s="27">
        <v>1517.93</v>
      </c>
      <c r="F160" s="40">
        <v>1836.55</v>
      </c>
      <c r="G160" s="40">
        <v>1506.76</v>
      </c>
      <c r="H160" s="41">
        <v>1568.22</v>
      </c>
      <c r="I160" s="41">
        <v>1737.3</v>
      </c>
      <c r="J160" s="41">
        <v>1559.03</v>
      </c>
      <c r="K160" s="13"/>
      <c r="L160" s="13"/>
      <c r="M160" s="31">
        <f t="shared" ref="M160:O160" si="113">100*(H160-B160)/B160</f>
        <v>56.88789291502431</v>
      </c>
      <c r="N160" s="31">
        <f t="shared" si="113"/>
        <v>27.864870832413331</v>
      </c>
      <c r="O160" s="31">
        <f t="shared" si="113"/>
        <v>56.697456102439368</v>
      </c>
      <c r="P160" s="13"/>
      <c r="Q160" s="13"/>
      <c r="R160" s="13"/>
      <c r="S160" s="13"/>
      <c r="T160" s="13"/>
      <c r="U160" s="13"/>
    </row>
    <row r="161" spans="1:21" ht="15.75" customHeight="1" x14ac:dyDescent="0.2">
      <c r="A161" s="24">
        <f>32*1024</f>
        <v>32768</v>
      </c>
      <c r="B161" s="39">
        <v>1535.91</v>
      </c>
      <c r="C161" s="39">
        <v>4405.62</v>
      </c>
      <c r="D161" s="39">
        <v>1537.78</v>
      </c>
      <c r="E161" s="27">
        <v>2812.65</v>
      </c>
      <c r="F161" s="40">
        <v>5867.18</v>
      </c>
      <c r="G161" s="40">
        <v>2778.99</v>
      </c>
      <c r="H161" s="41">
        <v>2550.37</v>
      </c>
      <c r="I161" s="41">
        <v>4643.3999999999996</v>
      </c>
      <c r="J161" s="41">
        <v>2583.2800000000002</v>
      </c>
      <c r="K161" s="13"/>
      <c r="L161" s="13"/>
      <c r="M161" s="31">
        <f t="shared" ref="M161:O161" si="114">100*(H161-B161)/B161</f>
        <v>66.049443001217512</v>
      </c>
      <c r="N161" s="31">
        <f t="shared" si="114"/>
        <v>5.3971972162828328</v>
      </c>
      <c r="O161" s="31">
        <f t="shared" si="114"/>
        <v>67.987618515002168</v>
      </c>
      <c r="P161" s="13"/>
      <c r="Q161" s="13"/>
      <c r="R161" s="13"/>
      <c r="S161" s="13"/>
      <c r="T161" s="13"/>
      <c r="U161" s="13"/>
    </row>
    <row r="162" spans="1:21" ht="15.75" customHeight="1" x14ac:dyDescent="0.2">
      <c r="A162" s="24">
        <f>64*1024</f>
        <v>65536</v>
      </c>
      <c r="B162" s="39">
        <v>3222.86</v>
      </c>
      <c r="C162" s="39">
        <v>8672.8799999999992</v>
      </c>
      <c r="D162" s="39">
        <v>3213.14</v>
      </c>
      <c r="E162" s="27">
        <v>5575.16</v>
      </c>
      <c r="F162" s="40">
        <v>11344.09</v>
      </c>
      <c r="G162" s="40">
        <v>5544.64</v>
      </c>
      <c r="H162" s="41">
        <v>4572.05</v>
      </c>
      <c r="I162" s="41">
        <v>9370.5300000000007</v>
      </c>
      <c r="J162" s="41">
        <v>4639.2</v>
      </c>
      <c r="K162" s="13"/>
      <c r="L162" s="13"/>
      <c r="M162" s="31">
        <f t="shared" ref="M162:O162" si="115">100*(H162-B162)/B162</f>
        <v>41.863127780915086</v>
      </c>
      <c r="N162" s="31">
        <f t="shared" si="115"/>
        <v>8.0440407338738869</v>
      </c>
      <c r="O162" s="31">
        <f t="shared" si="115"/>
        <v>44.382130875094148</v>
      </c>
      <c r="P162" s="13"/>
      <c r="Q162" s="13"/>
      <c r="R162" s="13"/>
      <c r="S162" s="13"/>
      <c r="T162" s="13"/>
      <c r="U162" s="13"/>
    </row>
    <row r="163" spans="1:21" ht="15.75" customHeight="1" x14ac:dyDescent="0.2">
      <c r="A163" s="24">
        <f>128*1024</f>
        <v>131072</v>
      </c>
      <c r="B163" s="39">
        <v>5701.7</v>
      </c>
      <c r="C163" s="39">
        <v>16199.58</v>
      </c>
      <c r="D163" s="39">
        <v>5662.86</v>
      </c>
      <c r="E163" s="27">
        <v>10199.07</v>
      </c>
      <c r="F163" s="40">
        <v>22694.65</v>
      </c>
      <c r="G163" s="40">
        <v>10272.27</v>
      </c>
      <c r="H163" s="41">
        <v>7617.47</v>
      </c>
      <c r="I163" s="41">
        <v>17677.14</v>
      </c>
      <c r="J163" s="41">
        <v>7723.82</v>
      </c>
      <c r="K163" s="13"/>
      <c r="L163" s="13"/>
      <c r="M163" s="31">
        <f t="shared" ref="M163:O163" si="116">100*(H163-B163)/B163</f>
        <v>33.599978953645419</v>
      </c>
      <c r="N163" s="31">
        <f t="shared" si="116"/>
        <v>9.1209772105202696</v>
      </c>
      <c r="O163" s="31">
        <f t="shared" si="116"/>
        <v>36.394330779853291</v>
      </c>
      <c r="P163" s="13"/>
      <c r="Q163" s="13"/>
      <c r="R163" s="13"/>
      <c r="S163" s="13"/>
      <c r="T163" s="13"/>
      <c r="U163" s="13"/>
    </row>
    <row r="164" spans="1:21" ht="15.75" customHeight="1" x14ac:dyDescent="0.2">
      <c r="A164" s="24">
        <f>256*1024</f>
        <v>262144</v>
      </c>
      <c r="B164" s="39">
        <v>10678.36</v>
      </c>
      <c r="C164" s="39">
        <v>34129.33</v>
      </c>
      <c r="D164" s="39">
        <v>10610.87</v>
      </c>
      <c r="E164" s="27">
        <v>19511.7</v>
      </c>
      <c r="F164" s="40">
        <v>47509.91</v>
      </c>
      <c r="G164" s="40">
        <v>19549.2</v>
      </c>
      <c r="H164" s="41">
        <v>13532.33</v>
      </c>
      <c r="I164" s="41">
        <v>34828.959999999999</v>
      </c>
      <c r="J164" s="41">
        <v>13471.15</v>
      </c>
      <c r="K164" s="13"/>
      <c r="L164" s="13"/>
      <c r="M164" s="31">
        <f t="shared" ref="M164:O164" si="117">100*(H164-B164)/B164</f>
        <v>26.726669638408886</v>
      </c>
      <c r="N164" s="31">
        <f t="shared" si="117"/>
        <v>2.0499376928876054</v>
      </c>
      <c r="O164" s="31">
        <f t="shared" si="117"/>
        <v>26.956130835643059</v>
      </c>
      <c r="P164" s="13"/>
      <c r="Q164" s="13"/>
      <c r="R164" s="13"/>
      <c r="S164" s="13"/>
      <c r="T164" s="13"/>
      <c r="U164" s="13"/>
    </row>
    <row r="165" spans="1:21" ht="15.75" customHeight="1" x14ac:dyDescent="0.2">
      <c r="A165" s="24">
        <f>512*1024</f>
        <v>524288</v>
      </c>
      <c r="B165" s="39">
        <v>20113.43</v>
      </c>
      <c r="C165" s="39">
        <v>63242.21</v>
      </c>
      <c r="D165" s="39">
        <v>19982.98</v>
      </c>
      <c r="E165" s="27">
        <v>37444.51</v>
      </c>
      <c r="F165" s="40">
        <v>86705.62</v>
      </c>
      <c r="G165" s="40">
        <v>37614.18</v>
      </c>
      <c r="H165" s="41">
        <v>25904.51</v>
      </c>
      <c r="I165" s="41">
        <v>69244.210000000006</v>
      </c>
      <c r="J165" s="41">
        <v>25669.17</v>
      </c>
      <c r="K165" s="13"/>
      <c r="L165" s="13"/>
      <c r="M165" s="31">
        <f t="shared" ref="M165:O165" si="118">100*(H165-B165)/B165</f>
        <v>28.792105573241351</v>
      </c>
      <c r="N165" s="31">
        <f t="shared" si="118"/>
        <v>9.4904969323494655</v>
      </c>
      <c r="O165" s="31">
        <f t="shared" si="118"/>
        <v>28.455165345709194</v>
      </c>
      <c r="P165" s="13"/>
      <c r="Q165" s="13"/>
      <c r="R165" s="13"/>
      <c r="S165" s="13"/>
      <c r="T165" s="13"/>
      <c r="U165" s="13"/>
    </row>
    <row r="166" spans="1:21" ht="15.75" customHeight="1" x14ac:dyDescent="0.2">
      <c r="A166" s="24">
        <f>1024*1024</f>
        <v>1048576</v>
      </c>
      <c r="B166" s="33">
        <v>39988.01</v>
      </c>
      <c r="C166" s="33">
        <v>121449.99</v>
      </c>
      <c r="D166" s="39">
        <v>39626.11</v>
      </c>
      <c r="E166" s="27">
        <v>75221.69</v>
      </c>
      <c r="F166" s="40">
        <v>183609.88</v>
      </c>
      <c r="G166" s="40">
        <v>74957.600000000006</v>
      </c>
      <c r="H166" s="41">
        <v>50118.31</v>
      </c>
      <c r="I166" s="41">
        <v>138767.74</v>
      </c>
      <c r="J166" s="41">
        <v>50311.05</v>
      </c>
      <c r="K166" s="13"/>
      <c r="L166" s="13"/>
      <c r="M166" s="31">
        <f t="shared" ref="M166:O166" si="119">100*(H166-B166)/B166</f>
        <v>25.333343669765</v>
      </c>
      <c r="N166" s="31">
        <f t="shared" si="119"/>
        <v>14.259161322285811</v>
      </c>
      <c r="O166" s="31">
        <f t="shared" si="119"/>
        <v>26.964392921737719</v>
      </c>
      <c r="P166" s="13"/>
      <c r="Q166" s="13"/>
      <c r="R166" s="13"/>
      <c r="S166" s="13"/>
      <c r="T166" s="13"/>
      <c r="U166" s="13"/>
    </row>
    <row r="167" spans="1:21" ht="15.75" customHeight="1" x14ac:dyDescent="0.15">
      <c r="A167" s="13"/>
      <c r="B167" s="42"/>
      <c r="C167" s="42"/>
      <c r="D167" s="42"/>
      <c r="E167" s="42"/>
      <c r="F167" s="42"/>
      <c r="G167" s="42"/>
      <c r="H167" s="42"/>
      <c r="I167" s="42"/>
      <c r="J167" s="42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1" ht="15.75" customHeight="1" x14ac:dyDescent="0.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1" ht="15.75" customHeight="1" x14ac:dyDescent="0.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 spans="1:21" ht="15.75" customHeight="1" x14ac:dyDescent="0.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 ht="15.75" customHeight="1" x14ac:dyDescent="0.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ht="15.75" customHeight="1" x14ac:dyDescent="0.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 ht="15.75" customHeight="1" x14ac:dyDescent="0.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ht="15.75" customHeight="1" x14ac:dyDescent="0.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1" ht="15.75" customHeight="1" x14ac:dyDescent="0.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ht="15.75" customHeight="1" x14ac:dyDescent="0.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ht="15.75" customHeight="1" x14ac:dyDescent="0.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ht="15.75" customHeight="1" x14ac:dyDescent="0.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ht="15.75" customHeight="1" x14ac:dyDescent="0.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ht="15.75" customHeight="1" x14ac:dyDescent="0.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ht="15.75" customHeight="1" x14ac:dyDescent="0.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ht="15.75" customHeight="1" x14ac:dyDescent="0.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ht="15.75" customHeight="1" x14ac:dyDescent="0.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ht="15.75" customHeight="1" x14ac:dyDescent="0.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ht="15.75" customHeight="1" x14ac:dyDescent="0.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ht="15.75" customHeight="1" x14ac:dyDescent="0.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ht="15.75" customHeight="1" x14ac:dyDescent="0.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ht="15.75" customHeight="1" x14ac:dyDescent="0.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ht="15.75" customHeight="1" x14ac:dyDescent="0.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ht="15.75" customHeight="1" x14ac:dyDescent="0.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ht="15.75" customHeight="1" x14ac:dyDescent="0.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ht="15.75" customHeight="1" x14ac:dyDescent="0.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ht="15.75" customHeight="1" x14ac:dyDescent="0.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ht="15.75" customHeight="1" x14ac:dyDescent="0.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ht="15.75" customHeight="1" x14ac:dyDescent="0.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ht="15.75" customHeight="1" x14ac:dyDescent="0.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ht="15.75" customHeight="1" x14ac:dyDescent="0.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ht="15.75" customHeight="1" x14ac:dyDescent="0.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 ht="15.75" customHeight="1" x14ac:dyDescent="0.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</row>
    <row r="200" spans="1:21" ht="15.75" customHeight="1" x14ac:dyDescent="0.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 spans="1:21" ht="15.75" customHeight="1" x14ac:dyDescent="0.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 spans="1:21" ht="15.75" customHeight="1" x14ac:dyDescent="0.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 spans="1:21" ht="15.75" customHeight="1" x14ac:dyDescent="0.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</row>
    <row r="204" spans="1:21" ht="15.75" customHeight="1" x14ac:dyDescent="0.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 spans="1:21" ht="15.75" customHeight="1" x14ac:dyDescent="0.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 spans="1:21" ht="15.75" customHeight="1" x14ac:dyDescent="0.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  <row r="207" spans="1:21" ht="15.75" customHeight="1" x14ac:dyDescent="0.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</row>
    <row r="208" spans="1:21" ht="15.75" customHeight="1" x14ac:dyDescent="0.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</row>
    <row r="209" spans="1:21" ht="15.75" customHeight="1" x14ac:dyDescent="0.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</row>
    <row r="210" spans="1:21" ht="15.75" customHeight="1" x14ac:dyDescent="0.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</row>
    <row r="211" spans="1:21" ht="15.75" customHeight="1" x14ac:dyDescent="0.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</row>
    <row r="212" spans="1:21" ht="15.75" customHeight="1" x14ac:dyDescent="0.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 spans="1:21" ht="15.75" customHeight="1" x14ac:dyDescent="0.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</row>
    <row r="214" spans="1:21" ht="15.75" customHeight="1" x14ac:dyDescent="0.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</row>
    <row r="215" spans="1:21" ht="15.75" customHeight="1" x14ac:dyDescent="0.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</row>
    <row r="216" spans="1:21" ht="15.75" customHeight="1" x14ac:dyDescent="0.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</row>
    <row r="217" spans="1:21" ht="15.75" customHeight="1" x14ac:dyDescent="0.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</row>
    <row r="218" spans="1:21" ht="15.75" customHeight="1" x14ac:dyDescent="0.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</row>
    <row r="219" spans="1:21" ht="15.75" customHeight="1" x14ac:dyDescent="0.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0" spans="1:21" ht="15.75" customHeight="1" x14ac:dyDescent="0.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</row>
    <row r="221" spans="1:21" ht="15.75" customHeight="1" x14ac:dyDescent="0.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</row>
    <row r="222" spans="1:21" ht="15.75" customHeight="1" x14ac:dyDescent="0.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</row>
    <row r="223" spans="1:21" ht="15.75" customHeight="1" x14ac:dyDescent="0.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</row>
    <row r="224" spans="1:21" ht="15.75" customHeight="1" x14ac:dyDescent="0.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</row>
    <row r="225" spans="1:21" ht="15.75" customHeight="1" x14ac:dyDescent="0.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</row>
    <row r="226" spans="1:21" ht="15.75" customHeight="1" x14ac:dyDescent="0.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</row>
    <row r="227" spans="1:21" ht="15.75" customHeight="1" x14ac:dyDescent="0.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</row>
    <row r="228" spans="1:21" ht="15.75" customHeight="1" x14ac:dyDescent="0.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</row>
    <row r="229" spans="1:21" ht="15.75" customHeight="1" x14ac:dyDescent="0.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</row>
    <row r="230" spans="1:21" ht="15.75" customHeight="1" x14ac:dyDescent="0.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</row>
    <row r="231" spans="1:21" ht="15.75" customHeight="1" x14ac:dyDescent="0.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</row>
    <row r="232" spans="1:21" ht="15.75" customHeight="1" x14ac:dyDescent="0.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</row>
    <row r="233" spans="1:21" ht="15.75" customHeight="1" x14ac:dyDescent="0.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</row>
    <row r="234" spans="1:21" ht="15.75" customHeight="1" x14ac:dyDescent="0.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</row>
    <row r="235" spans="1:21" ht="15.75" customHeight="1" x14ac:dyDescent="0.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</row>
    <row r="236" spans="1:21" ht="15.75" customHeight="1" x14ac:dyDescent="0.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</row>
    <row r="237" spans="1:21" ht="15.75" customHeight="1" x14ac:dyDescent="0.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</row>
    <row r="238" spans="1:21" ht="15.75" customHeight="1" x14ac:dyDescent="0.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</row>
    <row r="239" spans="1:21" ht="15.75" customHeight="1" x14ac:dyDescent="0.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</row>
    <row r="240" spans="1:21" ht="15.75" customHeight="1" x14ac:dyDescent="0.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</row>
    <row r="241" spans="1:21" ht="15.75" customHeight="1" x14ac:dyDescent="0.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</row>
    <row r="242" spans="1:21" ht="15.75" customHeight="1" x14ac:dyDescent="0.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</row>
    <row r="243" spans="1:21" ht="15.75" customHeight="1" x14ac:dyDescent="0.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</row>
    <row r="244" spans="1:21" ht="15.75" customHeight="1" x14ac:dyDescent="0.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</row>
    <row r="245" spans="1:21" ht="15.75" customHeight="1" x14ac:dyDescent="0.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</row>
    <row r="246" spans="1:21" ht="15.75" customHeight="1" x14ac:dyDescent="0.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</row>
    <row r="247" spans="1:21" ht="15.75" customHeight="1" x14ac:dyDescent="0.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</row>
    <row r="248" spans="1:21" ht="15.75" customHeight="1" x14ac:dyDescent="0.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</row>
    <row r="249" spans="1:21" ht="15.75" customHeight="1" x14ac:dyDescent="0.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</row>
    <row r="250" spans="1:21" ht="15.75" customHeight="1" x14ac:dyDescent="0.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  <row r="251" spans="1:21" ht="15.75" customHeight="1" x14ac:dyDescent="0.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</row>
    <row r="252" spans="1:21" ht="15.75" customHeight="1" x14ac:dyDescent="0.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</row>
    <row r="253" spans="1:21" ht="15.75" customHeight="1" x14ac:dyDescent="0.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</row>
    <row r="254" spans="1:21" ht="15.75" customHeight="1" x14ac:dyDescent="0.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</row>
    <row r="255" spans="1:21" ht="15.75" customHeight="1" x14ac:dyDescent="0.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</row>
    <row r="256" spans="1:21" ht="15.75" customHeight="1" x14ac:dyDescent="0.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</row>
    <row r="257" spans="1:21" ht="15.75" customHeight="1" x14ac:dyDescent="0.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</row>
    <row r="258" spans="1:21" ht="15.75" customHeight="1" x14ac:dyDescent="0.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</row>
    <row r="259" spans="1:21" ht="15.75" customHeight="1" x14ac:dyDescent="0.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</row>
    <row r="260" spans="1:21" ht="15.75" customHeight="1" x14ac:dyDescent="0.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</row>
    <row r="261" spans="1:21" ht="15.75" customHeight="1" x14ac:dyDescent="0.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</row>
    <row r="262" spans="1:21" ht="15.75" customHeight="1" x14ac:dyDescent="0.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</row>
    <row r="263" spans="1:21" ht="15.75" customHeight="1" x14ac:dyDescent="0.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</row>
    <row r="264" spans="1:21" ht="15.75" customHeight="1" x14ac:dyDescent="0.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</row>
    <row r="265" spans="1:21" ht="15.75" customHeight="1" x14ac:dyDescent="0.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</row>
    <row r="266" spans="1:21" ht="15.75" customHeight="1" x14ac:dyDescent="0.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</row>
    <row r="267" spans="1:21" ht="15.75" customHeight="1" x14ac:dyDescent="0.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</row>
    <row r="268" spans="1:21" ht="15.75" customHeight="1" x14ac:dyDescent="0.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</row>
    <row r="269" spans="1:21" ht="15.75" customHeight="1" x14ac:dyDescent="0.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</row>
    <row r="270" spans="1:21" ht="15.75" customHeight="1" x14ac:dyDescent="0.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</row>
    <row r="271" spans="1:21" ht="15.75" customHeight="1" x14ac:dyDescent="0.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 spans="1:21" ht="15.75" customHeight="1" x14ac:dyDescent="0.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 spans="1:21" ht="15.75" customHeight="1" x14ac:dyDescent="0.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 spans="1:21" ht="15.75" customHeight="1" x14ac:dyDescent="0.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ht="15.75" customHeight="1" x14ac:dyDescent="0.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ht="15.75" customHeight="1" x14ac:dyDescent="0.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spans="1:21" ht="15.75" customHeight="1" x14ac:dyDescent="0.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ht="15.75" customHeight="1" x14ac:dyDescent="0.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ht="15.75" customHeight="1" x14ac:dyDescent="0.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ht="15.75" customHeight="1" x14ac:dyDescent="0.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ht="15.75" customHeight="1" x14ac:dyDescent="0.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ht="15.75" customHeight="1" x14ac:dyDescent="0.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ht="15.75" customHeight="1" x14ac:dyDescent="0.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ht="15.75" customHeight="1" x14ac:dyDescent="0.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ht="15.75" customHeight="1" x14ac:dyDescent="0.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ht="15.75" customHeight="1" x14ac:dyDescent="0.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ht="15.75" customHeight="1" x14ac:dyDescent="0.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ht="15.75" customHeight="1" x14ac:dyDescent="0.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ht="15.75" customHeight="1" x14ac:dyDescent="0.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ht="15.75" customHeight="1" x14ac:dyDescent="0.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ht="15.75" customHeight="1" x14ac:dyDescent="0.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ht="15.75" customHeight="1" x14ac:dyDescent="0.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ht="15.75" customHeight="1" x14ac:dyDescent="0.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ht="15.75" customHeight="1" x14ac:dyDescent="0.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ht="15.75" customHeight="1" x14ac:dyDescent="0.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ht="15.75" customHeight="1" x14ac:dyDescent="0.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ht="15.75" customHeight="1" x14ac:dyDescent="0.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ht="15.75" customHeight="1" x14ac:dyDescent="0.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ht="15.75" customHeight="1" x14ac:dyDescent="0.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ht="15.75" customHeight="1" x14ac:dyDescent="0.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ht="15.75" customHeight="1" x14ac:dyDescent="0.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 spans="1:21" ht="15.75" customHeight="1" x14ac:dyDescent="0.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</row>
    <row r="303" spans="1:21" ht="15.75" customHeight="1" x14ac:dyDescent="0.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 spans="1:21" ht="15.75" customHeight="1" x14ac:dyDescent="0.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 spans="1:21" ht="15.75" customHeight="1" x14ac:dyDescent="0.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</row>
    <row r="306" spans="1:21" ht="15.75" customHeight="1" x14ac:dyDescent="0.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</row>
    <row r="307" spans="1:21" ht="15.75" customHeight="1" x14ac:dyDescent="0.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</row>
    <row r="308" spans="1:21" ht="15.75" customHeight="1" x14ac:dyDescent="0.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</row>
    <row r="309" spans="1:21" ht="15.75" customHeight="1" x14ac:dyDescent="0.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</row>
    <row r="310" spans="1:21" ht="15.75" customHeight="1" x14ac:dyDescent="0.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 ht="15.75" customHeight="1" x14ac:dyDescent="0.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</row>
    <row r="312" spans="1:21" ht="15.75" customHeight="1" x14ac:dyDescent="0.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</row>
    <row r="313" spans="1:21" ht="15.75" customHeight="1" x14ac:dyDescent="0.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</row>
    <row r="314" spans="1:21" ht="15.75" customHeight="1" x14ac:dyDescent="0.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</row>
    <row r="315" spans="1:21" ht="15.75" customHeight="1" x14ac:dyDescent="0.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 ht="15.75" customHeight="1" x14ac:dyDescent="0.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</row>
    <row r="317" spans="1:21" ht="15.75" customHeight="1" x14ac:dyDescent="0.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</row>
    <row r="318" spans="1:21" ht="15.75" customHeight="1" x14ac:dyDescent="0.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</row>
    <row r="319" spans="1:21" ht="15.75" customHeight="1" x14ac:dyDescent="0.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</row>
    <row r="320" spans="1:21" ht="15.75" customHeight="1" x14ac:dyDescent="0.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</row>
    <row r="321" spans="1:21" ht="15.75" customHeight="1" x14ac:dyDescent="0.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</row>
    <row r="322" spans="1:21" ht="15.75" customHeight="1" x14ac:dyDescent="0.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3" spans="1:21" ht="15.75" customHeight="1" x14ac:dyDescent="0.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</row>
    <row r="324" spans="1:21" ht="15.75" customHeight="1" x14ac:dyDescent="0.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</row>
    <row r="325" spans="1:21" ht="15.75" customHeight="1" x14ac:dyDescent="0.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</row>
    <row r="326" spans="1:21" ht="15.75" customHeight="1" x14ac:dyDescent="0.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</row>
    <row r="327" spans="1:21" ht="15.75" customHeight="1" x14ac:dyDescent="0.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</row>
    <row r="328" spans="1:21" ht="15.75" customHeight="1" x14ac:dyDescent="0.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</row>
    <row r="329" spans="1:21" ht="15.75" customHeight="1" x14ac:dyDescent="0.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</row>
    <row r="330" spans="1:21" ht="15.75" customHeight="1" x14ac:dyDescent="0.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</row>
    <row r="331" spans="1:21" ht="15.75" customHeight="1" x14ac:dyDescent="0.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</row>
    <row r="332" spans="1:21" ht="15.75" customHeight="1" x14ac:dyDescent="0.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</row>
    <row r="333" spans="1:21" ht="15.75" customHeight="1" x14ac:dyDescent="0.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</row>
    <row r="334" spans="1:21" ht="15.75" customHeight="1" x14ac:dyDescent="0.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</row>
    <row r="335" spans="1:21" ht="15.75" customHeight="1" x14ac:dyDescent="0.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</row>
    <row r="336" spans="1:21" ht="15.75" customHeight="1" x14ac:dyDescent="0.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</row>
    <row r="337" spans="1:21" ht="15.75" customHeight="1" x14ac:dyDescent="0.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</row>
    <row r="338" spans="1:21" ht="15.75" customHeight="1" x14ac:dyDescent="0.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</row>
    <row r="339" spans="1:21" ht="15.75" customHeight="1" x14ac:dyDescent="0.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</row>
    <row r="340" spans="1:21" ht="15.75" customHeight="1" x14ac:dyDescent="0.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</row>
    <row r="341" spans="1:21" ht="15.75" customHeight="1" x14ac:dyDescent="0.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</row>
    <row r="342" spans="1:21" ht="15.75" customHeight="1" x14ac:dyDescent="0.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</row>
    <row r="343" spans="1:21" ht="15.75" customHeight="1" x14ac:dyDescent="0.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</row>
    <row r="344" spans="1:21" ht="15.75" customHeight="1" x14ac:dyDescent="0.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</row>
    <row r="345" spans="1:21" ht="15.75" customHeight="1" x14ac:dyDescent="0.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</row>
    <row r="346" spans="1:21" ht="15.75" customHeight="1" x14ac:dyDescent="0.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</row>
    <row r="347" spans="1:21" ht="15.75" customHeight="1" x14ac:dyDescent="0.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</row>
    <row r="348" spans="1:21" ht="15.75" customHeight="1" x14ac:dyDescent="0.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  <row r="349" spans="1:21" ht="15.75" customHeight="1" x14ac:dyDescent="0.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</row>
    <row r="350" spans="1:21" ht="15.75" customHeight="1" x14ac:dyDescent="0.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</row>
    <row r="351" spans="1:21" ht="15.75" customHeight="1" x14ac:dyDescent="0.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</row>
    <row r="352" spans="1:21" ht="15.75" customHeight="1" x14ac:dyDescent="0.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</row>
    <row r="353" spans="1:21" ht="15.75" customHeight="1" x14ac:dyDescent="0.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</row>
    <row r="354" spans="1:21" ht="15.75" customHeight="1" x14ac:dyDescent="0.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</row>
    <row r="355" spans="1:21" ht="15.75" customHeight="1" x14ac:dyDescent="0.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</row>
    <row r="356" spans="1:21" ht="15.75" customHeight="1" x14ac:dyDescent="0.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</row>
    <row r="357" spans="1:21" ht="15.75" customHeight="1" x14ac:dyDescent="0.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</row>
    <row r="358" spans="1:21" ht="15.75" customHeight="1" x14ac:dyDescent="0.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</row>
    <row r="359" spans="1:21" ht="15.75" customHeight="1" x14ac:dyDescent="0.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</row>
    <row r="360" spans="1:21" ht="15.75" customHeight="1" x14ac:dyDescent="0.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</row>
    <row r="361" spans="1:21" ht="15.75" customHeight="1" x14ac:dyDescent="0.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</row>
    <row r="362" spans="1:21" ht="15.75" customHeight="1" x14ac:dyDescent="0.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</row>
    <row r="363" spans="1:21" ht="15.75" customHeight="1" x14ac:dyDescent="0.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</row>
    <row r="364" spans="1:21" ht="15.75" customHeight="1" x14ac:dyDescent="0.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</row>
    <row r="365" spans="1:21" ht="15.75" customHeight="1" x14ac:dyDescent="0.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</row>
    <row r="366" spans="1:21" ht="15.75" customHeight="1" x14ac:dyDescent="0.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</row>
    <row r="367" spans="1:21" ht="15.75" customHeight="1" x14ac:dyDescent="0.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</row>
    <row r="368" spans="1:21" ht="15.75" customHeight="1" x14ac:dyDescent="0.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</row>
    <row r="369" spans="1:21" ht="15.75" customHeight="1" x14ac:dyDescent="0.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</row>
    <row r="370" spans="1:21" ht="15.75" customHeight="1" x14ac:dyDescent="0.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</row>
    <row r="371" spans="1:21" ht="15.75" customHeight="1" x14ac:dyDescent="0.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</row>
    <row r="372" spans="1:21" ht="15.75" customHeight="1" x14ac:dyDescent="0.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</row>
    <row r="373" spans="1:21" ht="15.75" customHeight="1" x14ac:dyDescent="0.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</row>
    <row r="374" spans="1:21" ht="15.75" customHeight="1" x14ac:dyDescent="0.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</row>
    <row r="375" spans="1:21" ht="15.75" customHeight="1" x14ac:dyDescent="0.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</row>
    <row r="376" spans="1:21" ht="15.75" customHeight="1" x14ac:dyDescent="0.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</row>
    <row r="377" spans="1:21" ht="15.75" customHeight="1" x14ac:dyDescent="0.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</row>
    <row r="378" spans="1:21" ht="15.75" customHeight="1" x14ac:dyDescent="0.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</row>
    <row r="379" spans="1:21" ht="15.75" customHeight="1" x14ac:dyDescent="0.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</row>
    <row r="380" spans="1:21" ht="15.75" customHeight="1" x14ac:dyDescent="0.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</row>
    <row r="381" spans="1:21" ht="15.75" customHeight="1" x14ac:dyDescent="0.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</row>
    <row r="382" spans="1:21" ht="15.75" customHeight="1" x14ac:dyDescent="0.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</row>
    <row r="383" spans="1:21" ht="15.75" customHeight="1" x14ac:dyDescent="0.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</row>
    <row r="384" spans="1:21" ht="15.75" customHeight="1" x14ac:dyDescent="0.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</row>
    <row r="385" spans="1:21" ht="15.75" customHeight="1" x14ac:dyDescent="0.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</row>
    <row r="386" spans="1:21" ht="15.75" customHeight="1" x14ac:dyDescent="0.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</row>
    <row r="387" spans="1:21" ht="15.75" customHeight="1" x14ac:dyDescent="0.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</row>
    <row r="388" spans="1:21" ht="15.75" customHeight="1" x14ac:dyDescent="0.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</row>
    <row r="389" spans="1:21" ht="15.75" customHeight="1" x14ac:dyDescent="0.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</row>
    <row r="390" spans="1:21" ht="15.75" customHeight="1" x14ac:dyDescent="0.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</row>
    <row r="391" spans="1:21" ht="15.75" customHeight="1" x14ac:dyDescent="0.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</row>
    <row r="392" spans="1:21" ht="15.75" customHeight="1" x14ac:dyDescent="0.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</row>
    <row r="393" spans="1:21" ht="15.75" customHeight="1" x14ac:dyDescent="0.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</row>
    <row r="394" spans="1:21" ht="15.75" customHeight="1" x14ac:dyDescent="0.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</row>
    <row r="395" spans="1:21" ht="15.75" customHeight="1" x14ac:dyDescent="0.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</row>
    <row r="396" spans="1:21" ht="15.75" customHeight="1" x14ac:dyDescent="0.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</row>
    <row r="397" spans="1:21" ht="15.75" customHeight="1" x14ac:dyDescent="0.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</row>
    <row r="398" spans="1:21" ht="15.75" customHeight="1" x14ac:dyDescent="0.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</row>
    <row r="399" spans="1:21" ht="15.75" customHeight="1" x14ac:dyDescent="0.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</row>
    <row r="400" spans="1:21" ht="15.75" customHeight="1" x14ac:dyDescent="0.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</row>
    <row r="401" spans="1:21" ht="15.75" customHeight="1" x14ac:dyDescent="0.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</row>
    <row r="402" spans="1:21" ht="15.75" customHeight="1" x14ac:dyDescent="0.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</row>
    <row r="403" spans="1:21" ht="15.75" customHeight="1" x14ac:dyDescent="0.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</row>
    <row r="404" spans="1:21" ht="15.75" customHeight="1" x14ac:dyDescent="0.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</row>
    <row r="405" spans="1:21" ht="15.75" customHeight="1" x14ac:dyDescent="0.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</row>
    <row r="406" spans="1:21" ht="15.75" customHeight="1" x14ac:dyDescent="0.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</row>
    <row r="407" spans="1:21" ht="15.75" customHeight="1" x14ac:dyDescent="0.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</row>
    <row r="408" spans="1:21" ht="15.75" customHeight="1" x14ac:dyDescent="0.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</row>
    <row r="409" spans="1:21" ht="15.75" customHeight="1" x14ac:dyDescent="0.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</row>
    <row r="410" spans="1:21" ht="15.75" customHeight="1" x14ac:dyDescent="0.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</row>
    <row r="411" spans="1:21" ht="15.75" customHeight="1" x14ac:dyDescent="0.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</row>
    <row r="412" spans="1:21" ht="15.75" customHeight="1" x14ac:dyDescent="0.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</row>
    <row r="413" spans="1:21" ht="15.75" customHeight="1" x14ac:dyDescent="0.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</row>
    <row r="414" spans="1:21" ht="15.75" customHeight="1" x14ac:dyDescent="0.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</row>
    <row r="415" spans="1:21" ht="15.75" customHeight="1" x14ac:dyDescent="0.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</row>
    <row r="416" spans="1:21" ht="15.75" customHeight="1" x14ac:dyDescent="0.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</row>
    <row r="417" spans="1:21" ht="15.75" customHeight="1" x14ac:dyDescent="0.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</row>
    <row r="418" spans="1:21" ht="15.75" customHeight="1" x14ac:dyDescent="0.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</row>
    <row r="419" spans="1:21" ht="15.75" customHeight="1" x14ac:dyDescent="0.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</row>
    <row r="420" spans="1:21" ht="15.75" customHeight="1" x14ac:dyDescent="0.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</row>
    <row r="421" spans="1:21" ht="15.75" customHeight="1" x14ac:dyDescent="0.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</row>
    <row r="422" spans="1:21" ht="15.75" customHeight="1" x14ac:dyDescent="0.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</row>
    <row r="423" spans="1:21" ht="15.75" customHeight="1" x14ac:dyDescent="0.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</row>
    <row r="424" spans="1:21" ht="15.75" customHeight="1" x14ac:dyDescent="0.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</row>
    <row r="425" spans="1:21" ht="15.75" customHeight="1" x14ac:dyDescent="0.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</row>
    <row r="426" spans="1:21" ht="15.75" customHeight="1" x14ac:dyDescent="0.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</row>
    <row r="427" spans="1:21" ht="15.75" customHeight="1" x14ac:dyDescent="0.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</row>
    <row r="428" spans="1:21" ht="15.75" customHeight="1" x14ac:dyDescent="0.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</row>
    <row r="429" spans="1:21" ht="15.75" customHeight="1" x14ac:dyDescent="0.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</row>
    <row r="430" spans="1:21" ht="15.75" customHeight="1" x14ac:dyDescent="0.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</row>
    <row r="431" spans="1:21" ht="15.75" customHeight="1" x14ac:dyDescent="0.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</row>
    <row r="432" spans="1:21" ht="15.75" customHeight="1" x14ac:dyDescent="0.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</row>
    <row r="433" spans="1:21" ht="15.75" customHeight="1" x14ac:dyDescent="0.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</row>
    <row r="434" spans="1:21" ht="15.75" customHeight="1" x14ac:dyDescent="0.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</row>
    <row r="435" spans="1:21" ht="15.75" customHeight="1" x14ac:dyDescent="0.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</row>
    <row r="436" spans="1:21" ht="15.75" customHeight="1" x14ac:dyDescent="0.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</row>
    <row r="437" spans="1:21" ht="15.75" customHeight="1" x14ac:dyDescent="0.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</row>
    <row r="438" spans="1:21" ht="15.75" customHeight="1" x14ac:dyDescent="0.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</row>
    <row r="439" spans="1:21" ht="15.75" customHeight="1" x14ac:dyDescent="0.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</row>
    <row r="440" spans="1:21" ht="15.75" customHeight="1" x14ac:dyDescent="0.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</row>
    <row r="441" spans="1:21" ht="15.75" customHeight="1" x14ac:dyDescent="0.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</row>
    <row r="442" spans="1:21" ht="15.75" customHeight="1" x14ac:dyDescent="0.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</row>
    <row r="443" spans="1:21" ht="15.75" customHeight="1" x14ac:dyDescent="0.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</row>
    <row r="444" spans="1:21" ht="15.75" customHeight="1" x14ac:dyDescent="0.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</row>
    <row r="445" spans="1:21" ht="15.75" customHeight="1" x14ac:dyDescent="0.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</row>
    <row r="446" spans="1:21" ht="15.75" customHeight="1" x14ac:dyDescent="0.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</row>
    <row r="447" spans="1:21" ht="15.75" customHeight="1" x14ac:dyDescent="0.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</row>
    <row r="448" spans="1:21" ht="15.75" customHeight="1" x14ac:dyDescent="0.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</row>
    <row r="449" spans="1:21" ht="15.75" customHeight="1" x14ac:dyDescent="0.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</row>
    <row r="450" spans="1:21" ht="15.75" customHeight="1" x14ac:dyDescent="0.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</row>
    <row r="451" spans="1:21" ht="15.75" customHeight="1" x14ac:dyDescent="0.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</row>
    <row r="452" spans="1:21" ht="15.75" customHeight="1" x14ac:dyDescent="0.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</row>
    <row r="453" spans="1:21" ht="15.75" customHeight="1" x14ac:dyDescent="0.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</row>
    <row r="454" spans="1:21" ht="15.75" customHeight="1" x14ac:dyDescent="0.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</row>
    <row r="455" spans="1:21" ht="15.75" customHeight="1" x14ac:dyDescent="0.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</row>
    <row r="456" spans="1:21" ht="15.75" customHeight="1" x14ac:dyDescent="0.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</row>
    <row r="457" spans="1:21" ht="15.75" customHeight="1" x14ac:dyDescent="0.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</row>
    <row r="458" spans="1:21" ht="15.75" customHeight="1" x14ac:dyDescent="0.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</row>
    <row r="459" spans="1:21" ht="15.75" customHeight="1" x14ac:dyDescent="0.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</row>
    <row r="460" spans="1:21" ht="15.75" customHeight="1" x14ac:dyDescent="0.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</row>
    <row r="461" spans="1:21" ht="15.75" customHeight="1" x14ac:dyDescent="0.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</row>
    <row r="462" spans="1:21" ht="15.75" customHeight="1" x14ac:dyDescent="0.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</row>
    <row r="463" spans="1:21" ht="15.75" customHeight="1" x14ac:dyDescent="0.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</row>
    <row r="464" spans="1:21" ht="15.75" customHeight="1" x14ac:dyDescent="0.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</row>
    <row r="465" spans="1:21" ht="15.75" customHeight="1" x14ac:dyDescent="0.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</row>
    <row r="466" spans="1:21" ht="15.75" customHeight="1" x14ac:dyDescent="0.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</row>
    <row r="467" spans="1:21" ht="15.75" customHeight="1" x14ac:dyDescent="0.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</row>
    <row r="468" spans="1:21" ht="15.75" customHeight="1" x14ac:dyDescent="0.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</row>
    <row r="469" spans="1:21" ht="15.75" customHeight="1" x14ac:dyDescent="0.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</row>
    <row r="470" spans="1:21" ht="15.75" customHeight="1" x14ac:dyDescent="0.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</row>
    <row r="471" spans="1:21" ht="15.75" customHeight="1" x14ac:dyDescent="0.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</row>
    <row r="472" spans="1:21" ht="15.75" customHeight="1" x14ac:dyDescent="0.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</row>
    <row r="473" spans="1:21" ht="15.75" customHeight="1" x14ac:dyDescent="0.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</row>
    <row r="474" spans="1:21" ht="15.75" customHeight="1" x14ac:dyDescent="0.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</row>
    <row r="475" spans="1:21" ht="15.75" customHeight="1" x14ac:dyDescent="0.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</row>
    <row r="476" spans="1:21" ht="15.75" customHeight="1" x14ac:dyDescent="0.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</row>
    <row r="477" spans="1:21" ht="15.75" customHeight="1" x14ac:dyDescent="0.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</row>
    <row r="478" spans="1:21" ht="15.75" customHeight="1" x14ac:dyDescent="0.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</row>
    <row r="479" spans="1:21" ht="15.75" customHeight="1" x14ac:dyDescent="0.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</row>
    <row r="480" spans="1:21" ht="15.75" customHeight="1" x14ac:dyDescent="0.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</row>
    <row r="481" spans="1:21" ht="15.75" customHeight="1" x14ac:dyDescent="0.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</row>
    <row r="482" spans="1:21" ht="15.75" customHeight="1" x14ac:dyDescent="0.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</row>
    <row r="483" spans="1:21" ht="15.75" customHeight="1" x14ac:dyDescent="0.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</row>
    <row r="484" spans="1:21" ht="15.75" customHeight="1" x14ac:dyDescent="0.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</row>
    <row r="485" spans="1:21" ht="15.75" customHeight="1" x14ac:dyDescent="0.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</row>
    <row r="486" spans="1:21" ht="15.75" customHeight="1" x14ac:dyDescent="0.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</row>
    <row r="487" spans="1:21" ht="15.75" customHeight="1" x14ac:dyDescent="0.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</row>
    <row r="488" spans="1:21" ht="15.75" customHeight="1" x14ac:dyDescent="0.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</row>
    <row r="489" spans="1:21" ht="15.75" customHeight="1" x14ac:dyDescent="0.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</row>
    <row r="490" spans="1:21" ht="15.75" customHeight="1" x14ac:dyDescent="0.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</row>
    <row r="491" spans="1:21" ht="15.75" customHeight="1" x14ac:dyDescent="0.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</row>
    <row r="492" spans="1:21" ht="15.75" customHeight="1" x14ac:dyDescent="0.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</row>
    <row r="493" spans="1:21" ht="15.75" customHeight="1" x14ac:dyDescent="0.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</row>
    <row r="494" spans="1:21" ht="15.75" customHeight="1" x14ac:dyDescent="0.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</row>
    <row r="495" spans="1:21" ht="15.75" customHeight="1" x14ac:dyDescent="0.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</row>
    <row r="496" spans="1:21" ht="15.75" customHeight="1" x14ac:dyDescent="0.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</row>
    <row r="497" spans="1:21" ht="15.75" customHeight="1" x14ac:dyDescent="0.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</row>
    <row r="498" spans="1:21" ht="15.75" customHeight="1" x14ac:dyDescent="0.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</row>
    <row r="499" spans="1:21" ht="15.75" customHeight="1" x14ac:dyDescent="0.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</row>
    <row r="500" spans="1:21" ht="15.75" customHeight="1" x14ac:dyDescent="0.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</row>
    <row r="501" spans="1:21" ht="15.75" customHeight="1" x14ac:dyDescent="0.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</row>
    <row r="502" spans="1:21" ht="15.75" customHeight="1" x14ac:dyDescent="0.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</row>
    <row r="503" spans="1:21" ht="15.75" customHeight="1" x14ac:dyDescent="0.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</row>
    <row r="504" spans="1:21" ht="15.75" customHeight="1" x14ac:dyDescent="0.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</row>
    <row r="505" spans="1:21" ht="15.75" customHeight="1" x14ac:dyDescent="0.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</row>
    <row r="506" spans="1:21" ht="15.75" customHeight="1" x14ac:dyDescent="0.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</row>
    <row r="507" spans="1:21" ht="15.75" customHeight="1" x14ac:dyDescent="0.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</row>
    <row r="508" spans="1:21" ht="15.75" customHeight="1" x14ac:dyDescent="0.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</row>
    <row r="509" spans="1:21" ht="15.75" customHeight="1" x14ac:dyDescent="0.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</row>
    <row r="510" spans="1:21" ht="15.75" customHeight="1" x14ac:dyDescent="0.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</row>
    <row r="511" spans="1:21" ht="15.75" customHeight="1" x14ac:dyDescent="0.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</row>
    <row r="512" spans="1:21" ht="15.75" customHeight="1" x14ac:dyDescent="0.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</row>
    <row r="513" spans="1:21" ht="15.75" customHeight="1" x14ac:dyDescent="0.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</row>
    <row r="514" spans="1:21" ht="15.75" customHeight="1" x14ac:dyDescent="0.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</row>
    <row r="515" spans="1:21" ht="15.75" customHeight="1" x14ac:dyDescent="0.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</row>
    <row r="516" spans="1:21" ht="15.75" customHeight="1" x14ac:dyDescent="0.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</row>
    <row r="517" spans="1:21" ht="15.75" customHeight="1" x14ac:dyDescent="0.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</row>
    <row r="518" spans="1:21" ht="15.75" customHeight="1" x14ac:dyDescent="0.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</row>
    <row r="519" spans="1:21" ht="15.75" customHeight="1" x14ac:dyDescent="0.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</row>
    <row r="520" spans="1:21" ht="15.75" customHeight="1" x14ac:dyDescent="0.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</row>
    <row r="521" spans="1:21" ht="15.75" customHeight="1" x14ac:dyDescent="0.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</row>
    <row r="522" spans="1:21" ht="15.75" customHeight="1" x14ac:dyDescent="0.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</row>
    <row r="523" spans="1:21" ht="15.75" customHeight="1" x14ac:dyDescent="0.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</row>
    <row r="524" spans="1:21" ht="15.75" customHeight="1" x14ac:dyDescent="0.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</row>
    <row r="525" spans="1:21" ht="15.75" customHeight="1" x14ac:dyDescent="0.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</row>
    <row r="526" spans="1:21" ht="15.75" customHeight="1" x14ac:dyDescent="0.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</row>
    <row r="527" spans="1:21" ht="15.75" customHeight="1" x14ac:dyDescent="0.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</row>
    <row r="528" spans="1:21" ht="15.75" customHeight="1" x14ac:dyDescent="0.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</row>
    <row r="529" spans="1:21" ht="15.75" customHeight="1" x14ac:dyDescent="0.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</row>
    <row r="530" spans="1:21" ht="15.75" customHeight="1" x14ac:dyDescent="0.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</row>
    <row r="531" spans="1:21" ht="15.75" customHeight="1" x14ac:dyDescent="0.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</row>
    <row r="532" spans="1:21" ht="15.75" customHeight="1" x14ac:dyDescent="0.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</row>
    <row r="533" spans="1:21" ht="15.75" customHeight="1" x14ac:dyDescent="0.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</row>
    <row r="534" spans="1:21" ht="15.75" customHeight="1" x14ac:dyDescent="0.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</row>
    <row r="535" spans="1:21" ht="15.75" customHeight="1" x14ac:dyDescent="0.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</row>
    <row r="536" spans="1:21" ht="15.75" customHeight="1" x14ac:dyDescent="0.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</row>
    <row r="537" spans="1:21" ht="15.75" customHeight="1" x14ac:dyDescent="0.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</row>
    <row r="538" spans="1:21" ht="15.75" customHeight="1" x14ac:dyDescent="0.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</row>
    <row r="539" spans="1:21" ht="15.75" customHeight="1" x14ac:dyDescent="0.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</row>
    <row r="540" spans="1:21" ht="15.75" customHeight="1" x14ac:dyDescent="0.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</row>
    <row r="541" spans="1:21" ht="15.75" customHeight="1" x14ac:dyDescent="0.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</row>
    <row r="542" spans="1:21" ht="15.75" customHeight="1" x14ac:dyDescent="0.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</row>
    <row r="543" spans="1:21" ht="15.75" customHeight="1" x14ac:dyDescent="0.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</row>
    <row r="544" spans="1:21" ht="15.75" customHeight="1" x14ac:dyDescent="0.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</row>
    <row r="545" spans="1:21" ht="15.75" customHeight="1" x14ac:dyDescent="0.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</row>
    <row r="546" spans="1:21" ht="15.75" customHeight="1" x14ac:dyDescent="0.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</row>
    <row r="547" spans="1:21" ht="15.75" customHeight="1" x14ac:dyDescent="0.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</row>
    <row r="548" spans="1:21" ht="15.75" customHeight="1" x14ac:dyDescent="0.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</row>
    <row r="549" spans="1:21" ht="15.75" customHeight="1" x14ac:dyDescent="0.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</row>
    <row r="550" spans="1:21" ht="15.75" customHeight="1" x14ac:dyDescent="0.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</row>
    <row r="551" spans="1:21" ht="15.75" customHeight="1" x14ac:dyDescent="0.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</row>
    <row r="552" spans="1:21" ht="15.75" customHeight="1" x14ac:dyDescent="0.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</row>
    <row r="553" spans="1:21" ht="15.75" customHeight="1" x14ac:dyDescent="0.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</row>
    <row r="554" spans="1:21" ht="15.75" customHeight="1" x14ac:dyDescent="0.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</row>
    <row r="555" spans="1:21" ht="15.75" customHeight="1" x14ac:dyDescent="0.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</row>
    <row r="556" spans="1:21" ht="15.75" customHeight="1" x14ac:dyDescent="0.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</row>
    <row r="557" spans="1:21" ht="15.75" customHeight="1" x14ac:dyDescent="0.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</row>
    <row r="558" spans="1:21" ht="15.75" customHeight="1" x14ac:dyDescent="0.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</row>
    <row r="559" spans="1:21" ht="15.75" customHeight="1" x14ac:dyDescent="0.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</row>
    <row r="560" spans="1:21" ht="15.75" customHeight="1" x14ac:dyDescent="0.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</row>
    <row r="561" spans="1:21" ht="15.75" customHeight="1" x14ac:dyDescent="0.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</row>
    <row r="562" spans="1:21" ht="15.75" customHeight="1" x14ac:dyDescent="0.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</row>
    <row r="563" spans="1:21" ht="15.75" customHeight="1" x14ac:dyDescent="0.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</row>
    <row r="564" spans="1:21" ht="15.75" customHeight="1" x14ac:dyDescent="0.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</row>
    <row r="565" spans="1:21" ht="15.75" customHeight="1" x14ac:dyDescent="0.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</row>
    <row r="566" spans="1:21" ht="15.75" customHeight="1" x14ac:dyDescent="0.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</row>
    <row r="567" spans="1:21" ht="15.75" customHeight="1" x14ac:dyDescent="0.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</row>
    <row r="568" spans="1:21" ht="15.75" customHeight="1" x14ac:dyDescent="0.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</row>
    <row r="569" spans="1:21" ht="15.75" customHeight="1" x14ac:dyDescent="0.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</row>
    <row r="570" spans="1:21" ht="15.75" customHeight="1" x14ac:dyDescent="0.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</row>
    <row r="571" spans="1:21" ht="15.75" customHeight="1" x14ac:dyDescent="0.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</row>
    <row r="572" spans="1:21" ht="15.75" customHeight="1" x14ac:dyDescent="0.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</row>
    <row r="573" spans="1:21" ht="15.75" customHeight="1" x14ac:dyDescent="0.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</row>
    <row r="574" spans="1:21" ht="15.75" customHeight="1" x14ac:dyDescent="0.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</row>
    <row r="575" spans="1:21" ht="15.75" customHeight="1" x14ac:dyDescent="0.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</row>
    <row r="576" spans="1:21" ht="15.75" customHeight="1" x14ac:dyDescent="0.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</row>
    <row r="577" spans="1:21" ht="15.75" customHeight="1" x14ac:dyDescent="0.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</row>
    <row r="578" spans="1:21" ht="15.75" customHeight="1" x14ac:dyDescent="0.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</row>
    <row r="579" spans="1:21" ht="15.75" customHeight="1" x14ac:dyDescent="0.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</row>
    <row r="580" spans="1:21" ht="15.75" customHeight="1" x14ac:dyDescent="0.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</row>
    <row r="581" spans="1:21" ht="15.75" customHeight="1" x14ac:dyDescent="0.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</row>
    <row r="582" spans="1:21" ht="15.75" customHeight="1" x14ac:dyDescent="0.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</row>
    <row r="583" spans="1:21" ht="15.75" customHeight="1" x14ac:dyDescent="0.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</row>
    <row r="584" spans="1:21" ht="15.75" customHeight="1" x14ac:dyDescent="0.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</row>
    <row r="585" spans="1:21" ht="15.75" customHeight="1" x14ac:dyDescent="0.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</row>
    <row r="586" spans="1:21" ht="15.75" customHeight="1" x14ac:dyDescent="0.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</row>
    <row r="587" spans="1:21" ht="15.75" customHeight="1" x14ac:dyDescent="0.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</row>
    <row r="588" spans="1:21" ht="15.75" customHeight="1" x14ac:dyDescent="0.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</row>
    <row r="589" spans="1:21" ht="15.75" customHeight="1" x14ac:dyDescent="0.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</row>
    <row r="590" spans="1:21" ht="15.75" customHeight="1" x14ac:dyDescent="0.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</row>
    <row r="591" spans="1:21" ht="15.75" customHeight="1" x14ac:dyDescent="0.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</row>
    <row r="592" spans="1:21" ht="15.75" customHeight="1" x14ac:dyDescent="0.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</row>
    <row r="593" spans="1:21" ht="15.75" customHeight="1" x14ac:dyDescent="0.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</row>
    <row r="594" spans="1:21" ht="15.75" customHeight="1" x14ac:dyDescent="0.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</row>
    <row r="595" spans="1:21" ht="15.75" customHeight="1" x14ac:dyDescent="0.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</row>
    <row r="596" spans="1:21" ht="15.75" customHeight="1" x14ac:dyDescent="0.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</row>
    <row r="597" spans="1:21" ht="15.75" customHeight="1" x14ac:dyDescent="0.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</row>
    <row r="598" spans="1:21" ht="15.75" customHeight="1" x14ac:dyDescent="0.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</row>
    <row r="599" spans="1:21" ht="15.75" customHeight="1" x14ac:dyDescent="0.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</row>
    <row r="600" spans="1:21" ht="15.75" customHeight="1" x14ac:dyDescent="0.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</row>
    <row r="601" spans="1:21" ht="15.75" customHeight="1" x14ac:dyDescent="0.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</row>
    <row r="602" spans="1:21" ht="15.75" customHeight="1" x14ac:dyDescent="0.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</row>
    <row r="603" spans="1:21" ht="15.75" customHeight="1" x14ac:dyDescent="0.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</row>
    <row r="604" spans="1:21" ht="15.75" customHeight="1" x14ac:dyDescent="0.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</row>
    <row r="605" spans="1:21" ht="15.75" customHeight="1" x14ac:dyDescent="0.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</row>
    <row r="606" spans="1:21" ht="15.75" customHeight="1" x14ac:dyDescent="0.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</row>
    <row r="607" spans="1:21" ht="15.75" customHeight="1" x14ac:dyDescent="0.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</row>
    <row r="608" spans="1:21" ht="15.75" customHeight="1" x14ac:dyDescent="0.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</row>
    <row r="609" spans="1:21" ht="15.75" customHeight="1" x14ac:dyDescent="0.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</row>
    <row r="610" spans="1:21" ht="15.75" customHeight="1" x14ac:dyDescent="0.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</row>
    <row r="611" spans="1:21" ht="15.75" customHeight="1" x14ac:dyDescent="0.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</row>
    <row r="612" spans="1:21" ht="15.75" customHeight="1" x14ac:dyDescent="0.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</row>
    <row r="613" spans="1:21" ht="15.75" customHeight="1" x14ac:dyDescent="0.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</row>
    <row r="614" spans="1:21" ht="15.75" customHeight="1" x14ac:dyDescent="0.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</row>
    <row r="615" spans="1:21" ht="15.75" customHeight="1" x14ac:dyDescent="0.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</row>
    <row r="616" spans="1:21" ht="15.75" customHeight="1" x14ac:dyDescent="0.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</row>
    <row r="617" spans="1:21" ht="15.75" customHeight="1" x14ac:dyDescent="0.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</row>
    <row r="618" spans="1:21" ht="15.75" customHeight="1" x14ac:dyDescent="0.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</row>
    <row r="619" spans="1:21" ht="15.75" customHeight="1" x14ac:dyDescent="0.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</row>
    <row r="620" spans="1:21" ht="15.75" customHeight="1" x14ac:dyDescent="0.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</row>
    <row r="621" spans="1:21" ht="15.75" customHeight="1" x14ac:dyDescent="0.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</row>
    <row r="622" spans="1:21" ht="15.75" customHeight="1" x14ac:dyDescent="0.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</row>
    <row r="623" spans="1:21" ht="15.75" customHeight="1" x14ac:dyDescent="0.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</row>
    <row r="624" spans="1:21" ht="15.75" customHeight="1" x14ac:dyDescent="0.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</row>
    <row r="625" spans="1:21" ht="15.75" customHeight="1" x14ac:dyDescent="0.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</row>
    <row r="626" spans="1:21" ht="15.75" customHeight="1" x14ac:dyDescent="0.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</row>
    <row r="627" spans="1:21" ht="15.75" customHeight="1" x14ac:dyDescent="0.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</row>
    <row r="628" spans="1:21" ht="15.75" customHeight="1" x14ac:dyDescent="0.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</row>
    <row r="629" spans="1:21" ht="15.75" customHeight="1" x14ac:dyDescent="0.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</row>
    <row r="630" spans="1:21" ht="15.75" customHeight="1" x14ac:dyDescent="0.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</row>
    <row r="631" spans="1:21" ht="15.75" customHeight="1" x14ac:dyDescent="0.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</row>
    <row r="632" spans="1:21" ht="15.75" customHeight="1" x14ac:dyDescent="0.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</row>
    <row r="633" spans="1:21" ht="15.75" customHeight="1" x14ac:dyDescent="0.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</row>
    <row r="634" spans="1:21" ht="15.75" customHeight="1" x14ac:dyDescent="0.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</row>
    <row r="635" spans="1:21" ht="15.75" customHeight="1" x14ac:dyDescent="0.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</row>
    <row r="636" spans="1:21" ht="15.75" customHeight="1" x14ac:dyDescent="0.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</row>
    <row r="637" spans="1:21" ht="15.75" customHeight="1" x14ac:dyDescent="0.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</row>
    <row r="638" spans="1:21" ht="15.75" customHeight="1" x14ac:dyDescent="0.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</row>
    <row r="639" spans="1:21" ht="15.75" customHeight="1" x14ac:dyDescent="0.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</row>
    <row r="640" spans="1:21" ht="15.75" customHeight="1" x14ac:dyDescent="0.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</row>
    <row r="641" spans="1:21" ht="15.75" customHeight="1" x14ac:dyDescent="0.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</row>
    <row r="642" spans="1:21" ht="15.75" customHeight="1" x14ac:dyDescent="0.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</row>
    <row r="643" spans="1:21" ht="15.75" customHeight="1" x14ac:dyDescent="0.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</row>
    <row r="644" spans="1:21" ht="15.75" customHeight="1" x14ac:dyDescent="0.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</row>
    <row r="645" spans="1:21" ht="15.75" customHeight="1" x14ac:dyDescent="0.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</row>
    <row r="646" spans="1:21" ht="15.75" customHeight="1" x14ac:dyDescent="0.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</row>
    <row r="647" spans="1:21" ht="15.75" customHeight="1" x14ac:dyDescent="0.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</row>
    <row r="648" spans="1:21" ht="15.75" customHeight="1" x14ac:dyDescent="0.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</row>
    <row r="649" spans="1:21" ht="15.75" customHeight="1" x14ac:dyDescent="0.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</row>
    <row r="650" spans="1:21" ht="15.75" customHeight="1" x14ac:dyDescent="0.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</row>
    <row r="651" spans="1:21" ht="15.75" customHeight="1" x14ac:dyDescent="0.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</row>
    <row r="652" spans="1:21" ht="15.75" customHeight="1" x14ac:dyDescent="0.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</row>
    <row r="653" spans="1:21" ht="15.75" customHeight="1" x14ac:dyDescent="0.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</row>
    <row r="654" spans="1:21" ht="15.75" customHeight="1" x14ac:dyDescent="0.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</row>
    <row r="655" spans="1:21" ht="15.75" customHeight="1" x14ac:dyDescent="0.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</row>
    <row r="656" spans="1:21" ht="15.75" customHeight="1" x14ac:dyDescent="0.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</row>
    <row r="657" spans="1:21" ht="15.75" customHeight="1" x14ac:dyDescent="0.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</row>
    <row r="658" spans="1:21" ht="15.75" customHeight="1" x14ac:dyDescent="0.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</row>
    <row r="659" spans="1:21" ht="15.75" customHeight="1" x14ac:dyDescent="0.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</row>
    <row r="660" spans="1:21" ht="15.75" customHeight="1" x14ac:dyDescent="0.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</row>
    <row r="661" spans="1:21" ht="15.75" customHeight="1" x14ac:dyDescent="0.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</row>
    <row r="662" spans="1:21" ht="15.75" customHeight="1" x14ac:dyDescent="0.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</row>
    <row r="663" spans="1:21" ht="15.75" customHeight="1" x14ac:dyDescent="0.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</row>
    <row r="664" spans="1:21" ht="15.75" customHeight="1" x14ac:dyDescent="0.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</row>
    <row r="665" spans="1:21" ht="15.75" customHeight="1" x14ac:dyDescent="0.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</row>
    <row r="666" spans="1:21" ht="15.75" customHeight="1" x14ac:dyDescent="0.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</row>
    <row r="667" spans="1:21" ht="15.75" customHeight="1" x14ac:dyDescent="0.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</row>
    <row r="668" spans="1:21" ht="15.75" customHeight="1" x14ac:dyDescent="0.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</row>
    <row r="669" spans="1:21" ht="15.75" customHeight="1" x14ac:dyDescent="0.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</row>
    <row r="670" spans="1:21" ht="15.75" customHeight="1" x14ac:dyDescent="0.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</row>
    <row r="671" spans="1:21" ht="15.75" customHeight="1" x14ac:dyDescent="0.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</row>
    <row r="672" spans="1:21" ht="15.75" customHeight="1" x14ac:dyDescent="0.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</row>
    <row r="673" spans="1:21" ht="15.75" customHeight="1" x14ac:dyDescent="0.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</row>
    <row r="674" spans="1:21" ht="15.75" customHeight="1" x14ac:dyDescent="0.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</row>
    <row r="675" spans="1:21" ht="15.75" customHeight="1" x14ac:dyDescent="0.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</row>
    <row r="676" spans="1:21" ht="15.75" customHeight="1" x14ac:dyDescent="0.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</row>
    <row r="677" spans="1:21" ht="15.75" customHeight="1" x14ac:dyDescent="0.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</row>
    <row r="678" spans="1:21" ht="15.75" customHeight="1" x14ac:dyDescent="0.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</row>
    <row r="679" spans="1:21" ht="15.75" customHeight="1" x14ac:dyDescent="0.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</row>
    <row r="680" spans="1:21" ht="15.75" customHeight="1" x14ac:dyDescent="0.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</row>
    <row r="681" spans="1:21" ht="15.75" customHeight="1" x14ac:dyDescent="0.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</row>
    <row r="682" spans="1:21" ht="15.75" customHeight="1" x14ac:dyDescent="0.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</row>
    <row r="683" spans="1:21" ht="15.75" customHeight="1" x14ac:dyDescent="0.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</row>
    <row r="684" spans="1:21" ht="15.75" customHeight="1" x14ac:dyDescent="0.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</row>
    <row r="685" spans="1:21" ht="15.75" customHeight="1" x14ac:dyDescent="0.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</row>
    <row r="686" spans="1:21" ht="15.75" customHeight="1" x14ac:dyDescent="0.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</row>
    <row r="687" spans="1:21" ht="15.75" customHeight="1" x14ac:dyDescent="0.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</row>
    <row r="688" spans="1:21" ht="15.75" customHeight="1" x14ac:dyDescent="0.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</row>
    <row r="689" spans="1:21" ht="15.75" customHeight="1" x14ac:dyDescent="0.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</row>
    <row r="690" spans="1:21" ht="15.75" customHeight="1" x14ac:dyDescent="0.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</row>
    <row r="691" spans="1:21" ht="15.75" customHeight="1" x14ac:dyDescent="0.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</row>
    <row r="692" spans="1:21" ht="15.75" customHeight="1" x14ac:dyDescent="0.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</row>
    <row r="693" spans="1:21" ht="15.75" customHeight="1" x14ac:dyDescent="0.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</row>
    <row r="694" spans="1:21" ht="15.75" customHeight="1" x14ac:dyDescent="0.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</row>
    <row r="695" spans="1:21" ht="15.75" customHeight="1" x14ac:dyDescent="0.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</row>
    <row r="696" spans="1:21" ht="15.75" customHeight="1" x14ac:dyDescent="0.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</row>
    <row r="697" spans="1:21" ht="15.75" customHeight="1" x14ac:dyDescent="0.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</row>
    <row r="698" spans="1:21" ht="15.75" customHeight="1" x14ac:dyDescent="0.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</row>
    <row r="699" spans="1:21" ht="15.75" customHeight="1" x14ac:dyDescent="0.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</row>
    <row r="700" spans="1:21" ht="15.75" customHeight="1" x14ac:dyDescent="0.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</row>
    <row r="701" spans="1:21" ht="15.75" customHeight="1" x14ac:dyDescent="0.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</row>
    <row r="702" spans="1:21" ht="15.75" customHeight="1" x14ac:dyDescent="0.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</row>
    <row r="703" spans="1:21" ht="15.75" customHeight="1" x14ac:dyDescent="0.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</row>
    <row r="704" spans="1:21" ht="15.75" customHeight="1" x14ac:dyDescent="0.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</row>
    <row r="705" spans="1:21" ht="15.75" customHeight="1" x14ac:dyDescent="0.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</row>
    <row r="706" spans="1:21" ht="15.75" customHeight="1" x14ac:dyDescent="0.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</row>
    <row r="707" spans="1:21" ht="15.75" customHeight="1" x14ac:dyDescent="0.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</row>
    <row r="708" spans="1:21" ht="15.75" customHeight="1" x14ac:dyDescent="0.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</row>
    <row r="709" spans="1:21" ht="15.75" customHeight="1" x14ac:dyDescent="0.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</row>
    <row r="710" spans="1:21" ht="15.75" customHeight="1" x14ac:dyDescent="0.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</row>
    <row r="711" spans="1:21" ht="15.75" customHeight="1" x14ac:dyDescent="0.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</row>
    <row r="712" spans="1:21" ht="15.75" customHeight="1" x14ac:dyDescent="0.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</row>
    <row r="713" spans="1:21" ht="15.75" customHeight="1" x14ac:dyDescent="0.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</row>
    <row r="714" spans="1:21" ht="15.75" customHeight="1" x14ac:dyDescent="0.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</row>
    <row r="715" spans="1:21" ht="15.75" customHeight="1" x14ac:dyDescent="0.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</row>
    <row r="716" spans="1:21" ht="15.75" customHeight="1" x14ac:dyDescent="0.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</row>
    <row r="717" spans="1:21" ht="15.75" customHeight="1" x14ac:dyDescent="0.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</row>
    <row r="718" spans="1:21" ht="15.75" customHeight="1" x14ac:dyDescent="0.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</row>
    <row r="719" spans="1:21" ht="15.75" customHeight="1" x14ac:dyDescent="0.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</row>
    <row r="720" spans="1:21" ht="15.75" customHeight="1" x14ac:dyDescent="0.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</row>
    <row r="721" spans="1:21" ht="15.75" customHeight="1" x14ac:dyDescent="0.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</row>
    <row r="722" spans="1:21" ht="15.75" customHeight="1" x14ac:dyDescent="0.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</row>
    <row r="723" spans="1:21" ht="15.75" customHeight="1" x14ac:dyDescent="0.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</row>
    <row r="724" spans="1:21" ht="15.75" customHeight="1" x14ac:dyDescent="0.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</row>
    <row r="725" spans="1:21" ht="15.75" customHeight="1" x14ac:dyDescent="0.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</row>
    <row r="726" spans="1:21" ht="15.75" customHeight="1" x14ac:dyDescent="0.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</row>
    <row r="727" spans="1:21" ht="15.75" customHeight="1" x14ac:dyDescent="0.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</row>
    <row r="728" spans="1:21" ht="15.75" customHeight="1" x14ac:dyDescent="0.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</row>
    <row r="729" spans="1:21" ht="15.75" customHeight="1" x14ac:dyDescent="0.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</row>
    <row r="730" spans="1:21" ht="15.75" customHeight="1" x14ac:dyDescent="0.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</row>
    <row r="731" spans="1:21" ht="15.75" customHeight="1" x14ac:dyDescent="0.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</row>
    <row r="732" spans="1:21" ht="15.75" customHeight="1" x14ac:dyDescent="0.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</row>
    <row r="733" spans="1:21" ht="15.75" customHeight="1" x14ac:dyDescent="0.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</row>
    <row r="734" spans="1:21" ht="15.75" customHeight="1" x14ac:dyDescent="0.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</row>
    <row r="735" spans="1:21" ht="15.75" customHeight="1" x14ac:dyDescent="0.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</row>
    <row r="736" spans="1:21" ht="15.75" customHeight="1" x14ac:dyDescent="0.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</row>
    <row r="737" spans="1:21" ht="15.75" customHeight="1" x14ac:dyDescent="0.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</row>
    <row r="738" spans="1:21" ht="15.75" customHeight="1" x14ac:dyDescent="0.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</row>
    <row r="739" spans="1:21" ht="15.75" customHeight="1" x14ac:dyDescent="0.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</row>
    <row r="740" spans="1:21" ht="15.75" customHeight="1" x14ac:dyDescent="0.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</row>
    <row r="741" spans="1:21" ht="15.75" customHeight="1" x14ac:dyDescent="0.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</row>
    <row r="742" spans="1:21" ht="15.75" customHeight="1" x14ac:dyDescent="0.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</row>
    <row r="743" spans="1:21" ht="15.75" customHeight="1" x14ac:dyDescent="0.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</row>
    <row r="744" spans="1:21" ht="15.75" customHeight="1" x14ac:dyDescent="0.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</row>
    <row r="745" spans="1:21" ht="15.75" customHeight="1" x14ac:dyDescent="0.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</row>
    <row r="746" spans="1:21" ht="15.75" customHeight="1" x14ac:dyDescent="0.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</row>
    <row r="747" spans="1:21" ht="15.75" customHeight="1" x14ac:dyDescent="0.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</row>
    <row r="748" spans="1:21" ht="15.75" customHeight="1" x14ac:dyDescent="0.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</row>
    <row r="749" spans="1:21" ht="15.75" customHeight="1" x14ac:dyDescent="0.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</row>
    <row r="750" spans="1:21" ht="15.75" customHeight="1" x14ac:dyDescent="0.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</row>
    <row r="751" spans="1:21" ht="15.75" customHeight="1" x14ac:dyDescent="0.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</row>
    <row r="752" spans="1:21" ht="15.75" customHeight="1" x14ac:dyDescent="0.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</row>
    <row r="753" spans="1:21" ht="15.75" customHeight="1" x14ac:dyDescent="0.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</row>
    <row r="754" spans="1:21" ht="15.75" customHeight="1" x14ac:dyDescent="0.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</row>
    <row r="755" spans="1:21" ht="15.75" customHeight="1" x14ac:dyDescent="0.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</row>
    <row r="756" spans="1:21" ht="15.75" customHeight="1" x14ac:dyDescent="0.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</row>
    <row r="757" spans="1:21" ht="15.75" customHeight="1" x14ac:dyDescent="0.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</row>
    <row r="758" spans="1:21" ht="15.75" customHeight="1" x14ac:dyDescent="0.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</row>
    <row r="759" spans="1:21" ht="15.75" customHeight="1" x14ac:dyDescent="0.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</row>
    <row r="760" spans="1:21" ht="15.75" customHeight="1" x14ac:dyDescent="0.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</row>
    <row r="761" spans="1:21" ht="15.75" customHeight="1" x14ac:dyDescent="0.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</row>
    <row r="762" spans="1:21" ht="15.75" customHeight="1" x14ac:dyDescent="0.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</row>
    <row r="763" spans="1:21" ht="15.75" customHeight="1" x14ac:dyDescent="0.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</row>
    <row r="764" spans="1:21" ht="15.75" customHeight="1" x14ac:dyDescent="0.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</row>
    <row r="765" spans="1:21" ht="15.75" customHeight="1" x14ac:dyDescent="0.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</row>
    <row r="766" spans="1:21" ht="15.75" customHeight="1" x14ac:dyDescent="0.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</row>
    <row r="767" spans="1:21" ht="15.75" customHeight="1" x14ac:dyDescent="0.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</row>
    <row r="768" spans="1:21" ht="15.75" customHeight="1" x14ac:dyDescent="0.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</row>
    <row r="769" spans="1:21" ht="15.75" customHeight="1" x14ac:dyDescent="0.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</row>
    <row r="770" spans="1:21" ht="15.75" customHeight="1" x14ac:dyDescent="0.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</row>
    <row r="771" spans="1:21" ht="15.75" customHeight="1" x14ac:dyDescent="0.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</row>
    <row r="772" spans="1:21" ht="15.75" customHeight="1" x14ac:dyDescent="0.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</row>
    <row r="773" spans="1:21" ht="15.75" customHeight="1" x14ac:dyDescent="0.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</row>
    <row r="774" spans="1:21" ht="15.75" customHeight="1" x14ac:dyDescent="0.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</row>
    <row r="775" spans="1:21" ht="15.75" customHeight="1" x14ac:dyDescent="0.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</row>
    <row r="776" spans="1:21" ht="15.75" customHeight="1" x14ac:dyDescent="0.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</row>
    <row r="777" spans="1:21" ht="15.75" customHeight="1" x14ac:dyDescent="0.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</row>
    <row r="778" spans="1:21" ht="15.75" customHeight="1" x14ac:dyDescent="0.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</row>
    <row r="779" spans="1:21" ht="15.75" customHeight="1" x14ac:dyDescent="0.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</row>
    <row r="780" spans="1:21" ht="15.75" customHeight="1" x14ac:dyDescent="0.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</row>
    <row r="781" spans="1:21" ht="15.75" customHeight="1" x14ac:dyDescent="0.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</row>
    <row r="782" spans="1:21" ht="15.75" customHeight="1" x14ac:dyDescent="0.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</row>
    <row r="783" spans="1:21" ht="15.75" customHeight="1" x14ac:dyDescent="0.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</row>
    <row r="784" spans="1:21" ht="15.75" customHeight="1" x14ac:dyDescent="0.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</row>
    <row r="785" spans="1:21" ht="15.75" customHeight="1" x14ac:dyDescent="0.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</row>
    <row r="786" spans="1:21" ht="15.75" customHeight="1" x14ac:dyDescent="0.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</row>
    <row r="787" spans="1:21" ht="15.75" customHeight="1" x14ac:dyDescent="0.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</row>
    <row r="788" spans="1:21" ht="15.75" customHeight="1" x14ac:dyDescent="0.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</row>
    <row r="789" spans="1:21" ht="15.75" customHeight="1" x14ac:dyDescent="0.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</row>
    <row r="790" spans="1:21" ht="15.75" customHeight="1" x14ac:dyDescent="0.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</row>
    <row r="791" spans="1:21" ht="15.75" customHeight="1" x14ac:dyDescent="0.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</row>
    <row r="792" spans="1:21" ht="15.75" customHeight="1" x14ac:dyDescent="0.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</row>
    <row r="793" spans="1:21" ht="15.75" customHeight="1" x14ac:dyDescent="0.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</row>
    <row r="794" spans="1:21" ht="15.75" customHeight="1" x14ac:dyDescent="0.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</row>
    <row r="795" spans="1:21" ht="15.75" customHeight="1" x14ac:dyDescent="0.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</row>
    <row r="796" spans="1:21" ht="15.75" customHeight="1" x14ac:dyDescent="0.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</row>
    <row r="797" spans="1:21" ht="15.75" customHeight="1" x14ac:dyDescent="0.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</row>
    <row r="798" spans="1:21" ht="15.75" customHeight="1" x14ac:dyDescent="0.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</row>
    <row r="799" spans="1:21" ht="15.75" customHeight="1" x14ac:dyDescent="0.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</row>
    <row r="800" spans="1:21" ht="15.75" customHeight="1" x14ac:dyDescent="0.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</row>
    <row r="801" spans="1:21" ht="15.75" customHeight="1" x14ac:dyDescent="0.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</row>
    <row r="802" spans="1:21" ht="15.75" customHeight="1" x14ac:dyDescent="0.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</row>
    <row r="803" spans="1:21" ht="15.75" customHeight="1" x14ac:dyDescent="0.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</row>
    <row r="804" spans="1:21" ht="15.75" customHeight="1" x14ac:dyDescent="0.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</row>
    <row r="805" spans="1:21" ht="15.75" customHeight="1" x14ac:dyDescent="0.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</row>
    <row r="806" spans="1:21" ht="15.75" customHeight="1" x14ac:dyDescent="0.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</row>
    <row r="807" spans="1:21" ht="15.75" customHeight="1" x14ac:dyDescent="0.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</row>
    <row r="808" spans="1:21" ht="15.75" customHeight="1" x14ac:dyDescent="0.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</row>
    <row r="809" spans="1:21" ht="15.75" customHeight="1" x14ac:dyDescent="0.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</row>
    <row r="810" spans="1:21" ht="15.75" customHeight="1" x14ac:dyDescent="0.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</row>
    <row r="811" spans="1:21" ht="15.75" customHeight="1" x14ac:dyDescent="0.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</row>
    <row r="812" spans="1:21" ht="15.75" customHeight="1" x14ac:dyDescent="0.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</row>
    <row r="813" spans="1:21" ht="15.75" customHeight="1" x14ac:dyDescent="0.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</row>
    <row r="814" spans="1:21" ht="15.75" customHeight="1" x14ac:dyDescent="0.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</row>
    <row r="815" spans="1:21" ht="15.75" customHeight="1" x14ac:dyDescent="0.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</row>
    <row r="816" spans="1:21" ht="15.75" customHeight="1" x14ac:dyDescent="0.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</row>
    <row r="817" spans="1:21" ht="15.75" customHeight="1" x14ac:dyDescent="0.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</row>
    <row r="818" spans="1:21" ht="15.75" customHeight="1" x14ac:dyDescent="0.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</row>
    <row r="819" spans="1:21" ht="15.75" customHeight="1" x14ac:dyDescent="0.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</row>
    <row r="820" spans="1:21" ht="15.75" customHeight="1" x14ac:dyDescent="0.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</row>
    <row r="821" spans="1:21" ht="15.75" customHeight="1" x14ac:dyDescent="0.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</row>
    <row r="822" spans="1:21" ht="15.75" customHeight="1" x14ac:dyDescent="0.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</row>
    <row r="823" spans="1:21" ht="15.75" customHeight="1" x14ac:dyDescent="0.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</row>
    <row r="824" spans="1:21" ht="15.75" customHeight="1" x14ac:dyDescent="0.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</row>
    <row r="825" spans="1:21" ht="15.75" customHeight="1" x14ac:dyDescent="0.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</row>
    <row r="826" spans="1:21" ht="15.75" customHeight="1" x14ac:dyDescent="0.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</row>
    <row r="827" spans="1:21" ht="15.75" customHeight="1" x14ac:dyDescent="0.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</row>
    <row r="828" spans="1:21" ht="15.75" customHeight="1" x14ac:dyDescent="0.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</row>
    <row r="829" spans="1:21" ht="15.75" customHeight="1" x14ac:dyDescent="0.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</row>
    <row r="830" spans="1:21" ht="15.75" customHeight="1" x14ac:dyDescent="0.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</row>
    <row r="831" spans="1:21" ht="15.75" customHeight="1" x14ac:dyDescent="0.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</row>
    <row r="832" spans="1:21" ht="15.75" customHeight="1" x14ac:dyDescent="0.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</row>
    <row r="833" spans="1:21" ht="15.75" customHeight="1" x14ac:dyDescent="0.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</row>
    <row r="834" spans="1:21" ht="15.75" customHeight="1" x14ac:dyDescent="0.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</row>
    <row r="835" spans="1:21" ht="15.75" customHeight="1" x14ac:dyDescent="0.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</row>
    <row r="836" spans="1:21" ht="15.75" customHeight="1" x14ac:dyDescent="0.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</row>
    <row r="837" spans="1:21" ht="15.75" customHeight="1" x14ac:dyDescent="0.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</row>
    <row r="838" spans="1:21" ht="15.75" customHeight="1" x14ac:dyDescent="0.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</row>
    <row r="839" spans="1:21" ht="15.75" customHeight="1" x14ac:dyDescent="0.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</row>
    <row r="840" spans="1:21" ht="15.75" customHeight="1" x14ac:dyDescent="0.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</row>
    <row r="841" spans="1:21" ht="15.75" customHeight="1" x14ac:dyDescent="0.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</row>
    <row r="842" spans="1:21" ht="15.75" customHeight="1" x14ac:dyDescent="0.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</row>
    <row r="843" spans="1:21" ht="15.75" customHeight="1" x14ac:dyDescent="0.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</row>
    <row r="844" spans="1:21" ht="15.75" customHeight="1" x14ac:dyDescent="0.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</row>
    <row r="845" spans="1:21" ht="15.75" customHeight="1" x14ac:dyDescent="0.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</row>
    <row r="846" spans="1:21" ht="15.75" customHeight="1" x14ac:dyDescent="0.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</row>
    <row r="847" spans="1:21" ht="15.75" customHeight="1" x14ac:dyDescent="0.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</row>
    <row r="848" spans="1:21" ht="15.75" customHeight="1" x14ac:dyDescent="0.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</row>
    <row r="849" spans="1:21" ht="15.75" customHeight="1" x14ac:dyDescent="0.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</row>
    <row r="850" spans="1:21" ht="15.75" customHeight="1" x14ac:dyDescent="0.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</row>
    <row r="851" spans="1:21" ht="15.75" customHeight="1" x14ac:dyDescent="0.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</row>
    <row r="852" spans="1:21" ht="15.75" customHeight="1" x14ac:dyDescent="0.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</row>
    <row r="853" spans="1:21" ht="15.75" customHeight="1" x14ac:dyDescent="0.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</row>
    <row r="854" spans="1:21" ht="15.75" customHeight="1" x14ac:dyDescent="0.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</row>
    <row r="855" spans="1:21" ht="15.75" customHeight="1" x14ac:dyDescent="0.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</row>
    <row r="856" spans="1:21" ht="15.75" customHeight="1" x14ac:dyDescent="0.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</row>
    <row r="857" spans="1:21" ht="15.75" customHeight="1" x14ac:dyDescent="0.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</row>
    <row r="858" spans="1:21" ht="15.75" customHeight="1" x14ac:dyDescent="0.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</row>
    <row r="859" spans="1:21" ht="15.75" customHeight="1" x14ac:dyDescent="0.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</row>
    <row r="860" spans="1:21" ht="15.75" customHeight="1" x14ac:dyDescent="0.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</row>
    <row r="861" spans="1:21" ht="15.75" customHeight="1" x14ac:dyDescent="0.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</row>
    <row r="862" spans="1:21" ht="15.75" customHeight="1" x14ac:dyDescent="0.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</row>
    <row r="863" spans="1:21" ht="15.75" customHeight="1" x14ac:dyDescent="0.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</row>
    <row r="864" spans="1:21" ht="15.75" customHeight="1" x14ac:dyDescent="0.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</row>
    <row r="865" spans="1:21" ht="15.75" customHeight="1" x14ac:dyDescent="0.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</row>
    <row r="866" spans="1:21" ht="15.75" customHeight="1" x14ac:dyDescent="0.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</row>
    <row r="867" spans="1:21" ht="15.75" customHeight="1" x14ac:dyDescent="0.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</row>
    <row r="868" spans="1:21" ht="15.75" customHeight="1" x14ac:dyDescent="0.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</row>
    <row r="869" spans="1:21" ht="15.75" customHeight="1" x14ac:dyDescent="0.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</row>
    <row r="870" spans="1:21" ht="15.75" customHeight="1" x14ac:dyDescent="0.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</row>
    <row r="871" spans="1:21" ht="15.75" customHeight="1" x14ac:dyDescent="0.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</row>
    <row r="872" spans="1:21" ht="15.75" customHeight="1" x14ac:dyDescent="0.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</row>
    <row r="873" spans="1:21" ht="15.75" customHeight="1" x14ac:dyDescent="0.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</row>
    <row r="874" spans="1:21" ht="15.75" customHeight="1" x14ac:dyDescent="0.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</row>
    <row r="875" spans="1:21" ht="15.75" customHeight="1" x14ac:dyDescent="0.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</row>
    <row r="876" spans="1:21" ht="15.75" customHeight="1" x14ac:dyDescent="0.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</row>
    <row r="877" spans="1:21" ht="15.75" customHeight="1" x14ac:dyDescent="0.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</row>
    <row r="878" spans="1:21" ht="15.75" customHeight="1" x14ac:dyDescent="0.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</row>
    <row r="879" spans="1:21" ht="15.75" customHeight="1" x14ac:dyDescent="0.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</row>
    <row r="880" spans="1:21" ht="15.75" customHeight="1" x14ac:dyDescent="0.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</row>
    <row r="881" spans="1:21" ht="15.75" customHeight="1" x14ac:dyDescent="0.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</row>
    <row r="882" spans="1:21" ht="15.75" customHeight="1" x14ac:dyDescent="0.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</row>
    <row r="883" spans="1:21" ht="15.75" customHeight="1" x14ac:dyDescent="0.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</row>
    <row r="884" spans="1:21" ht="15.75" customHeight="1" x14ac:dyDescent="0.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</row>
    <row r="885" spans="1:21" ht="15.75" customHeight="1" x14ac:dyDescent="0.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</row>
    <row r="886" spans="1:21" ht="15.75" customHeight="1" x14ac:dyDescent="0.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</row>
    <row r="887" spans="1:21" ht="15.75" customHeight="1" x14ac:dyDescent="0.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</row>
    <row r="888" spans="1:21" ht="15.75" customHeight="1" x14ac:dyDescent="0.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</row>
    <row r="889" spans="1:21" ht="15.75" customHeight="1" x14ac:dyDescent="0.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</row>
    <row r="890" spans="1:21" ht="15.75" customHeight="1" x14ac:dyDescent="0.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</row>
    <row r="891" spans="1:21" ht="15.75" customHeight="1" x14ac:dyDescent="0.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</row>
    <row r="892" spans="1:21" ht="15.75" customHeight="1" x14ac:dyDescent="0.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</row>
    <row r="893" spans="1:21" ht="15.75" customHeight="1" x14ac:dyDescent="0.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</row>
    <row r="894" spans="1:21" ht="15.75" customHeight="1" x14ac:dyDescent="0.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</row>
    <row r="895" spans="1:21" ht="15.75" customHeight="1" x14ac:dyDescent="0.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</row>
    <row r="896" spans="1:21" ht="15.75" customHeight="1" x14ac:dyDescent="0.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</row>
    <row r="897" spans="1:21" ht="15.75" customHeight="1" x14ac:dyDescent="0.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</row>
    <row r="898" spans="1:21" ht="15.75" customHeight="1" x14ac:dyDescent="0.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</row>
    <row r="899" spans="1:21" ht="15.75" customHeight="1" x14ac:dyDescent="0.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</row>
    <row r="900" spans="1:21" ht="15.75" customHeight="1" x14ac:dyDescent="0.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</row>
    <row r="901" spans="1:21" ht="15.75" customHeight="1" x14ac:dyDescent="0.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</row>
    <row r="902" spans="1:21" ht="15.75" customHeight="1" x14ac:dyDescent="0.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</row>
    <row r="903" spans="1:21" ht="15.75" customHeight="1" x14ac:dyDescent="0.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</row>
    <row r="904" spans="1:21" ht="15.75" customHeight="1" x14ac:dyDescent="0.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</row>
    <row r="905" spans="1:21" ht="15.75" customHeight="1" x14ac:dyDescent="0.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</row>
    <row r="906" spans="1:21" ht="15.75" customHeight="1" x14ac:dyDescent="0.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</row>
    <row r="907" spans="1:21" ht="15.75" customHeight="1" x14ac:dyDescent="0.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</row>
    <row r="908" spans="1:21" ht="15.75" customHeight="1" x14ac:dyDescent="0.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</row>
    <row r="909" spans="1:21" ht="15.75" customHeight="1" x14ac:dyDescent="0.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</row>
    <row r="910" spans="1:21" ht="15.75" customHeight="1" x14ac:dyDescent="0.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</row>
    <row r="911" spans="1:21" ht="15.75" customHeight="1" x14ac:dyDescent="0.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</row>
    <row r="912" spans="1:21" ht="15.75" customHeight="1" x14ac:dyDescent="0.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</row>
    <row r="913" spans="1:21" ht="15.75" customHeight="1" x14ac:dyDescent="0.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</row>
    <row r="914" spans="1:21" ht="15.75" customHeight="1" x14ac:dyDescent="0.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</row>
    <row r="915" spans="1:21" ht="15.75" customHeight="1" x14ac:dyDescent="0.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</row>
    <row r="916" spans="1:21" ht="15.75" customHeight="1" x14ac:dyDescent="0.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</row>
    <row r="917" spans="1:21" ht="15.75" customHeight="1" x14ac:dyDescent="0.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</row>
    <row r="918" spans="1:21" ht="15.75" customHeight="1" x14ac:dyDescent="0.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</row>
    <row r="919" spans="1:21" ht="15.75" customHeight="1" x14ac:dyDescent="0.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</row>
    <row r="920" spans="1:21" ht="15.75" customHeight="1" x14ac:dyDescent="0.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</row>
    <row r="921" spans="1:21" ht="15.75" customHeight="1" x14ac:dyDescent="0.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</row>
    <row r="922" spans="1:21" ht="15.75" customHeight="1" x14ac:dyDescent="0.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</row>
    <row r="923" spans="1:21" ht="15.75" customHeight="1" x14ac:dyDescent="0.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</row>
    <row r="924" spans="1:21" ht="15.75" customHeight="1" x14ac:dyDescent="0.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</row>
    <row r="925" spans="1:21" ht="15.75" customHeight="1" x14ac:dyDescent="0.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</row>
    <row r="926" spans="1:21" ht="15.75" customHeight="1" x14ac:dyDescent="0.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</row>
    <row r="927" spans="1:21" ht="15.75" customHeight="1" x14ac:dyDescent="0.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</row>
    <row r="928" spans="1:21" ht="15.75" customHeight="1" x14ac:dyDescent="0.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</row>
    <row r="929" spans="1:21" ht="15.75" customHeight="1" x14ac:dyDescent="0.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</row>
    <row r="930" spans="1:21" ht="15.75" customHeight="1" x14ac:dyDescent="0.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</row>
    <row r="931" spans="1:21" ht="15.75" customHeight="1" x14ac:dyDescent="0.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</row>
    <row r="932" spans="1:21" ht="15.75" customHeight="1" x14ac:dyDescent="0.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</row>
    <row r="933" spans="1:21" ht="15.75" customHeight="1" x14ac:dyDescent="0.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</row>
    <row r="934" spans="1:21" ht="15.75" customHeight="1" x14ac:dyDescent="0.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</row>
    <row r="935" spans="1:21" ht="15.75" customHeight="1" x14ac:dyDescent="0.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</row>
    <row r="936" spans="1:21" ht="15.75" customHeight="1" x14ac:dyDescent="0.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</row>
    <row r="937" spans="1:21" ht="15.75" customHeight="1" x14ac:dyDescent="0.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</row>
    <row r="938" spans="1:21" ht="15.75" customHeight="1" x14ac:dyDescent="0.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</row>
    <row r="939" spans="1:21" ht="15.75" customHeight="1" x14ac:dyDescent="0.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</row>
    <row r="940" spans="1:21" ht="15.75" customHeight="1" x14ac:dyDescent="0.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</row>
    <row r="941" spans="1:21" ht="15.75" customHeight="1" x14ac:dyDescent="0.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</row>
    <row r="942" spans="1:21" ht="15.75" customHeight="1" x14ac:dyDescent="0.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</row>
    <row r="943" spans="1:21" ht="15.75" customHeight="1" x14ac:dyDescent="0.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</row>
    <row r="944" spans="1:21" ht="15.75" customHeight="1" x14ac:dyDescent="0.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</row>
    <row r="945" spans="1:21" ht="15.75" customHeight="1" x14ac:dyDescent="0.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</row>
    <row r="946" spans="1:21" ht="15.75" customHeight="1" x14ac:dyDescent="0.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</row>
    <row r="947" spans="1:21" ht="15.75" customHeight="1" x14ac:dyDescent="0.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</row>
    <row r="948" spans="1:21" ht="15.75" customHeight="1" x14ac:dyDescent="0.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</row>
    <row r="949" spans="1:21" ht="15.75" customHeight="1" x14ac:dyDescent="0.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</row>
    <row r="950" spans="1:21" ht="15.75" customHeight="1" x14ac:dyDescent="0.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</row>
    <row r="951" spans="1:21" ht="15.75" customHeight="1" x14ac:dyDescent="0.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</row>
    <row r="952" spans="1:21" ht="15.75" customHeight="1" x14ac:dyDescent="0.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</row>
    <row r="953" spans="1:21" ht="15.75" customHeight="1" x14ac:dyDescent="0.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</row>
    <row r="954" spans="1:21" ht="15.75" customHeight="1" x14ac:dyDescent="0.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</row>
    <row r="955" spans="1:21" ht="15.75" customHeight="1" x14ac:dyDescent="0.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</row>
    <row r="956" spans="1:21" ht="15.75" customHeight="1" x14ac:dyDescent="0.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</row>
    <row r="957" spans="1:21" ht="15.75" customHeight="1" x14ac:dyDescent="0.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</row>
    <row r="958" spans="1:21" ht="15.75" customHeight="1" x14ac:dyDescent="0.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</row>
    <row r="959" spans="1:21" ht="15.75" customHeight="1" x14ac:dyDescent="0.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</row>
    <row r="960" spans="1:21" ht="15.75" customHeight="1" x14ac:dyDescent="0.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</row>
    <row r="961" spans="1:21" ht="15.75" customHeight="1" x14ac:dyDescent="0.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</row>
    <row r="962" spans="1:21" ht="15.75" customHeight="1" x14ac:dyDescent="0.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</row>
    <row r="963" spans="1:21" ht="15.75" customHeight="1" x14ac:dyDescent="0.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</row>
    <row r="964" spans="1:21" ht="15.75" customHeight="1" x14ac:dyDescent="0.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</row>
    <row r="965" spans="1:21" ht="15.75" customHeight="1" x14ac:dyDescent="0.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</row>
    <row r="966" spans="1:21" ht="15.75" customHeight="1" x14ac:dyDescent="0.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</row>
    <row r="967" spans="1:21" ht="15.75" customHeight="1" x14ac:dyDescent="0.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</row>
    <row r="968" spans="1:21" ht="15.75" customHeight="1" x14ac:dyDescent="0.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</row>
    <row r="969" spans="1:21" ht="15.75" customHeight="1" x14ac:dyDescent="0.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</row>
    <row r="970" spans="1:21" ht="15.75" customHeight="1" x14ac:dyDescent="0.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</row>
    <row r="971" spans="1:21" ht="15.75" customHeight="1" x14ac:dyDescent="0.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</row>
    <row r="972" spans="1:21" ht="15.75" customHeight="1" x14ac:dyDescent="0.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</row>
    <row r="973" spans="1:21" ht="15.75" customHeight="1" x14ac:dyDescent="0.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</row>
    <row r="974" spans="1:21" ht="15.75" customHeight="1" x14ac:dyDescent="0.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</row>
    <row r="975" spans="1:21" ht="15.75" customHeight="1" x14ac:dyDescent="0.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</row>
    <row r="976" spans="1:21" ht="15.75" customHeight="1" x14ac:dyDescent="0.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</row>
    <row r="977" spans="1:21" ht="15.75" customHeight="1" x14ac:dyDescent="0.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</row>
    <row r="978" spans="1:21" ht="15.75" customHeight="1" x14ac:dyDescent="0.1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</row>
    <row r="979" spans="1:21" ht="15.75" customHeight="1" x14ac:dyDescent="0.1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</row>
    <row r="980" spans="1:21" ht="15.75" customHeight="1" x14ac:dyDescent="0.1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</row>
    <row r="981" spans="1:21" ht="15.75" customHeight="1" x14ac:dyDescent="0.1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</row>
    <row r="982" spans="1:21" ht="15.75" customHeight="1" x14ac:dyDescent="0.1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</row>
    <row r="983" spans="1:21" ht="15.75" customHeight="1" x14ac:dyDescent="0.1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</row>
    <row r="984" spans="1:21" ht="15.75" customHeight="1" x14ac:dyDescent="0.1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</row>
    <row r="985" spans="1:21" ht="15.75" customHeight="1" x14ac:dyDescent="0.1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</row>
    <row r="986" spans="1:21" ht="15.75" customHeight="1" x14ac:dyDescent="0.1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</row>
    <row r="987" spans="1:21" ht="15.75" customHeight="1" x14ac:dyDescent="0.1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</row>
    <row r="988" spans="1:21" ht="15.75" customHeight="1" x14ac:dyDescent="0.1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</row>
    <row r="989" spans="1:21" ht="15.75" customHeight="1" x14ac:dyDescent="0.1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</row>
    <row r="990" spans="1:21" ht="15.75" customHeight="1" x14ac:dyDescent="0.1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</row>
    <row r="991" spans="1:21" ht="15.75" customHeight="1" x14ac:dyDescent="0.1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</row>
    <row r="992" spans="1:21" ht="15.75" customHeight="1" x14ac:dyDescent="0.1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</row>
    <row r="993" spans="1:21" ht="15.75" customHeight="1" x14ac:dyDescent="0.1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</row>
    <row r="994" spans="1:21" ht="15.75" customHeight="1" x14ac:dyDescent="0.1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</row>
    <row r="995" spans="1:21" ht="15.75" customHeight="1" x14ac:dyDescent="0.1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</row>
    <row r="996" spans="1:21" ht="15.75" customHeight="1" x14ac:dyDescent="0.1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</row>
    <row r="997" spans="1:21" ht="15.75" customHeight="1" x14ac:dyDescent="0.1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</row>
  </sheetData>
  <mergeCells count="36">
    <mergeCell ref="B32:J32"/>
    <mergeCell ref="M4:O4"/>
    <mergeCell ref="M33:O33"/>
    <mergeCell ref="A31:J31"/>
    <mergeCell ref="H117:J117"/>
    <mergeCell ref="M117:O117"/>
    <mergeCell ref="E61:G61"/>
    <mergeCell ref="E89:G89"/>
    <mergeCell ref="H89:J89"/>
    <mergeCell ref="B89:D89"/>
    <mergeCell ref="A87:J87"/>
    <mergeCell ref="B88:J88"/>
    <mergeCell ref="M89:O89"/>
    <mergeCell ref="E4:G4"/>
    <mergeCell ref="H4:J4"/>
    <mergeCell ref="B4:D4"/>
    <mergeCell ref="A2:J2"/>
    <mergeCell ref="B3:J3"/>
    <mergeCell ref="M61:O61"/>
    <mergeCell ref="E117:G117"/>
    <mergeCell ref="B117:D117"/>
    <mergeCell ref="H145:J145"/>
    <mergeCell ref="B145:D145"/>
    <mergeCell ref="A143:J143"/>
    <mergeCell ref="B144:J144"/>
    <mergeCell ref="E145:G145"/>
    <mergeCell ref="M145:O145"/>
    <mergeCell ref="A115:J115"/>
    <mergeCell ref="B116:J116"/>
    <mergeCell ref="E33:G33"/>
    <mergeCell ref="H33:J33"/>
    <mergeCell ref="H61:J61"/>
    <mergeCell ref="B33:D33"/>
    <mergeCell ref="B61:D61"/>
    <mergeCell ref="A59:J59"/>
    <mergeCell ref="B60:J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00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spans="1:15" ht="15.75" customHeight="1" x14ac:dyDescent="0.15">
      <c r="B1" s="1"/>
      <c r="C1" s="1"/>
      <c r="D1" s="1"/>
    </row>
    <row r="2" spans="1:15" ht="15.75" customHeight="1" x14ac:dyDescent="0.15"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5" ht="15.75" customHeight="1" x14ac:dyDescent="0.15">
      <c r="A3" s="43" t="s">
        <v>1</v>
      </c>
      <c r="B3" s="1">
        <v>1</v>
      </c>
      <c r="C3" s="2">
        <v>2</v>
      </c>
      <c r="D3" s="2">
        <v>3</v>
      </c>
      <c r="E3" s="1">
        <v>4</v>
      </c>
      <c r="F3" s="2">
        <v>5</v>
      </c>
      <c r="G3" s="2">
        <v>6</v>
      </c>
      <c r="H3" s="1">
        <v>7</v>
      </c>
      <c r="I3" s="2">
        <v>8</v>
      </c>
      <c r="J3" s="2">
        <v>9</v>
      </c>
      <c r="K3" s="1">
        <v>10</v>
      </c>
    </row>
    <row r="4" spans="1:15" ht="15.75" customHeight="1" x14ac:dyDescent="0.2">
      <c r="A4" s="44"/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M4" s="3" t="s">
        <v>3</v>
      </c>
      <c r="N4" s="3" t="s">
        <v>4</v>
      </c>
      <c r="O4" s="3" t="s">
        <v>5</v>
      </c>
    </row>
    <row r="5" spans="1:15" ht="15.75" customHeight="1" x14ac:dyDescent="0.2">
      <c r="A5" s="4">
        <v>1</v>
      </c>
      <c r="B5" s="5">
        <v>13.48</v>
      </c>
      <c r="C5" s="5">
        <v>12.31</v>
      </c>
      <c r="D5" s="5">
        <v>11.7</v>
      </c>
      <c r="E5" s="5">
        <v>11.5</v>
      </c>
      <c r="F5" s="5">
        <v>11.38</v>
      </c>
      <c r="G5" s="5">
        <v>10.56</v>
      </c>
      <c r="H5" s="5">
        <v>11.27</v>
      </c>
      <c r="I5" s="5">
        <v>17.28</v>
      </c>
      <c r="J5" s="5">
        <v>11.39</v>
      </c>
      <c r="M5" s="6">
        <f t="shared" ref="M5:M25" si="0">AVERAGE(B5:J5)</f>
        <v>12.318888888888887</v>
      </c>
      <c r="N5" s="6">
        <f t="shared" ref="N5:N25" si="1">STDEV(B5:J5)</f>
        <v>2.0295531801633477</v>
      </c>
      <c r="O5" s="2">
        <f t="shared" ref="O5:O25" si="2">N5/M5*100</f>
        <v>16.475131795318962</v>
      </c>
    </row>
    <row r="6" spans="1:15" ht="15.75" customHeight="1" x14ac:dyDescent="0.2">
      <c r="A6" s="4">
        <v>2</v>
      </c>
      <c r="B6" s="5">
        <v>12.3</v>
      </c>
      <c r="C6" s="5">
        <v>10.78</v>
      </c>
      <c r="D6" s="5">
        <v>10.61</v>
      </c>
      <c r="E6" s="5">
        <v>11.32</v>
      </c>
      <c r="F6" s="5">
        <v>10.130000000000001</v>
      </c>
      <c r="G6" s="5">
        <v>10.3</v>
      </c>
      <c r="H6" s="5">
        <v>10.18</v>
      </c>
      <c r="I6" s="5">
        <v>10.88</v>
      </c>
      <c r="J6" s="5">
        <v>10.39</v>
      </c>
      <c r="M6" s="6">
        <f t="shared" si="0"/>
        <v>10.765555555555556</v>
      </c>
      <c r="N6" s="6">
        <f t="shared" si="1"/>
        <v>0.68956709447143572</v>
      </c>
      <c r="O6" s="2">
        <f t="shared" si="2"/>
        <v>6.4053089588635785</v>
      </c>
    </row>
    <row r="7" spans="1:15" ht="15.75" customHeight="1" x14ac:dyDescent="0.2">
      <c r="A7" s="4">
        <v>4</v>
      </c>
      <c r="B7" s="5">
        <v>11.55</v>
      </c>
      <c r="C7" s="5">
        <v>11.62</v>
      </c>
      <c r="D7" s="5">
        <v>12.26</v>
      </c>
      <c r="E7" s="5">
        <v>11.38</v>
      </c>
      <c r="F7" s="5">
        <v>10.199999999999999</v>
      </c>
      <c r="G7" s="5">
        <v>11.65</v>
      </c>
      <c r="H7" s="5">
        <v>10.82</v>
      </c>
      <c r="I7" s="5">
        <v>10.48</v>
      </c>
      <c r="J7" s="5">
        <v>10.84</v>
      </c>
      <c r="M7" s="6">
        <f t="shared" si="0"/>
        <v>11.200000000000003</v>
      </c>
      <c r="N7" s="6">
        <f t="shared" si="1"/>
        <v>0.65667724187762144</v>
      </c>
      <c r="O7" s="2">
        <f t="shared" si="2"/>
        <v>5.863189659621618</v>
      </c>
    </row>
    <row r="8" spans="1:15" ht="15.75" customHeight="1" x14ac:dyDescent="0.2">
      <c r="A8" s="4">
        <v>8</v>
      </c>
      <c r="B8" s="5">
        <v>896.55</v>
      </c>
      <c r="C8" s="5">
        <v>884</v>
      </c>
      <c r="D8" s="5">
        <v>888.59</v>
      </c>
      <c r="E8" s="5">
        <v>873.5</v>
      </c>
      <c r="F8" s="5">
        <v>878</v>
      </c>
      <c r="G8" s="5">
        <v>869.96</v>
      </c>
      <c r="H8" s="5">
        <v>903.61</v>
      </c>
      <c r="I8" s="5">
        <v>896.57</v>
      </c>
      <c r="J8" s="5">
        <v>889.67</v>
      </c>
      <c r="M8" s="6">
        <f t="shared" si="0"/>
        <v>886.71666666666658</v>
      </c>
      <c r="N8" s="6">
        <f t="shared" si="1"/>
        <v>11.348048290344904</v>
      </c>
      <c r="O8" s="2">
        <f t="shared" si="2"/>
        <v>1.2797829021308842</v>
      </c>
    </row>
    <row r="9" spans="1:15" ht="15.75" customHeight="1" x14ac:dyDescent="0.2">
      <c r="A9" s="4">
        <v>16</v>
      </c>
      <c r="B9" s="5">
        <v>35.96</v>
      </c>
      <c r="C9" s="5">
        <v>35.39</v>
      </c>
      <c r="D9" s="5">
        <v>35.26</v>
      </c>
      <c r="E9" s="5">
        <v>35.29</v>
      </c>
      <c r="F9" s="5">
        <v>35.96</v>
      </c>
      <c r="G9" s="5">
        <v>34.42</v>
      </c>
      <c r="H9" s="5">
        <v>31.34</v>
      </c>
      <c r="I9" s="5">
        <v>36.31</v>
      </c>
      <c r="J9" s="5">
        <v>36.299999999999997</v>
      </c>
      <c r="M9" s="6">
        <f t="shared" si="0"/>
        <v>35.136666666666663</v>
      </c>
      <c r="N9" s="6">
        <f t="shared" si="1"/>
        <v>1.5458411949485626</v>
      </c>
      <c r="O9" s="2">
        <f t="shared" si="2"/>
        <v>4.3995100890292083</v>
      </c>
    </row>
    <row r="10" spans="1:15" ht="15.75" customHeight="1" x14ac:dyDescent="0.2">
      <c r="A10" s="4">
        <v>32</v>
      </c>
      <c r="B10" s="5">
        <v>39.369999999999997</v>
      </c>
      <c r="C10" s="5">
        <v>38.25</v>
      </c>
      <c r="D10" s="5">
        <v>39.229999999999997</v>
      </c>
      <c r="E10" s="5">
        <v>38.15</v>
      </c>
      <c r="F10" s="5">
        <v>37.6</v>
      </c>
      <c r="G10" s="5">
        <v>38.1</v>
      </c>
      <c r="H10" s="5">
        <v>38.97</v>
      </c>
      <c r="I10" s="5">
        <v>42.09</v>
      </c>
      <c r="J10" s="5">
        <v>37.770000000000003</v>
      </c>
      <c r="M10" s="6">
        <f t="shared" si="0"/>
        <v>38.836666666666666</v>
      </c>
      <c r="N10" s="6">
        <f t="shared" si="1"/>
        <v>1.3723428871823544</v>
      </c>
      <c r="O10" s="2">
        <f t="shared" si="2"/>
        <v>3.5336268659746493</v>
      </c>
    </row>
    <row r="11" spans="1:15" ht="15.75" customHeight="1" x14ac:dyDescent="0.2">
      <c r="A11" s="4">
        <v>64</v>
      </c>
      <c r="B11" s="5">
        <v>249.72</v>
      </c>
      <c r="C11" s="5">
        <v>246.87</v>
      </c>
      <c r="D11" s="5">
        <v>245.82</v>
      </c>
      <c r="E11" s="5">
        <v>244.12</v>
      </c>
      <c r="F11" s="5">
        <v>249.46</v>
      </c>
      <c r="G11" s="5">
        <v>244.57</v>
      </c>
      <c r="H11" s="5">
        <v>253.65</v>
      </c>
      <c r="I11" s="5">
        <v>246.37</v>
      </c>
      <c r="J11" s="5">
        <v>264.18</v>
      </c>
      <c r="M11" s="6">
        <f t="shared" si="0"/>
        <v>249.41777777777776</v>
      </c>
      <c r="N11" s="6">
        <f t="shared" si="1"/>
        <v>6.2870855286407927</v>
      </c>
      <c r="O11" s="2">
        <f t="shared" si="2"/>
        <v>2.5207046525137269</v>
      </c>
    </row>
    <row r="12" spans="1:15" ht="15.75" customHeight="1" x14ac:dyDescent="0.2">
      <c r="A12" s="4">
        <v>128</v>
      </c>
      <c r="B12" s="5">
        <v>45.47</v>
      </c>
      <c r="C12" s="5">
        <v>57.41</v>
      </c>
      <c r="D12" s="5">
        <v>61.88</v>
      </c>
      <c r="E12" s="5">
        <v>50.31</v>
      </c>
      <c r="F12" s="5">
        <v>45.4</v>
      </c>
      <c r="G12" s="5">
        <v>47.53</v>
      </c>
      <c r="H12" s="5">
        <v>46.39</v>
      </c>
      <c r="I12" s="5">
        <v>54.3</v>
      </c>
      <c r="J12" s="5">
        <v>45.8</v>
      </c>
      <c r="M12" s="6">
        <f t="shared" si="0"/>
        <v>50.498888888888892</v>
      </c>
      <c r="N12" s="6">
        <f t="shared" si="1"/>
        <v>6.0295365585682035</v>
      </c>
      <c r="O12" s="2">
        <f t="shared" si="2"/>
        <v>11.939939058530182</v>
      </c>
    </row>
    <row r="13" spans="1:15" ht="15.75" customHeight="1" x14ac:dyDescent="0.2">
      <c r="A13" s="4">
        <v>256</v>
      </c>
      <c r="B13" s="5">
        <v>55.75</v>
      </c>
      <c r="C13" s="5">
        <v>61.48</v>
      </c>
      <c r="D13" s="5">
        <v>55.16</v>
      </c>
      <c r="E13" s="5">
        <v>58.66</v>
      </c>
      <c r="F13" s="5">
        <v>55.11</v>
      </c>
      <c r="G13" s="5">
        <v>55.87</v>
      </c>
      <c r="H13" s="5">
        <v>56.97</v>
      </c>
      <c r="I13" s="5">
        <v>60.88</v>
      </c>
      <c r="J13" s="5">
        <v>59.43</v>
      </c>
      <c r="M13" s="6">
        <f t="shared" si="0"/>
        <v>57.701111111111103</v>
      </c>
      <c r="N13" s="6">
        <f t="shared" si="1"/>
        <v>2.4788931221638246</v>
      </c>
      <c r="O13" s="2">
        <f t="shared" si="2"/>
        <v>4.2960925265206571</v>
      </c>
    </row>
    <row r="14" spans="1:15" ht="15.75" customHeight="1" x14ac:dyDescent="0.2">
      <c r="A14" s="4">
        <v>512</v>
      </c>
      <c r="B14" s="5">
        <v>83.06</v>
      </c>
      <c r="C14" s="5">
        <v>80.400000000000006</v>
      </c>
      <c r="D14" s="5">
        <v>92.8</v>
      </c>
      <c r="E14" s="5">
        <v>87.39</v>
      </c>
      <c r="F14" s="5">
        <v>79.349999999999994</v>
      </c>
      <c r="G14" s="5">
        <v>79.650000000000006</v>
      </c>
      <c r="H14" s="5">
        <v>83.19</v>
      </c>
      <c r="I14" s="5">
        <v>80.099999999999994</v>
      </c>
      <c r="J14" s="5">
        <v>94.14</v>
      </c>
      <c r="M14" s="6">
        <f t="shared" si="0"/>
        <v>84.453333333333319</v>
      </c>
      <c r="N14" s="6">
        <f t="shared" si="1"/>
        <v>5.7025959001142628</v>
      </c>
      <c r="O14" s="2">
        <f t="shared" si="2"/>
        <v>6.7523633171545594</v>
      </c>
    </row>
    <row r="15" spans="1:15" ht="15.75" customHeight="1" x14ac:dyDescent="0.2">
      <c r="A15" s="4" t="s">
        <v>6</v>
      </c>
      <c r="B15" s="5">
        <v>119.75</v>
      </c>
      <c r="C15" s="5">
        <v>118.52</v>
      </c>
      <c r="D15" s="5">
        <v>120.05</v>
      </c>
      <c r="E15" s="5">
        <v>122.88</v>
      </c>
      <c r="F15" s="5">
        <v>120.98</v>
      </c>
      <c r="G15" s="5">
        <v>123.02</v>
      </c>
      <c r="H15" s="5">
        <v>119.12</v>
      </c>
      <c r="I15" s="5">
        <v>124.66</v>
      </c>
      <c r="J15" s="5">
        <v>116.39</v>
      </c>
      <c r="M15" s="6">
        <f t="shared" si="0"/>
        <v>120.59666666666665</v>
      </c>
      <c r="N15" s="6">
        <f t="shared" si="1"/>
        <v>2.5726591301608521</v>
      </c>
      <c r="O15" s="2">
        <f t="shared" si="2"/>
        <v>2.1332754886764582</v>
      </c>
    </row>
    <row r="16" spans="1:15" ht="15.75" customHeight="1" x14ac:dyDescent="0.2">
      <c r="A16" s="4" t="s">
        <v>7</v>
      </c>
      <c r="B16" s="5">
        <v>176.35</v>
      </c>
      <c r="C16" s="5">
        <v>175.17</v>
      </c>
      <c r="D16" s="5">
        <v>180.7</v>
      </c>
      <c r="E16" s="5">
        <v>180.96</v>
      </c>
      <c r="F16" s="5">
        <v>172.43</v>
      </c>
      <c r="G16" s="5">
        <v>177.04</v>
      </c>
      <c r="H16" s="5">
        <v>175.29</v>
      </c>
      <c r="I16" s="5">
        <v>178.85</v>
      </c>
      <c r="J16" s="5">
        <v>184.38</v>
      </c>
      <c r="M16" s="6">
        <f t="shared" si="0"/>
        <v>177.9077777777778</v>
      </c>
      <c r="N16" s="6">
        <f t="shared" si="1"/>
        <v>3.6644227982650208</v>
      </c>
      <c r="O16" s="2">
        <f t="shared" si="2"/>
        <v>2.0597316452584788</v>
      </c>
    </row>
    <row r="17" spans="1:15" ht="15.75" customHeight="1" x14ac:dyDescent="0.2">
      <c r="A17" s="4" t="s">
        <v>8</v>
      </c>
      <c r="B17" s="5">
        <v>329.49</v>
      </c>
      <c r="C17" s="5">
        <v>315.69</v>
      </c>
      <c r="D17" s="5">
        <v>314.58</v>
      </c>
      <c r="E17" s="5">
        <v>325.37</v>
      </c>
      <c r="F17" s="5">
        <v>310.76</v>
      </c>
      <c r="G17" s="5">
        <v>308.60000000000002</v>
      </c>
      <c r="H17" s="5">
        <v>320.33</v>
      </c>
      <c r="I17" s="5">
        <v>317.58</v>
      </c>
      <c r="J17" s="5">
        <v>321.27999999999997</v>
      </c>
      <c r="M17" s="6">
        <f t="shared" si="0"/>
        <v>318.18666666666672</v>
      </c>
      <c r="N17" s="6">
        <f t="shared" si="1"/>
        <v>6.7100409834813961</v>
      </c>
      <c r="O17" s="2">
        <f t="shared" si="2"/>
        <v>2.108837888707277</v>
      </c>
    </row>
    <row r="18" spans="1:15" ht="15.75" customHeight="1" x14ac:dyDescent="0.2">
      <c r="A18" s="4" t="s">
        <v>9</v>
      </c>
      <c r="B18" s="5">
        <v>508.38</v>
      </c>
      <c r="C18" s="5">
        <v>507.33</v>
      </c>
      <c r="D18" s="5">
        <v>495.43</v>
      </c>
      <c r="E18" s="5">
        <v>505.83</v>
      </c>
      <c r="F18" s="5">
        <v>507.77</v>
      </c>
      <c r="G18" s="5">
        <v>500.35</v>
      </c>
      <c r="H18" s="5">
        <v>511.34</v>
      </c>
      <c r="I18" s="5">
        <v>521.09</v>
      </c>
      <c r="J18" s="5">
        <v>503.12</v>
      </c>
      <c r="M18" s="6">
        <f t="shared" si="0"/>
        <v>506.73777777777781</v>
      </c>
      <c r="N18" s="6">
        <f t="shared" si="1"/>
        <v>7.1925461030461575</v>
      </c>
      <c r="O18" s="2">
        <f t="shared" si="2"/>
        <v>1.419382256161754</v>
      </c>
    </row>
    <row r="19" spans="1:15" ht="15.75" customHeight="1" x14ac:dyDescent="0.2">
      <c r="A19" s="4" t="s">
        <v>10</v>
      </c>
      <c r="B19" s="5">
        <v>648.99</v>
      </c>
      <c r="C19" s="5">
        <v>640.17999999999995</v>
      </c>
      <c r="D19" s="5">
        <v>654.47</v>
      </c>
      <c r="E19" s="5">
        <v>642.54999999999995</v>
      </c>
      <c r="F19" s="5">
        <v>626.99</v>
      </c>
      <c r="G19" s="5">
        <v>634.98</v>
      </c>
      <c r="H19" s="5">
        <v>631.53</v>
      </c>
      <c r="I19" s="5">
        <v>647.76</v>
      </c>
      <c r="J19" s="5">
        <v>644.70000000000005</v>
      </c>
      <c r="M19" s="6">
        <f t="shared" si="0"/>
        <v>641.35</v>
      </c>
      <c r="N19" s="6">
        <f t="shared" si="1"/>
        <v>8.8659630046600206</v>
      </c>
      <c r="O19" s="2">
        <f t="shared" si="2"/>
        <v>1.3823907390130226</v>
      </c>
    </row>
    <row r="20" spans="1:15" ht="15.75" customHeight="1" x14ac:dyDescent="0.2">
      <c r="A20" s="4" t="s">
        <v>11</v>
      </c>
      <c r="B20" s="5">
        <v>1349.44</v>
      </c>
      <c r="C20" s="5">
        <v>1370.6</v>
      </c>
      <c r="D20" s="5">
        <v>1378.61</v>
      </c>
      <c r="E20" s="5">
        <v>1363.87</v>
      </c>
      <c r="F20" s="5">
        <v>1334.06</v>
      </c>
      <c r="G20" s="5">
        <v>1364.48</v>
      </c>
      <c r="H20" s="5">
        <v>1347.56</v>
      </c>
      <c r="I20" s="5">
        <v>1332.11</v>
      </c>
      <c r="J20" s="5">
        <v>1336.35</v>
      </c>
      <c r="M20" s="6">
        <f t="shared" si="0"/>
        <v>1353.0088888888888</v>
      </c>
      <c r="N20" s="6">
        <f t="shared" si="1"/>
        <v>17.066722330638388</v>
      </c>
      <c r="O20" s="2">
        <f t="shared" si="2"/>
        <v>1.2613902592061932</v>
      </c>
    </row>
    <row r="21" spans="1:15" ht="15.75" customHeight="1" x14ac:dyDescent="0.2">
      <c r="A21" s="4" t="s">
        <v>12</v>
      </c>
      <c r="B21" s="5">
        <v>2465.31</v>
      </c>
      <c r="C21" s="5">
        <v>2543.81</v>
      </c>
      <c r="D21" s="5">
        <v>2503.7399999999998</v>
      </c>
      <c r="E21" s="5">
        <v>2515.73</v>
      </c>
      <c r="F21" s="5">
        <v>2473.38</v>
      </c>
      <c r="G21" s="5">
        <v>2482.6799999999998</v>
      </c>
      <c r="H21" s="5">
        <v>2510.0700000000002</v>
      </c>
      <c r="I21" s="5">
        <v>2494.7199999999998</v>
      </c>
      <c r="J21" s="5">
        <v>2521.89</v>
      </c>
      <c r="M21" s="6">
        <f t="shared" si="0"/>
        <v>2501.258888888889</v>
      </c>
      <c r="N21" s="6">
        <f t="shared" si="1"/>
        <v>24.967307846684452</v>
      </c>
      <c r="O21" s="2">
        <f t="shared" si="2"/>
        <v>0.99818966991359492</v>
      </c>
    </row>
    <row r="22" spans="1:15" ht="15.75" customHeight="1" x14ac:dyDescent="0.2">
      <c r="A22" s="4" t="s">
        <v>13</v>
      </c>
      <c r="B22" s="5">
        <v>5523.1</v>
      </c>
      <c r="C22" s="5">
        <v>5455.69</v>
      </c>
      <c r="D22" s="5">
        <v>5461.02</v>
      </c>
      <c r="E22" s="5">
        <v>5437.26</v>
      </c>
      <c r="F22" s="5">
        <v>5470.63</v>
      </c>
      <c r="G22" s="5">
        <v>5454.88</v>
      </c>
      <c r="H22" s="5">
        <v>5460.94</v>
      </c>
      <c r="I22" s="5">
        <v>5437.44</v>
      </c>
      <c r="J22" s="5">
        <v>5496.31</v>
      </c>
      <c r="M22" s="6">
        <f t="shared" si="0"/>
        <v>5466.3633333333337</v>
      </c>
      <c r="N22" s="6">
        <f t="shared" si="1"/>
        <v>27.661730332717987</v>
      </c>
      <c r="O22" s="2">
        <f t="shared" si="2"/>
        <v>0.50603534097412695</v>
      </c>
    </row>
    <row r="23" spans="1:15" ht="15.75" customHeight="1" x14ac:dyDescent="0.2">
      <c r="A23" s="4" t="s">
        <v>14</v>
      </c>
      <c r="B23" s="5">
        <v>10990.38</v>
      </c>
      <c r="C23" s="5">
        <v>10968.06</v>
      </c>
      <c r="D23" s="5">
        <v>10898.98</v>
      </c>
      <c r="E23" s="5">
        <v>10974.06</v>
      </c>
      <c r="F23" s="5">
        <v>10986.6</v>
      </c>
      <c r="G23" s="5">
        <v>10939.31</v>
      </c>
      <c r="H23" s="5">
        <v>10930.06</v>
      </c>
      <c r="I23" s="5">
        <v>10950.82</v>
      </c>
      <c r="J23" s="5">
        <v>10953.25</v>
      </c>
      <c r="M23" s="6">
        <f t="shared" si="0"/>
        <v>10954.613333333333</v>
      </c>
      <c r="N23" s="6">
        <f t="shared" si="1"/>
        <v>29.175676941589597</v>
      </c>
      <c r="O23" s="2">
        <f t="shared" si="2"/>
        <v>0.26633233007697454</v>
      </c>
    </row>
    <row r="24" spans="1:15" ht="15.75" customHeight="1" x14ac:dyDescent="0.2">
      <c r="A24" s="4" t="s">
        <v>15</v>
      </c>
      <c r="B24" s="5">
        <v>22263.24</v>
      </c>
      <c r="C24" s="5">
        <v>22197.16</v>
      </c>
      <c r="D24" s="5">
        <v>22259.84</v>
      </c>
      <c r="E24" s="5">
        <v>22218.48</v>
      </c>
      <c r="F24" s="5">
        <v>22224.44</v>
      </c>
      <c r="G24" s="5">
        <v>22198.42</v>
      </c>
      <c r="H24" s="5">
        <v>22240.79</v>
      </c>
      <c r="I24" s="5">
        <v>22251.05</v>
      </c>
      <c r="J24" s="5">
        <v>22192.55</v>
      </c>
      <c r="M24" s="6">
        <f t="shared" si="0"/>
        <v>22227.33</v>
      </c>
      <c r="N24" s="6">
        <f t="shared" si="1"/>
        <v>27.68704164406223</v>
      </c>
      <c r="O24" s="2">
        <f t="shared" si="2"/>
        <v>0.12456305657972516</v>
      </c>
    </row>
    <row r="25" spans="1:15" ht="15.75" customHeight="1" x14ac:dyDescent="0.2">
      <c r="A25" s="4" t="s">
        <v>16</v>
      </c>
      <c r="B25" s="5">
        <v>45243.02</v>
      </c>
      <c r="C25" s="5">
        <v>44908.65</v>
      </c>
      <c r="D25" s="5">
        <v>45155.7</v>
      </c>
      <c r="E25" s="5">
        <v>45174.87</v>
      </c>
      <c r="F25" s="5">
        <v>45166.29</v>
      </c>
      <c r="G25" s="5">
        <v>43357.47</v>
      </c>
      <c r="H25" s="5">
        <v>43884.29</v>
      </c>
      <c r="I25" s="5">
        <v>43237.77</v>
      </c>
      <c r="J25" s="5">
        <v>44941.919999999998</v>
      </c>
      <c r="M25" s="6">
        <f t="shared" si="0"/>
        <v>44563.331111111111</v>
      </c>
      <c r="N25" s="6">
        <f t="shared" si="1"/>
        <v>828.04754630160653</v>
      </c>
      <c r="O25" s="2">
        <f t="shared" si="2"/>
        <v>1.8581365567960133</v>
      </c>
    </row>
    <row r="26" spans="1:15" ht="15.75" customHeight="1" x14ac:dyDescent="0.15"/>
    <row r="27" spans="1:15" ht="15.75" customHeight="1" x14ac:dyDescent="0.15"/>
    <row r="28" spans="1:15" ht="15.75" customHeight="1" x14ac:dyDescent="0.15"/>
    <row r="29" spans="1:15" ht="15.75" customHeight="1" x14ac:dyDescent="0.15"/>
    <row r="30" spans="1:15" ht="15.75" customHeight="1" x14ac:dyDescent="0.15">
      <c r="B30" s="43" t="s">
        <v>17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ht="15.75" customHeight="1" x14ac:dyDescent="0.15">
      <c r="A31" s="43" t="s">
        <v>1</v>
      </c>
      <c r="B31" s="1">
        <v>1</v>
      </c>
      <c r="C31" s="2">
        <v>2</v>
      </c>
      <c r="D31" s="2">
        <v>3</v>
      </c>
      <c r="E31" s="1">
        <v>4</v>
      </c>
      <c r="F31" s="2">
        <v>5</v>
      </c>
      <c r="G31" s="2">
        <v>6</v>
      </c>
      <c r="H31" s="1">
        <v>7</v>
      </c>
      <c r="I31" s="2">
        <v>8</v>
      </c>
      <c r="J31" s="2">
        <v>9</v>
      </c>
      <c r="K31" s="1">
        <v>10</v>
      </c>
    </row>
    <row r="32" spans="1:15" ht="15.75" customHeight="1" x14ac:dyDescent="0.2">
      <c r="A32" s="44"/>
      <c r="B32" s="2" t="s">
        <v>2</v>
      </c>
      <c r="C32" s="2" t="s">
        <v>2</v>
      </c>
      <c r="D32" s="2" t="s">
        <v>2</v>
      </c>
      <c r="E32" s="2" t="s">
        <v>2</v>
      </c>
      <c r="F32" s="2" t="s">
        <v>2</v>
      </c>
      <c r="G32" s="2" t="s">
        <v>2</v>
      </c>
      <c r="H32" s="2" t="s">
        <v>2</v>
      </c>
      <c r="I32" s="2" t="s">
        <v>2</v>
      </c>
      <c r="J32" s="2" t="s">
        <v>2</v>
      </c>
      <c r="K32" s="2" t="s">
        <v>2</v>
      </c>
      <c r="M32" s="3" t="s">
        <v>3</v>
      </c>
      <c r="N32" s="3" t="s">
        <v>4</v>
      </c>
      <c r="O32" s="3" t="s">
        <v>5</v>
      </c>
    </row>
    <row r="33" spans="1:15" ht="15.75" customHeight="1" x14ac:dyDescent="0.2">
      <c r="A33" s="4">
        <v>1</v>
      </c>
      <c r="B33" s="5">
        <v>33.58</v>
      </c>
      <c r="C33" s="5">
        <v>35.71</v>
      </c>
      <c r="D33" s="5">
        <v>40.380000000000003</v>
      </c>
      <c r="E33" s="5">
        <v>34.36</v>
      </c>
      <c r="F33" s="5">
        <v>32.700000000000003</v>
      </c>
      <c r="G33" s="5">
        <v>33.25</v>
      </c>
      <c r="H33" s="5">
        <v>33.119999999999997</v>
      </c>
      <c r="I33" s="5">
        <v>32.51</v>
      </c>
      <c r="J33" s="5">
        <v>34.26</v>
      </c>
      <c r="M33" s="6">
        <f t="shared" ref="M33:M53" si="3">AVERAGE(B33:J33)</f>
        <v>34.429999999999993</v>
      </c>
      <c r="N33" s="6">
        <f t="shared" ref="N33:N53" si="4">STDEV(B33:J33)</f>
        <v>2.4388778157177136</v>
      </c>
      <c r="O33" s="2">
        <f t="shared" ref="O33:O53" si="5">N33/M33*100</f>
        <v>7.0835835484104379</v>
      </c>
    </row>
    <row r="34" spans="1:15" ht="15.75" customHeight="1" x14ac:dyDescent="0.2">
      <c r="A34" s="4">
        <v>2</v>
      </c>
      <c r="B34" s="5">
        <v>37.96</v>
      </c>
      <c r="C34" s="5">
        <v>32.619999999999997</v>
      </c>
      <c r="D34" s="5">
        <v>31.63</v>
      </c>
      <c r="E34" s="5">
        <v>32.700000000000003</v>
      </c>
      <c r="F34" s="5">
        <v>32.630000000000003</v>
      </c>
      <c r="G34" s="5">
        <v>32.450000000000003</v>
      </c>
      <c r="H34" s="5">
        <v>30.9</v>
      </c>
      <c r="I34" s="5">
        <v>31.93</v>
      </c>
      <c r="J34" s="5">
        <v>33.22</v>
      </c>
      <c r="M34" s="6">
        <f t="shared" si="3"/>
        <v>32.893333333333331</v>
      </c>
      <c r="N34" s="6">
        <f t="shared" si="4"/>
        <v>2.0203093822481746</v>
      </c>
      <c r="O34" s="2">
        <f t="shared" si="5"/>
        <v>6.1420025808112326</v>
      </c>
    </row>
    <row r="35" spans="1:15" ht="15.75" customHeight="1" x14ac:dyDescent="0.2">
      <c r="A35" s="4">
        <v>4</v>
      </c>
      <c r="B35" s="5">
        <v>33.700000000000003</v>
      </c>
      <c r="C35" s="5">
        <v>33.57</v>
      </c>
      <c r="D35" s="5">
        <v>32.53</v>
      </c>
      <c r="E35" s="5">
        <v>32</v>
      </c>
      <c r="F35" s="5">
        <v>32.39</v>
      </c>
      <c r="G35" s="5">
        <v>32.5</v>
      </c>
      <c r="H35" s="5">
        <v>32.11</v>
      </c>
      <c r="I35" s="5">
        <v>32.42</v>
      </c>
      <c r="J35" s="5">
        <v>35.450000000000003</v>
      </c>
      <c r="M35" s="6">
        <f t="shared" si="3"/>
        <v>32.963333333333338</v>
      </c>
      <c r="N35" s="6">
        <f t="shared" si="4"/>
        <v>1.1054863183232988</v>
      </c>
      <c r="O35" s="2">
        <f t="shared" si="5"/>
        <v>3.3536848568812783</v>
      </c>
    </row>
    <row r="36" spans="1:15" ht="15.75" customHeight="1" x14ac:dyDescent="0.2">
      <c r="A36" s="4">
        <v>8</v>
      </c>
      <c r="B36" s="5">
        <v>938.77</v>
      </c>
      <c r="C36" s="5">
        <v>938.27</v>
      </c>
      <c r="D36" s="5">
        <v>967.4</v>
      </c>
      <c r="E36" s="5">
        <v>950.92</v>
      </c>
      <c r="F36" s="5">
        <v>928.18</v>
      </c>
      <c r="G36" s="5">
        <v>946.46</v>
      </c>
      <c r="H36" s="5">
        <v>946.32</v>
      </c>
      <c r="I36" s="5">
        <v>1008.96</v>
      </c>
      <c r="J36" s="5">
        <v>977.54</v>
      </c>
      <c r="M36" s="6">
        <f t="shared" si="3"/>
        <v>955.86888888888882</v>
      </c>
      <c r="N36" s="6">
        <f t="shared" si="4"/>
        <v>24.985588568435038</v>
      </c>
      <c r="O36" s="2">
        <f t="shared" si="5"/>
        <v>2.6139137761328883</v>
      </c>
    </row>
    <row r="37" spans="1:15" ht="15.75" customHeight="1" x14ac:dyDescent="0.2">
      <c r="A37" s="4">
        <v>16</v>
      </c>
      <c r="B37" s="5">
        <v>42.21</v>
      </c>
      <c r="C37" s="5">
        <v>46.12</v>
      </c>
      <c r="D37" s="5">
        <v>45.55</v>
      </c>
      <c r="E37" s="5">
        <v>42.42</v>
      </c>
      <c r="F37" s="5">
        <v>44.65</v>
      </c>
      <c r="G37" s="5">
        <v>45.14</v>
      </c>
      <c r="H37" s="5">
        <v>43.3</v>
      </c>
      <c r="I37" s="5">
        <v>43.08</v>
      </c>
      <c r="J37" s="5">
        <v>47.4</v>
      </c>
      <c r="M37" s="6">
        <f t="shared" si="3"/>
        <v>44.43</v>
      </c>
      <c r="N37" s="6">
        <f t="shared" si="4"/>
        <v>1.7871695498748845</v>
      </c>
      <c r="O37" s="2">
        <f t="shared" si="5"/>
        <v>4.0224387798219325</v>
      </c>
    </row>
    <row r="38" spans="1:15" ht="15.75" customHeight="1" x14ac:dyDescent="0.2">
      <c r="A38" s="4">
        <v>32</v>
      </c>
      <c r="B38" s="5">
        <v>311.67</v>
      </c>
      <c r="C38" s="5">
        <v>233.25</v>
      </c>
      <c r="D38" s="5">
        <v>271.85000000000002</v>
      </c>
      <c r="E38" s="5">
        <v>280.87</v>
      </c>
      <c r="F38" s="5">
        <v>274.2</v>
      </c>
      <c r="G38" s="5">
        <v>268.13</v>
      </c>
      <c r="H38" s="5">
        <v>231.78</v>
      </c>
      <c r="I38" s="5">
        <v>311.98</v>
      </c>
      <c r="J38" s="5">
        <v>266.83999999999997</v>
      </c>
      <c r="M38" s="6">
        <f t="shared" si="3"/>
        <v>272.28555555555562</v>
      </c>
      <c r="N38" s="6">
        <f t="shared" si="4"/>
        <v>28.31900471022557</v>
      </c>
      <c r="O38" s="2">
        <f t="shared" si="5"/>
        <v>10.400479985963678</v>
      </c>
    </row>
    <row r="39" spans="1:15" ht="15.75" customHeight="1" x14ac:dyDescent="0.2">
      <c r="A39" s="4">
        <v>64</v>
      </c>
      <c r="B39" s="5">
        <v>63.73</v>
      </c>
      <c r="C39" s="5">
        <v>49.7</v>
      </c>
      <c r="D39" s="5">
        <v>48.1</v>
      </c>
      <c r="E39" s="5">
        <v>51.12</v>
      </c>
      <c r="F39" s="5">
        <v>53.63</v>
      </c>
      <c r="G39" s="5">
        <v>50.56</v>
      </c>
      <c r="H39" s="5">
        <v>54.71</v>
      </c>
      <c r="I39" s="5">
        <v>56.47</v>
      </c>
      <c r="J39" s="5">
        <v>50.49</v>
      </c>
      <c r="M39" s="6">
        <f t="shared" si="3"/>
        <v>53.167777777777779</v>
      </c>
      <c r="N39" s="6">
        <f t="shared" si="4"/>
        <v>4.755648688080778</v>
      </c>
      <c r="O39" s="2">
        <f t="shared" si="5"/>
        <v>8.9446068405523391</v>
      </c>
    </row>
    <row r="40" spans="1:15" ht="15.75" customHeight="1" x14ac:dyDescent="0.2">
      <c r="A40" s="4">
        <v>128</v>
      </c>
      <c r="B40" s="5">
        <v>60.16</v>
      </c>
      <c r="C40" s="5">
        <v>57.94</v>
      </c>
      <c r="D40" s="5">
        <v>61.12</v>
      </c>
      <c r="E40" s="5">
        <v>64.400000000000006</v>
      </c>
      <c r="F40" s="5">
        <v>63.91</v>
      </c>
      <c r="G40" s="5">
        <v>61.28</v>
      </c>
      <c r="H40" s="5">
        <v>57.76</v>
      </c>
      <c r="I40" s="5">
        <v>74.63</v>
      </c>
      <c r="J40" s="5">
        <v>78.760000000000005</v>
      </c>
      <c r="M40" s="6">
        <f t="shared" si="3"/>
        <v>64.44</v>
      </c>
      <c r="N40" s="6">
        <f t="shared" si="4"/>
        <v>7.3771590060131693</v>
      </c>
      <c r="O40" s="2">
        <f t="shared" si="5"/>
        <v>11.448105223484124</v>
      </c>
    </row>
    <row r="41" spans="1:15" ht="15.75" customHeight="1" x14ac:dyDescent="0.2">
      <c r="A41" s="4">
        <v>256</v>
      </c>
      <c r="B41" s="5">
        <v>78.319999999999993</v>
      </c>
      <c r="C41" s="5">
        <v>79.599999999999994</v>
      </c>
      <c r="D41" s="5">
        <v>89.01</v>
      </c>
      <c r="E41" s="5">
        <v>90.38</v>
      </c>
      <c r="F41" s="5">
        <v>90.74</v>
      </c>
      <c r="G41" s="5">
        <v>88.1</v>
      </c>
      <c r="H41" s="5">
        <v>92.02</v>
      </c>
      <c r="I41" s="5">
        <v>78.86</v>
      </c>
      <c r="J41" s="5">
        <v>77.83</v>
      </c>
      <c r="M41" s="6">
        <f t="shared" si="3"/>
        <v>84.984444444444449</v>
      </c>
      <c r="N41" s="6">
        <f t="shared" si="4"/>
        <v>6.1211847527891017</v>
      </c>
      <c r="O41" s="2">
        <f t="shared" si="5"/>
        <v>7.2027119701777984</v>
      </c>
    </row>
    <row r="42" spans="1:15" ht="15.75" customHeight="1" x14ac:dyDescent="0.2">
      <c r="A42" s="4">
        <v>512</v>
      </c>
      <c r="B42" s="5">
        <v>107.83</v>
      </c>
      <c r="C42" s="5">
        <v>110.17</v>
      </c>
      <c r="D42" s="5">
        <v>108.86</v>
      </c>
      <c r="E42" s="5">
        <v>109.86</v>
      </c>
      <c r="F42" s="5">
        <v>108.7</v>
      </c>
      <c r="G42" s="5">
        <v>110.71</v>
      </c>
      <c r="H42" s="5">
        <v>108.96</v>
      </c>
      <c r="I42" s="5">
        <v>119.39</v>
      </c>
      <c r="J42" s="5">
        <v>110.69</v>
      </c>
      <c r="M42" s="6">
        <f t="shared" si="3"/>
        <v>110.57444444444445</v>
      </c>
      <c r="N42" s="6">
        <f t="shared" si="4"/>
        <v>3.4462120912355036</v>
      </c>
      <c r="O42" s="2">
        <f t="shared" si="5"/>
        <v>3.1166442739551563</v>
      </c>
    </row>
    <row r="43" spans="1:15" ht="15.75" customHeight="1" x14ac:dyDescent="0.2">
      <c r="A43" s="4" t="s">
        <v>6</v>
      </c>
      <c r="B43" s="5">
        <v>165.92</v>
      </c>
      <c r="C43" s="5">
        <v>165.92</v>
      </c>
      <c r="D43" s="5">
        <v>167.29</v>
      </c>
      <c r="E43" s="5">
        <v>166.74</v>
      </c>
      <c r="F43" s="5">
        <v>169.59</v>
      </c>
      <c r="G43" s="5">
        <v>166.87</v>
      </c>
      <c r="H43" s="5">
        <v>163.43</v>
      </c>
      <c r="I43" s="5">
        <v>163.83000000000001</v>
      </c>
      <c r="J43" s="5">
        <v>170.27</v>
      </c>
      <c r="M43" s="6">
        <f t="shared" si="3"/>
        <v>166.65111111111111</v>
      </c>
      <c r="N43" s="6">
        <f t="shared" si="4"/>
        <v>2.2803697312302478</v>
      </c>
      <c r="O43" s="2">
        <f t="shared" si="5"/>
        <v>1.3683495513629427</v>
      </c>
    </row>
    <row r="44" spans="1:15" ht="15.75" customHeight="1" x14ac:dyDescent="0.2">
      <c r="A44" s="4" t="s">
        <v>7</v>
      </c>
      <c r="B44" s="5">
        <v>253.65</v>
      </c>
      <c r="C44" s="5">
        <v>263.54000000000002</v>
      </c>
      <c r="D44" s="5">
        <v>252.7</v>
      </c>
      <c r="E44" s="5">
        <v>260.32</v>
      </c>
      <c r="F44" s="5">
        <v>255.33</v>
      </c>
      <c r="G44" s="5">
        <v>250.53</v>
      </c>
      <c r="H44" s="5">
        <v>249.74</v>
      </c>
      <c r="I44" s="5">
        <v>249.27</v>
      </c>
      <c r="J44" s="5">
        <v>260.70999999999998</v>
      </c>
      <c r="M44" s="6">
        <f t="shared" si="3"/>
        <v>255.08777777777777</v>
      </c>
      <c r="N44" s="6">
        <f t="shared" si="4"/>
        <v>5.2615534250299527</v>
      </c>
      <c r="O44" s="2">
        <f t="shared" si="5"/>
        <v>2.062644267344556</v>
      </c>
    </row>
    <row r="45" spans="1:15" ht="15.75" customHeight="1" x14ac:dyDescent="0.2">
      <c r="A45" s="4" t="s">
        <v>8</v>
      </c>
      <c r="B45" s="5">
        <v>424.52</v>
      </c>
      <c r="C45" s="5">
        <v>418.9</v>
      </c>
      <c r="D45" s="5">
        <v>421.55</v>
      </c>
      <c r="E45" s="5">
        <v>419.14</v>
      </c>
      <c r="F45" s="5">
        <v>429.92</v>
      </c>
      <c r="G45" s="5">
        <v>419.86</v>
      </c>
      <c r="H45" s="5">
        <v>423.76</v>
      </c>
      <c r="I45" s="5">
        <v>417.53</v>
      </c>
      <c r="J45" s="5">
        <v>428.75</v>
      </c>
      <c r="M45" s="6">
        <f t="shared" si="3"/>
        <v>422.6588888888889</v>
      </c>
      <c r="N45" s="6">
        <f t="shared" si="4"/>
        <v>4.4212878340039321</v>
      </c>
      <c r="O45" s="2">
        <f t="shared" si="5"/>
        <v>1.0460652668696688</v>
      </c>
    </row>
    <row r="46" spans="1:15" ht="15.75" customHeight="1" x14ac:dyDescent="0.2">
      <c r="A46" s="4" t="s">
        <v>9</v>
      </c>
      <c r="B46" s="5">
        <v>717.36</v>
      </c>
      <c r="C46" s="5">
        <v>702.62</v>
      </c>
      <c r="D46" s="5">
        <v>697.99</v>
      </c>
      <c r="E46" s="5">
        <v>708.01</v>
      </c>
      <c r="F46" s="5">
        <v>692.63</v>
      </c>
      <c r="G46" s="5">
        <v>696.66</v>
      </c>
      <c r="H46" s="5">
        <v>718.18</v>
      </c>
      <c r="I46" s="5">
        <v>709.03</v>
      </c>
      <c r="J46" s="5">
        <v>757.51</v>
      </c>
      <c r="M46" s="6">
        <f t="shared" si="3"/>
        <v>711.11000000000013</v>
      </c>
      <c r="N46" s="6">
        <f t="shared" si="4"/>
        <v>19.527132405962735</v>
      </c>
      <c r="O46" s="2">
        <f t="shared" si="5"/>
        <v>2.7460072852248922</v>
      </c>
    </row>
    <row r="47" spans="1:15" ht="15.75" customHeight="1" x14ac:dyDescent="0.2">
      <c r="A47" s="4" t="s">
        <v>10</v>
      </c>
      <c r="B47" s="5">
        <v>1849.49</v>
      </c>
      <c r="C47" s="5">
        <v>1816.49</v>
      </c>
      <c r="D47" s="5">
        <v>1836.19</v>
      </c>
      <c r="E47" s="5">
        <v>1831.66</v>
      </c>
      <c r="F47" s="5">
        <v>1841.83</v>
      </c>
      <c r="G47" s="5">
        <v>2767.16</v>
      </c>
      <c r="H47" s="5">
        <v>1847.88</v>
      </c>
      <c r="I47" s="5">
        <v>866.2</v>
      </c>
      <c r="J47" s="5">
        <v>1873.59</v>
      </c>
      <c r="M47" s="6">
        <f t="shared" si="3"/>
        <v>1836.7211111111112</v>
      </c>
      <c r="N47" s="6">
        <f t="shared" si="4"/>
        <v>475.62274032168648</v>
      </c>
      <c r="O47" s="2">
        <f t="shared" si="5"/>
        <v>25.895207358615369</v>
      </c>
    </row>
    <row r="48" spans="1:15" ht="15.75" customHeight="1" x14ac:dyDescent="0.2">
      <c r="A48" s="4" t="s">
        <v>11</v>
      </c>
      <c r="B48" s="5">
        <v>2174.3000000000002</v>
      </c>
      <c r="C48" s="5">
        <v>2166.06</v>
      </c>
      <c r="D48" s="5">
        <v>2131.04</v>
      </c>
      <c r="E48" s="5">
        <v>2089.4</v>
      </c>
      <c r="F48" s="5">
        <v>2196.27</v>
      </c>
      <c r="G48" s="5">
        <v>2160.61</v>
      </c>
      <c r="H48" s="5">
        <v>2138.7600000000002</v>
      </c>
      <c r="I48" s="5">
        <v>2118.2800000000002</v>
      </c>
      <c r="J48" s="5">
        <v>2163.98</v>
      </c>
      <c r="M48" s="6">
        <f t="shared" si="3"/>
        <v>2148.7444444444445</v>
      </c>
      <c r="N48" s="6">
        <f t="shared" si="4"/>
        <v>32.495170453126967</v>
      </c>
      <c r="O48" s="2">
        <f t="shared" si="5"/>
        <v>1.5122864208976956</v>
      </c>
    </row>
    <row r="49" spans="1:15" ht="15.75" customHeight="1" x14ac:dyDescent="0.2">
      <c r="A49" s="4" t="s">
        <v>12</v>
      </c>
      <c r="B49" s="5">
        <v>3924.05</v>
      </c>
      <c r="C49" s="5">
        <v>3884.43</v>
      </c>
      <c r="D49" s="5">
        <v>3841.33</v>
      </c>
      <c r="E49" s="5">
        <v>3838.64</v>
      </c>
      <c r="F49" s="5">
        <v>3892.4</v>
      </c>
      <c r="G49" s="5">
        <v>3921.21</v>
      </c>
      <c r="H49" s="5">
        <v>3916.63</v>
      </c>
      <c r="I49" s="5">
        <v>3919.54</v>
      </c>
      <c r="J49" s="5">
        <v>3923.41</v>
      </c>
      <c r="M49" s="6">
        <f t="shared" si="3"/>
        <v>3895.7377777777779</v>
      </c>
      <c r="N49" s="6">
        <f t="shared" si="4"/>
        <v>34.602326069853284</v>
      </c>
      <c r="O49" s="2">
        <f t="shared" si="5"/>
        <v>0.88820983453335201</v>
      </c>
    </row>
    <row r="50" spans="1:15" ht="15.75" customHeight="1" x14ac:dyDescent="0.2">
      <c r="A50" s="4" t="s">
        <v>13</v>
      </c>
      <c r="B50" s="5">
        <v>7889.43</v>
      </c>
      <c r="C50" s="5">
        <v>7896.35</v>
      </c>
      <c r="D50" s="5">
        <v>7787.65</v>
      </c>
      <c r="E50" s="5">
        <v>7824.42</v>
      </c>
      <c r="F50" s="5">
        <v>7921.24</v>
      </c>
      <c r="G50" s="5">
        <v>7923.59</v>
      </c>
      <c r="H50" s="5">
        <v>7908.19</v>
      </c>
      <c r="I50" s="5">
        <v>7905.27</v>
      </c>
      <c r="J50" s="5">
        <v>7916.63</v>
      </c>
      <c r="M50" s="6">
        <f t="shared" si="3"/>
        <v>7885.8633333333337</v>
      </c>
      <c r="N50" s="6">
        <f t="shared" si="4"/>
        <v>47.487274347976737</v>
      </c>
      <c r="O50" s="2">
        <f t="shared" si="5"/>
        <v>0.60218231461416905</v>
      </c>
    </row>
    <row r="51" spans="1:15" ht="15.75" customHeight="1" x14ac:dyDescent="0.2">
      <c r="A51" s="4" t="s">
        <v>14</v>
      </c>
      <c r="B51" s="5">
        <v>15902.72</v>
      </c>
      <c r="C51" s="5">
        <v>15868.54</v>
      </c>
      <c r="D51" s="5">
        <v>15645.91</v>
      </c>
      <c r="E51" s="5">
        <v>15672.72</v>
      </c>
      <c r="F51" s="5">
        <v>15873.18</v>
      </c>
      <c r="G51" s="5">
        <v>15866.2</v>
      </c>
      <c r="H51" s="5">
        <v>15850.71</v>
      </c>
      <c r="I51" s="5">
        <v>15955.9</v>
      </c>
      <c r="J51" s="5">
        <v>15906.59</v>
      </c>
      <c r="M51" s="6">
        <f t="shared" si="3"/>
        <v>15838.052222222223</v>
      </c>
      <c r="N51" s="6">
        <f t="shared" si="4"/>
        <v>106.14660060239552</v>
      </c>
      <c r="O51" s="2">
        <f t="shared" si="5"/>
        <v>0.67019983968396202</v>
      </c>
    </row>
    <row r="52" spans="1:15" ht="15.75" customHeight="1" x14ac:dyDescent="0.2">
      <c r="A52" s="4" t="s">
        <v>15</v>
      </c>
      <c r="B52" s="5">
        <v>32918.28</v>
      </c>
      <c r="C52" s="5">
        <v>32312.15</v>
      </c>
      <c r="D52" s="5">
        <v>32289.7</v>
      </c>
      <c r="E52" s="5">
        <v>32407.58</v>
      </c>
      <c r="F52" s="5">
        <v>32767.53</v>
      </c>
      <c r="G52" s="5">
        <v>32088.82</v>
      </c>
      <c r="H52" s="5">
        <v>32280.73</v>
      </c>
      <c r="I52" s="5">
        <v>32945.86</v>
      </c>
      <c r="J52" s="5">
        <v>32887.26</v>
      </c>
      <c r="M52" s="6">
        <f t="shared" si="3"/>
        <v>32544.212222222224</v>
      </c>
      <c r="N52" s="6">
        <f t="shared" si="4"/>
        <v>332.20906733478</v>
      </c>
      <c r="O52" s="2">
        <f t="shared" si="5"/>
        <v>1.0207930831643763</v>
      </c>
    </row>
    <row r="53" spans="1:15" ht="15.75" customHeight="1" x14ac:dyDescent="0.2">
      <c r="A53" s="4" t="s">
        <v>16</v>
      </c>
      <c r="B53" s="5">
        <v>64078.42</v>
      </c>
      <c r="C53" s="5">
        <v>64600.13</v>
      </c>
      <c r="D53" s="5">
        <v>64878.67</v>
      </c>
      <c r="E53" s="5">
        <v>63074.9</v>
      </c>
      <c r="F53" s="5">
        <v>63212.83</v>
      </c>
      <c r="G53" s="5">
        <v>63247.28</v>
      </c>
      <c r="H53" s="5">
        <v>64290.04</v>
      </c>
      <c r="I53" s="5">
        <v>65810.63</v>
      </c>
      <c r="J53" s="5">
        <v>64067.47</v>
      </c>
      <c r="M53" s="6">
        <f t="shared" si="3"/>
        <v>64140.04111111111</v>
      </c>
      <c r="N53" s="6">
        <f t="shared" si="4"/>
        <v>892.39519578553984</v>
      </c>
      <c r="O53" s="2">
        <f t="shared" si="5"/>
        <v>1.3913230804445935</v>
      </c>
    </row>
    <row r="54" spans="1:15" ht="15.75" customHeight="1" x14ac:dyDescent="0.15"/>
    <row r="55" spans="1:15" ht="15.75" customHeight="1" x14ac:dyDescent="0.15"/>
    <row r="56" spans="1:15" ht="15.75" customHeight="1" x14ac:dyDescent="0.15"/>
    <row r="57" spans="1:15" ht="15.75" customHeight="1" x14ac:dyDescent="0.15"/>
    <row r="58" spans="1:15" ht="15.75" customHeight="1" x14ac:dyDescent="0.15">
      <c r="B58" s="43" t="s">
        <v>18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5" ht="15.75" customHeight="1" x14ac:dyDescent="0.15">
      <c r="A59" s="43" t="s">
        <v>1</v>
      </c>
      <c r="B59" s="1">
        <v>1</v>
      </c>
      <c r="C59" s="2">
        <v>2</v>
      </c>
      <c r="D59" s="2">
        <v>3</v>
      </c>
      <c r="E59" s="1">
        <v>4</v>
      </c>
      <c r="F59" s="2">
        <v>5</v>
      </c>
      <c r="G59" s="2">
        <v>6</v>
      </c>
      <c r="H59" s="1">
        <v>7</v>
      </c>
      <c r="I59" s="2">
        <v>8</v>
      </c>
      <c r="J59" s="2">
        <v>9</v>
      </c>
      <c r="K59" s="1">
        <v>10</v>
      </c>
    </row>
    <row r="60" spans="1:15" ht="15.75" customHeight="1" x14ac:dyDescent="0.2">
      <c r="A60" s="44"/>
      <c r="B60" s="2" t="s">
        <v>2</v>
      </c>
      <c r="C60" s="2" t="s">
        <v>2</v>
      </c>
      <c r="D60" s="2" t="s">
        <v>2</v>
      </c>
      <c r="E60" s="2" t="s">
        <v>2</v>
      </c>
      <c r="F60" s="2" t="s">
        <v>2</v>
      </c>
      <c r="G60" s="2" t="s">
        <v>2</v>
      </c>
      <c r="H60" s="2" t="s">
        <v>2</v>
      </c>
      <c r="I60" s="2" t="s">
        <v>2</v>
      </c>
      <c r="J60" s="2" t="s">
        <v>2</v>
      </c>
      <c r="K60" s="2" t="s">
        <v>2</v>
      </c>
      <c r="M60" s="3" t="s">
        <v>3</v>
      </c>
      <c r="N60" s="3" t="s">
        <v>4</v>
      </c>
      <c r="O60" s="3" t="s">
        <v>5</v>
      </c>
    </row>
    <row r="61" spans="1:15" ht="15.75" customHeight="1" x14ac:dyDescent="0.2">
      <c r="A61" s="4">
        <v>1</v>
      </c>
      <c r="B61" s="5">
        <v>24.17</v>
      </c>
      <c r="C61" s="5">
        <v>25.12</v>
      </c>
      <c r="D61" s="5">
        <v>24.96</v>
      </c>
      <c r="E61" s="5">
        <v>25.07</v>
      </c>
      <c r="F61" s="5">
        <v>25.49</v>
      </c>
      <c r="G61" s="5">
        <v>24.56</v>
      </c>
      <c r="H61" s="5">
        <v>24.67</v>
      </c>
      <c r="I61" s="5">
        <v>24.95</v>
      </c>
      <c r="J61" s="5">
        <v>24.33</v>
      </c>
      <c r="M61" s="6">
        <f t="shared" ref="M61:M81" si="6">AVERAGE(B61:J61)</f>
        <v>24.813333333333325</v>
      </c>
      <c r="N61" s="6">
        <f t="shared" ref="N61:N81" si="7">STDEV(B61:J61)</f>
        <v>0.41686328694189395</v>
      </c>
      <c r="O61" s="2">
        <f t="shared" ref="O61:O81" si="8">N61/M61*100</f>
        <v>1.6799971263106963</v>
      </c>
    </row>
    <row r="62" spans="1:15" ht="15.75" customHeight="1" x14ac:dyDescent="0.2">
      <c r="A62" s="4">
        <v>2</v>
      </c>
      <c r="B62" s="5">
        <v>23.76</v>
      </c>
      <c r="C62" s="5">
        <v>24.01</v>
      </c>
      <c r="D62" s="5">
        <v>24.33</v>
      </c>
      <c r="E62" s="5">
        <v>26.21</v>
      </c>
      <c r="F62" s="5">
        <v>24.79</v>
      </c>
      <c r="G62" s="5">
        <v>23.97</v>
      </c>
      <c r="H62" s="5">
        <v>24.61</v>
      </c>
      <c r="I62" s="5">
        <v>23.74</v>
      </c>
      <c r="J62" s="5">
        <v>24.18</v>
      </c>
      <c r="M62" s="6">
        <f t="shared" si="6"/>
        <v>24.400000000000002</v>
      </c>
      <c r="N62" s="6">
        <f t="shared" si="7"/>
        <v>0.76712124204717491</v>
      </c>
      <c r="O62" s="2">
        <f t="shared" si="8"/>
        <v>3.1439395165867823</v>
      </c>
    </row>
    <row r="63" spans="1:15" ht="15.75" customHeight="1" x14ac:dyDescent="0.2">
      <c r="A63" s="4">
        <v>4</v>
      </c>
      <c r="B63" s="5">
        <v>23.93</v>
      </c>
      <c r="C63" s="5">
        <v>23.55</v>
      </c>
      <c r="D63" s="5">
        <v>23.88</v>
      </c>
      <c r="E63" s="5">
        <v>24.29</v>
      </c>
      <c r="F63" s="5">
        <v>24.55</v>
      </c>
      <c r="G63" s="5">
        <v>23.91</v>
      </c>
      <c r="H63" s="5">
        <v>24.2</v>
      </c>
      <c r="I63" s="5">
        <v>24.32</v>
      </c>
      <c r="J63" s="5">
        <v>24.57</v>
      </c>
      <c r="M63" s="6">
        <f t="shared" si="6"/>
        <v>24.133333333333333</v>
      </c>
      <c r="N63" s="6">
        <f t="shared" si="7"/>
        <v>0.33981612675092399</v>
      </c>
      <c r="O63" s="2">
        <f t="shared" si="8"/>
        <v>1.4080778732773094</v>
      </c>
    </row>
    <row r="64" spans="1:15" ht="15.75" customHeight="1" x14ac:dyDescent="0.2">
      <c r="A64" s="4">
        <v>8</v>
      </c>
      <c r="B64" s="5">
        <v>932.5</v>
      </c>
      <c r="C64" s="5">
        <v>946.64</v>
      </c>
      <c r="D64" s="5">
        <v>992.58</v>
      </c>
      <c r="E64" s="5">
        <v>982.1</v>
      </c>
      <c r="F64" s="5">
        <v>942.88</v>
      </c>
      <c r="G64" s="5">
        <v>976.15</v>
      </c>
      <c r="H64" s="5">
        <v>961.99</v>
      </c>
      <c r="I64" s="5">
        <v>978.12</v>
      </c>
      <c r="J64" s="5">
        <v>1003.89</v>
      </c>
      <c r="M64" s="6">
        <f t="shared" si="6"/>
        <v>968.53888888888878</v>
      </c>
      <c r="N64" s="6">
        <f t="shared" si="7"/>
        <v>24.085617827058357</v>
      </c>
      <c r="O64" s="2">
        <f t="shared" si="8"/>
        <v>2.4867992502282963</v>
      </c>
    </row>
    <row r="65" spans="1:15" ht="15.75" customHeight="1" x14ac:dyDescent="0.2">
      <c r="A65" s="4">
        <v>16</v>
      </c>
      <c r="B65" s="5">
        <v>51.94</v>
      </c>
      <c r="C65" s="5">
        <v>57.43</v>
      </c>
      <c r="D65" s="5">
        <v>55.46</v>
      </c>
      <c r="E65" s="5">
        <v>52.68</v>
      </c>
      <c r="F65" s="5">
        <v>74.540000000000006</v>
      </c>
      <c r="G65" s="5">
        <v>61.98</v>
      </c>
      <c r="H65" s="5">
        <v>55.75</v>
      </c>
      <c r="I65" s="5">
        <v>52.97</v>
      </c>
      <c r="J65" s="5">
        <v>57.09</v>
      </c>
      <c r="M65" s="6">
        <f t="shared" si="6"/>
        <v>57.760000000000005</v>
      </c>
      <c r="N65" s="6">
        <f t="shared" si="7"/>
        <v>6.9989963566213778</v>
      </c>
      <c r="O65" s="2">
        <f t="shared" si="8"/>
        <v>12.117375963679669</v>
      </c>
    </row>
    <row r="66" spans="1:15" ht="15.75" customHeight="1" x14ac:dyDescent="0.2">
      <c r="A66" s="4">
        <v>32</v>
      </c>
      <c r="B66" s="5">
        <v>250.64</v>
      </c>
      <c r="C66" s="5">
        <v>257.51</v>
      </c>
      <c r="D66" s="5">
        <v>271.56</v>
      </c>
      <c r="E66" s="5">
        <v>280.13</v>
      </c>
      <c r="F66" s="5">
        <v>262.86</v>
      </c>
      <c r="G66" s="5">
        <v>250.61</v>
      </c>
      <c r="H66" s="5">
        <v>283.58</v>
      </c>
      <c r="I66" s="5">
        <v>256.88</v>
      </c>
      <c r="J66" s="5">
        <v>271.42</v>
      </c>
      <c r="M66" s="6">
        <f t="shared" si="6"/>
        <v>265.02111111111117</v>
      </c>
      <c r="N66" s="6">
        <f t="shared" si="7"/>
        <v>12.238643148286949</v>
      </c>
      <c r="O66" s="2">
        <f t="shared" si="8"/>
        <v>4.6179880149833981</v>
      </c>
    </row>
    <row r="67" spans="1:15" ht="15.75" customHeight="1" x14ac:dyDescent="0.2">
      <c r="A67" s="4">
        <v>64</v>
      </c>
      <c r="B67" s="5">
        <v>67.61</v>
      </c>
      <c r="C67" s="5">
        <v>64.180000000000007</v>
      </c>
      <c r="D67" s="5">
        <v>77.319999999999993</v>
      </c>
      <c r="E67" s="5">
        <v>77.91</v>
      </c>
      <c r="F67" s="5">
        <v>60.28</v>
      </c>
      <c r="G67" s="5">
        <v>68.98</v>
      </c>
      <c r="H67" s="5">
        <v>64.83</v>
      </c>
      <c r="I67" s="5">
        <v>90.39</v>
      </c>
      <c r="J67" s="5">
        <v>65.62</v>
      </c>
      <c r="M67" s="6">
        <f t="shared" si="6"/>
        <v>70.791111111111107</v>
      </c>
      <c r="N67" s="6">
        <f t="shared" si="7"/>
        <v>9.4027023302405883</v>
      </c>
      <c r="O67" s="2">
        <f t="shared" si="8"/>
        <v>13.282320594576422</v>
      </c>
    </row>
    <row r="68" spans="1:15" ht="15.75" customHeight="1" x14ac:dyDescent="0.2">
      <c r="A68" s="4">
        <v>128</v>
      </c>
      <c r="B68" s="5">
        <v>76.19</v>
      </c>
      <c r="C68" s="5">
        <v>75.41</v>
      </c>
      <c r="D68" s="5">
        <v>76.66</v>
      </c>
      <c r="E68" s="5">
        <v>82.11</v>
      </c>
      <c r="F68" s="5">
        <v>80.97</v>
      </c>
      <c r="G68" s="5">
        <v>116.84</v>
      </c>
      <c r="H68" s="5">
        <v>87.06</v>
      </c>
      <c r="I68" s="5">
        <v>75.8</v>
      </c>
      <c r="J68" s="5">
        <v>136.13999999999999</v>
      </c>
      <c r="M68" s="6">
        <f t="shared" si="6"/>
        <v>89.686666666666667</v>
      </c>
      <c r="N68" s="6">
        <f t="shared" si="7"/>
        <v>21.748614898425132</v>
      </c>
      <c r="O68" s="2">
        <f t="shared" si="8"/>
        <v>24.249552031247823</v>
      </c>
    </row>
    <row r="69" spans="1:15" ht="15.75" customHeight="1" x14ac:dyDescent="0.2">
      <c r="A69" s="4">
        <v>256</v>
      </c>
      <c r="B69" s="5">
        <v>120.77</v>
      </c>
      <c r="C69" s="5">
        <v>126.27</v>
      </c>
      <c r="D69" s="5">
        <v>126</v>
      </c>
      <c r="E69" s="5">
        <v>122.72</v>
      </c>
      <c r="F69" s="5">
        <v>115.29</v>
      </c>
      <c r="G69" s="5">
        <v>131.16999999999999</v>
      </c>
      <c r="H69" s="5">
        <v>131.28</v>
      </c>
      <c r="I69" s="5">
        <v>103.38</v>
      </c>
      <c r="J69" s="5">
        <v>125.19</v>
      </c>
      <c r="M69" s="6">
        <f t="shared" si="6"/>
        <v>122.45222222222222</v>
      </c>
      <c r="N69" s="6">
        <f t="shared" si="7"/>
        <v>8.7072926012879819</v>
      </c>
      <c r="O69" s="2">
        <f t="shared" si="8"/>
        <v>7.1107673207320632</v>
      </c>
    </row>
    <row r="70" spans="1:15" ht="15.75" customHeight="1" x14ac:dyDescent="0.2">
      <c r="A70" s="4">
        <v>512</v>
      </c>
      <c r="B70" s="5">
        <v>158.24</v>
      </c>
      <c r="C70" s="5">
        <v>134.80000000000001</v>
      </c>
      <c r="D70" s="5">
        <v>134.68</v>
      </c>
      <c r="E70" s="5">
        <v>134.55000000000001</v>
      </c>
      <c r="F70" s="5">
        <v>139.76</v>
      </c>
      <c r="G70" s="5">
        <v>134.11000000000001</v>
      </c>
      <c r="H70" s="5">
        <v>135.09</v>
      </c>
      <c r="I70" s="5">
        <v>137.30000000000001</v>
      </c>
      <c r="J70" s="5">
        <v>165.77</v>
      </c>
      <c r="M70" s="6">
        <f t="shared" si="6"/>
        <v>141.58888888888887</v>
      </c>
      <c r="N70" s="6">
        <f t="shared" si="7"/>
        <v>11.859922474919941</v>
      </c>
      <c r="O70" s="2">
        <f t="shared" si="8"/>
        <v>8.3763087400360572</v>
      </c>
    </row>
    <row r="71" spans="1:15" ht="15.75" customHeight="1" x14ac:dyDescent="0.2">
      <c r="A71" s="4" t="s">
        <v>6</v>
      </c>
      <c r="B71" s="5">
        <v>185.79</v>
      </c>
      <c r="C71" s="5">
        <v>184.31</v>
      </c>
      <c r="D71" s="5">
        <v>182.42</v>
      </c>
      <c r="E71" s="5">
        <v>185.25</v>
      </c>
      <c r="F71" s="5">
        <v>184.25</v>
      </c>
      <c r="G71" s="5">
        <v>186.86</v>
      </c>
      <c r="H71" s="5">
        <v>188.59</v>
      </c>
      <c r="I71" s="5">
        <v>184.12</v>
      </c>
      <c r="J71" s="5">
        <v>182.23</v>
      </c>
      <c r="M71" s="6">
        <f t="shared" si="6"/>
        <v>184.8688888888889</v>
      </c>
      <c r="N71" s="6">
        <f t="shared" si="7"/>
        <v>2.0316830734913189</v>
      </c>
      <c r="O71" s="2">
        <f t="shared" si="8"/>
        <v>1.0989859276497378</v>
      </c>
    </row>
    <row r="72" spans="1:15" ht="15.75" customHeight="1" x14ac:dyDescent="0.2">
      <c r="A72" s="4" t="s">
        <v>7</v>
      </c>
      <c r="B72" s="5">
        <v>303.95</v>
      </c>
      <c r="C72" s="5">
        <v>306.79000000000002</v>
      </c>
      <c r="D72" s="5">
        <v>301.37</v>
      </c>
      <c r="E72" s="5">
        <v>303.43</v>
      </c>
      <c r="F72" s="5">
        <v>313.5</v>
      </c>
      <c r="G72" s="5">
        <v>302.24</v>
      </c>
      <c r="H72" s="5">
        <v>309.57</v>
      </c>
      <c r="I72" s="5">
        <v>303.91000000000003</v>
      </c>
      <c r="J72" s="5">
        <v>305.86</v>
      </c>
      <c r="M72" s="6">
        <f t="shared" si="6"/>
        <v>305.62444444444441</v>
      </c>
      <c r="N72" s="6">
        <f t="shared" si="7"/>
        <v>3.8587436786832261</v>
      </c>
      <c r="O72" s="2">
        <f t="shared" si="8"/>
        <v>1.2625769138648391</v>
      </c>
    </row>
    <row r="73" spans="1:15" ht="15.75" customHeight="1" x14ac:dyDescent="0.2">
      <c r="A73" s="4" t="s">
        <v>8</v>
      </c>
      <c r="B73" s="5">
        <v>508.68</v>
      </c>
      <c r="C73" s="5">
        <v>499.85</v>
      </c>
      <c r="D73" s="5">
        <v>502.66</v>
      </c>
      <c r="E73" s="5">
        <v>506.72</v>
      </c>
      <c r="F73" s="5">
        <v>499.61</v>
      </c>
      <c r="G73" s="5">
        <v>505.86</v>
      </c>
      <c r="H73" s="5">
        <v>511.68</v>
      </c>
      <c r="I73" s="5">
        <v>498.43</v>
      </c>
      <c r="J73" s="5">
        <v>500.36</v>
      </c>
      <c r="M73" s="6">
        <f t="shared" si="6"/>
        <v>503.76111111111106</v>
      </c>
      <c r="N73" s="6">
        <f t="shared" si="7"/>
        <v>4.6609265292547892</v>
      </c>
      <c r="O73" s="2">
        <f t="shared" si="8"/>
        <v>0.92522555363086789</v>
      </c>
    </row>
    <row r="74" spans="1:15" ht="15.75" customHeight="1" x14ac:dyDescent="0.2">
      <c r="A74" s="4" t="s">
        <v>9</v>
      </c>
      <c r="B74" s="5">
        <v>619.45000000000005</v>
      </c>
      <c r="C74" s="5">
        <v>628.72</v>
      </c>
      <c r="D74" s="5">
        <v>620.5</v>
      </c>
      <c r="E74" s="5">
        <v>635.58000000000004</v>
      </c>
      <c r="F74" s="5">
        <v>626.61</v>
      </c>
      <c r="G74" s="5">
        <v>623.92999999999995</v>
      </c>
      <c r="H74" s="5">
        <v>631.79</v>
      </c>
      <c r="I74" s="5">
        <v>616.20000000000005</v>
      </c>
      <c r="J74" s="5">
        <v>621.26</v>
      </c>
      <c r="M74" s="6">
        <f t="shared" si="6"/>
        <v>624.89333333333332</v>
      </c>
      <c r="N74" s="6">
        <f t="shared" si="7"/>
        <v>6.3046966620131641</v>
      </c>
      <c r="O74" s="2">
        <f t="shared" si="8"/>
        <v>1.0089236555593217</v>
      </c>
    </row>
    <row r="75" spans="1:15" ht="15.75" customHeight="1" x14ac:dyDescent="0.2">
      <c r="A75" s="4" t="s">
        <v>10</v>
      </c>
      <c r="B75" s="5">
        <v>1264.3499999999999</v>
      </c>
      <c r="C75" s="5">
        <v>1300.6400000000001</v>
      </c>
      <c r="D75" s="5">
        <v>1270.8599999999999</v>
      </c>
      <c r="E75" s="5">
        <v>1292.67</v>
      </c>
      <c r="F75" s="5">
        <v>1287.18</v>
      </c>
      <c r="G75" s="5">
        <v>1275.3399999999999</v>
      </c>
      <c r="H75" s="5">
        <v>1310.96</v>
      </c>
      <c r="I75" s="5">
        <v>1264.1600000000001</v>
      </c>
      <c r="J75" s="5">
        <v>1282.3599999999999</v>
      </c>
      <c r="M75" s="6">
        <f t="shared" si="6"/>
        <v>1283.1688888888889</v>
      </c>
      <c r="N75" s="6">
        <f t="shared" si="7"/>
        <v>16.25149488850526</v>
      </c>
      <c r="O75" s="2">
        <f t="shared" si="8"/>
        <v>1.266512540105116</v>
      </c>
    </row>
    <row r="76" spans="1:15" ht="15.75" customHeight="1" x14ac:dyDescent="0.2">
      <c r="A76" s="4" t="s">
        <v>11</v>
      </c>
      <c r="B76" s="5">
        <v>2515.42</v>
      </c>
      <c r="C76" s="5">
        <v>2551.27</v>
      </c>
      <c r="D76" s="5">
        <v>2506.61</v>
      </c>
      <c r="E76" s="5">
        <v>2546.5700000000002</v>
      </c>
      <c r="F76" s="5">
        <v>2557.63</v>
      </c>
      <c r="G76" s="5">
        <v>2608.42</v>
      </c>
      <c r="H76" s="5">
        <v>2566.0500000000002</v>
      </c>
      <c r="I76" s="5">
        <v>2492.3000000000002</v>
      </c>
      <c r="J76" s="5">
        <v>2577.62</v>
      </c>
      <c r="M76" s="6">
        <f t="shared" si="6"/>
        <v>2546.8766666666666</v>
      </c>
      <c r="N76" s="6">
        <f t="shared" si="7"/>
        <v>36.784710818490836</v>
      </c>
      <c r="O76" s="2">
        <f t="shared" si="8"/>
        <v>1.4443067188893128</v>
      </c>
    </row>
    <row r="77" spans="1:15" ht="15.75" customHeight="1" x14ac:dyDescent="0.2">
      <c r="A77" s="4" t="s">
        <v>12</v>
      </c>
      <c r="B77" s="5">
        <v>5074.18</v>
      </c>
      <c r="C77" s="5">
        <v>5077.6499999999996</v>
      </c>
      <c r="D77" s="5">
        <v>5081.16</v>
      </c>
      <c r="E77" s="5">
        <v>5163.16</v>
      </c>
      <c r="F77" s="5">
        <v>5126.62</v>
      </c>
      <c r="G77" s="5">
        <v>5058.03</v>
      </c>
      <c r="H77" s="5">
        <v>5131.55</v>
      </c>
      <c r="I77" s="5">
        <v>5050.74</v>
      </c>
      <c r="J77" s="5">
        <v>5058.71</v>
      </c>
      <c r="M77" s="6">
        <f t="shared" si="6"/>
        <v>5091.3111111111102</v>
      </c>
      <c r="N77" s="6">
        <f t="shared" si="7"/>
        <v>39.414106752673135</v>
      </c>
      <c r="O77" s="2">
        <f t="shared" si="8"/>
        <v>0.77414453551379103</v>
      </c>
    </row>
    <row r="78" spans="1:15" ht="15.75" customHeight="1" x14ac:dyDescent="0.2">
      <c r="A78" s="4" t="s">
        <v>13</v>
      </c>
      <c r="B78" s="5">
        <v>9999.2199999999993</v>
      </c>
      <c r="C78" s="5">
        <v>10017.86</v>
      </c>
      <c r="D78" s="5">
        <v>10060.790000000001</v>
      </c>
      <c r="E78" s="5">
        <v>10144.14</v>
      </c>
      <c r="F78" s="5">
        <v>10132.25</v>
      </c>
      <c r="G78" s="5">
        <v>10063.280000000001</v>
      </c>
      <c r="H78" s="5">
        <v>10195.040000000001</v>
      </c>
      <c r="I78" s="5">
        <v>10050.11</v>
      </c>
      <c r="J78" s="5">
        <v>9961.76</v>
      </c>
      <c r="M78" s="6">
        <f t="shared" si="6"/>
        <v>10069.383333333333</v>
      </c>
      <c r="N78" s="6">
        <f t="shared" si="7"/>
        <v>74.977714522383309</v>
      </c>
      <c r="O78" s="2">
        <f t="shared" si="8"/>
        <v>0.74461078737741282</v>
      </c>
    </row>
    <row r="79" spans="1:15" ht="15.75" customHeight="1" x14ac:dyDescent="0.2">
      <c r="A79" s="4" t="s">
        <v>14</v>
      </c>
      <c r="B79" s="5">
        <v>20550.080000000002</v>
      </c>
      <c r="C79" s="5">
        <v>20553.07</v>
      </c>
      <c r="D79" s="5">
        <v>20643.57</v>
      </c>
      <c r="E79" s="5">
        <v>20594.09</v>
      </c>
      <c r="F79" s="5">
        <v>20715.41</v>
      </c>
      <c r="G79" s="5">
        <v>20640.62</v>
      </c>
      <c r="H79" s="5">
        <v>20856.04</v>
      </c>
      <c r="I79" s="5">
        <v>20607.72</v>
      </c>
      <c r="J79" s="5">
        <v>20222.009999999998</v>
      </c>
      <c r="M79" s="6">
        <f t="shared" si="6"/>
        <v>20598.067777777778</v>
      </c>
      <c r="N79" s="6">
        <f t="shared" si="7"/>
        <v>169.57891804244011</v>
      </c>
      <c r="O79" s="2">
        <f t="shared" si="8"/>
        <v>0.82327585223984112</v>
      </c>
    </row>
    <row r="80" spans="1:15" ht="15.75" customHeight="1" x14ac:dyDescent="0.2">
      <c r="A80" s="4" t="s">
        <v>15</v>
      </c>
      <c r="B80" s="5">
        <v>41767.57</v>
      </c>
      <c r="C80" s="5">
        <v>41902.19</v>
      </c>
      <c r="D80" s="5">
        <v>41786.25</v>
      </c>
      <c r="E80" s="5">
        <v>41929.86</v>
      </c>
      <c r="F80" s="5">
        <v>41986.1</v>
      </c>
      <c r="G80" s="5">
        <v>42067.63</v>
      </c>
      <c r="H80" s="5">
        <v>42393.91</v>
      </c>
      <c r="I80" s="5">
        <v>41874.67</v>
      </c>
      <c r="J80" s="5">
        <v>41262.71</v>
      </c>
      <c r="M80" s="6">
        <f t="shared" si="6"/>
        <v>41885.654444444444</v>
      </c>
      <c r="N80" s="6">
        <f t="shared" si="7"/>
        <v>299.11563324704082</v>
      </c>
      <c r="O80" s="2">
        <f t="shared" si="8"/>
        <v>0.71412429199065408</v>
      </c>
    </row>
    <row r="81" spans="1:15" ht="15.75" customHeight="1" x14ac:dyDescent="0.2">
      <c r="A81" s="4" t="s">
        <v>16</v>
      </c>
      <c r="B81" s="5">
        <v>83213.600000000006</v>
      </c>
      <c r="C81" s="5">
        <v>84204.89</v>
      </c>
      <c r="D81" s="5">
        <v>84060.93</v>
      </c>
      <c r="E81" s="5">
        <v>83205.009999999995</v>
      </c>
      <c r="F81" s="5">
        <v>83870.5</v>
      </c>
      <c r="G81" s="5">
        <v>83478.06</v>
      </c>
      <c r="H81" s="5">
        <v>83284.13</v>
      </c>
      <c r="I81" s="5">
        <v>83773.429999999993</v>
      </c>
      <c r="J81" s="5">
        <v>83488.39</v>
      </c>
      <c r="M81" s="6">
        <f t="shared" si="6"/>
        <v>83619.882222222222</v>
      </c>
      <c r="N81" s="6">
        <f t="shared" si="7"/>
        <v>372.56894324331842</v>
      </c>
      <c r="O81" s="2">
        <f t="shared" si="8"/>
        <v>0.44555066730805215</v>
      </c>
    </row>
    <row r="82" spans="1:15" ht="15.75" customHeight="1" x14ac:dyDescent="0.15"/>
    <row r="83" spans="1:15" ht="15.75" customHeight="1" x14ac:dyDescent="0.15"/>
    <row r="84" spans="1:15" ht="15.75" customHeight="1" x14ac:dyDescent="0.15"/>
    <row r="85" spans="1:15" ht="15.75" customHeight="1" x14ac:dyDescent="0.15"/>
    <row r="86" spans="1:15" ht="15.75" customHeight="1" x14ac:dyDescent="0.15"/>
    <row r="87" spans="1:15" ht="15.75" customHeight="1" x14ac:dyDescent="0.15"/>
    <row r="88" spans="1:15" ht="15.75" customHeight="1" x14ac:dyDescent="0.15"/>
    <row r="89" spans="1:15" ht="15.75" customHeight="1" x14ac:dyDescent="0.15"/>
    <row r="90" spans="1:15" ht="15.75" customHeight="1" x14ac:dyDescent="0.15"/>
    <row r="91" spans="1:15" ht="15.75" customHeight="1" x14ac:dyDescent="0.15"/>
    <row r="92" spans="1:15" ht="15.75" customHeight="1" x14ac:dyDescent="0.15"/>
    <row r="93" spans="1:15" ht="15.75" customHeight="1" x14ac:dyDescent="0.15"/>
    <row r="94" spans="1:15" ht="15.75" customHeight="1" x14ac:dyDescent="0.15"/>
    <row r="95" spans="1:15" ht="15.75" customHeight="1" x14ac:dyDescent="0.15"/>
    <row r="96" spans="1:15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6">
    <mergeCell ref="A59:A60"/>
    <mergeCell ref="B2:N2"/>
    <mergeCell ref="A3:A4"/>
    <mergeCell ref="B30:N30"/>
    <mergeCell ref="A31:A32"/>
    <mergeCell ref="B58:N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00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spans="1:15" ht="15.75" customHeight="1" x14ac:dyDescent="0.15">
      <c r="B1" s="1"/>
      <c r="C1" s="1"/>
      <c r="D1" s="1"/>
    </row>
    <row r="2" spans="1:15" ht="15.75" customHeight="1" x14ac:dyDescent="0.15"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5" ht="15.75" customHeight="1" x14ac:dyDescent="0.15">
      <c r="A3" s="43" t="s">
        <v>1</v>
      </c>
      <c r="B3" s="1">
        <v>1</v>
      </c>
      <c r="C3" s="2">
        <v>2</v>
      </c>
      <c r="D3" s="2">
        <v>3</v>
      </c>
      <c r="E3" s="1">
        <v>4</v>
      </c>
      <c r="F3" s="2">
        <v>5</v>
      </c>
      <c r="G3" s="2">
        <v>6</v>
      </c>
      <c r="H3" s="1">
        <v>7</v>
      </c>
      <c r="I3" s="2">
        <v>8</v>
      </c>
      <c r="J3" s="2">
        <v>9</v>
      </c>
      <c r="K3" s="1">
        <v>10</v>
      </c>
    </row>
    <row r="4" spans="1:15" ht="15.75" customHeight="1" x14ac:dyDescent="0.2">
      <c r="A4" s="44"/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M4" s="3" t="s">
        <v>3</v>
      </c>
      <c r="N4" s="3" t="s">
        <v>4</v>
      </c>
      <c r="O4" s="3" t="s">
        <v>5</v>
      </c>
    </row>
    <row r="5" spans="1:15" ht="15.75" customHeight="1" x14ac:dyDescent="0.2">
      <c r="A5" s="4">
        <v>1</v>
      </c>
      <c r="B5" s="7">
        <v>12.64</v>
      </c>
      <c r="C5" s="7">
        <v>13.26</v>
      </c>
      <c r="D5" s="7">
        <v>11.35</v>
      </c>
      <c r="E5" s="7">
        <v>12.96</v>
      </c>
      <c r="F5" s="7">
        <v>11.59</v>
      </c>
      <c r="G5" s="7">
        <v>11.24</v>
      </c>
      <c r="H5" s="7">
        <v>12.43</v>
      </c>
      <c r="I5" s="7">
        <v>12.35</v>
      </c>
      <c r="J5" s="7">
        <v>11.32</v>
      </c>
      <c r="K5" s="8">
        <v>12.35</v>
      </c>
      <c r="M5" s="6">
        <f t="shared" ref="M5:M25" si="0">AVERAGE(B5:J5)</f>
        <v>12.126666666666665</v>
      </c>
      <c r="N5" s="6">
        <f t="shared" ref="N5:N25" si="1">STDEV(B5:J5)</f>
        <v>0.76749592832796198</v>
      </c>
      <c r="O5" s="2">
        <f t="shared" ref="O5:O25" si="2">N5/M5*100</f>
        <v>6.328993361692925</v>
      </c>
    </row>
    <row r="6" spans="1:15" ht="15.75" customHeight="1" x14ac:dyDescent="0.2">
      <c r="A6" s="4">
        <v>2</v>
      </c>
      <c r="B6" s="7">
        <v>10.58</v>
      </c>
      <c r="C6" s="7">
        <v>12.19</v>
      </c>
      <c r="D6" s="7">
        <v>9.83</v>
      </c>
      <c r="E6" s="7">
        <v>11.37</v>
      </c>
      <c r="F6" s="7">
        <v>10.5</v>
      </c>
      <c r="G6" s="7">
        <v>10.119999999999999</v>
      </c>
      <c r="H6" s="7">
        <v>10.73</v>
      </c>
      <c r="I6" s="7">
        <v>12.54</v>
      </c>
      <c r="J6" s="7">
        <v>10.78</v>
      </c>
      <c r="K6" s="8">
        <v>11.61</v>
      </c>
      <c r="M6" s="6">
        <f t="shared" si="0"/>
        <v>10.96</v>
      </c>
      <c r="N6" s="6">
        <f t="shared" si="1"/>
        <v>0.90837767475868736</v>
      </c>
      <c r="O6" s="2">
        <f t="shared" si="2"/>
        <v>8.2881174704259788</v>
      </c>
    </row>
    <row r="7" spans="1:15" ht="15.75" customHeight="1" x14ac:dyDescent="0.2">
      <c r="A7" s="4">
        <v>4</v>
      </c>
      <c r="B7" s="7">
        <v>10.97</v>
      </c>
      <c r="C7" s="7">
        <v>12.65</v>
      </c>
      <c r="D7" s="7">
        <v>11.49</v>
      </c>
      <c r="E7" s="7">
        <v>12.17</v>
      </c>
      <c r="F7" s="7">
        <v>10.09</v>
      </c>
      <c r="G7" s="7">
        <v>10.58</v>
      </c>
      <c r="H7" s="7">
        <v>10.91</v>
      </c>
      <c r="I7" s="7">
        <v>11.5</v>
      </c>
      <c r="J7" s="7">
        <v>10.3</v>
      </c>
      <c r="K7" s="8">
        <v>11.39</v>
      </c>
      <c r="M7" s="6">
        <f t="shared" si="0"/>
        <v>11.184444444444445</v>
      </c>
      <c r="N7" s="6">
        <f t="shared" si="1"/>
        <v>0.84991339428072188</v>
      </c>
      <c r="O7" s="2">
        <f t="shared" si="2"/>
        <v>7.5990667082520336</v>
      </c>
    </row>
    <row r="8" spans="1:15" ht="15.75" customHeight="1" x14ac:dyDescent="0.2">
      <c r="A8" s="4">
        <v>8</v>
      </c>
      <c r="B8" s="7">
        <v>11.97</v>
      </c>
      <c r="C8" s="7">
        <v>14.25</v>
      </c>
      <c r="D8" s="7">
        <v>11.64</v>
      </c>
      <c r="E8" s="7">
        <v>12.65</v>
      </c>
      <c r="F8" s="7">
        <v>12.08</v>
      </c>
      <c r="G8" s="7">
        <v>11.91</v>
      </c>
      <c r="H8" s="7">
        <v>12.26</v>
      </c>
      <c r="I8" s="7">
        <v>12.29</v>
      </c>
      <c r="J8" s="7">
        <v>11.53</v>
      </c>
      <c r="K8" s="8">
        <v>19.940000000000001</v>
      </c>
      <c r="M8" s="6">
        <f t="shared" si="0"/>
        <v>12.286666666666669</v>
      </c>
      <c r="N8" s="6">
        <f t="shared" si="1"/>
        <v>0.81109493895597706</v>
      </c>
      <c r="O8" s="2">
        <f t="shared" si="2"/>
        <v>6.6014238113617214</v>
      </c>
    </row>
    <row r="9" spans="1:15" ht="15.75" customHeight="1" x14ac:dyDescent="0.2">
      <c r="A9" s="4">
        <v>16</v>
      </c>
      <c r="B9" s="7">
        <v>15.91</v>
      </c>
      <c r="C9" s="7">
        <v>17.239999999999998</v>
      </c>
      <c r="D9" s="7">
        <v>14.08</v>
      </c>
      <c r="E9" s="7">
        <v>16.45</v>
      </c>
      <c r="F9" s="7">
        <v>14.32</v>
      </c>
      <c r="G9" s="7">
        <v>15.34</v>
      </c>
      <c r="H9" s="7">
        <v>15.8</v>
      </c>
      <c r="I9" s="7">
        <v>20.27</v>
      </c>
      <c r="J9" s="7">
        <v>13.81</v>
      </c>
      <c r="K9" s="8">
        <v>16.88</v>
      </c>
      <c r="M9" s="6">
        <f t="shared" si="0"/>
        <v>15.913333333333334</v>
      </c>
      <c r="N9" s="6">
        <f t="shared" si="1"/>
        <v>1.9904145296897315</v>
      </c>
      <c r="O9" s="2">
        <f t="shared" si="2"/>
        <v>12.507841619332204</v>
      </c>
    </row>
    <row r="10" spans="1:15" ht="15.75" customHeight="1" x14ac:dyDescent="0.2">
      <c r="A10" s="4">
        <v>32</v>
      </c>
      <c r="B10" s="7">
        <v>17.260000000000002</v>
      </c>
      <c r="C10" s="7">
        <v>16.260000000000002</v>
      </c>
      <c r="D10" s="7">
        <v>13.39</v>
      </c>
      <c r="E10" s="7">
        <v>22.5</v>
      </c>
      <c r="F10" s="7">
        <v>22.34</v>
      </c>
      <c r="G10" s="7">
        <v>17.11</v>
      </c>
      <c r="H10" s="7">
        <v>14.73</v>
      </c>
      <c r="I10" s="7">
        <v>19.670000000000002</v>
      </c>
      <c r="J10" s="7">
        <v>14.02</v>
      </c>
      <c r="K10" s="8">
        <v>19.93</v>
      </c>
      <c r="M10" s="6">
        <f t="shared" si="0"/>
        <v>17.475555555555555</v>
      </c>
      <c r="N10" s="6">
        <f t="shared" si="1"/>
        <v>3.3828948812781303</v>
      </c>
      <c r="O10" s="2">
        <f t="shared" si="2"/>
        <v>19.357867453905882</v>
      </c>
    </row>
    <row r="11" spans="1:15" ht="15.75" customHeight="1" x14ac:dyDescent="0.2">
      <c r="A11" s="4">
        <v>64</v>
      </c>
      <c r="B11" s="7">
        <v>22.47</v>
      </c>
      <c r="C11" s="7">
        <v>22.96</v>
      </c>
      <c r="D11" s="7">
        <v>22.43</v>
      </c>
      <c r="E11" s="7">
        <v>21.96</v>
      </c>
      <c r="F11" s="7">
        <v>24.59</v>
      </c>
      <c r="G11" s="7">
        <v>20.68</v>
      </c>
      <c r="H11" s="7">
        <v>21.17</v>
      </c>
      <c r="I11" s="7">
        <v>22.23</v>
      </c>
      <c r="J11" s="7">
        <v>27.02</v>
      </c>
      <c r="K11" s="8">
        <v>21.41</v>
      </c>
      <c r="M11" s="6">
        <f t="shared" si="0"/>
        <v>22.834444444444443</v>
      </c>
      <c r="N11" s="6">
        <f t="shared" si="1"/>
        <v>1.9188219765725472</v>
      </c>
      <c r="O11" s="2">
        <f t="shared" si="2"/>
        <v>8.4031909829949516</v>
      </c>
    </row>
    <row r="12" spans="1:15" ht="15.75" customHeight="1" x14ac:dyDescent="0.2">
      <c r="A12" s="4">
        <v>128</v>
      </c>
      <c r="B12" s="7">
        <v>24.87</v>
      </c>
      <c r="C12" s="7">
        <v>24.67</v>
      </c>
      <c r="D12" s="7">
        <v>24.68</v>
      </c>
      <c r="E12" s="7">
        <v>25.4</v>
      </c>
      <c r="F12" s="7">
        <v>24.35</v>
      </c>
      <c r="G12" s="7">
        <v>25.24</v>
      </c>
      <c r="H12" s="7">
        <v>23.01</v>
      </c>
      <c r="I12" s="7">
        <v>24.74</v>
      </c>
      <c r="J12" s="7">
        <v>21.96</v>
      </c>
      <c r="K12" s="8">
        <v>27.72</v>
      </c>
      <c r="M12" s="6">
        <f t="shared" si="0"/>
        <v>24.324444444444445</v>
      </c>
      <c r="N12" s="6">
        <f t="shared" si="1"/>
        <v>1.1197221877670265</v>
      </c>
      <c r="O12" s="2">
        <f t="shared" si="2"/>
        <v>4.6032795952417498</v>
      </c>
    </row>
    <row r="13" spans="1:15" ht="15.75" customHeight="1" x14ac:dyDescent="0.2">
      <c r="A13" s="4">
        <v>256</v>
      </c>
      <c r="B13" s="7">
        <v>32.1</v>
      </c>
      <c r="C13" s="7">
        <v>30.74</v>
      </c>
      <c r="D13" s="7">
        <v>28.71</v>
      </c>
      <c r="E13" s="7">
        <v>34.700000000000003</v>
      </c>
      <c r="F13" s="7">
        <v>32.75</v>
      </c>
      <c r="G13" s="7">
        <v>27.98</v>
      </c>
      <c r="H13" s="7">
        <v>30.71</v>
      </c>
      <c r="I13" s="7">
        <v>33.56</v>
      </c>
      <c r="J13" s="7">
        <v>27.68</v>
      </c>
      <c r="K13" s="8">
        <v>33.47</v>
      </c>
      <c r="M13" s="6">
        <f t="shared" si="0"/>
        <v>30.992222222222225</v>
      </c>
      <c r="N13" s="6">
        <f t="shared" si="1"/>
        <v>2.5013535224842665</v>
      </c>
      <c r="O13" s="2">
        <f t="shared" si="2"/>
        <v>8.0709072894125384</v>
      </c>
    </row>
    <row r="14" spans="1:15" ht="15.75" customHeight="1" x14ac:dyDescent="0.2">
      <c r="A14" s="4">
        <v>512</v>
      </c>
      <c r="B14" s="7">
        <v>41.01</v>
      </c>
      <c r="C14" s="7">
        <v>44.26</v>
      </c>
      <c r="D14" s="7">
        <v>36.47</v>
      </c>
      <c r="E14" s="7">
        <v>44.14</v>
      </c>
      <c r="F14" s="7">
        <v>39.35</v>
      </c>
      <c r="G14" s="7">
        <v>46.48</v>
      </c>
      <c r="H14" s="7">
        <v>42.62</v>
      </c>
      <c r="I14" s="7">
        <v>44.61</v>
      </c>
      <c r="J14" s="7">
        <v>36.090000000000003</v>
      </c>
      <c r="K14" s="8">
        <v>43.01</v>
      </c>
      <c r="M14" s="6">
        <f t="shared" si="0"/>
        <v>41.669999999999995</v>
      </c>
      <c r="N14" s="6">
        <f t="shared" si="1"/>
        <v>3.6994188732826658</v>
      </c>
      <c r="O14" s="2">
        <f t="shared" si="2"/>
        <v>8.8778950642732575</v>
      </c>
    </row>
    <row r="15" spans="1:15" ht="15.75" customHeight="1" x14ac:dyDescent="0.2">
      <c r="A15" s="4" t="s">
        <v>6</v>
      </c>
      <c r="B15" s="7">
        <v>68.23</v>
      </c>
      <c r="C15" s="7">
        <v>77.66</v>
      </c>
      <c r="D15" s="7">
        <v>68.13</v>
      </c>
      <c r="E15" s="7">
        <v>77.77</v>
      </c>
      <c r="F15" s="7">
        <v>73.94</v>
      </c>
      <c r="G15" s="7">
        <v>68.45</v>
      </c>
      <c r="H15" s="7">
        <v>83.59</v>
      </c>
      <c r="I15" s="7">
        <v>78.87</v>
      </c>
      <c r="J15" s="7">
        <v>80</v>
      </c>
      <c r="K15" s="8">
        <v>67.790000000000006</v>
      </c>
      <c r="M15" s="6">
        <f t="shared" si="0"/>
        <v>75.182222222222222</v>
      </c>
      <c r="N15" s="6">
        <f t="shared" si="1"/>
        <v>5.7583695126697494</v>
      </c>
      <c r="O15" s="2">
        <f t="shared" si="2"/>
        <v>7.6592169564358814</v>
      </c>
    </row>
    <row r="16" spans="1:15" ht="15.75" customHeight="1" x14ac:dyDescent="0.2">
      <c r="A16" s="4" t="s">
        <v>7</v>
      </c>
      <c r="B16" s="7">
        <v>108.7</v>
      </c>
      <c r="C16" s="7">
        <v>112.52</v>
      </c>
      <c r="D16" s="7">
        <v>104.9</v>
      </c>
      <c r="E16" s="7">
        <v>112.49</v>
      </c>
      <c r="F16" s="7">
        <v>108</v>
      </c>
      <c r="G16" s="7">
        <v>105.36</v>
      </c>
      <c r="H16" s="7">
        <v>105.33</v>
      </c>
      <c r="I16" s="7">
        <v>105.48</v>
      </c>
      <c r="J16" s="7">
        <v>103.37</v>
      </c>
      <c r="K16" s="8">
        <v>113.59</v>
      </c>
      <c r="M16" s="6">
        <f t="shared" si="0"/>
        <v>107.35000000000001</v>
      </c>
      <c r="N16" s="6">
        <f t="shared" si="1"/>
        <v>3.331174717723461</v>
      </c>
      <c r="O16" s="2">
        <f t="shared" si="2"/>
        <v>3.1030970821830097</v>
      </c>
    </row>
    <row r="17" spans="1:15" ht="15.75" customHeight="1" x14ac:dyDescent="0.2">
      <c r="A17" s="4" t="s">
        <v>8</v>
      </c>
      <c r="B17" s="7">
        <v>79.13</v>
      </c>
      <c r="C17" s="7">
        <v>74.92</v>
      </c>
      <c r="D17" s="7">
        <v>74.19</v>
      </c>
      <c r="E17" s="7">
        <v>83.29</v>
      </c>
      <c r="F17" s="7">
        <v>78.53</v>
      </c>
      <c r="G17" s="7">
        <v>76.72</v>
      </c>
      <c r="H17" s="7">
        <v>73.760000000000005</v>
      </c>
      <c r="I17" s="7">
        <v>75.97</v>
      </c>
      <c r="J17" s="7">
        <v>78.28</v>
      </c>
      <c r="K17" s="8">
        <v>74.86</v>
      </c>
      <c r="M17" s="6">
        <f t="shared" si="0"/>
        <v>77.198888888888902</v>
      </c>
      <c r="N17" s="6">
        <f t="shared" si="1"/>
        <v>2.9913142782247268</v>
      </c>
      <c r="O17" s="2">
        <f t="shared" si="2"/>
        <v>3.8748151965374484</v>
      </c>
    </row>
    <row r="18" spans="1:15" ht="15.75" customHeight="1" x14ac:dyDescent="0.2">
      <c r="A18" s="4" t="s">
        <v>9</v>
      </c>
      <c r="B18" s="7">
        <v>122.41</v>
      </c>
      <c r="C18" s="7">
        <v>116.71</v>
      </c>
      <c r="D18" s="7">
        <v>114.19</v>
      </c>
      <c r="E18" s="7">
        <v>125.92</v>
      </c>
      <c r="F18" s="7">
        <v>122.16</v>
      </c>
      <c r="G18" s="7">
        <v>119.03</v>
      </c>
      <c r="H18" s="7">
        <v>118.09</v>
      </c>
      <c r="I18" s="7">
        <v>122.08</v>
      </c>
      <c r="J18" s="7">
        <v>122.2</v>
      </c>
      <c r="K18" s="8">
        <v>122.38</v>
      </c>
      <c r="M18" s="6">
        <f t="shared" si="0"/>
        <v>120.31</v>
      </c>
      <c r="N18" s="6">
        <f t="shared" si="1"/>
        <v>3.5880147714300188</v>
      </c>
      <c r="O18" s="2">
        <f t="shared" si="2"/>
        <v>2.9823080138226405</v>
      </c>
    </row>
    <row r="19" spans="1:15" ht="15.75" customHeight="1" x14ac:dyDescent="0.2">
      <c r="A19" s="4" t="s">
        <v>10</v>
      </c>
      <c r="B19" s="7">
        <v>458.99</v>
      </c>
      <c r="C19" s="7">
        <v>472.38</v>
      </c>
      <c r="D19" s="7">
        <v>490.58</v>
      </c>
      <c r="E19" s="7">
        <v>475.08</v>
      </c>
      <c r="F19" s="7">
        <v>470.24</v>
      </c>
      <c r="G19" s="7">
        <v>467.51</v>
      </c>
      <c r="H19" s="7">
        <v>450.58</v>
      </c>
      <c r="I19" s="7">
        <v>469.8</v>
      </c>
      <c r="J19" s="7">
        <v>473.22</v>
      </c>
      <c r="K19" s="8">
        <v>470.58</v>
      </c>
      <c r="M19" s="6">
        <f t="shared" si="0"/>
        <v>469.82</v>
      </c>
      <c r="N19" s="6">
        <f t="shared" si="1"/>
        <v>11.009871706791136</v>
      </c>
      <c r="O19" s="2">
        <f t="shared" si="2"/>
        <v>2.3434233763550161</v>
      </c>
    </row>
    <row r="20" spans="1:15" ht="15.75" customHeight="1" x14ac:dyDescent="0.2">
      <c r="A20" s="4" t="s">
        <v>11</v>
      </c>
      <c r="B20" s="7">
        <v>676.7</v>
      </c>
      <c r="C20" s="7">
        <v>680.48</v>
      </c>
      <c r="D20" s="7">
        <v>667.39</v>
      </c>
      <c r="E20" s="7">
        <v>1129.6300000000001</v>
      </c>
      <c r="F20" s="7">
        <v>678.27</v>
      </c>
      <c r="G20" s="7">
        <v>658.64</v>
      </c>
      <c r="H20" s="7">
        <v>681.25</v>
      </c>
      <c r="I20" s="7">
        <v>679.48</v>
      </c>
      <c r="J20" s="7">
        <v>671.63</v>
      </c>
      <c r="K20" s="8">
        <v>682.49</v>
      </c>
      <c r="M20" s="6">
        <f t="shared" si="0"/>
        <v>724.83</v>
      </c>
      <c r="N20" s="6">
        <f t="shared" si="1"/>
        <v>151.97896301791241</v>
      </c>
      <c r="O20" s="2">
        <f t="shared" si="2"/>
        <v>20.967532113449003</v>
      </c>
    </row>
    <row r="21" spans="1:15" ht="15.75" customHeight="1" x14ac:dyDescent="0.2">
      <c r="A21" s="4" t="s">
        <v>12</v>
      </c>
      <c r="B21" s="7">
        <v>1351.94</v>
      </c>
      <c r="C21" s="7">
        <v>1324.97</v>
      </c>
      <c r="D21" s="7">
        <v>1250.24</v>
      </c>
      <c r="E21" s="7">
        <v>1286.03</v>
      </c>
      <c r="F21" s="7">
        <v>1296.44</v>
      </c>
      <c r="G21" s="7">
        <v>1318.59</v>
      </c>
      <c r="H21" s="7">
        <v>1261.73</v>
      </c>
      <c r="I21" s="7">
        <v>1339.41</v>
      </c>
      <c r="J21" s="7">
        <v>1137.76</v>
      </c>
      <c r="K21" s="8">
        <v>1234.68</v>
      </c>
      <c r="M21" s="6">
        <f t="shared" si="0"/>
        <v>1285.2344444444443</v>
      </c>
      <c r="N21" s="6">
        <f t="shared" si="1"/>
        <v>64.930836878772624</v>
      </c>
      <c r="O21" s="2">
        <f t="shared" si="2"/>
        <v>5.0520616809985697</v>
      </c>
    </row>
    <row r="22" spans="1:15" ht="15.75" customHeight="1" x14ac:dyDescent="0.2">
      <c r="A22" s="4" t="s">
        <v>13</v>
      </c>
      <c r="B22" s="7">
        <v>2838.06</v>
      </c>
      <c r="C22" s="7">
        <v>3436.27</v>
      </c>
      <c r="D22" s="7">
        <v>2831.83</v>
      </c>
      <c r="E22" s="7">
        <v>2724.17</v>
      </c>
      <c r="F22" s="7">
        <v>2746.81</v>
      </c>
      <c r="G22" s="7">
        <v>2858.62</v>
      </c>
      <c r="H22" s="7">
        <v>2751.34</v>
      </c>
      <c r="I22" s="7">
        <v>2703.37</v>
      </c>
      <c r="J22" s="7">
        <v>2782.12</v>
      </c>
      <c r="K22" s="8">
        <v>2803.25</v>
      </c>
      <c r="M22" s="6">
        <f t="shared" si="0"/>
        <v>2852.5099999999998</v>
      </c>
      <c r="N22" s="6">
        <f t="shared" si="1"/>
        <v>225.42350165854489</v>
      </c>
      <c r="O22" s="2">
        <f t="shared" si="2"/>
        <v>7.9026366834312549</v>
      </c>
    </row>
    <row r="23" spans="1:15" ht="15.75" customHeight="1" x14ac:dyDescent="0.2">
      <c r="A23" s="4" t="s">
        <v>14</v>
      </c>
      <c r="B23" s="7">
        <v>5424.96</v>
      </c>
      <c r="C23" s="7">
        <v>5319.16</v>
      </c>
      <c r="D23" s="7">
        <v>5337.9</v>
      </c>
      <c r="E23" s="7">
        <v>5358.9</v>
      </c>
      <c r="F23" s="7">
        <v>5349.68</v>
      </c>
      <c r="G23" s="7">
        <v>5364.21</v>
      </c>
      <c r="H23" s="7">
        <v>5321.09</v>
      </c>
      <c r="I23" s="7">
        <v>5422.79</v>
      </c>
      <c r="J23" s="7">
        <v>5300.02</v>
      </c>
      <c r="K23" s="8">
        <v>5430.28</v>
      </c>
      <c r="M23" s="6">
        <f t="shared" si="0"/>
        <v>5355.4122222222213</v>
      </c>
      <c r="N23" s="6">
        <f t="shared" si="1"/>
        <v>43.826785410801456</v>
      </c>
      <c r="O23" s="2">
        <f t="shared" si="2"/>
        <v>0.81836436845968108</v>
      </c>
    </row>
    <row r="24" spans="1:15" ht="15.75" customHeight="1" x14ac:dyDescent="0.2">
      <c r="A24" s="4" t="s">
        <v>15</v>
      </c>
      <c r="B24" s="7">
        <v>10253.61</v>
      </c>
      <c r="C24" s="7">
        <v>10111.459999999999</v>
      </c>
      <c r="D24" s="7">
        <v>10193</v>
      </c>
      <c r="E24" s="7">
        <v>10271.56</v>
      </c>
      <c r="F24" s="7">
        <v>10161.76</v>
      </c>
      <c r="G24" s="7">
        <v>10212.31</v>
      </c>
      <c r="H24" s="7">
        <v>10073.61</v>
      </c>
      <c r="I24" s="7">
        <v>10164.9</v>
      </c>
      <c r="J24" s="7">
        <v>10264.219999999999</v>
      </c>
      <c r="K24" s="8">
        <v>10219.540000000001</v>
      </c>
      <c r="M24" s="6">
        <f t="shared" si="0"/>
        <v>10189.603333333333</v>
      </c>
      <c r="N24" s="6">
        <f t="shared" si="1"/>
        <v>68.788503218197619</v>
      </c>
      <c r="O24" s="2">
        <f t="shared" si="2"/>
        <v>0.67508519191487293</v>
      </c>
    </row>
    <row r="25" spans="1:15" ht="15.75" customHeight="1" x14ac:dyDescent="0.2">
      <c r="A25" s="4" t="s">
        <v>16</v>
      </c>
      <c r="B25" s="7">
        <v>19127.87</v>
      </c>
      <c r="C25" s="7">
        <v>19147.150000000001</v>
      </c>
      <c r="D25" s="7">
        <v>19461.830000000002</v>
      </c>
      <c r="E25" s="7">
        <v>19280.310000000001</v>
      </c>
      <c r="F25" s="7">
        <v>19697.62</v>
      </c>
      <c r="G25" s="7">
        <v>19572.849999999999</v>
      </c>
      <c r="H25" s="7">
        <v>19210.2</v>
      </c>
      <c r="I25" s="7">
        <v>19476.810000000001</v>
      </c>
      <c r="J25" s="7">
        <v>19426.16</v>
      </c>
      <c r="K25" s="8">
        <v>19074.14</v>
      </c>
      <c r="M25" s="6">
        <f t="shared" si="0"/>
        <v>19377.866666666669</v>
      </c>
      <c r="N25" s="6">
        <f t="shared" si="1"/>
        <v>197.73419437467015</v>
      </c>
      <c r="O25" s="2">
        <f t="shared" si="2"/>
        <v>1.020412606692189</v>
      </c>
    </row>
    <row r="26" spans="1:15" ht="15.75" customHeight="1" x14ac:dyDescent="0.15"/>
    <row r="27" spans="1:15" ht="15.75" customHeight="1" x14ac:dyDescent="0.15"/>
    <row r="28" spans="1:15" ht="15.75" customHeight="1" x14ac:dyDescent="0.15"/>
    <row r="29" spans="1:15" ht="15.75" customHeight="1" x14ac:dyDescent="0.15"/>
    <row r="30" spans="1:15" ht="15.75" customHeight="1" x14ac:dyDescent="0.15">
      <c r="B30" s="43" t="s">
        <v>17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ht="15.75" customHeight="1" x14ac:dyDescent="0.15">
      <c r="A31" s="43" t="s">
        <v>1</v>
      </c>
      <c r="B31" s="1">
        <v>1</v>
      </c>
      <c r="C31" s="2">
        <v>2</v>
      </c>
      <c r="D31" s="2">
        <v>3</v>
      </c>
      <c r="E31" s="1">
        <v>4</v>
      </c>
      <c r="F31" s="2">
        <v>5</v>
      </c>
      <c r="G31" s="2">
        <v>6</v>
      </c>
      <c r="H31" s="1">
        <v>7</v>
      </c>
      <c r="I31" s="2">
        <v>8</v>
      </c>
      <c r="J31" s="2">
        <v>9</v>
      </c>
      <c r="K31" s="1">
        <v>10</v>
      </c>
    </row>
    <row r="32" spans="1:15" ht="15.75" customHeight="1" x14ac:dyDescent="0.2">
      <c r="A32" s="44"/>
      <c r="B32" s="2" t="s">
        <v>2</v>
      </c>
      <c r="C32" s="2" t="s">
        <v>2</v>
      </c>
      <c r="D32" s="2" t="s">
        <v>2</v>
      </c>
      <c r="E32" s="2" t="s">
        <v>2</v>
      </c>
      <c r="F32" s="2" t="s">
        <v>2</v>
      </c>
      <c r="G32" s="2" t="s">
        <v>2</v>
      </c>
      <c r="H32" s="2" t="s">
        <v>2</v>
      </c>
      <c r="I32" s="2" t="s">
        <v>2</v>
      </c>
      <c r="J32" s="2" t="s">
        <v>2</v>
      </c>
      <c r="K32" s="2" t="s">
        <v>2</v>
      </c>
      <c r="M32" s="3" t="s">
        <v>3</v>
      </c>
      <c r="N32" s="3" t="s">
        <v>4</v>
      </c>
      <c r="O32" s="3" t="s">
        <v>5</v>
      </c>
    </row>
    <row r="33" spans="1:15" ht="15.75" customHeight="1" x14ac:dyDescent="0.2">
      <c r="A33" s="4">
        <v>1</v>
      </c>
      <c r="B33" s="7">
        <v>22.3</v>
      </c>
      <c r="C33" s="7">
        <v>22.21</v>
      </c>
      <c r="D33" s="7">
        <v>23.46</v>
      </c>
      <c r="E33" s="7">
        <v>21.87</v>
      </c>
      <c r="F33" s="7">
        <v>21.11</v>
      </c>
      <c r="G33" s="7">
        <v>22.34</v>
      </c>
      <c r="H33" s="7">
        <v>20.65</v>
      </c>
      <c r="I33" s="7">
        <v>22.81</v>
      </c>
      <c r="J33" s="7">
        <v>22.4</v>
      </c>
      <c r="K33" s="8">
        <v>23.46</v>
      </c>
      <c r="M33" s="6">
        <f t="shared" ref="M33:M53" si="3">AVERAGE(B33:J33)</f>
        <v>22.12777777777778</v>
      </c>
      <c r="N33" s="6">
        <f t="shared" ref="N33:N53" si="4">STDEV(B33:J33)</f>
        <v>0.84276001592650629</v>
      </c>
      <c r="O33" s="2">
        <f t="shared" ref="O33:O53" si="5">N33/M33*100</f>
        <v>3.808606649931487</v>
      </c>
    </row>
    <row r="34" spans="1:15" ht="15.75" customHeight="1" x14ac:dyDescent="0.2">
      <c r="A34" s="4">
        <v>2</v>
      </c>
      <c r="B34" s="7">
        <v>31.18</v>
      </c>
      <c r="C34" s="7">
        <v>20.28</v>
      </c>
      <c r="D34" s="7">
        <v>28.32</v>
      </c>
      <c r="E34" s="7">
        <v>23.77</v>
      </c>
      <c r="F34" s="7">
        <v>23.24</v>
      </c>
      <c r="G34" s="7">
        <v>22.46</v>
      </c>
      <c r="H34" s="7">
        <v>20.21</v>
      </c>
      <c r="I34" s="7">
        <v>23.45</v>
      </c>
      <c r="J34" s="7">
        <v>18.95</v>
      </c>
      <c r="K34" s="8">
        <v>22.11</v>
      </c>
      <c r="M34" s="6">
        <f t="shared" si="3"/>
        <v>23.54</v>
      </c>
      <c r="N34" s="6">
        <f t="shared" si="4"/>
        <v>3.95790348543267</v>
      </c>
      <c r="O34" s="2">
        <f t="shared" si="5"/>
        <v>16.813523727411514</v>
      </c>
    </row>
    <row r="35" spans="1:15" ht="15.75" customHeight="1" x14ac:dyDescent="0.2">
      <c r="A35" s="4">
        <v>4</v>
      </c>
      <c r="B35" s="7">
        <v>24.55</v>
      </c>
      <c r="C35" s="7">
        <v>20.53</v>
      </c>
      <c r="D35" s="7">
        <v>22.77</v>
      </c>
      <c r="E35" s="7">
        <v>22.4</v>
      </c>
      <c r="F35" s="7">
        <v>21.3</v>
      </c>
      <c r="G35" s="7">
        <v>21.76</v>
      </c>
      <c r="H35" s="7">
        <v>21.35</v>
      </c>
      <c r="I35" s="7">
        <v>24.33</v>
      </c>
      <c r="J35" s="7">
        <v>23.21</v>
      </c>
      <c r="K35" s="8">
        <v>21.78</v>
      </c>
      <c r="M35" s="6">
        <f t="shared" si="3"/>
        <v>22.466666666666669</v>
      </c>
      <c r="N35" s="6">
        <f t="shared" si="4"/>
        <v>1.3838081514429659</v>
      </c>
      <c r="O35" s="2">
        <f t="shared" si="5"/>
        <v>6.1593834633959901</v>
      </c>
    </row>
    <row r="36" spans="1:15" ht="15.75" customHeight="1" x14ac:dyDescent="0.2">
      <c r="A36" s="4">
        <v>8</v>
      </c>
      <c r="B36" s="7">
        <v>24.92</v>
      </c>
      <c r="C36" s="7">
        <v>25.74</v>
      </c>
      <c r="D36" s="7">
        <v>23.29</v>
      </c>
      <c r="E36" s="7">
        <v>23.09</v>
      </c>
      <c r="F36" s="7">
        <v>21.94</v>
      </c>
      <c r="G36" s="7">
        <v>24.05</v>
      </c>
      <c r="H36" s="7">
        <v>23.49</v>
      </c>
      <c r="I36" s="7">
        <v>24.77</v>
      </c>
      <c r="J36" s="7">
        <v>23.97</v>
      </c>
      <c r="K36" s="8">
        <v>24.43</v>
      </c>
      <c r="M36" s="6">
        <f t="shared" si="3"/>
        <v>23.917777777777779</v>
      </c>
      <c r="N36" s="6">
        <f t="shared" si="4"/>
        <v>1.1316666666666664</v>
      </c>
      <c r="O36" s="2">
        <f t="shared" si="5"/>
        <v>4.731487503484157</v>
      </c>
    </row>
    <row r="37" spans="1:15" ht="15.75" customHeight="1" x14ac:dyDescent="0.2">
      <c r="A37" s="4">
        <v>16</v>
      </c>
      <c r="B37" s="7">
        <v>74.37</v>
      </c>
      <c r="C37" s="7">
        <v>86.39</v>
      </c>
      <c r="D37" s="7">
        <v>74.959999999999994</v>
      </c>
      <c r="E37" s="7">
        <v>82.77</v>
      </c>
      <c r="F37" s="7">
        <v>72</v>
      </c>
      <c r="G37" s="7">
        <v>76.27</v>
      </c>
      <c r="H37" s="7">
        <v>82.37</v>
      </c>
      <c r="I37" s="7">
        <v>78.66</v>
      </c>
      <c r="J37" s="7">
        <v>74.77</v>
      </c>
      <c r="K37" s="8">
        <v>78.09</v>
      </c>
      <c r="M37" s="6">
        <f t="shared" si="3"/>
        <v>78.062222222222204</v>
      </c>
      <c r="N37" s="6">
        <f t="shared" si="4"/>
        <v>4.802173408410451</v>
      </c>
      <c r="O37" s="2">
        <f t="shared" si="5"/>
        <v>6.151725215738737</v>
      </c>
    </row>
    <row r="38" spans="1:15" ht="15.75" customHeight="1" x14ac:dyDescent="0.2">
      <c r="A38" s="4">
        <v>32</v>
      </c>
      <c r="B38" s="7">
        <v>78.099999999999994</v>
      </c>
      <c r="C38" s="7">
        <v>79.209999999999994</v>
      </c>
      <c r="D38" s="7">
        <v>80.44</v>
      </c>
      <c r="E38" s="7">
        <v>79.48</v>
      </c>
      <c r="F38" s="7">
        <v>78.14</v>
      </c>
      <c r="G38" s="7">
        <v>79.64</v>
      </c>
      <c r="H38" s="7">
        <v>78.94</v>
      </c>
      <c r="I38" s="7">
        <v>80.760000000000005</v>
      </c>
      <c r="J38" s="7">
        <v>79.56</v>
      </c>
      <c r="K38" s="8">
        <v>81.489999999999995</v>
      </c>
      <c r="M38" s="6">
        <f t="shared" si="3"/>
        <v>79.36333333333333</v>
      </c>
      <c r="N38" s="6">
        <f t="shared" si="4"/>
        <v>0.90374221988352599</v>
      </c>
      <c r="O38" s="2">
        <f t="shared" si="5"/>
        <v>1.1387402493387282</v>
      </c>
    </row>
    <row r="39" spans="1:15" ht="15.75" customHeight="1" x14ac:dyDescent="0.2">
      <c r="A39" s="4">
        <v>64</v>
      </c>
      <c r="B39" s="7">
        <v>81.44</v>
      </c>
      <c r="C39" s="7">
        <v>83.97</v>
      </c>
      <c r="D39" s="7">
        <v>80.58</v>
      </c>
      <c r="E39" s="7">
        <v>81.06</v>
      </c>
      <c r="F39" s="7">
        <v>79.11</v>
      </c>
      <c r="G39" s="7">
        <v>79.430000000000007</v>
      </c>
      <c r="H39" s="7">
        <v>82.27</v>
      </c>
      <c r="I39" s="7">
        <v>81.42</v>
      </c>
      <c r="J39" s="7">
        <v>78.94</v>
      </c>
      <c r="K39" s="8">
        <v>81.09</v>
      </c>
      <c r="M39" s="6">
        <f t="shared" si="3"/>
        <v>80.913333333333341</v>
      </c>
      <c r="N39" s="6">
        <f t="shared" si="4"/>
        <v>1.6277591959500635</v>
      </c>
      <c r="O39" s="2">
        <f t="shared" si="5"/>
        <v>2.01173172441715</v>
      </c>
    </row>
    <row r="40" spans="1:15" ht="15.75" customHeight="1" x14ac:dyDescent="0.2">
      <c r="A40" s="4">
        <v>128</v>
      </c>
      <c r="B40" s="7">
        <v>90.66</v>
      </c>
      <c r="C40" s="7">
        <v>103.2</v>
      </c>
      <c r="D40" s="7">
        <v>95.34</v>
      </c>
      <c r="E40" s="7">
        <v>96.02</v>
      </c>
      <c r="F40" s="7">
        <v>105.75</v>
      </c>
      <c r="G40" s="7">
        <v>96.29</v>
      </c>
      <c r="H40" s="7">
        <v>98.03</v>
      </c>
      <c r="I40" s="7">
        <v>92.13</v>
      </c>
      <c r="J40" s="7">
        <v>90.63</v>
      </c>
      <c r="K40" s="8">
        <v>93.51</v>
      </c>
      <c r="M40" s="6">
        <f t="shared" si="3"/>
        <v>96.449999999999989</v>
      </c>
      <c r="N40" s="6">
        <f t="shared" si="4"/>
        <v>5.2684248120287362</v>
      </c>
      <c r="O40" s="2">
        <f t="shared" si="5"/>
        <v>5.4623378040733401</v>
      </c>
    </row>
    <row r="41" spans="1:15" ht="15.75" customHeight="1" x14ac:dyDescent="0.2">
      <c r="A41" s="4">
        <v>256</v>
      </c>
      <c r="B41" s="7">
        <v>114.49</v>
      </c>
      <c r="C41" s="7">
        <v>117.78</v>
      </c>
      <c r="D41" s="7">
        <v>110.26</v>
      </c>
      <c r="E41" s="7">
        <v>108.96</v>
      </c>
      <c r="F41" s="7">
        <v>112.58</v>
      </c>
      <c r="G41" s="7">
        <v>109.97</v>
      </c>
      <c r="H41" s="7">
        <v>109.75</v>
      </c>
      <c r="I41" s="7">
        <v>107.65</v>
      </c>
      <c r="J41" s="7">
        <v>113.45</v>
      </c>
      <c r="K41" s="8">
        <v>112.11</v>
      </c>
      <c r="M41" s="6">
        <f t="shared" si="3"/>
        <v>111.65444444444444</v>
      </c>
      <c r="N41" s="6">
        <f t="shared" si="4"/>
        <v>3.1888050705205822</v>
      </c>
      <c r="O41" s="2">
        <f t="shared" si="5"/>
        <v>2.8559589243285575</v>
      </c>
    </row>
    <row r="42" spans="1:15" ht="15.75" customHeight="1" x14ac:dyDescent="0.2">
      <c r="A42" s="4">
        <v>512</v>
      </c>
      <c r="B42" s="7">
        <v>187.39</v>
      </c>
      <c r="C42" s="7">
        <v>187.3</v>
      </c>
      <c r="D42" s="7">
        <v>180.99</v>
      </c>
      <c r="E42" s="7">
        <v>180.55</v>
      </c>
      <c r="F42" s="7">
        <v>177.59</v>
      </c>
      <c r="G42" s="7">
        <v>186.83</v>
      </c>
      <c r="H42" s="7">
        <v>183.85</v>
      </c>
      <c r="I42" s="7">
        <v>185.76</v>
      </c>
      <c r="J42" s="7">
        <v>184.5</v>
      </c>
      <c r="K42" s="8">
        <v>184.67</v>
      </c>
      <c r="M42" s="6">
        <f t="shared" si="3"/>
        <v>183.86222222222221</v>
      </c>
      <c r="N42" s="6">
        <f t="shared" si="4"/>
        <v>3.4576175966182876</v>
      </c>
      <c r="O42" s="2">
        <f t="shared" si="5"/>
        <v>1.8805481380722637</v>
      </c>
    </row>
    <row r="43" spans="1:15" ht="15.75" customHeight="1" x14ac:dyDescent="0.2">
      <c r="A43" s="4" t="s">
        <v>6</v>
      </c>
      <c r="B43" s="7">
        <v>108.01</v>
      </c>
      <c r="C43" s="7">
        <v>96.93</v>
      </c>
      <c r="D43" s="7">
        <v>96.79</v>
      </c>
      <c r="E43" s="7">
        <v>97.08</v>
      </c>
      <c r="F43" s="7">
        <v>99.55</v>
      </c>
      <c r="G43" s="7">
        <v>97.58</v>
      </c>
      <c r="H43" s="7">
        <v>101.51</v>
      </c>
      <c r="I43" s="7">
        <v>99.14</v>
      </c>
      <c r="J43" s="7">
        <v>99.5</v>
      </c>
      <c r="K43" s="8">
        <v>97.74</v>
      </c>
      <c r="M43" s="6">
        <f t="shared" si="3"/>
        <v>99.565555555555562</v>
      </c>
      <c r="N43" s="6">
        <f t="shared" si="4"/>
        <v>3.5363367738067288</v>
      </c>
      <c r="O43" s="2">
        <f t="shared" si="5"/>
        <v>3.5517672292136453</v>
      </c>
    </row>
    <row r="44" spans="1:15" ht="15.75" customHeight="1" x14ac:dyDescent="0.2">
      <c r="A44" s="4" t="s">
        <v>7</v>
      </c>
      <c r="B44" s="7">
        <v>88.96</v>
      </c>
      <c r="C44" s="7">
        <v>78.39</v>
      </c>
      <c r="D44" s="7">
        <v>82.88</v>
      </c>
      <c r="E44" s="7">
        <v>78.260000000000005</v>
      </c>
      <c r="F44" s="7">
        <v>84.33</v>
      </c>
      <c r="G44" s="7">
        <v>85.74</v>
      </c>
      <c r="H44" s="7">
        <v>79.38</v>
      </c>
      <c r="I44" s="7">
        <v>82.96</v>
      </c>
      <c r="J44" s="7">
        <v>82.32</v>
      </c>
      <c r="K44" s="8">
        <v>80.14</v>
      </c>
      <c r="M44" s="6">
        <f t="shared" si="3"/>
        <v>82.58</v>
      </c>
      <c r="N44" s="6">
        <f t="shared" si="4"/>
        <v>3.5445909496019397</v>
      </c>
      <c r="O44" s="2">
        <f t="shared" si="5"/>
        <v>4.292311636718261</v>
      </c>
    </row>
    <row r="45" spans="1:15" ht="15.75" customHeight="1" x14ac:dyDescent="0.2">
      <c r="A45" s="4" t="s">
        <v>8</v>
      </c>
      <c r="B45" s="7">
        <v>268.89999999999998</v>
      </c>
      <c r="C45" s="7">
        <v>263.02999999999997</v>
      </c>
      <c r="D45" s="7">
        <v>266.14999999999998</v>
      </c>
      <c r="E45" s="7">
        <v>268.17</v>
      </c>
      <c r="F45" s="7">
        <v>260.92</v>
      </c>
      <c r="G45" s="7">
        <v>267.63</v>
      </c>
      <c r="H45" s="7">
        <v>262.23</v>
      </c>
      <c r="I45" s="7">
        <v>270.23</v>
      </c>
      <c r="J45" s="7">
        <v>271.37</v>
      </c>
      <c r="K45" s="8">
        <v>266.58</v>
      </c>
      <c r="M45" s="6">
        <f t="shared" si="3"/>
        <v>266.51444444444445</v>
      </c>
      <c r="N45" s="6">
        <f t="shared" si="4"/>
        <v>3.6909758571112028</v>
      </c>
      <c r="O45" s="2">
        <f t="shared" si="5"/>
        <v>1.3849064972088578</v>
      </c>
    </row>
    <row r="46" spans="1:15" ht="15.75" customHeight="1" x14ac:dyDescent="0.2">
      <c r="A46" s="4" t="s">
        <v>9</v>
      </c>
      <c r="B46" s="7">
        <v>168.89</v>
      </c>
      <c r="C46" s="7">
        <v>164.9</v>
      </c>
      <c r="D46" s="7">
        <v>169.35</v>
      </c>
      <c r="E46" s="7">
        <v>167.61</v>
      </c>
      <c r="F46" s="7">
        <v>173.02</v>
      </c>
      <c r="G46" s="7">
        <v>166.63</v>
      </c>
      <c r="H46" s="7">
        <v>169.06</v>
      </c>
      <c r="I46" s="7">
        <v>172.5</v>
      </c>
      <c r="J46" s="7">
        <v>169.05</v>
      </c>
      <c r="K46" s="8">
        <v>174.46</v>
      </c>
      <c r="M46" s="6">
        <f t="shared" si="3"/>
        <v>169.0011111111111</v>
      </c>
      <c r="N46" s="6">
        <f t="shared" si="4"/>
        <v>2.5717233737537</v>
      </c>
      <c r="O46" s="2">
        <f t="shared" si="5"/>
        <v>1.5217198022224245</v>
      </c>
    </row>
    <row r="47" spans="1:15" ht="15.75" customHeight="1" x14ac:dyDescent="0.2">
      <c r="A47" s="4" t="s">
        <v>10</v>
      </c>
      <c r="B47" s="7">
        <v>747.01</v>
      </c>
      <c r="C47" s="7">
        <v>733.06</v>
      </c>
      <c r="D47" s="7">
        <v>749.49</v>
      </c>
      <c r="E47" s="7">
        <v>740.57</v>
      </c>
      <c r="F47" s="7">
        <v>1355.19</v>
      </c>
      <c r="G47" s="7">
        <v>742.62</v>
      </c>
      <c r="H47" s="7">
        <v>732.48</v>
      </c>
      <c r="I47" s="7">
        <v>747.23</v>
      </c>
      <c r="J47" s="7">
        <v>738.69</v>
      </c>
      <c r="K47" s="8">
        <v>723.45</v>
      </c>
      <c r="M47" s="6">
        <f t="shared" si="3"/>
        <v>809.59333333333336</v>
      </c>
      <c r="N47" s="6">
        <f t="shared" si="4"/>
        <v>204.68718212189054</v>
      </c>
      <c r="O47" s="2">
        <f t="shared" si="5"/>
        <v>25.282715864165201</v>
      </c>
    </row>
    <row r="48" spans="1:15" ht="15.75" customHeight="1" x14ac:dyDescent="0.2">
      <c r="A48" s="4" t="s">
        <v>11</v>
      </c>
      <c r="B48" s="7">
        <v>1085.08</v>
      </c>
      <c r="C48" s="7">
        <v>1076.74</v>
      </c>
      <c r="D48" s="7">
        <v>1091.1300000000001</v>
      </c>
      <c r="E48" s="7">
        <v>1099.19</v>
      </c>
      <c r="F48" s="7">
        <v>1090.45</v>
      </c>
      <c r="G48" s="7">
        <v>1083.83</v>
      </c>
      <c r="H48" s="7">
        <v>1093.18</v>
      </c>
      <c r="I48" s="7">
        <v>1098.78</v>
      </c>
      <c r="J48" s="7">
        <v>1093.8</v>
      </c>
      <c r="K48" s="8">
        <v>1090.1099999999999</v>
      </c>
      <c r="M48" s="6">
        <f t="shared" si="3"/>
        <v>1090.2422222222222</v>
      </c>
      <c r="N48" s="6">
        <f t="shared" si="4"/>
        <v>7.2899859015257862</v>
      </c>
      <c r="O48" s="2">
        <f t="shared" si="5"/>
        <v>0.66865745546588096</v>
      </c>
    </row>
    <row r="49" spans="1:15" ht="15.75" customHeight="1" x14ac:dyDescent="0.2">
      <c r="A49" s="4" t="s">
        <v>12</v>
      </c>
      <c r="B49" s="7">
        <v>2489.25</v>
      </c>
      <c r="C49" s="7">
        <v>2524.58</v>
      </c>
      <c r="D49" s="7">
        <v>2510.48</v>
      </c>
      <c r="E49" s="7">
        <v>2449.64</v>
      </c>
      <c r="F49" s="7">
        <v>2501.2800000000002</v>
      </c>
      <c r="G49" s="7">
        <v>2621.47</v>
      </c>
      <c r="H49" s="7">
        <v>2488.0100000000002</v>
      </c>
      <c r="I49" s="7">
        <v>2553.66</v>
      </c>
      <c r="J49" s="7">
        <v>2548.92</v>
      </c>
      <c r="K49" s="8">
        <v>2653.62</v>
      </c>
      <c r="M49" s="6">
        <f t="shared" si="3"/>
        <v>2520.81</v>
      </c>
      <c r="N49" s="6">
        <f t="shared" si="4"/>
        <v>49.549363517607304</v>
      </c>
      <c r="O49" s="2">
        <f t="shared" si="5"/>
        <v>1.9656127799242034</v>
      </c>
    </row>
    <row r="50" spans="1:15" ht="15.75" customHeight="1" x14ac:dyDescent="0.2">
      <c r="A50" s="4" t="s">
        <v>13</v>
      </c>
      <c r="B50" s="7">
        <v>4283.4799999999996</v>
      </c>
      <c r="C50" s="7">
        <v>4488.32</v>
      </c>
      <c r="D50" s="7">
        <v>4307.33</v>
      </c>
      <c r="E50" s="7">
        <v>4322.18</v>
      </c>
      <c r="F50" s="7">
        <v>4132.5200000000004</v>
      </c>
      <c r="G50" s="7">
        <v>4353.41</v>
      </c>
      <c r="H50" s="7">
        <v>4309.67</v>
      </c>
      <c r="I50" s="7">
        <v>4315.8100000000004</v>
      </c>
      <c r="J50" s="7">
        <v>4247.08</v>
      </c>
      <c r="K50" s="8">
        <v>4310.8599999999997</v>
      </c>
      <c r="M50" s="6">
        <f t="shared" si="3"/>
        <v>4306.6444444444442</v>
      </c>
      <c r="N50" s="6">
        <f t="shared" si="4"/>
        <v>93.49588642169104</v>
      </c>
      <c r="O50" s="2">
        <f t="shared" si="5"/>
        <v>2.1709683171616456</v>
      </c>
    </row>
    <row r="51" spans="1:15" ht="15.75" customHeight="1" x14ac:dyDescent="0.2">
      <c r="A51" s="4" t="s">
        <v>14</v>
      </c>
      <c r="B51" s="7">
        <v>8036.43</v>
      </c>
      <c r="C51" s="7">
        <v>7905.68</v>
      </c>
      <c r="D51" s="7">
        <v>8123.84</v>
      </c>
      <c r="E51" s="7">
        <v>8130.77</v>
      </c>
      <c r="F51" s="7">
        <v>7903.4</v>
      </c>
      <c r="G51" s="7">
        <v>8068.61</v>
      </c>
      <c r="H51" s="7">
        <v>8043.19</v>
      </c>
      <c r="I51" s="7">
        <v>8085.06</v>
      </c>
      <c r="J51" s="7">
        <v>8096.43</v>
      </c>
      <c r="K51" s="8">
        <v>8089.77</v>
      </c>
      <c r="M51" s="6">
        <f t="shared" si="3"/>
        <v>8043.7122222222224</v>
      </c>
      <c r="N51" s="6">
        <f t="shared" si="4"/>
        <v>85.074920772484205</v>
      </c>
      <c r="O51" s="2">
        <f t="shared" si="5"/>
        <v>1.0576574400243859</v>
      </c>
    </row>
    <row r="52" spans="1:15" ht="15.75" customHeight="1" x14ac:dyDescent="0.2">
      <c r="A52" s="4" t="s">
        <v>15</v>
      </c>
      <c r="B52" s="7">
        <v>15374.72</v>
      </c>
      <c r="C52" s="7">
        <v>15049.17</v>
      </c>
      <c r="D52" s="7">
        <v>15576</v>
      </c>
      <c r="E52" s="7">
        <v>15519.23</v>
      </c>
      <c r="F52" s="7">
        <v>15062.28</v>
      </c>
      <c r="G52" s="7">
        <v>15419.5</v>
      </c>
      <c r="H52" s="7">
        <v>15374.67</v>
      </c>
      <c r="I52" s="7">
        <v>15119.03</v>
      </c>
      <c r="J52" s="7">
        <v>15435.02</v>
      </c>
      <c r="K52" s="8">
        <v>15465.95</v>
      </c>
      <c r="M52" s="6">
        <f t="shared" si="3"/>
        <v>15325.513333333332</v>
      </c>
      <c r="N52" s="6">
        <f t="shared" si="4"/>
        <v>198.18721805404076</v>
      </c>
      <c r="O52" s="2">
        <f t="shared" si="5"/>
        <v>1.2931848594133493</v>
      </c>
    </row>
    <row r="53" spans="1:15" ht="15.75" customHeight="1" x14ac:dyDescent="0.2">
      <c r="A53" s="4" t="s">
        <v>16</v>
      </c>
      <c r="B53" s="7">
        <v>29114.6</v>
      </c>
      <c r="C53" s="7">
        <v>29109.38</v>
      </c>
      <c r="D53" s="7">
        <v>29293.56</v>
      </c>
      <c r="E53" s="7">
        <v>29326.7</v>
      </c>
      <c r="F53" s="7">
        <v>29060.560000000001</v>
      </c>
      <c r="G53" s="7">
        <v>29264.47</v>
      </c>
      <c r="H53" s="7">
        <v>30026.880000000001</v>
      </c>
      <c r="I53" s="7">
        <v>29054.76</v>
      </c>
      <c r="J53" s="7">
        <v>29762.44</v>
      </c>
      <c r="K53" s="8">
        <v>29405.86</v>
      </c>
      <c r="M53" s="6">
        <f t="shared" si="3"/>
        <v>29334.816666666666</v>
      </c>
      <c r="N53" s="6">
        <f t="shared" si="4"/>
        <v>339.392019941542</v>
      </c>
      <c r="O53" s="2">
        <f t="shared" si="5"/>
        <v>1.1569597444499977</v>
      </c>
    </row>
    <row r="54" spans="1:15" ht="15.75" customHeight="1" x14ac:dyDescent="0.15"/>
    <row r="55" spans="1:15" ht="15.75" customHeight="1" x14ac:dyDescent="0.15"/>
    <row r="56" spans="1:15" ht="15.75" customHeight="1" x14ac:dyDescent="0.15"/>
    <row r="57" spans="1:15" ht="15.75" customHeight="1" x14ac:dyDescent="0.15"/>
    <row r="58" spans="1:15" ht="15.75" customHeight="1" x14ac:dyDescent="0.15">
      <c r="B58" s="45" t="s">
        <v>19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5" ht="15.75" customHeight="1" x14ac:dyDescent="0.15">
      <c r="A59" s="43" t="s">
        <v>1</v>
      </c>
      <c r="B59" s="1">
        <v>1</v>
      </c>
      <c r="C59" s="2">
        <v>2</v>
      </c>
      <c r="D59" s="2">
        <v>3</v>
      </c>
      <c r="E59" s="1">
        <v>4</v>
      </c>
      <c r="F59" s="2">
        <v>5</v>
      </c>
      <c r="G59" s="2">
        <v>6</v>
      </c>
      <c r="H59" s="1">
        <v>7</v>
      </c>
      <c r="I59" s="2">
        <v>8</v>
      </c>
      <c r="J59" s="2">
        <v>9</v>
      </c>
      <c r="K59" s="1">
        <v>10</v>
      </c>
    </row>
    <row r="60" spans="1:15" ht="15.75" customHeight="1" x14ac:dyDescent="0.2">
      <c r="A60" s="44"/>
      <c r="B60" s="2" t="s">
        <v>2</v>
      </c>
      <c r="C60" s="2" t="s">
        <v>2</v>
      </c>
      <c r="D60" s="2" t="s">
        <v>2</v>
      </c>
      <c r="E60" s="2" t="s">
        <v>2</v>
      </c>
      <c r="F60" s="2" t="s">
        <v>2</v>
      </c>
      <c r="G60" s="2" t="s">
        <v>2</v>
      </c>
      <c r="H60" s="2" t="s">
        <v>2</v>
      </c>
      <c r="I60" s="2" t="s">
        <v>2</v>
      </c>
      <c r="J60" s="2" t="s">
        <v>2</v>
      </c>
      <c r="K60" s="2" t="s">
        <v>2</v>
      </c>
      <c r="M60" s="3" t="s">
        <v>3</v>
      </c>
      <c r="N60" s="3" t="s">
        <v>4</v>
      </c>
      <c r="O60" s="3" t="s">
        <v>5</v>
      </c>
    </row>
    <row r="61" spans="1:15" ht="15.75" customHeight="1" x14ac:dyDescent="0.2">
      <c r="A61" s="4">
        <v>1</v>
      </c>
      <c r="B61" s="7">
        <v>135.43</v>
      </c>
      <c r="C61" s="7">
        <v>144.30000000000001</v>
      </c>
      <c r="D61" s="7">
        <v>210.25</v>
      </c>
      <c r="E61" s="7">
        <v>135.55000000000001</v>
      </c>
      <c r="F61" s="7">
        <v>183.01</v>
      </c>
      <c r="G61" s="7">
        <v>169.07</v>
      </c>
      <c r="H61" s="7">
        <v>101.04</v>
      </c>
      <c r="I61" s="7">
        <v>158.97</v>
      </c>
      <c r="J61" s="7">
        <v>130.19</v>
      </c>
      <c r="K61" s="8">
        <v>147.99</v>
      </c>
      <c r="M61" s="6">
        <f t="shared" ref="M61:M81" si="6">AVERAGE(B61:J61)</f>
        <v>151.97888888888889</v>
      </c>
      <c r="N61" s="6">
        <f t="shared" ref="N61:N81" si="7">STDEV(B61:J61)</f>
        <v>32.349071642183375</v>
      </c>
      <c r="O61" s="2">
        <f t="shared" ref="O61:O81" si="8">N61/M61*100</f>
        <v>21.285240258489875</v>
      </c>
    </row>
    <row r="62" spans="1:15" ht="15.75" customHeight="1" x14ac:dyDescent="0.2">
      <c r="A62" s="4">
        <v>2</v>
      </c>
      <c r="B62" s="7">
        <v>14.85</v>
      </c>
      <c r="C62" s="7">
        <v>20.59</v>
      </c>
      <c r="D62" s="7">
        <v>15.38</v>
      </c>
      <c r="E62" s="7">
        <v>17.36</v>
      </c>
      <c r="F62" s="7">
        <v>19.36</v>
      </c>
      <c r="G62" s="7">
        <v>21.67</v>
      </c>
      <c r="H62" s="7">
        <v>15.65</v>
      </c>
      <c r="I62" s="7">
        <v>15.66</v>
      </c>
      <c r="J62" s="7">
        <v>15.72</v>
      </c>
      <c r="K62" s="8">
        <v>15.68</v>
      </c>
      <c r="M62" s="6">
        <f t="shared" si="6"/>
        <v>17.36</v>
      </c>
      <c r="N62" s="6">
        <f t="shared" si="7"/>
        <v>2.542960872683655</v>
      </c>
      <c r="O62" s="2">
        <f t="shared" si="8"/>
        <v>14.648392123753773</v>
      </c>
    </row>
    <row r="63" spans="1:15" ht="15.75" customHeight="1" x14ac:dyDescent="0.2">
      <c r="A63" s="4">
        <v>4</v>
      </c>
      <c r="B63" s="7">
        <v>14.48</v>
      </c>
      <c r="C63" s="7">
        <v>16.440000000000001</v>
      </c>
      <c r="D63" s="7">
        <v>15.1</v>
      </c>
      <c r="E63" s="7">
        <v>15.39</v>
      </c>
      <c r="F63" s="7">
        <v>15.51</v>
      </c>
      <c r="G63" s="7">
        <v>16.079999999999998</v>
      </c>
      <c r="H63" s="7">
        <v>16.18</v>
      </c>
      <c r="I63" s="7">
        <v>14.89</v>
      </c>
      <c r="J63" s="7">
        <v>15.64</v>
      </c>
      <c r="K63" s="8">
        <v>15.58</v>
      </c>
      <c r="M63" s="6">
        <f t="shared" si="6"/>
        <v>15.523333333333333</v>
      </c>
      <c r="N63" s="6">
        <f t="shared" si="7"/>
        <v>0.64048809512745808</v>
      </c>
      <c r="O63" s="2">
        <f t="shared" si="8"/>
        <v>4.1259701210701616</v>
      </c>
    </row>
    <row r="64" spans="1:15" ht="15.75" customHeight="1" x14ac:dyDescent="0.2">
      <c r="A64" s="4">
        <v>8</v>
      </c>
      <c r="B64" s="7">
        <v>15.89</v>
      </c>
      <c r="C64" s="7">
        <v>16.62</v>
      </c>
      <c r="D64" s="7">
        <v>17.09</v>
      </c>
      <c r="E64" s="7">
        <v>16.510000000000002</v>
      </c>
      <c r="F64" s="7">
        <v>16.239999999999998</v>
      </c>
      <c r="G64" s="7">
        <v>16.71</v>
      </c>
      <c r="H64" s="7">
        <v>17.18</v>
      </c>
      <c r="I64" s="7">
        <v>16.420000000000002</v>
      </c>
      <c r="J64" s="7">
        <v>17.21</v>
      </c>
      <c r="K64" s="8">
        <v>18.54</v>
      </c>
      <c r="M64" s="6">
        <f t="shared" si="6"/>
        <v>16.652222222222225</v>
      </c>
      <c r="N64" s="6">
        <f t="shared" si="7"/>
        <v>0.44871421243865728</v>
      </c>
      <c r="O64" s="2">
        <f t="shared" si="8"/>
        <v>2.6946206124961067</v>
      </c>
    </row>
    <row r="65" spans="1:15" ht="15.75" customHeight="1" x14ac:dyDescent="0.2">
      <c r="A65" s="4">
        <v>16</v>
      </c>
      <c r="B65" s="7">
        <v>16.399999999999999</v>
      </c>
      <c r="C65" s="7">
        <v>15.13</v>
      </c>
      <c r="D65" s="7">
        <v>17.32</v>
      </c>
      <c r="E65" s="7">
        <v>18.79</v>
      </c>
      <c r="F65" s="7">
        <v>17.14</v>
      </c>
      <c r="G65" s="7">
        <v>14.87</v>
      </c>
      <c r="H65" s="7">
        <v>15.75</v>
      </c>
      <c r="I65" s="7">
        <v>15.09</v>
      </c>
      <c r="J65" s="7">
        <v>15.85</v>
      </c>
      <c r="K65" s="8">
        <v>15.1</v>
      </c>
      <c r="M65" s="6">
        <f t="shared" si="6"/>
        <v>16.260000000000002</v>
      </c>
      <c r="N65" s="6">
        <f t="shared" si="7"/>
        <v>1.2905715787975496</v>
      </c>
      <c r="O65" s="2">
        <f t="shared" si="8"/>
        <v>7.9370945805507338</v>
      </c>
    </row>
    <row r="66" spans="1:15" ht="15.75" customHeight="1" x14ac:dyDescent="0.2">
      <c r="A66" s="4">
        <v>32</v>
      </c>
      <c r="B66" s="7">
        <v>14.22</v>
      </c>
      <c r="C66" s="7">
        <v>14.15</v>
      </c>
      <c r="D66" s="7">
        <v>16.07</v>
      </c>
      <c r="E66" s="7">
        <v>13.96</v>
      </c>
      <c r="F66" s="7">
        <v>15.49</v>
      </c>
      <c r="G66" s="7">
        <v>14.63</v>
      </c>
      <c r="H66" s="7">
        <v>18.440000000000001</v>
      </c>
      <c r="I66" s="7">
        <v>14.01</v>
      </c>
      <c r="J66" s="7">
        <v>14.34</v>
      </c>
      <c r="K66" s="8">
        <v>13.76</v>
      </c>
      <c r="M66" s="6">
        <f t="shared" si="6"/>
        <v>15.034444444444444</v>
      </c>
      <c r="N66" s="6">
        <f t="shared" si="7"/>
        <v>1.4651374603694283</v>
      </c>
      <c r="O66" s="2">
        <f t="shared" si="8"/>
        <v>9.7452051905438299</v>
      </c>
    </row>
    <row r="67" spans="1:15" ht="15.75" customHeight="1" x14ac:dyDescent="0.2">
      <c r="A67" s="4">
        <v>64</v>
      </c>
      <c r="B67" s="7">
        <v>21.09</v>
      </c>
      <c r="C67" s="7">
        <v>21.47</v>
      </c>
      <c r="D67" s="7">
        <v>23</v>
      </c>
      <c r="E67" s="7">
        <v>22.44</v>
      </c>
      <c r="F67" s="7">
        <v>22.28</v>
      </c>
      <c r="G67" s="7">
        <v>21.89</v>
      </c>
      <c r="H67" s="7">
        <v>21.73</v>
      </c>
      <c r="I67" s="7">
        <v>21.76</v>
      </c>
      <c r="J67" s="7">
        <v>23.98</v>
      </c>
      <c r="K67" s="8">
        <v>21.78</v>
      </c>
      <c r="M67" s="6">
        <f t="shared" si="6"/>
        <v>22.182222222222222</v>
      </c>
      <c r="N67" s="6">
        <f t="shared" si="7"/>
        <v>0.87643850009253055</v>
      </c>
      <c r="O67" s="2">
        <f t="shared" si="8"/>
        <v>3.9510852037831974</v>
      </c>
    </row>
    <row r="68" spans="1:15" ht="15.75" customHeight="1" x14ac:dyDescent="0.2">
      <c r="A68" s="4">
        <v>128</v>
      </c>
      <c r="B68" s="7">
        <v>22.49</v>
      </c>
      <c r="C68" s="7">
        <v>25.88</v>
      </c>
      <c r="D68" s="7">
        <v>25.33</v>
      </c>
      <c r="E68" s="7">
        <v>24.96</v>
      </c>
      <c r="F68" s="7">
        <v>23.07</v>
      </c>
      <c r="G68" s="7">
        <v>23.02</v>
      </c>
      <c r="H68" s="7">
        <v>23.35</v>
      </c>
      <c r="I68" s="7">
        <v>22.88</v>
      </c>
      <c r="J68" s="7">
        <v>23.52</v>
      </c>
      <c r="K68" s="8">
        <v>24.04</v>
      </c>
      <c r="M68" s="6">
        <f t="shared" si="6"/>
        <v>23.833333333333332</v>
      </c>
      <c r="N68" s="6">
        <f t="shared" si="7"/>
        <v>1.2241119229874367</v>
      </c>
      <c r="O68" s="2">
        <f t="shared" si="8"/>
        <v>5.1361339426046291</v>
      </c>
    </row>
    <row r="69" spans="1:15" ht="15.75" customHeight="1" x14ac:dyDescent="0.2">
      <c r="A69" s="4">
        <v>256</v>
      </c>
      <c r="B69" s="7">
        <v>28.42</v>
      </c>
      <c r="C69" s="7">
        <v>31.02</v>
      </c>
      <c r="D69" s="7">
        <v>28.16</v>
      </c>
      <c r="E69" s="7">
        <v>27.32</v>
      </c>
      <c r="F69" s="7">
        <v>30.67</v>
      </c>
      <c r="G69" s="7">
        <v>29.74</v>
      </c>
      <c r="H69" s="7">
        <v>28.53</v>
      </c>
      <c r="I69" s="7">
        <v>29.7</v>
      </c>
      <c r="J69" s="7">
        <v>27.49</v>
      </c>
      <c r="K69" s="8">
        <v>28.25</v>
      </c>
      <c r="M69" s="6">
        <f t="shared" si="6"/>
        <v>29.005555555555549</v>
      </c>
      <c r="N69" s="6">
        <f t="shared" si="7"/>
        <v>1.3356656684132366</v>
      </c>
      <c r="O69" s="2">
        <f t="shared" si="8"/>
        <v>4.6048615268029618</v>
      </c>
    </row>
    <row r="70" spans="1:15" ht="15.75" customHeight="1" x14ac:dyDescent="0.2">
      <c r="A70" s="4">
        <v>512</v>
      </c>
      <c r="B70" s="7">
        <v>40.56</v>
      </c>
      <c r="C70" s="7">
        <v>40.229999999999997</v>
      </c>
      <c r="D70" s="7">
        <v>40.159999999999997</v>
      </c>
      <c r="E70" s="7">
        <v>38.19</v>
      </c>
      <c r="F70" s="7">
        <v>42.92</v>
      </c>
      <c r="G70" s="7">
        <v>39.86</v>
      </c>
      <c r="H70" s="7">
        <v>39.840000000000003</v>
      </c>
      <c r="I70" s="7">
        <v>42.58</v>
      </c>
      <c r="J70" s="7">
        <v>43.95</v>
      </c>
      <c r="K70" s="8">
        <v>40.61</v>
      </c>
      <c r="M70" s="6">
        <f t="shared" si="6"/>
        <v>40.921111111111109</v>
      </c>
      <c r="N70" s="6">
        <f t="shared" si="7"/>
        <v>1.8324399338344257</v>
      </c>
      <c r="O70" s="2">
        <f t="shared" si="8"/>
        <v>4.4779818633440582</v>
      </c>
    </row>
    <row r="71" spans="1:15" ht="15.75" customHeight="1" x14ac:dyDescent="0.2">
      <c r="A71" s="4" t="s">
        <v>6</v>
      </c>
      <c r="B71" s="7">
        <v>74.03</v>
      </c>
      <c r="C71" s="7">
        <v>69.56</v>
      </c>
      <c r="D71" s="7">
        <v>75.27</v>
      </c>
      <c r="E71" s="7">
        <v>72.48</v>
      </c>
      <c r="F71" s="7">
        <v>73.290000000000006</v>
      </c>
      <c r="G71" s="7">
        <v>72.36</v>
      </c>
      <c r="H71" s="7">
        <v>72.44</v>
      </c>
      <c r="I71" s="7">
        <v>71.72</v>
      </c>
      <c r="J71" s="7">
        <v>74.37</v>
      </c>
      <c r="K71" s="8">
        <v>73.349999999999994</v>
      </c>
      <c r="M71" s="6">
        <f t="shared" si="6"/>
        <v>72.835555555555572</v>
      </c>
      <c r="N71" s="6">
        <f t="shared" si="7"/>
        <v>1.6732088267092595</v>
      </c>
      <c r="O71" s="2">
        <f t="shared" si="8"/>
        <v>2.2972417989357048</v>
      </c>
    </row>
    <row r="72" spans="1:15" ht="15.75" customHeight="1" x14ac:dyDescent="0.2">
      <c r="A72" s="4" t="s">
        <v>7</v>
      </c>
      <c r="B72" s="7">
        <v>122.95</v>
      </c>
      <c r="C72" s="7">
        <v>121.05</v>
      </c>
      <c r="D72" s="7">
        <v>119.04</v>
      </c>
      <c r="E72" s="7">
        <v>119.23</v>
      </c>
      <c r="F72" s="7">
        <v>113.55</v>
      </c>
      <c r="G72" s="7">
        <v>115.3</v>
      </c>
      <c r="H72" s="7">
        <v>111.88</v>
      </c>
      <c r="I72" s="7">
        <v>109.57</v>
      </c>
      <c r="J72" s="7">
        <v>116.15</v>
      </c>
      <c r="K72" s="8">
        <v>114.2</v>
      </c>
      <c r="M72" s="6">
        <f t="shared" si="6"/>
        <v>116.52444444444444</v>
      </c>
      <c r="N72" s="6">
        <f t="shared" si="7"/>
        <v>4.4135929556063287</v>
      </c>
      <c r="O72" s="2">
        <f t="shared" si="8"/>
        <v>3.7876970593158288</v>
      </c>
    </row>
    <row r="73" spans="1:15" ht="15.75" customHeight="1" x14ac:dyDescent="0.2">
      <c r="A73" s="4" t="s">
        <v>8</v>
      </c>
      <c r="B73" s="7">
        <v>204.77</v>
      </c>
      <c r="C73" s="7">
        <v>211.66</v>
      </c>
      <c r="D73" s="7">
        <v>209.68</v>
      </c>
      <c r="E73" s="7">
        <v>206.86</v>
      </c>
      <c r="F73" s="7">
        <v>215.89</v>
      </c>
      <c r="G73" s="7">
        <v>200.15</v>
      </c>
      <c r="H73" s="7">
        <v>194.82</v>
      </c>
      <c r="I73" s="7">
        <v>199.16</v>
      </c>
      <c r="J73" s="7">
        <v>197.48</v>
      </c>
      <c r="K73" s="8">
        <v>196.74</v>
      </c>
      <c r="M73" s="6">
        <f t="shared" si="6"/>
        <v>204.4966666666667</v>
      </c>
      <c r="N73" s="6">
        <f t="shared" si="7"/>
        <v>7.1053975961940372</v>
      </c>
      <c r="O73" s="2">
        <f t="shared" si="8"/>
        <v>3.4745786872780502</v>
      </c>
    </row>
    <row r="74" spans="1:15" ht="15.75" customHeight="1" x14ac:dyDescent="0.2">
      <c r="A74" s="4" t="s">
        <v>9</v>
      </c>
      <c r="B74" s="7">
        <v>363.76</v>
      </c>
      <c r="C74" s="7">
        <v>353.72</v>
      </c>
      <c r="D74" s="7">
        <v>381.95</v>
      </c>
      <c r="E74" s="7">
        <v>364.39</v>
      </c>
      <c r="F74" s="7">
        <v>395.68</v>
      </c>
      <c r="G74" s="7">
        <v>356.71</v>
      </c>
      <c r="H74" s="7">
        <v>361.22</v>
      </c>
      <c r="I74" s="7">
        <v>366.58</v>
      </c>
      <c r="J74" s="7">
        <v>378.79</v>
      </c>
      <c r="K74" s="8">
        <v>363.78</v>
      </c>
      <c r="M74" s="6">
        <f t="shared" si="6"/>
        <v>369.20000000000005</v>
      </c>
      <c r="N74" s="6">
        <f t="shared" si="7"/>
        <v>13.576754030326983</v>
      </c>
      <c r="O74" s="2">
        <f t="shared" si="8"/>
        <v>3.6773439952131586</v>
      </c>
    </row>
    <row r="75" spans="1:15" ht="15.75" customHeight="1" x14ac:dyDescent="0.2">
      <c r="A75" s="4" t="s">
        <v>10</v>
      </c>
      <c r="B75" s="7">
        <v>1262.0999999999999</v>
      </c>
      <c r="C75" s="7">
        <v>305.52999999999997</v>
      </c>
      <c r="D75" s="7">
        <v>1253.08</v>
      </c>
      <c r="E75" s="7">
        <v>1246.96</v>
      </c>
      <c r="F75" s="7">
        <v>313.23</v>
      </c>
      <c r="G75" s="7">
        <v>1264.32</v>
      </c>
      <c r="H75" s="7">
        <v>316.76</v>
      </c>
      <c r="I75" s="7">
        <v>307.19</v>
      </c>
      <c r="J75" s="7">
        <v>310.17</v>
      </c>
      <c r="K75" s="8">
        <v>1238.5</v>
      </c>
      <c r="M75" s="6">
        <f t="shared" si="6"/>
        <v>731.03777777777771</v>
      </c>
      <c r="N75" s="6">
        <f t="shared" si="7"/>
        <v>498.64112144351327</v>
      </c>
      <c r="O75" s="2">
        <f t="shared" si="8"/>
        <v>68.210034638605393</v>
      </c>
    </row>
    <row r="76" spans="1:15" ht="15.75" customHeight="1" x14ac:dyDescent="0.2">
      <c r="A76" s="4" t="s">
        <v>11</v>
      </c>
      <c r="B76" s="7">
        <v>459.9</v>
      </c>
      <c r="C76" s="7">
        <v>473.61</v>
      </c>
      <c r="D76" s="7">
        <v>457.44</v>
      </c>
      <c r="E76" s="7">
        <v>445.78</v>
      </c>
      <c r="F76" s="7">
        <v>463.81</v>
      </c>
      <c r="G76" s="7">
        <v>437.94</v>
      </c>
      <c r="H76" s="7">
        <v>452.29</v>
      </c>
      <c r="I76" s="7">
        <v>455.06</v>
      </c>
      <c r="J76" s="7">
        <v>544.52</v>
      </c>
      <c r="K76" s="8">
        <v>458.6</v>
      </c>
      <c r="M76" s="6">
        <f t="shared" si="6"/>
        <v>465.59444444444449</v>
      </c>
      <c r="N76" s="6">
        <f t="shared" si="7"/>
        <v>31.306871494574121</v>
      </c>
      <c r="O76" s="2">
        <f t="shared" si="8"/>
        <v>6.7240646593045224</v>
      </c>
    </row>
    <row r="77" spans="1:15" ht="15.75" customHeight="1" x14ac:dyDescent="0.2">
      <c r="A77" s="4" t="s">
        <v>12</v>
      </c>
      <c r="B77" s="7">
        <v>764.88</v>
      </c>
      <c r="C77" s="7">
        <v>780.96</v>
      </c>
      <c r="D77" s="7">
        <v>792.12</v>
      </c>
      <c r="E77" s="7">
        <v>773.35</v>
      </c>
      <c r="F77" s="7">
        <v>788.51</v>
      </c>
      <c r="G77" s="7">
        <v>767.64</v>
      </c>
      <c r="H77" s="7">
        <v>783.69</v>
      </c>
      <c r="I77" s="7">
        <v>776.12</v>
      </c>
      <c r="J77" s="7">
        <v>782.33</v>
      </c>
      <c r="K77" s="8">
        <v>783.57</v>
      </c>
      <c r="M77" s="6">
        <f t="shared" si="6"/>
        <v>778.84444444444443</v>
      </c>
      <c r="N77" s="6">
        <f t="shared" si="7"/>
        <v>9.1373151296088011</v>
      </c>
      <c r="O77" s="2">
        <f t="shared" si="8"/>
        <v>1.1731887149977063</v>
      </c>
    </row>
    <row r="78" spans="1:15" ht="15.75" customHeight="1" x14ac:dyDescent="0.2">
      <c r="A78" s="4" t="s">
        <v>13</v>
      </c>
      <c r="B78" s="7">
        <v>1347.78</v>
      </c>
      <c r="C78" s="7">
        <v>1368.8</v>
      </c>
      <c r="D78" s="7">
        <v>1378.05</v>
      </c>
      <c r="E78" s="7">
        <v>1343.3</v>
      </c>
      <c r="F78" s="7">
        <v>1366.26</v>
      </c>
      <c r="G78" s="7">
        <v>1353.87</v>
      </c>
      <c r="H78" s="7">
        <v>1356.61</v>
      </c>
      <c r="I78" s="7">
        <v>1348.48</v>
      </c>
      <c r="J78" s="7">
        <v>1358.94</v>
      </c>
      <c r="K78" s="8">
        <v>1367.9</v>
      </c>
      <c r="M78" s="6">
        <f t="shared" si="6"/>
        <v>1358.01</v>
      </c>
      <c r="N78" s="6">
        <f t="shared" si="7"/>
        <v>11.280018838636751</v>
      </c>
      <c r="O78" s="2">
        <f t="shared" si="8"/>
        <v>0.83062855491761856</v>
      </c>
    </row>
    <row r="79" spans="1:15" ht="15.75" customHeight="1" x14ac:dyDescent="0.2">
      <c r="A79" s="4" t="s">
        <v>14</v>
      </c>
      <c r="B79" s="7">
        <v>2881.04</v>
      </c>
      <c r="C79" s="7">
        <v>2812.93</v>
      </c>
      <c r="D79" s="7">
        <v>2837.9</v>
      </c>
      <c r="E79" s="7">
        <v>2746.13</v>
      </c>
      <c r="F79" s="7">
        <v>2918.48</v>
      </c>
      <c r="G79" s="7">
        <v>2810.08</v>
      </c>
      <c r="H79" s="7">
        <v>2758.19</v>
      </c>
      <c r="I79" s="7">
        <v>2770.53</v>
      </c>
      <c r="J79" s="7">
        <v>2770.63</v>
      </c>
      <c r="K79" s="8">
        <v>2941.64</v>
      </c>
      <c r="M79" s="6">
        <f t="shared" si="6"/>
        <v>2811.7677777777772</v>
      </c>
      <c r="N79" s="6">
        <f t="shared" si="7"/>
        <v>58.571536128433912</v>
      </c>
      <c r="O79" s="2">
        <f t="shared" si="8"/>
        <v>2.0830858291834016</v>
      </c>
    </row>
    <row r="80" spans="1:15" ht="15.75" customHeight="1" x14ac:dyDescent="0.2">
      <c r="A80" s="4" t="s">
        <v>15</v>
      </c>
      <c r="B80" s="7">
        <v>6127.89</v>
      </c>
      <c r="C80" s="7">
        <v>6175.82</v>
      </c>
      <c r="D80" s="7">
        <v>6190.29</v>
      </c>
      <c r="E80" s="7">
        <v>6108.68</v>
      </c>
      <c r="F80" s="7">
        <v>6080.09</v>
      </c>
      <c r="G80" s="7">
        <v>6060.4</v>
      </c>
      <c r="H80" s="7">
        <v>6111.35</v>
      </c>
      <c r="I80" s="7">
        <v>5976.57</v>
      </c>
      <c r="J80" s="7">
        <v>6161.79</v>
      </c>
      <c r="K80" s="8">
        <v>5990.72</v>
      </c>
      <c r="M80" s="6">
        <f t="shared" si="6"/>
        <v>6110.32</v>
      </c>
      <c r="N80" s="6">
        <f t="shared" si="7"/>
        <v>66.088944801683795</v>
      </c>
      <c r="O80" s="2">
        <f t="shared" si="8"/>
        <v>1.0815954778421393</v>
      </c>
    </row>
    <row r="81" spans="1:15" ht="15.75" customHeight="1" x14ac:dyDescent="0.2">
      <c r="A81" s="4" t="s">
        <v>16</v>
      </c>
      <c r="B81" s="7">
        <v>11701.83</v>
      </c>
      <c r="C81" s="7">
        <v>11771.35</v>
      </c>
      <c r="D81" s="7">
        <v>11748.31</v>
      </c>
      <c r="E81" s="7">
        <v>11629.37</v>
      </c>
      <c r="F81" s="7">
        <v>11844.05</v>
      </c>
      <c r="G81" s="7">
        <v>12004.01</v>
      </c>
      <c r="H81" s="7">
        <v>11858.13</v>
      </c>
      <c r="I81" s="7">
        <v>11318.9</v>
      </c>
      <c r="J81" s="7">
        <v>11802.15</v>
      </c>
      <c r="K81" s="8">
        <v>11662.23</v>
      </c>
      <c r="M81" s="6">
        <f t="shared" si="6"/>
        <v>11742.011111111111</v>
      </c>
      <c r="N81" s="6">
        <f t="shared" si="7"/>
        <v>190.51956437886136</v>
      </c>
      <c r="O81" s="2">
        <f t="shared" si="8"/>
        <v>1.6225462791342313</v>
      </c>
    </row>
    <row r="82" spans="1:15" ht="15.75" customHeight="1" x14ac:dyDescent="0.15"/>
    <row r="83" spans="1:15" ht="15.75" customHeight="1" x14ac:dyDescent="0.15"/>
    <row r="84" spans="1:15" ht="15.75" customHeight="1" x14ac:dyDescent="0.15"/>
    <row r="85" spans="1:15" ht="15.75" customHeight="1" x14ac:dyDescent="0.15"/>
    <row r="86" spans="1:15" ht="15.75" customHeight="1" x14ac:dyDescent="0.15">
      <c r="B86" s="45" t="s">
        <v>20</v>
      </c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</row>
    <row r="87" spans="1:15" ht="15.75" customHeight="1" x14ac:dyDescent="0.15">
      <c r="A87" s="43" t="s">
        <v>1</v>
      </c>
      <c r="B87" s="1">
        <v>1</v>
      </c>
      <c r="C87" s="2">
        <v>2</v>
      </c>
      <c r="D87" s="2">
        <v>3</v>
      </c>
      <c r="E87" s="1">
        <v>4</v>
      </c>
      <c r="F87" s="2">
        <v>5</v>
      </c>
      <c r="G87" s="2">
        <v>6</v>
      </c>
      <c r="H87" s="1">
        <v>7</v>
      </c>
      <c r="I87" s="2">
        <v>8</v>
      </c>
      <c r="J87" s="2">
        <v>9</v>
      </c>
      <c r="K87" s="1">
        <v>10</v>
      </c>
    </row>
    <row r="88" spans="1:15" ht="15.75" customHeight="1" x14ac:dyDescent="0.2">
      <c r="A88" s="44"/>
      <c r="B88" s="2" t="s">
        <v>2</v>
      </c>
      <c r="C88" s="2" t="s">
        <v>2</v>
      </c>
      <c r="D88" s="2" t="s">
        <v>2</v>
      </c>
      <c r="E88" s="2" t="s">
        <v>2</v>
      </c>
      <c r="F88" s="2" t="s">
        <v>2</v>
      </c>
      <c r="G88" s="2" t="s">
        <v>2</v>
      </c>
      <c r="H88" s="2" t="s">
        <v>2</v>
      </c>
      <c r="I88" s="2" t="s">
        <v>2</v>
      </c>
      <c r="J88" s="2" t="s">
        <v>2</v>
      </c>
      <c r="K88" s="2" t="s">
        <v>2</v>
      </c>
      <c r="M88" s="3" t="s">
        <v>3</v>
      </c>
      <c r="N88" s="3" t="s">
        <v>4</v>
      </c>
      <c r="O88" s="3" t="s">
        <v>5</v>
      </c>
    </row>
    <row r="89" spans="1:15" ht="15.75" customHeight="1" x14ac:dyDescent="0.2">
      <c r="A89" s="4">
        <v>1</v>
      </c>
      <c r="B89" s="7">
        <v>14.22</v>
      </c>
      <c r="C89" s="7">
        <v>14.62</v>
      </c>
      <c r="D89" s="7">
        <v>16.12</v>
      </c>
      <c r="E89" s="7">
        <v>14.15</v>
      </c>
      <c r="F89" s="7">
        <v>15.07</v>
      </c>
      <c r="G89" s="7">
        <v>13.59</v>
      </c>
      <c r="H89" s="7">
        <v>14.03</v>
      </c>
      <c r="I89" s="7">
        <v>13.59</v>
      </c>
      <c r="J89" s="7">
        <v>13.66</v>
      </c>
      <c r="K89" s="8">
        <v>14.05</v>
      </c>
      <c r="M89" s="6">
        <f t="shared" ref="M89:M109" si="9">AVERAGE(B89:J89)</f>
        <v>14.33888888888889</v>
      </c>
      <c r="N89" s="6">
        <f t="shared" ref="N89:N109" si="10">STDEV(B89:J89)</f>
        <v>0.8301873951772043</v>
      </c>
      <c r="O89" s="2">
        <f t="shared" ref="O89:O109" si="11">N89/M89*100</f>
        <v>5.7897609892249813</v>
      </c>
    </row>
    <row r="90" spans="1:15" ht="15.75" customHeight="1" x14ac:dyDescent="0.2">
      <c r="A90" s="4">
        <v>2</v>
      </c>
      <c r="B90" s="7">
        <v>14.16</v>
      </c>
      <c r="C90" s="7">
        <v>14.25</v>
      </c>
      <c r="D90" s="7">
        <v>13.9</v>
      </c>
      <c r="E90" s="7">
        <v>13.87</v>
      </c>
      <c r="F90" s="7">
        <v>14.28</v>
      </c>
      <c r="G90" s="7">
        <v>13.93</v>
      </c>
      <c r="H90" s="7">
        <v>13.63</v>
      </c>
      <c r="I90" s="7">
        <v>14.08</v>
      </c>
      <c r="J90" s="7">
        <v>15.16</v>
      </c>
      <c r="K90" s="8">
        <v>14.01</v>
      </c>
      <c r="M90" s="6">
        <f t="shared" si="9"/>
        <v>14.139999999999997</v>
      </c>
      <c r="N90" s="6">
        <f t="shared" si="10"/>
        <v>0.43456875175281523</v>
      </c>
      <c r="O90" s="2">
        <f t="shared" si="11"/>
        <v>3.07332922031694</v>
      </c>
    </row>
    <row r="91" spans="1:15" ht="15.75" customHeight="1" x14ac:dyDescent="0.2">
      <c r="A91" s="4">
        <v>4</v>
      </c>
      <c r="B91" s="7">
        <v>14.01</v>
      </c>
      <c r="C91" s="7">
        <v>14.22</v>
      </c>
      <c r="D91" s="7">
        <v>14.01</v>
      </c>
      <c r="E91" s="7">
        <v>14.06</v>
      </c>
      <c r="F91" s="7">
        <v>14.1</v>
      </c>
      <c r="G91" s="7">
        <v>14.16</v>
      </c>
      <c r="H91" s="7">
        <v>13.95</v>
      </c>
      <c r="I91" s="7">
        <v>14.14</v>
      </c>
      <c r="J91" s="7">
        <v>14.39</v>
      </c>
      <c r="K91" s="8">
        <v>14.12</v>
      </c>
      <c r="M91" s="6">
        <f t="shared" si="9"/>
        <v>14.115555555555556</v>
      </c>
      <c r="N91" s="6">
        <f t="shared" si="10"/>
        <v>0.13314570131167539</v>
      </c>
      <c r="O91" s="2">
        <f t="shared" si="11"/>
        <v>0.94325512579115123</v>
      </c>
    </row>
    <row r="92" spans="1:15" ht="15.75" customHeight="1" x14ac:dyDescent="0.2">
      <c r="A92" s="4">
        <v>8</v>
      </c>
      <c r="B92" s="7">
        <v>15.27</v>
      </c>
      <c r="C92" s="7">
        <v>15.2</v>
      </c>
      <c r="D92" s="7">
        <v>14.78</v>
      </c>
      <c r="E92" s="7">
        <v>14.66</v>
      </c>
      <c r="F92" s="7">
        <v>14.81</v>
      </c>
      <c r="G92" s="7">
        <v>15</v>
      </c>
      <c r="H92" s="7">
        <v>15.19</v>
      </c>
      <c r="I92" s="7">
        <v>14.74</v>
      </c>
      <c r="J92" s="7">
        <v>15.21</v>
      </c>
      <c r="K92" s="8">
        <v>14.68</v>
      </c>
      <c r="M92" s="6">
        <f t="shared" si="9"/>
        <v>14.984444444444442</v>
      </c>
      <c r="N92" s="6">
        <f t="shared" si="10"/>
        <v>0.23943219870722843</v>
      </c>
      <c r="O92" s="2">
        <f t="shared" si="11"/>
        <v>1.5978717101920927</v>
      </c>
    </row>
    <row r="93" spans="1:15" ht="15.75" customHeight="1" x14ac:dyDescent="0.2">
      <c r="A93" s="4">
        <v>16</v>
      </c>
      <c r="B93" s="7">
        <v>16.41</v>
      </c>
      <c r="C93" s="7">
        <v>16.18</v>
      </c>
      <c r="D93" s="7">
        <v>16.64</v>
      </c>
      <c r="E93" s="7">
        <v>15.79</v>
      </c>
      <c r="F93" s="7">
        <v>16.38</v>
      </c>
      <c r="G93" s="7">
        <v>15.68</v>
      </c>
      <c r="H93" s="7">
        <v>15.34</v>
      </c>
      <c r="I93" s="7">
        <v>16.03</v>
      </c>
      <c r="J93" s="7">
        <v>16.3</v>
      </c>
      <c r="K93" s="8">
        <v>16.23</v>
      </c>
      <c r="M93" s="6">
        <f t="shared" si="9"/>
        <v>16.083333333333336</v>
      </c>
      <c r="N93" s="6">
        <f t="shared" si="10"/>
        <v>0.41306779104645786</v>
      </c>
      <c r="O93" s="2">
        <f t="shared" si="11"/>
        <v>2.5682971464028466</v>
      </c>
    </row>
    <row r="94" spans="1:15" ht="15.75" customHeight="1" x14ac:dyDescent="0.2">
      <c r="A94" s="4">
        <v>32</v>
      </c>
      <c r="B94" s="7">
        <v>16.87</v>
      </c>
      <c r="C94" s="7">
        <v>17.12</v>
      </c>
      <c r="D94" s="7">
        <v>17.3</v>
      </c>
      <c r="E94" s="7">
        <v>16.82</v>
      </c>
      <c r="F94" s="7">
        <v>17.079999999999998</v>
      </c>
      <c r="G94" s="7">
        <v>17.13</v>
      </c>
      <c r="H94" s="7">
        <v>16.63</v>
      </c>
      <c r="I94" s="7">
        <v>17.96</v>
      </c>
      <c r="J94" s="7">
        <v>17.100000000000001</v>
      </c>
      <c r="K94" s="8">
        <v>17.14</v>
      </c>
      <c r="M94" s="6">
        <f t="shared" si="9"/>
        <v>17.112222222222222</v>
      </c>
      <c r="N94" s="6">
        <f t="shared" si="10"/>
        <v>0.37619070223019163</v>
      </c>
      <c r="O94" s="2">
        <f t="shared" si="11"/>
        <v>2.1983743393751864</v>
      </c>
    </row>
    <row r="95" spans="1:15" ht="15.75" customHeight="1" x14ac:dyDescent="0.2">
      <c r="A95" s="4">
        <v>64</v>
      </c>
      <c r="B95" s="7">
        <v>18.91</v>
      </c>
      <c r="C95" s="7">
        <v>18.41</v>
      </c>
      <c r="D95" s="7">
        <v>18.5</v>
      </c>
      <c r="E95" s="7">
        <v>17.3</v>
      </c>
      <c r="F95" s="7">
        <v>19.62</v>
      </c>
      <c r="G95" s="7">
        <v>20.59</v>
      </c>
      <c r="H95" s="7">
        <v>18.600000000000001</v>
      </c>
      <c r="I95" s="7">
        <v>18.37</v>
      </c>
      <c r="J95" s="7">
        <v>19.29</v>
      </c>
      <c r="K95" s="8">
        <v>17.57</v>
      </c>
      <c r="M95" s="6">
        <f t="shared" si="9"/>
        <v>18.843333333333334</v>
      </c>
      <c r="N95" s="6">
        <f t="shared" si="10"/>
        <v>0.92390475699608754</v>
      </c>
      <c r="O95" s="2">
        <f t="shared" si="11"/>
        <v>4.903085566934835</v>
      </c>
    </row>
    <row r="96" spans="1:15" ht="15.75" customHeight="1" x14ac:dyDescent="0.2">
      <c r="A96" s="4">
        <v>128</v>
      </c>
      <c r="B96" s="7">
        <v>20.28</v>
      </c>
      <c r="C96" s="7">
        <v>20.73</v>
      </c>
      <c r="D96" s="7">
        <v>20.45</v>
      </c>
      <c r="E96" s="7">
        <v>19.89</v>
      </c>
      <c r="F96" s="7">
        <v>23.48</v>
      </c>
      <c r="G96" s="7">
        <v>20.22</v>
      </c>
      <c r="H96" s="7">
        <v>21.06</v>
      </c>
      <c r="I96" s="7">
        <v>22.44</v>
      </c>
      <c r="J96" s="7">
        <v>20.76</v>
      </c>
      <c r="K96" s="8">
        <v>20.69</v>
      </c>
      <c r="M96" s="6">
        <f t="shared" si="9"/>
        <v>21.034444444444446</v>
      </c>
      <c r="N96" s="6">
        <f t="shared" si="10"/>
        <v>1.1730740717353607</v>
      </c>
      <c r="O96" s="2">
        <f t="shared" si="11"/>
        <v>5.5769196796884719</v>
      </c>
    </row>
    <row r="97" spans="1:15" ht="15.75" customHeight="1" x14ac:dyDescent="0.2">
      <c r="A97" s="4">
        <v>256</v>
      </c>
      <c r="B97" s="7">
        <v>25.94</v>
      </c>
      <c r="C97" s="7">
        <v>25.19</v>
      </c>
      <c r="D97" s="7">
        <v>27.33</v>
      </c>
      <c r="E97" s="7">
        <v>27.39</v>
      </c>
      <c r="F97" s="7">
        <v>27.82</v>
      </c>
      <c r="G97" s="7">
        <v>27.98</v>
      </c>
      <c r="H97" s="7">
        <v>26.32</v>
      </c>
      <c r="I97" s="7">
        <v>27.43</v>
      </c>
      <c r="J97" s="7">
        <v>26.46</v>
      </c>
      <c r="K97" s="8">
        <v>26.82</v>
      </c>
      <c r="M97" s="6">
        <f t="shared" si="9"/>
        <v>26.873333333333335</v>
      </c>
      <c r="N97" s="6">
        <f t="shared" si="10"/>
        <v>0.94127573006000687</v>
      </c>
      <c r="O97" s="2">
        <f t="shared" si="11"/>
        <v>3.5026385390474082</v>
      </c>
    </row>
    <row r="98" spans="1:15" ht="15.75" customHeight="1" x14ac:dyDescent="0.2">
      <c r="A98" s="4">
        <v>512</v>
      </c>
      <c r="B98" s="7">
        <v>37.49</v>
      </c>
      <c r="C98" s="7">
        <v>39.33</v>
      </c>
      <c r="D98" s="7">
        <v>38.049999999999997</v>
      </c>
      <c r="E98" s="7">
        <v>38.57</v>
      </c>
      <c r="F98" s="7">
        <v>37.49</v>
      </c>
      <c r="G98" s="7">
        <v>38.799999999999997</v>
      </c>
      <c r="H98" s="7">
        <v>35.32</v>
      </c>
      <c r="I98" s="7">
        <v>35.32</v>
      </c>
      <c r="J98" s="7">
        <v>37.07</v>
      </c>
      <c r="K98" s="8">
        <v>37.67</v>
      </c>
      <c r="M98" s="6">
        <f t="shared" si="9"/>
        <v>37.493333333333332</v>
      </c>
      <c r="N98" s="6">
        <f t="shared" si="10"/>
        <v>1.421961673182508</v>
      </c>
      <c r="O98" s="2">
        <f t="shared" si="11"/>
        <v>3.7925720301809429</v>
      </c>
    </row>
    <row r="99" spans="1:15" ht="15.75" customHeight="1" x14ac:dyDescent="0.2">
      <c r="A99" s="4" t="s">
        <v>6</v>
      </c>
      <c r="B99" s="7">
        <v>63.22</v>
      </c>
      <c r="C99" s="7">
        <v>65.13</v>
      </c>
      <c r="D99" s="7">
        <v>62.07</v>
      </c>
      <c r="E99" s="7">
        <v>63.29</v>
      </c>
      <c r="F99" s="7">
        <v>65.75</v>
      </c>
      <c r="G99" s="7">
        <v>63.93</v>
      </c>
      <c r="H99" s="7">
        <v>62.41</v>
      </c>
      <c r="I99" s="7">
        <v>62.7</v>
      </c>
      <c r="J99" s="7">
        <v>62.29</v>
      </c>
      <c r="K99" s="8">
        <v>63.76</v>
      </c>
      <c r="M99" s="6">
        <f t="shared" si="9"/>
        <v>63.421111111111109</v>
      </c>
      <c r="N99" s="6">
        <f t="shared" si="10"/>
        <v>1.2897620366219149</v>
      </c>
      <c r="O99" s="2">
        <f t="shared" si="11"/>
        <v>2.0336478091061925</v>
      </c>
    </row>
    <row r="100" spans="1:15" ht="15.75" customHeight="1" x14ac:dyDescent="0.2">
      <c r="A100" s="4" t="s">
        <v>7</v>
      </c>
      <c r="B100" s="7">
        <v>86.02</v>
      </c>
      <c r="C100" s="7">
        <v>85.12</v>
      </c>
      <c r="D100" s="7">
        <v>87.7</v>
      </c>
      <c r="E100" s="7">
        <v>85</v>
      </c>
      <c r="F100" s="7">
        <v>84.94</v>
      </c>
      <c r="G100" s="7">
        <v>85.44</v>
      </c>
      <c r="H100" s="7">
        <v>87.28</v>
      </c>
      <c r="I100" s="7">
        <v>85.7</v>
      </c>
      <c r="J100" s="7">
        <v>90.12</v>
      </c>
      <c r="K100" s="8">
        <v>85.73</v>
      </c>
      <c r="M100" s="6">
        <f t="shared" si="9"/>
        <v>86.36888888888889</v>
      </c>
      <c r="N100" s="6">
        <f t="shared" si="10"/>
        <v>1.716831707276842</v>
      </c>
      <c r="O100" s="2">
        <f t="shared" si="11"/>
        <v>1.9877895030993127</v>
      </c>
    </row>
    <row r="101" spans="1:15" ht="15.75" customHeight="1" x14ac:dyDescent="0.2">
      <c r="A101" s="4" t="s">
        <v>8</v>
      </c>
      <c r="B101" s="7">
        <v>75.25</v>
      </c>
      <c r="C101" s="7">
        <v>74.66</v>
      </c>
      <c r="D101" s="7">
        <v>75.59</v>
      </c>
      <c r="E101" s="7">
        <v>74.73</v>
      </c>
      <c r="F101" s="7">
        <v>74.760000000000005</v>
      </c>
      <c r="G101" s="7">
        <v>75.28</v>
      </c>
      <c r="H101" s="7">
        <v>75.08</v>
      </c>
      <c r="I101" s="7">
        <v>75.36</v>
      </c>
      <c r="J101" s="7">
        <v>75.12</v>
      </c>
      <c r="K101" s="8">
        <v>75.819999999999993</v>
      </c>
      <c r="M101" s="6">
        <f t="shared" si="9"/>
        <v>75.092222222222233</v>
      </c>
      <c r="N101" s="6">
        <f t="shared" si="10"/>
        <v>0.31799283709612786</v>
      </c>
      <c r="O101" s="2">
        <f t="shared" si="11"/>
        <v>0.42346973852376341</v>
      </c>
    </row>
    <row r="102" spans="1:15" ht="15.75" customHeight="1" x14ac:dyDescent="0.2">
      <c r="A102" s="4" t="s">
        <v>9</v>
      </c>
      <c r="B102" s="7">
        <v>115.54</v>
      </c>
      <c r="C102" s="7">
        <v>116.56</v>
      </c>
      <c r="D102" s="7">
        <v>115.24</v>
      </c>
      <c r="E102" s="7">
        <v>115.83</v>
      </c>
      <c r="F102" s="7">
        <v>115.13</v>
      </c>
      <c r="G102" s="7">
        <v>118.59</v>
      </c>
      <c r="H102" s="7">
        <v>115.95</v>
      </c>
      <c r="I102" s="7">
        <v>117.68</v>
      </c>
      <c r="J102" s="7">
        <v>116.87</v>
      </c>
      <c r="K102" s="8">
        <v>114.6</v>
      </c>
      <c r="M102" s="6">
        <f t="shared" si="9"/>
        <v>116.37666666666665</v>
      </c>
      <c r="N102" s="6">
        <f t="shared" si="10"/>
        <v>1.1673474204366094</v>
      </c>
      <c r="O102" s="2">
        <f t="shared" si="11"/>
        <v>1.0030768657261848</v>
      </c>
    </row>
    <row r="103" spans="1:15" ht="15.75" customHeight="1" x14ac:dyDescent="0.2">
      <c r="A103" s="4" t="s">
        <v>10</v>
      </c>
      <c r="B103" s="7">
        <v>495.08</v>
      </c>
      <c r="C103" s="7">
        <v>495.86</v>
      </c>
      <c r="D103" s="7">
        <v>488.77</v>
      </c>
      <c r="E103" s="7">
        <v>490.43</v>
      </c>
      <c r="F103" s="7">
        <v>494.48</v>
      </c>
      <c r="G103" s="7">
        <v>492.48</v>
      </c>
      <c r="H103" s="7">
        <v>488.31</v>
      </c>
      <c r="I103" s="7">
        <v>492.3</v>
      </c>
      <c r="J103" s="7">
        <v>496.19</v>
      </c>
      <c r="K103" s="8">
        <v>493.31</v>
      </c>
      <c r="M103" s="6">
        <f t="shared" si="9"/>
        <v>492.65555555555551</v>
      </c>
      <c r="N103" s="6">
        <f t="shared" si="10"/>
        <v>2.980331823434732</v>
      </c>
      <c r="O103" s="2">
        <f t="shared" si="11"/>
        <v>0.60495244391873049</v>
      </c>
    </row>
    <row r="104" spans="1:15" ht="15.75" customHeight="1" x14ac:dyDescent="0.2">
      <c r="A104" s="4" t="s">
        <v>11</v>
      </c>
      <c r="B104" s="7">
        <v>701.59</v>
      </c>
      <c r="C104" s="7">
        <v>700.42</v>
      </c>
      <c r="D104" s="7">
        <v>719.87</v>
      </c>
      <c r="E104" s="7">
        <v>697.81</v>
      </c>
      <c r="F104" s="7">
        <v>735.2</v>
      </c>
      <c r="G104" s="7">
        <v>728.88</v>
      </c>
      <c r="H104" s="7">
        <v>712.9</v>
      </c>
      <c r="I104" s="7">
        <v>724.83</v>
      </c>
      <c r="J104" s="7">
        <v>698.87</v>
      </c>
      <c r="K104" s="8">
        <v>730.85</v>
      </c>
      <c r="M104" s="6">
        <f t="shared" si="9"/>
        <v>713.37444444444441</v>
      </c>
      <c r="N104" s="6">
        <f t="shared" si="10"/>
        <v>14.360300406947564</v>
      </c>
      <c r="O104" s="2">
        <f t="shared" si="11"/>
        <v>2.0130102106658665</v>
      </c>
    </row>
    <row r="105" spans="1:15" ht="15.75" customHeight="1" x14ac:dyDescent="0.2">
      <c r="A105" s="4" t="s">
        <v>12</v>
      </c>
      <c r="B105" s="7">
        <v>1352.65</v>
      </c>
      <c r="C105" s="7">
        <v>1281.0999999999999</v>
      </c>
      <c r="D105" s="7">
        <v>1337.54</v>
      </c>
      <c r="E105" s="7">
        <v>1327.25</v>
      </c>
      <c r="F105" s="7">
        <v>1333.65</v>
      </c>
      <c r="G105" s="7">
        <v>1362.06</v>
      </c>
      <c r="H105" s="7">
        <v>1321.17</v>
      </c>
      <c r="I105" s="7">
        <v>1297.1099999999999</v>
      </c>
      <c r="J105" s="7">
        <v>1360.18</v>
      </c>
      <c r="K105" s="8">
        <v>1310.6300000000001</v>
      </c>
      <c r="M105" s="6">
        <f t="shared" si="9"/>
        <v>1330.3011111111111</v>
      </c>
      <c r="N105" s="6">
        <f t="shared" si="10"/>
        <v>27.567077485854632</v>
      </c>
      <c r="O105" s="2">
        <f t="shared" si="11"/>
        <v>2.0722434383919066</v>
      </c>
    </row>
    <row r="106" spans="1:15" ht="15.75" customHeight="1" x14ac:dyDescent="0.2">
      <c r="A106" s="4" t="s">
        <v>13</v>
      </c>
      <c r="B106" s="7">
        <v>2809.89</v>
      </c>
      <c r="C106" s="7">
        <v>2814.59</v>
      </c>
      <c r="D106" s="7">
        <v>2771.73</v>
      </c>
      <c r="E106" s="7">
        <v>2822.06</v>
      </c>
      <c r="F106" s="7">
        <v>2777.06</v>
      </c>
      <c r="G106" s="7">
        <v>2786.67</v>
      </c>
      <c r="H106" s="7">
        <v>2635.83</v>
      </c>
      <c r="I106" s="7">
        <v>2736.23</v>
      </c>
      <c r="J106" s="7">
        <v>2812.37</v>
      </c>
      <c r="K106" s="8">
        <v>2801.28</v>
      </c>
      <c r="M106" s="6">
        <f t="shared" si="9"/>
        <v>2774.0477777777778</v>
      </c>
      <c r="N106" s="6">
        <f t="shared" si="10"/>
        <v>58.534399454034258</v>
      </c>
      <c r="O106" s="2">
        <f t="shared" si="11"/>
        <v>2.1100717847377792</v>
      </c>
    </row>
    <row r="107" spans="1:15" ht="15.75" customHeight="1" x14ac:dyDescent="0.2">
      <c r="A107" s="4" t="s">
        <v>14</v>
      </c>
      <c r="B107" s="7">
        <v>5204.76</v>
      </c>
      <c r="C107" s="7">
        <v>5320.32</v>
      </c>
      <c r="D107" s="7">
        <v>5275.23</v>
      </c>
      <c r="E107" s="7">
        <v>5201.38</v>
      </c>
      <c r="F107" s="7">
        <v>5285.58</v>
      </c>
      <c r="G107" s="7">
        <v>5301.61</v>
      </c>
      <c r="H107" s="7">
        <v>5254</v>
      </c>
      <c r="I107" s="7">
        <v>5163.7700000000004</v>
      </c>
      <c r="J107" s="7">
        <v>5344.03</v>
      </c>
      <c r="K107" s="8">
        <v>5222.18</v>
      </c>
      <c r="M107" s="6">
        <f t="shared" si="9"/>
        <v>5261.1866666666656</v>
      </c>
      <c r="N107" s="6">
        <f t="shared" si="10"/>
        <v>60.299798921720871</v>
      </c>
      <c r="O107" s="2">
        <f t="shared" si="11"/>
        <v>1.1461254416947928</v>
      </c>
    </row>
    <row r="108" spans="1:15" ht="15.75" customHeight="1" x14ac:dyDescent="0.2">
      <c r="A108" s="4" t="s">
        <v>15</v>
      </c>
      <c r="B108" s="7">
        <v>10026.25</v>
      </c>
      <c r="C108" s="7">
        <v>10008.16</v>
      </c>
      <c r="D108" s="7">
        <v>10023.6</v>
      </c>
      <c r="E108" s="7">
        <v>9927.7199999999993</v>
      </c>
      <c r="F108" s="7">
        <v>10145.66</v>
      </c>
      <c r="G108" s="7">
        <v>9892.02</v>
      </c>
      <c r="H108" s="7">
        <v>9838.75</v>
      </c>
      <c r="I108" s="7">
        <v>10023.27</v>
      </c>
      <c r="J108" s="7">
        <v>10011.98</v>
      </c>
      <c r="K108" s="8">
        <v>9803.09</v>
      </c>
      <c r="M108" s="6">
        <f t="shared" si="9"/>
        <v>9988.6011111111111</v>
      </c>
      <c r="N108" s="6">
        <f t="shared" si="10"/>
        <v>90.090708655838128</v>
      </c>
      <c r="O108" s="2">
        <f t="shared" si="11"/>
        <v>0.90193519246276743</v>
      </c>
    </row>
    <row r="109" spans="1:15" ht="15.75" customHeight="1" x14ac:dyDescent="0.2">
      <c r="A109" s="4" t="s">
        <v>16</v>
      </c>
      <c r="B109" s="7">
        <v>19013.68</v>
      </c>
      <c r="C109" s="7">
        <v>19344.009999999998</v>
      </c>
      <c r="D109" s="7">
        <v>19425.18</v>
      </c>
      <c r="E109" s="7">
        <v>19181.07</v>
      </c>
      <c r="F109" s="7">
        <v>19221.439999999999</v>
      </c>
      <c r="G109" s="7">
        <v>18843.98</v>
      </c>
      <c r="H109" s="7">
        <v>19072.59</v>
      </c>
      <c r="I109" s="7">
        <v>19209.29</v>
      </c>
      <c r="J109" s="7">
        <v>18902</v>
      </c>
      <c r="K109" s="8">
        <v>19346.25</v>
      </c>
      <c r="M109" s="6">
        <f t="shared" si="9"/>
        <v>19134.804444444446</v>
      </c>
      <c r="N109" s="6">
        <f t="shared" si="10"/>
        <v>193.84200454952409</v>
      </c>
      <c r="O109" s="2">
        <f t="shared" si="11"/>
        <v>1.0130336325741951</v>
      </c>
    </row>
    <row r="110" spans="1:15" ht="15.75" customHeight="1" x14ac:dyDescent="0.15"/>
    <row r="111" spans="1:15" ht="15.75" customHeight="1" x14ac:dyDescent="0.15"/>
    <row r="112" spans="1:15" ht="15.75" customHeight="1" x14ac:dyDescent="0.15"/>
    <row r="113" spans="1:15" ht="15.75" customHeight="1" x14ac:dyDescent="0.15"/>
    <row r="114" spans="1:15" ht="15.75" customHeight="1" x14ac:dyDescent="0.15">
      <c r="B114" s="45" t="s">
        <v>21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</row>
    <row r="115" spans="1:15" ht="15.75" customHeight="1" x14ac:dyDescent="0.15">
      <c r="A115" s="43" t="s">
        <v>1</v>
      </c>
      <c r="B115" s="1">
        <v>1</v>
      </c>
      <c r="C115" s="2">
        <v>2</v>
      </c>
      <c r="D115" s="2">
        <v>3</v>
      </c>
      <c r="E115" s="1">
        <v>4</v>
      </c>
      <c r="F115" s="2">
        <v>5</v>
      </c>
      <c r="G115" s="2">
        <v>6</v>
      </c>
      <c r="H115" s="1">
        <v>7</v>
      </c>
      <c r="I115" s="2">
        <v>8</v>
      </c>
      <c r="J115" s="2">
        <v>9</v>
      </c>
      <c r="K115" s="1">
        <v>10</v>
      </c>
    </row>
    <row r="116" spans="1:15" ht="15.75" customHeight="1" x14ac:dyDescent="0.2">
      <c r="A116" s="44"/>
      <c r="B116" s="2" t="s">
        <v>2</v>
      </c>
      <c r="C116" s="2" t="s">
        <v>2</v>
      </c>
      <c r="D116" s="2" t="s">
        <v>2</v>
      </c>
      <c r="E116" s="2" t="s">
        <v>2</v>
      </c>
      <c r="F116" s="2" t="s">
        <v>2</v>
      </c>
      <c r="G116" s="2" t="s">
        <v>2</v>
      </c>
      <c r="H116" s="2" t="s">
        <v>2</v>
      </c>
      <c r="I116" s="2" t="s">
        <v>2</v>
      </c>
      <c r="J116" s="2" t="s">
        <v>2</v>
      </c>
      <c r="K116" s="2" t="s">
        <v>2</v>
      </c>
      <c r="M116" s="3" t="s">
        <v>3</v>
      </c>
      <c r="N116" s="3" t="s">
        <v>4</v>
      </c>
      <c r="O116" s="3" t="s">
        <v>5</v>
      </c>
    </row>
    <row r="117" spans="1:15" ht="15.75" customHeight="1" x14ac:dyDescent="0.2">
      <c r="A117" s="4">
        <v>1</v>
      </c>
      <c r="B117" s="7">
        <v>23.67</v>
      </c>
      <c r="C117" s="7">
        <v>23.85</v>
      </c>
      <c r="D117" s="7">
        <v>24.53</v>
      </c>
      <c r="E117" s="7">
        <v>24.79</v>
      </c>
      <c r="F117" s="7">
        <v>24.33</v>
      </c>
      <c r="G117" s="7">
        <v>25.84</v>
      </c>
      <c r="H117" s="7">
        <v>27.5</v>
      </c>
      <c r="I117" s="7">
        <v>24.86</v>
      </c>
      <c r="J117" s="7">
        <v>24.14</v>
      </c>
      <c r="K117" s="8">
        <v>24.56</v>
      </c>
      <c r="M117" s="6">
        <f t="shared" ref="M117:M137" si="12">AVERAGE(B117:J117)</f>
        <v>24.834444444444443</v>
      </c>
      <c r="N117" s="6">
        <f t="shared" ref="N117:N137" si="13">STDEV(B117:J117)</f>
        <v>1.1870879402040007</v>
      </c>
      <c r="O117" s="2">
        <f t="shared" ref="O117:O137" si="14">N117/M117*100</f>
        <v>4.7800060229233621</v>
      </c>
    </row>
    <row r="118" spans="1:15" ht="15.75" customHeight="1" x14ac:dyDescent="0.2">
      <c r="A118" s="4">
        <v>2</v>
      </c>
      <c r="B118" s="7">
        <v>23.7</v>
      </c>
      <c r="C118" s="7">
        <v>22.9</v>
      </c>
      <c r="D118" s="7">
        <v>24.01</v>
      </c>
      <c r="E118" s="7">
        <v>23.79</v>
      </c>
      <c r="F118" s="7">
        <v>23.5</v>
      </c>
      <c r="G118" s="7">
        <v>23.56</v>
      </c>
      <c r="H118" s="7">
        <v>23.52</v>
      </c>
      <c r="I118" s="7">
        <v>23.8</v>
      </c>
      <c r="J118" s="7">
        <v>23.14</v>
      </c>
      <c r="K118" s="8">
        <v>24.46</v>
      </c>
      <c r="M118" s="6">
        <f t="shared" si="12"/>
        <v>23.546666666666667</v>
      </c>
      <c r="N118" s="6">
        <f t="shared" si="13"/>
        <v>0.34427459970204061</v>
      </c>
      <c r="O118" s="2">
        <f t="shared" si="14"/>
        <v>1.4620948458467182</v>
      </c>
    </row>
    <row r="119" spans="1:15" ht="15.75" customHeight="1" x14ac:dyDescent="0.2">
      <c r="A119" s="4">
        <v>4</v>
      </c>
      <c r="B119" s="7">
        <v>23.67</v>
      </c>
      <c r="C119" s="7">
        <v>26.53</v>
      </c>
      <c r="D119" s="7">
        <v>22.99</v>
      </c>
      <c r="E119" s="7">
        <v>24.65</v>
      </c>
      <c r="F119" s="7">
        <v>24.51</v>
      </c>
      <c r="G119" s="7">
        <v>24.25</v>
      </c>
      <c r="H119" s="7">
        <v>24.27</v>
      </c>
      <c r="I119" s="7">
        <v>24.05</v>
      </c>
      <c r="J119" s="7">
        <v>22.73</v>
      </c>
      <c r="K119" s="8">
        <v>24.54</v>
      </c>
      <c r="M119" s="6">
        <f t="shared" si="12"/>
        <v>24.183333333333337</v>
      </c>
      <c r="N119" s="6">
        <f t="shared" si="13"/>
        <v>1.0989085494252926</v>
      </c>
      <c r="O119" s="2">
        <f t="shared" si="14"/>
        <v>4.544073946624227</v>
      </c>
    </row>
    <row r="120" spans="1:15" ht="15.75" customHeight="1" x14ac:dyDescent="0.2">
      <c r="A120" s="4">
        <v>8</v>
      </c>
      <c r="B120" s="7">
        <v>22.62</v>
      </c>
      <c r="C120" s="7">
        <v>23.26</v>
      </c>
      <c r="D120" s="7">
        <v>22.82</v>
      </c>
      <c r="E120" s="7">
        <v>23.84</v>
      </c>
      <c r="F120" s="7">
        <v>23.92</v>
      </c>
      <c r="G120" s="7">
        <v>23</v>
      </c>
      <c r="H120" s="7">
        <v>23.22</v>
      </c>
      <c r="I120" s="7">
        <v>23.75</v>
      </c>
      <c r="J120" s="7">
        <v>23.14</v>
      </c>
      <c r="K120" s="8">
        <v>23.31</v>
      </c>
      <c r="M120" s="6">
        <f t="shared" si="12"/>
        <v>23.285555555555554</v>
      </c>
      <c r="N120" s="6">
        <f t="shared" si="13"/>
        <v>0.46003019224587621</v>
      </c>
      <c r="O120" s="2">
        <f t="shared" si="14"/>
        <v>1.9756032496124856</v>
      </c>
    </row>
    <row r="121" spans="1:15" ht="15.75" customHeight="1" x14ac:dyDescent="0.2">
      <c r="A121" s="4">
        <v>16</v>
      </c>
      <c r="B121" s="7">
        <v>23.64</v>
      </c>
      <c r="C121" s="7">
        <v>24.11</v>
      </c>
      <c r="D121" s="7">
        <v>23.7</v>
      </c>
      <c r="E121" s="7">
        <v>24.84</v>
      </c>
      <c r="F121" s="7">
        <v>24.6</v>
      </c>
      <c r="G121" s="7">
        <v>24.5</v>
      </c>
      <c r="H121" s="7">
        <v>24.27</v>
      </c>
      <c r="I121" s="7">
        <v>23.71</v>
      </c>
      <c r="J121" s="7">
        <v>23.68</v>
      </c>
      <c r="K121" s="8">
        <v>23.97</v>
      </c>
      <c r="M121" s="6">
        <f t="shared" si="12"/>
        <v>24.116666666666671</v>
      </c>
      <c r="N121" s="6">
        <f t="shared" si="13"/>
        <v>0.45883003389054655</v>
      </c>
      <c r="O121" s="2">
        <f t="shared" si="14"/>
        <v>1.9025433333402064</v>
      </c>
    </row>
    <row r="122" spans="1:15" ht="15.75" customHeight="1" x14ac:dyDescent="0.2">
      <c r="A122" s="4">
        <v>32</v>
      </c>
      <c r="B122" s="7">
        <v>25.15</v>
      </c>
      <c r="C122" s="7">
        <v>26.31</v>
      </c>
      <c r="D122" s="7">
        <v>36.29</v>
      </c>
      <c r="E122" s="7">
        <v>25.14</v>
      </c>
      <c r="F122" s="7">
        <v>30.58</v>
      </c>
      <c r="G122" s="7">
        <v>25.45</v>
      </c>
      <c r="H122" s="7">
        <v>25.88</v>
      </c>
      <c r="I122" s="7">
        <v>27.27</v>
      </c>
      <c r="J122" s="7">
        <v>24.19</v>
      </c>
      <c r="K122" s="8">
        <v>24.19</v>
      </c>
      <c r="M122" s="6">
        <f t="shared" si="12"/>
        <v>27.362222222222222</v>
      </c>
      <c r="N122" s="6">
        <f t="shared" si="13"/>
        <v>3.823018368311164</v>
      </c>
      <c r="O122" s="2">
        <f t="shared" si="14"/>
        <v>13.971885533501371</v>
      </c>
    </row>
    <row r="123" spans="1:15" ht="15.75" customHeight="1" x14ac:dyDescent="0.2">
      <c r="A123" s="4">
        <v>64</v>
      </c>
      <c r="B123" s="7">
        <v>30.97</v>
      </c>
      <c r="C123" s="7">
        <v>30.21</v>
      </c>
      <c r="D123" s="7">
        <v>29.93</v>
      </c>
      <c r="E123" s="7">
        <v>31.36</v>
      </c>
      <c r="F123" s="7">
        <v>30.76</v>
      </c>
      <c r="G123" s="7">
        <v>31.03</v>
      </c>
      <c r="H123" s="7">
        <v>30.24</v>
      </c>
      <c r="I123" s="7">
        <v>31.03</v>
      </c>
      <c r="J123" s="7">
        <v>31.05</v>
      </c>
      <c r="K123" s="8">
        <v>31.13</v>
      </c>
      <c r="M123" s="6">
        <f t="shared" si="12"/>
        <v>30.731111111111108</v>
      </c>
      <c r="N123" s="6">
        <f t="shared" si="13"/>
        <v>0.48583547741093519</v>
      </c>
      <c r="O123" s="2">
        <f t="shared" si="14"/>
        <v>1.5809238906278174</v>
      </c>
    </row>
    <row r="124" spans="1:15" ht="15.75" customHeight="1" x14ac:dyDescent="0.2">
      <c r="A124" s="4">
        <v>128</v>
      </c>
      <c r="B124" s="7">
        <v>37.630000000000003</v>
      </c>
      <c r="C124" s="7">
        <v>37.5</v>
      </c>
      <c r="D124" s="7">
        <v>37.979999999999997</v>
      </c>
      <c r="E124" s="7">
        <v>37.39</v>
      </c>
      <c r="F124" s="7">
        <v>37.78</v>
      </c>
      <c r="G124" s="7">
        <v>38.85</v>
      </c>
      <c r="H124" s="7">
        <v>38.19</v>
      </c>
      <c r="I124" s="7">
        <v>37.799999999999997</v>
      </c>
      <c r="J124" s="7">
        <v>37.409999999999997</v>
      </c>
      <c r="K124" s="8">
        <v>36.31</v>
      </c>
      <c r="M124" s="6">
        <f t="shared" si="12"/>
        <v>37.836666666666666</v>
      </c>
      <c r="N124" s="6">
        <f t="shared" si="13"/>
        <v>0.46292547996410849</v>
      </c>
      <c r="O124" s="2">
        <f t="shared" si="14"/>
        <v>1.2234837810697961</v>
      </c>
    </row>
    <row r="125" spans="1:15" ht="15.75" customHeight="1" x14ac:dyDescent="0.2">
      <c r="A125" s="4">
        <v>256</v>
      </c>
      <c r="B125" s="7">
        <v>48.19</v>
      </c>
      <c r="C125" s="7">
        <v>47.78</v>
      </c>
      <c r="D125" s="7">
        <v>47.45</v>
      </c>
      <c r="E125" s="7">
        <v>47.43</v>
      </c>
      <c r="F125" s="7">
        <v>47.56</v>
      </c>
      <c r="G125" s="7">
        <v>44.49</v>
      </c>
      <c r="H125" s="7">
        <v>50.35</v>
      </c>
      <c r="I125" s="7">
        <v>45.4</v>
      </c>
      <c r="J125" s="7">
        <v>47.21</v>
      </c>
      <c r="K125" s="8">
        <v>50.17</v>
      </c>
      <c r="M125" s="6">
        <f t="shared" si="12"/>
        <v>47.317777777777778</v>
      </c>
      <c r="N125" s="6">
        <f t="shared" si="13"/>
        <v>1.6561761513934574</v>
      </c>
      <c r="O125" s="2">
        <f t="shared" si="14"/>
        <v>3.5001139723244998</v>
      </c>
    </row>
    <row r="126" spans="1:15" ht="15.75" customHeight="1" x14ac:dyDescent="0.2">
      <c r="A126" s="4">
        <v>512</v>
      </c>
      <c r="B126" s="7">
        <v>93.47</v>
      </c>
      <c r="C126" s="7">
        <v>87.49</v>
      </c>
      <c r="D126" s="7">
        <v>90.34</v>
      </c>
      <c r="E126" s="7">
        <v>84.78</v>
      </c>
      <c r="F126" s="7">
        <v>91.84</v>
      </c>
      <c r="G126" s="7">
        <v>88.42</v>
      </c>
      <c r="H126" s="7">
        <v>92.49</v>
      </c>
      <c r="I126" s="7">
        <v>86.05</v>
      </c>
      <c r="J126" s="7">
        <v>88.73</v>
      </c>
      <c r="K126" s="8">
        <v>83.83</v>
      </c>
      <c r="M126" s="6">
        <f t="shared" si="12"/>
        <v>89.289999999999992</v>
      </c>
      <c r="N126" s="6">
        <f t="shared" si="13"/>
        <v>2.9678611827374941</v>
      </c>
      <c r="O126" s="2">
        <f t="shared" si="14"/>
        <v>3.3238449801069483</v>
      </c>
    </row>
    <row r="127" spans="1:15" ht="15.75" customHeight="1" x14ac:dyDescent="0.2">
      <c r="A127" s="4" t="s">
        <v>6</v>
      </c>
      <c r="B127" s="7">
        <v>150.74</v>
      </c>
      <c r="C127" s="7">
        <v>148.72999999999999</v>
      </c>
      <c r="D127" s="7">
        <v>150.62</v>
      </c>
      <c r="E127" s="7">
        <v>152.65</v>
      </c>
      <c r="F127" s="7">
        <v>151.84</v>
      </c>
      <c r="G127" s="7">
        <v>150.25</v>
      </c>
      <c r="H127" s="7">
        <v>163.77000000000001</v>
      </c>
      <c r="I127" s="7">
        <v>156.97</v>
      </c>
      <c r="J127" s="7">
        <v>157.63</v>
      </c>
      <c r="K127" s="8">
        <v>149.44</v>
      </c>
      <c r="M127" s="6">
        <f t="shared" si="12"/>
        <v>153.68888888888893</v>
      </c>
      <c r="N127" s="6">
        <f t="shared" si="13"/>
        <v>4.834189292023134</v>
      </c>
      <c r="O127" s="2">
        <f t="shared" si="14"/>
        <v>3.145438376822455</v>
      </c>
    </row>
    <row r="128" spans="1:15" ht="15.75" customHeight="1" x14ac:dyDescent="0.2">
      <c r="A128" s="4" t="s">
        <v>7</v>
      </c>
      <c r="B128" s="7">
        <v>317.92</v>
      </c>
      <c r="C128" s="7">
        <v>304.5</v>
      </c>
      <c r="D128" s="7">
        <v>285.02999999999997</v>
      </c>
      <c r="E128" s="7">
        <v>315.39</v>
      </c>
      <c r="F128" s="7">
        <v>313.67</v>
      </c>
      <c r="G128" s="7">
        <v>338.65</v>
      </c>
      <c r="H128" s="7">
        <v>317.25</v>
      </c>
      <c r="I128" s="7">
        <v>311.27999999999997</v>
      </c>
      <c r="J128" s="7">
        <v>320.39999999999998</v>
      </c>
      <c r="K128" s="8">
        <v>316.10000000000002</v>
      </c>
      <c r="M128" s="6">
        <f t="shared" si="12"/>
        <v>313.78777777777782</v>
      </c>
      <c r="N128" s="6">
        <f t="shared" si="13"/>
        <v>14.199719872041296</v>
      </c>
      <c r="O128" s="2">
        <f t="shared" si="14"/>
        <v>4.5252622561027325</v>
      </c>
    </row>
    <row r="129" spans="1:15" ht="15.75" customHeight="1" x14ac:dyDescent="0.2">
      <c r="A129" s="4" t="s">
        <v>8</v>
      </c>
      <c r="B129" s="7">
        <v>604.98</v>
      </c>
      <c r="C129" s="7">
        <v>632.84</v>
      </c>
      <c r="D129" s="7">
        <v>620.58000000000004</v>
      </c>
      <c r="E129" s="7">
        <v>628.58000000000004</v>
      </c>
      <c r="F129" s="7">
        <v>618.03</v>
      </c>
      <c r="G129" s="7">
        <v>643.54</v>
      </c>
      <c r="H129" s="7">
        <v>643.33000000000004</v>
      </c>
      <c r="I129" s="7">
        <v>626</v>
      </c>
      <c r="J129" s="7">
        <v>623.30999999999995</v>
      </c>
      <c r="K129" s="8">
        <v>554.85</v>
      </c>
      <c r="M129" s="6">
        <f t="shared" si="12"/>
        <v>626.798888888889</v>
      </c>
      <c r="N129" s="6">
        <f t="shared" si="13"/>
        <v>12.23546223528605</v>
      </c>
      <c r="O129" s="2">
        <f t="shared" si="14"/>
        <v>1.9520555081033335</v>
      </c>
    </row>
    <row r="130" spans="1:15" ht="15.75" customHeight="1" x14ac:dyDescent="0.2">
      <c r="A130" s="4" t="s">
        <v>9</v>
      </c>
      <c r="B130" s="7">
        <v>150.59</v>
      </c>
      <c r="C130" s="7">
        <v>148.19999999999999</v>
      </c>
      <c r="D130" s="7">
        <v>147.57</v>
      </c>
      <c r="E130" s="7">
        <v>145.83000000000001</v>
      </c>
      <c r="F130" s="7">
        <v>143.47999999999999</v>
      </c>
      <c r="G130" s="7">
        <v>142.32</v>
      </c>
      <c r="H130" s="7">
        <v>142.36000000000001</v>
      </c>
      <c r="I130" s="7">
        <v>148.44</v>
      </c>
      <c r="J130" s="7">
        <v>149.65</v>
      </c>
      <c r="K130" s="8">
        <v>143.31</v>
      </c>
      <c r="M130" s="6">
        <f t="shared" si="12"/>
        <v>146.49333333333334</v>
      </c>
      <c r="N130" s="6">
        <f t="shared" si="13"/>
        <v>3.1350837309392552</v>
      </c>
      <c r="O130" s="2">
        <f t="shared" si="14"/>
        <v>2.1400862821556759</v>
      </c>
    </row>
    <row r="131" spans="1:15" ht="15.75" customHeight="1" x14ac:dyDescent="0.2">
      <c r="A131" s="4" t="s">
        <v>10</v>
      </c>
      <c r="B131" s="7">
        <v>1410.22</v>
      </c>
      <c r="C131" s="7">
        <v>545.34</v>
      </c>
      <c r="D131" s="7">
        <v>555.76</v>
      </c>
      <c r="E131" s="7">
        <v>1402.65</v>
      </c>
      <c r="F131" s="7">
        <v>1417.45</v>
      </c>
      <c r="G131" s="7">
        <v>549.97</v>
      </c>
      <c r="H131" s="7">
        <v>1410.63</v>
      </c>
      <c r="I131" s="7">
        <v>549.20000000000005</v>
      </c>
      <c r="J131" s="7">
        <v>1404.63</v>
      </c>
      <c r="K131" s="8">
        <v>1405.46</v>
      </c>
      <c r="M131" s="6">
        <f t="shared" si="12"/>
        <v>1027.3166666666666</v>
      </c>
      <c r="N131" s="6">
        <f t="shared" si="13"/>
        <v>452.7845981810778</v>
      </c>
      <c r="O131" s="2">
        <f t="shared" si="14"/>
        <v>44.074491621967695</v>
      </c>
    </row>
    <row r="132" spans="1:15" ht="15.75" customHeight="1" x14ac:dyDescent="0.2">
      <c r="A132" s="4" t="s">
        <v>11</v>
      </c>
      <c r="B132" s="7">
        <v>815.36</v>
      </c>
      <c r="C132" s="7">
        <v>816.82</v>
      </c>
      <c r="D132" s="7">
        <v>827.68</v>
      </c>
      <c r="E132" s="7">
        <v>808.42</v>
      </c>
      <c r="F132" s="7">
        <v>832.13</v>
      </c>
      <c r="G132" s="7">
        <v>815.52</v>
      </c>
      <c r="H132" s="7">
        <v>844.23</v>
      </c>
      <c r="I132" s="7">
        <v>816.73</v>
      </c>
      <c r="J132" s="7">
        <v>826.31</v>
      </c>
      <c r="K132" s="8">
        <v>815.25</v>
      </c>
      <c r="M132" s="6">
        <f t="shared" si="12"/>
        <v>822.57777777777767</v>
      </c>
      <c r="N132" s="6">
        <f t="shared" si="13"/>
        <v>11.009799927539303</v>
      </c>
      <c r="O132" s="2">
        <f t="shared" si="14"/>
        <v>1.3384509313250181</v>
      </c>
    </row>
    <row r="133" spans="1:15" ht="15.75" customHeight="1" x14ac:dyDescent="0.2">
      <c r="A133" s="4" t="s">
        <v>12</v>
      </c>
      <c r="B133" s="7">
        <v>1698.32</v>
      </c>
      <c r="C133" s="7">
        <v>1698.95</v>
      </c>
      <c r="D133" s="7">
        <v>1769.01</v>
      </c>
      <c r="E133" s="7">
        <v>1690.39</v>
      </c>
      <c r="F133" s="7">
        <v>1716.36</v>
      </c>
      <c r="G133" s="7">
        <v>1683.12</v>
      </c>
      <c r="H133" s="7">
        <v>1775.77</v>
      </c>
      <c r="I133" s="7">
        <v>1696.33</v>
      </c>
      <c r="J133" s="7">
        <v>1699.06</v>
      </c>
      <c r="K133" s="8">
        <v>1675.14</v>
      </c>
      <c r="M133" s="6">
        <f t="shared" si="12"/>
        <v>1714.1455555555558</v>
      </c>
      <c r="N133" s="6">
        <f t="shared" si="13"/>
        <v>34.215887797597453</v>
      </c>
      <c r="O133" s="2">
        <f t="shared" si="14"/>
        <v>1.9960899870319391</v>
      </c>
    </row>
    <row r="134" spans="1:15" ht="15.75" customHeight="1" x14ac:dyDescent="0.2">
      <c r="A134" s="4" t="s">
        <v>13</v>
      </c>
      <c r="B134" s="7">
        <v>3234.94</v>
      </c>
      <c r="C134" s="7">
        <v>3207.86</v>
      </c>
      <c r="D134" s="7">
        <v>3209.67</v>
      </c>
      <c r="E134" s="7">
        <v>3182.68</v>
      </c>
      <c r="F134" s="7">
        <v>3215.49</v>
      </c>
      <c r="G134" s="7">
        <v>3210.64</v>
      </c>
      <c r="H134" s="7">
        <v>3187.42</v>
      </c>
      <c r="I134" s="7">
        <v>3184.33</v>
      </c>
      <c r="J134" s="7">
        <v>3247.46</v>
      </c>
      <c r="K134" s="8">
        <v>3235.21</v>
      </c>
      <c r="M134" s="6">
        <f t="shared" si="12"/>
        <v>3208.9433333333341</v>
      </c>
      <c r="N134" s="6">
        <f t="shared" si="13"/>
        <v>22.264411624833055</v>
      </c>
      <c r="O134" s="2">
        <f t="shared" si="14"/>
        <v>0.69382377038442722</v>
      </c>
    </row>
    <row r="135" spans="1:15" ht="15.75" customHeight="1" x14ac:dyDescent="0.2">
      <c r="A135" s="4" t="s">
        <v>14</v>
      </c>
      <c r="B135" s="7">
        <v>5981.92</v>
      </c>
      <c r="C135" s="7">
        <v>5931.91</v>
      </c>
      <c r="D135" s="7">
        <v>6043.28</v>
      </c>
      <c r="E135" s="7">
        <v>5803.11</v>
      </c>
      <c r="F135" s="7">
        <v>6102.4</v>
      </c>
      <c r="G135" s="7">
        <v>5983.99</v>
      </c>
      <c r="H135" s="7">
        <v>5931.76</v>
      </c>
      <c r="I135" s="7">
        <v>5945.19</v>
      </c>
      <c r="J135" s="7">
        <v>6066.29</v>
      </c>
      <c r="K135" s="8">
        <v>5899.37</v>
      </c>
      <c r="M135" s="6">
        <f t="shared" si="12"/>
        <v>5976.6500000000005</v>
      </c>
      <c r="N135" s="6">
        <f t="shared" si="13"/>
        <v>89.087204749054735</v>
      </c>
      <c r="O135" s="2">
        <f t="shared" si="14"/>
        <v>1.4905876159563423</v>
      </c>
    </row>
    <row r="136" spans="1:15" ht="15.75" customHeight="1" x14ac:dyDescent="0.2">
      <c r="A136" s="4" t="s">
        <v>15</v>
      </c>
      <c r="B136" s="7">
        <v>11522.58</v>
      </c>
      <c r="C136" s="7">
        <v>11410.85</v>
      </c>
      <c r="D136" s="7">
        <v>11473.91</v>
      </c>
      <c r="E136" s="7">
        <v>11377.21</v>
      </c>
      <c r="F136" s="7">
        <v>11404.43</v>
      </c>
      <c r="G136" s="7">
        <v>11434.17</v>
      </c>
      <c r="H136" s="7">
        <v>11349.11</v>
      </c>
      <c r="I136" s="7">
        <v>11345.84</v>
      </c>
      <c r="J136" s="7">
        <v>11288.98</v>
      </c>
      <c r="K136" s="8">
        <v>11335.79</v>
      </c>
      <c r="M136" s="6">
        <f t="shared" si="12"/>
        <v>11400.786666666665</v>
      </c>
      <c r="N136" s="6">
        <f t="shared" si="13"/>
        <v>70.848282794997971</v>
      </c>
      <c r="O136" s="2">
        <f t="shared" si="14"/>
        <v>0.62143328233780926</v>
      </c>
    </row>
    <row r="137" spans="1:15" ht="15.75" customHeight="1" x14ac:dyDescent="0.2">
      <c r="A137" s="4" t="s">
        <v>16</v>
      </c>
      <c r="B137" s="7">
        <v>22469.119999999999</v>
      </c>
      <c r="C137" s="7">
        <v>22217.48</v>
      </c>
      <c r="D137" s="7">
        <v>21810.19</v>
      </c>
      <c r="E137" s="7">
        <v>21897.48</v>
      </c>
      <c r="F137" s="7">
        <v>21836.77</v>
      </c>
      <c r="G137" s="7">
        <v>21959.91</v>
      </c>
      <c r="H137" s="7">
        <v>22064.45</v>
      </c>
      <c r="I137" s="7">
        <v>22019.23</v>
      </c>
      <c r="J137" s="7">
        <v>21797.8</v>
      </c>
      <c r="K137" s="8">
        <v>22215.65</v>
      </c>
      <c r="M137" s="6">
        <f t="shared" si="12"/>
        <v>22008.047777777778</v>
      </c>
      <c r="N137" s="6">
        <f t="shared" si="13"/>
        <v>219.93922090987866</v>
      </c>
      <c r="O137" s="2">
        <f t="shared" si="14"/>
        <v>0.99935815811867812</v>
      </c>
    </row>
    <row r="138" spans="1:15" ht="15.75" customHeight="1" x14ac:dyDescent="0.15"/>
    <row r="139" spans="1:15" ht="15.75" customHeight="1" x14ac:dyDescent="0.15"/>
    <row r="140" spans="1:15" ht="15.75" customHeight="1" x14ac:dyDescent="0.15"/>
    <row r="141" spans="1:15" ht="15.75" customHeight="1" x14ac:dyDescent="0.15"/>
    <row r="142" spans="1:15" ht="15.75" customHeight="1" x14ac:dyDescent="0.15">
      <c r="B142" s="45" t="s">
        <v>22</v>
      </c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</row>
    <row r="143" spans="1:15" ht="15.75" customHeight="1" x14ac:dyDescent="0.15">
      <c r="A143" s="43" t="s">
        <v>1</v>
      </c>
      <c r="B143" s="1">
        <v>1</v>
      </c>
      <c r="C143" s="2">
        <v>2</v>
      </c>
      <c r="D143" s="2">
        <v>3</v>
      </c>
      <c r="E143" s="1">
        <v>4</v>
      </c>
      <c r="F143" s="2">
        <v>5</v>
      </c>
      <c r="G143" s="2">
        <v>6</v>
      </c>
      <c r="H143" s="1">
        <v>7</v>
      </c>
      <c r="I143" s="2">
        <v>8</v>
      </c>
      <c r="J143" s="2">
        <v>9</v>
      </c>
      <c r="K143" s="1">
        <v>10</v>
      </c>
    </row>
    <row r="144" spans="1:15" ht="15.75" customHeight="1" x14ac:dyDescent="0.2">
      <c r="A144" s="44"/>
      <c r="B144" s="2" t="s">
        <v>2</v>
      </c>
      <c r="C144" s="2" t="s">
        <v>2</v>
      </c>
      <c r="D144" s="2" t="s">
        <v>2</v>
      </c>
      <c r="E144" s="2" t="s">
        <v>2</v>
      </c>
      <c r="F144" s="2" t="s">
        <v>2</v>
      </c>
      <c r="G144" s="2" t="s">
        <v>2</v>
      </c>
      <c r="H144" s="2" t="s">
        <v>2</v>
      </c>
      <c r="I144" s="2" t="s">
        <v>2</v>
      </c>
      <c r="J144" s="2" t="s">
        <v>2</v>
      </c>
      <c r="K144" s="2" t="s">
        <v>2</v>
      </c>
      <c r="M144" s="3" t="s">
        <v>3</v>
      </c>
      <c r="N144" s="3" t="s">
        <v>4</v>
      </c>
      <c r="O144" s="3" t="s">
        <v>5</v>
      </c>
    </row>
    <row r="145" spans="1:15" ht="15.75" customHeight="1" x14ac:dyDescent="0.2">
      <c r="A145" s="4">
        <v>1</v>
      </c>
      <c r="B145" s="7">
        <v>25.11</v>
      </c>
      <c r="C145" s="7">
        <v>24.43</v>
      </c>
      <c r="D145" s="7">
        <v>24.3</v>
      </c>
      <c r="E145" s="7">
        <v>25.11</v>
      </c>
      <c r="F145" s="7">
        <v>24.46</v>
      </c>
      <c r="G145" s="7">
        <v>23.26</v>
      </c>
      <c r="H145" s="7">
        <v>24.57</v>
      </c>
      <c r="I145" s="7">
        <v>24.68</v>
      </c>
      <c r="J145" s="7">
        <v>23.94</v>
      </c>
      <c r="K145" s="8">
        <v>23.89</v>
      </c>
      <c r="M145" s="6">
        <f t="shared" ref="M145:M165" si="15">AVERAGE(B145:J145)</f>
        <v>24.428888888888888</v>
      </c>
      <c r="N145" s="6">
        <f t="shared" ref="N145:N165" si="16">STDEV(B145:J145)</f>
        <v>0.57376921415418436</v>
      </c>
      <c r="O145" s="2">
        <f t="shared" ref="O145:O165" si="17">N145/M145*100</f>
        <v>2.348732342121195</v>
      </c>
    </row>
    <row r="146" spans="1:15" ht="15.75" customHeight="1" x14ac:dyDescent="0.2">
      <c r="A146" s="4">
        <v>2</v>
      </c>
      <c r="B146" s="7">
        <v>24.08</v>
      </c>
      <c r="C146" s="7">
        <v>23.62</v>
      </c>
      <c r="D146" s="7">
        <v>23.45</v>
      </c>
      <c r="E146" s="7">
        <v>24.29</v>
      </c>
      <c r="F146" s="7">
        <v>24.13</v>
      </c>
      <c r="G146" s="7">
        <v>23.77</v>
      </c>
      <c r="H146" s="7">
        <v>25.46</v>
      </c>
      <c r="I146" s="7">
        <v>24.22</v>
      </c>
      <c r="J146" s="7">
        <v>23.97</v>
      </c>
      <c r="K146" s="8">
        <v>23.93</v>
      </c>
      <c r="M146" s="6">
        <f t="shared" si="15"/>
        <v>24.11</v>
      </c>
      <c r="N146" s="6">
        <f t="shared" si="16"/>
        <v>0.57870545184921163</v>
      </c>
      <c r="O146" s="2">
        <f t="shared" si="17"/>
        <v>2.4002714717926654</v>
      </c>
    </row>
    <row r="147" spans="1:15" ht="15.75" customHeight="1" x14ac:dyDescent="0.2">
      <c r="A147" s="4">
        <v>4</v>
      </c>
      <c r="B147" s="7">
        <v>25.04</v>
      </c>
      <c r="C147" s="7">
        <v>24.37</v>
      </c>
      <c r="D147" s="7">
        <v>24.43</v>
      </c>
      <c r="E147" s="7">
        <v>22.99</v>
      </c>
      <c r="F147" s="7">
        <v>24.52</v>
      </c>
      <c r="G147" s="7">
        <v>24.4</v>
      </c>
      <c r="H147" s="7">
        <v>24.94</v>
      </c>
      <c r="I147" s="7">
        <v>24.76</v>
      </c>
      <c r="J147" s="7">
        <v>26.54</v>
      </c>
      <c r="K147" s="8">
        <v>24.26</v>
      </c>
      <c r="M147" s="6">
        <f t="shared" si="15"/>
        <v>24.665555555555553</v>
      </c>
      <c r="N147" s="6">
        <f t="shared" si="16"/>
        <v>0.92059914065665849</v>
      </c>
      <c r="O147" s="2">
        <f t="shared" si="17"/>
        <v>3.7323268011666864</v>
      </c>
    </row>
    <row r="148" spans="1:15" ht="15.75" customHeight="1" x14ac:dyDescent="0.2">
      <c r="A148" s="4">
        <v>8</v>
      </c>
      <c r="B148" s="7">
        <v>35.19</v>
      </c>
      <c r="C148" s="7">
        <v>33.54</v>
      </c>
      <c r="D148" s="7">
        <v>33.96</v>
      </c>
      <c r="E148" s="7">
        <v>32.53</v>
      </c>
      <c r="F148" s="7">
        <v>33.270000000000003</v>
      </c>
      <c r="G148" s="7">
        <v>33.29</v>
      </c>
      <c r="H148" s="7">
        <v>33.270000000000003</v>
      </c>
      <c r="I148" s="7">
        <v>35.33</v>
      </c>
      <c r="J148" s="7">
        <v>34.119999999999997</v>
      </c>
      <c r="K148" s="8">
        <v>35.619999999999997</v>
      </c>
      <c r="M148" s="6">
        <f t="shared" si="15"/>
        <v>33.833333333333336</v>
      </c>
      <c r="N148" s="6">
        <f t="shared" si="16"/>
        <v>0.92826450971692187</v>
      </c>
      <c r="O148" s="2">
        <f t="shared" si="17"/>
        <v>2.7436389449761238</v>
      </c>
    </row>
    <row r="149" spans="1:15" ht="15.75" customHeight="1" x14ac:dyDescent="0.2">
      <c r="A149" s="4">
        <v>16</v>
      </c>
      <c r="B149" s="7">
        <v>30.42</v>
      </c>
      <c r="C149" s="7">
        <v>29.65</v>
      </c>
      <c r="D149" s="7">
        <v>29.16</v>
      </c>
      <c r="E149" s="7">
        <v>30.61</v>
      </c>
      <c r="F149" s="7">
        <v>29.82</v>
      </c>
      <c r="G149" s="7">
        <v>31.83</v>
      </c>
      <c r="H149" s="7">
        <v>30.07</v>
      </c>
      <c r="I149" s="7">
        <v>31.05</v>
      </c>
      <c r="J149" s="7">
        <v>29.9</v>
      </c>
      <c r="K149" s="8">
        <v>31</v>
      </c>
      <c r="M149" s="6">
        <f t="shared" si="15"/>
        <v>30.278888888888886</v>
      </c>
      <c r="N149" s="6">
        <f t="shared" si="16"/>
        <v>0.80430784598380667</v>
      </c>
      <c r="O149" s="2">
        <f t="shared" si="17"/>
        <v>2.65633210298861</v>
      </c>
    </row>
    <row r="150" spans="1:15" ht="15.75" customHeight="1" x14ac:dyDescent="0.2">
      <c r="A150" s="4">
        <v>32</v>
      </c>
      <c r="B150" s="7">
        <v>30.26</v>
      </c>
      <c r="C150" s="7">
        <v>28.97</v>
      </c>
      <c r="D150" s="7">
        <v>29.66</v>
      </c>
      <c r="E150" s="7">
        <v>30.61</v>
      </c>
      <c r="F150" s="7">
        <v>29.9</v>
      </c>
      <c r="G150" s="7">
        <v>29.91</v>
      </c>
      <c r="H150" s="7">
        <v>31.81</v>
      </c>
      <c r="I150" s="7">
        <v>30.57</v>
      </c>
      <c r="J150" s="7">
        <v>29.66</v>
      </c>
      <c r="K150" s="8">
        <v>30.03</v>
      </c>
      <c r="M150" s="6">
        <f t="shared" si="15"/>
        <v>30.150000000000002</v>
      </c>
      <c r="N150" s="6">
        <f t="shared" si="16"/>
        <v>0.80221568172156787</v>
      </c>
      <c r="O150" s="2">
        <f t="shared" si="17"/>
        <v>2.6607485297564439</v>
      </c>
    </row>
    <row r="151" spans="1:15" ht="15.75" customHeight="1" x14ac:dyDescent="0.2">
      <c r="A151" s="4">
        <v>64</v>
      </c>
      <c r="B151" s="7">
        <v>34.299999999999997</v>
      </c>
      <c r="C151" s="7">
        <v>33.869999999999997</v>
      </c>
      <c r="D151" s="7">
        <v>32.99</v>
      </c>
      <c r="E151" s="7">
        <v>34.24</v>
      </c>
      <c r="F151" s="7">
        <v>34.07</v>
      </c>
      <c r="G151" s="7">
        <v>33.25</v>
      </c>
      <c r="H151" s="7">
        <v>34.79</v>
      </c>
      <c r="I151" s="7">
        <v>37.229999999999997</v>
      </c>
      <c r="J151" s="7">
        <v>34.770000000000003</v>
      </c>
      <c r="K151" s="8">
        <v>34.32</v>
      </c>
      <c r="M151" s="6">
        <f t="shared" si="15"/>
        <v>34.39</v>
      </c>
      <c r="N151" s="6">
        <f t="shared" si="16"/>
        <v>1.2264277394123135</v>
      </c>
      <c r="O151" s="2">
        <f t="shared" si="17"/>
        <v>3.5662336127139094</v>
      </c>
    </row>
    <row r="152" spans="1:15" ht="15.75" customHeight="1" x14ac:dyDescent="0.2">
      <c r="A152" s="4">
        <v>128</v>
      </c>
      <c r="B152" s="7">
        <v>45.75</v>
      </c>
      <c r="C152" s="7">
        <v>42.24</v>
      </c>
      <c r="D152" s="7">
        <v>45.45</v>
      </c>
      <c r="E152" s="7">
        <v>45.02</v>
      </c>
      <c r="F152" s="7">
        <v>43.8</v>
      </c>
      <c r="G152" s="7">
        <v>42.63</v>
      </c>
      <c r="H152" s="7">
        <v>42.02</v>
      </c>
      <c r="I152" s="7">
        <v>44.47</v>
      </c>
      <c r="J152" s="7">
        <v>43.44</v>
      </c>
      <c r="K152" s="8">
        <v>43.01</v>
      </c>
      <c r="M152" s="6">
        <f t="shared" si="15"/>
        <v>43.86888888888889</v>
      </c>
      <c r="N152" s="6">
        <f t="shared" si="16"/>
        <v>1.3928428163691373</v>
      </c>
      <c r="O152" s="2">
        <f t="shared" si="17"/>
        <v>3.175012751968552</v>
      </c>
    </row>
    <row r="153" spans="1:15" ht="15.75" customHeight="1" x14ac:dyDescent="0.2">
      <c r="A153" s="4">
        <v>256</v>
      </c>
      <c r="B153" s="7">
        <v>56.91</v>
      </c>
      <c r="C153" s="7">
        <v>56.94</v>
      </c>
      <c r="D153" s="7">
        <v>55.63</v>
      </c>
      <c r="E153" s="7">
        <v>61.98</v>
      </c>
      <c r="F153" s="7">
        <v>57.77</v>
      </c>
      <c r="G153" s="7">
        <v>57.85</v>
      </c>
      <c r="H153" s="7">
        <v>56.44</v>
      </c>
      <c r="I153" s="7">
        <v>57.73</v>
      </c>
      <c r="J153" s="7">
        <v>57.59</v>
      </c>
      <c r="K153" s="8">
        <v>59.25</v>
      </c>
      <c r="M153" s="6">
        <f t="shared" si="15"/>
        <v>57.648888888888891</v>
      </c>
      <c r="N153" s="6">
        <f t="shared" si="16"/>
        <v>1.7821857678455151</v>
      </c>
      <c r="O153" s="2">
        <f t="shared" si="17"/>
        <v>3.0914485989148166</v>
      </c>
    </row>
    <row r="154" spans="1:15" ht="15.75" customHeight="1" x14ac:dyDescent="0.2">
      <c r="A154" s="4">
        <v>512</v>
      </c>
      <c r="B154" s="7">
        <v>74.52</v>
      </c>
      <c r="C154" s="7">
        <v>74.91</v>
      </c>
      <c r="D154" s="7">
        <v>76.680000000000007</v>
      </c>
      <c r="E154" s="7">
        <v>75.709999999999994</v>
      </c>
      <c r="F154" s="7">
        <v>74.790000000000006</v>
      </c>
      <c r="G154" s="7">
        <v>73.319999999999993</v>
      </c>
      <c r="H154" s="7">
        <v>73.930000000000007</v>
      </c>
      <c r="I154" s="7">
        <v>79.8</v>
      </c>
      <c r="J154" s="7">
        <v>77.989999999999995</v>
      </c>
      <c r="K154" s="8">
        <v>77.37</v>
      </c>
      <c r="M154" s="6">
        <f t="shared" si="15"/>
        <v>75.73888888888888</v>
      </c>
      <c r="N154" s="6">
        <f t="shared" si="16"/>
        <v>2.0809519723220689</v>
      </c>
      <c r="O154" s="2">
        <f t="shared" si="17"/>
        <v>2.7475343285995191</v>
      </c>
    </row>
    <row r="155" spans="1:15" ht="15.75" customHeight="1" x14ac:dyDescent="0.2">
      <c r="A155" s="4" t="s">
        <v>6</v>
      </c>
      <c r="B155" s="7">
        <v>239.89</v>
      </c>
      <c r="C155" s="7">
        <v>108.01</v>
      </c>
      <c r="D155" s="7">
        <v>110.55</v>
      </c>
      <c r="E155" s="7">
        <v>113.75</v>
      </c>
      <c r="F155" s="7">
        <v>104.9</v>
      </c>
      <c r="G155" s="7">
        <v>115.57</v>
      </c>
      <c r="H155" s="7">
        <v>111.52</v>
      </c>
      <c r="I155" s="7">
        <v>112.9</v>
      </c>
      <c r="J155" s="7">
        <v>113.75</v>
      </c>
      <c r="K155" s="8">
        <v>108.61</v>
      </c>
      <c r="M155" s="6">
        <f t="shared" si="15"/>
        <v>125.64888888888891</v>
      </c>
      <c r="N155" s="6">
        <f t="shared" si="16"/>
        <v>42.964470043410365</v>
      </c>
      <c r="O155" s="2">
        <f t="shared" si="17"/>
        <v>34.194070813792685</v>
      </c>
    </row>
    <row r="156" spans="1:15" ht="15.75" customHeight="1" x14ac:dyDescent="0.2">
      <c r="A156" s="4" t="s">
        <v>7</v>
      </c>
      <c r="B156" s="7">
        <v>195.33</v>
      </c>
      <c r="C156" s="7">
        <v>149.88</v>
      </c>
      <c r="D156" s="7">
        <v>149.63999999999999</v>
      </c>
      <c r="E156" s="7">
        <v>149.47</v>
      </c>
      <c r="F156" s="7">
        <v>152.53</v>
      </c>
      <c r="G156" s="7">
        <v>147.07</v>
      </c>
      <c r="H156" s="7">
        <v>150.62</v>
      </c>
      <c r="I156" s="7">
        <v>155.91999999999999</v>
      </c>
      <c r="J156" s="7">
        <v>147.86000000000001</v>
      </c>
      <c r="K156" s="8">
        <v>152.25</v>
      </c>
      <c r="M156" s="6">
        <f t="shared" si="15"/>
        <v>155.3688888888889</v>
      </c>
      <c r="N156" s="6">
        <f t="shared" si="16"/>
        <v>15.21021568259672</v>
      </c>
      <c r="O156" s="2">
        <f t="shared" si="17"/>
        <v>9.7897434881408021</v>
      </c>
    </row>
    <row r="157" spans="1:15" ht="15.75" customHeight="1" x14ac:dyDescent="0.2">
      <c r="A157" s="4" t="s">
        <v>8</v>
      </c>
      <c r="B157" s="7">
        <v>137.52000000000001</v>
      </c>
      <c r="C157" s="7">
        <v>178.23</v>
      </c>
      <c r="D157" s="7">
        <v>136.16999999999999</v>
      </c>
      <c r="E157" s="7">
        <v>135.34</v>
      </c>
      <c r="F157" s="7">
        <v>136.25</v>
      </c>
      <c r="G157" s="7">
        <v>144.28</v>
      </c>
      <c r="H157" s="7">
        <v>134.19999999999999</v>
      </c>
      <c r="I157" s="7">
        <v>136.86000000000001</v>
      </c>
      <c r="J157" s="7">
        <v>135.79</v>
      </c>
      <c r="K157" s="8">
        <v>135.91999999999999</v>
      </c>
      <c r="M157" s="6">
        <f t="shared" si="15"/>
        <v>141.62666666666667</v>
      </c>
      <c r="N157" s="6">
        <f t="shared" si="16"/>
        <v>14.026127405666895</v>
      </c>
      <c r="O157" s="2">
        <f t="shared" si="17"/>
        <v>9.903592124129327</v>
      </c>
    </row>
    <row r="158" spans="1:15" ht="15.75" customHeight="1" x14ac:dyDescent="0.2">
      <c r="A158" s="4" t="s">
        <v>9</v>
      </c>
      <c r="B158" s="7">
        <v>216.94</v>
      </c>
      <c r="C158" s="7">
        <v>214.7</v>
      </c>
      <c r="D158" s="7">
        <v>218.24</v>
      </c>
      <c r="E158" s="7">
        <v>214.1</v>
      </c>
      <c r="F158" s="7">
        <v>219.83</v>
      </c>
      <c r="G158" s="7">
        <v>213.09</v>
      </c>
      <c r="H158" s="7">
        <v>214.3</v>
      </c>
      <c r="I158" s="7">
        <v>215.52</v>
      </c>
      <c r="J158" s="7">
        <v>219</v>
      </c>
      <c r="K158" s="8">
        <v>216.54</v>
      </c>
      <c r="M158" s="6">
        <f t="shared" si="15"/>
        <v>216.1911111111111</v>
      </c>
      <c r="N158" s="6">
        <f t="shared" si="16"/>
        <v>2.4012988383604243</v>
      </c>
      <c r="O158" s="2">
        <f t="shared" si="17"/>
        <v>1.1107296807990779</v>
      </c>
    </row>
    <row r="159" spans="1:15" ht="15.75" customHeight="1" x14ac:dyDescent="0.2">
      <c r="A159" s="4" t="s">
        <v>10</v>
      </c>
      <c r="B159" s="7">
        <v>1028.5899999999999</v>
      </c>
      <c r="C159" s="7">
        <v>997.47</v>
      </c>
      <c r="D159" s="7">
        <v>993.74</v>
      </c>
      <c r="E159" s="7">
        <v>988.14</v>
      </c>
      <c r="F159" s="7">
        <v>991.8</v>
      </c>
      <c r="G159" s="7">
        <v>1001.38</v>
      </c>
      <c r="H159" s="7">
        <v>1003.92</v>
      </c>
      <c r="I159" s="7">
        <v>996.15</v>
      </c>
      <c r="J159" s="7">
        <v>995</v>
      </c>
      <c r="K159" s="8">
        <v>1012.69</v>
      </c>
      <c r="M159" s="6">
        <f t="shared" si="15"/>
        <v>999.57666666666648</v>
      </c>
      <c r="N159" s="6">
        <f t="shared" si="16"/>
        <v>11.86568898126019</v>
      </c>
      <c r="O159" s="2">
        <f t="shared" si="17"/>
        <v>1.1870714250292818</v>
      </c>
    </row>
    <row r="160" spans="1:15" ht="15.75" customHeight="1" x14ac:dyDescent="0.2">
      <c r="A160" s="4" t="s">
        <v>11</v>
      </c>
      <c r="B160" s="7">
        <v>1535.22</v>
      </c>
      <c r="C160" s="7">
        <v>1531.02</v>
      </c>
      <c r="D160" s="7">
        <v>1537.06</v>
      </c>
      <c r="E160" s="7">
        <v>1547.97</v>
      </c>
      <c r="F160" s="7">
        <v>1525.1</v>
      </c>
      <c r="G160" s="7">
        <v>1522.15</v>
      </c>
      <c r="H160" s="7">
        <v>1540</v>
      </c>
      <c r="I160" s="7">
        <v>1558.27</v>
      </c>
      <c r="J160" s="7">
        <v>1526.43</v>
      </c>
      <c r="K160" s="8">
        <v>1534.32</v>
      </c>
      <c r="M160" s="6">
        <f t="shared" si="15"/>
        <v>1535.9133333333332</v>
      </c>
      <c r="N160" s="6">
        <f t="shared" si="16"/>
        <v>11.63999570446655</v>
      </c>
      <c r="O160" s="2">
        <f t="shared" si="17"/>
        <v>0.75785498125761552</v>
      </c>
    </row>
    <row r="161" spans="1:15" ht="15.75" customHeight="1" x14ac:dyDescent="0.2">
      <c r="A161" s="4" t="s">
        <v>12</v>
      </c>
      <c r="B161" s="7">
        <v>3222.67</v>
      </c>
      <c r="C161" s="7">
        <v>3217.36</v>
      </c>
      <c r="D161" s="7">
        <v>3229.38</v>
      </c>
      <c r="E161" s="7">
        <v>3226.47</v>
      </c>
      <c r="F161" s="7">
        <v>3230.75</v>
      </c>
      <c r="G161" s="7">
        <v>3216.46</v>
      </c>
      <c r="H161" s="7">
        <v>3201.77</v>
      </c>
      <c r="I161" s="7">
        <v>3221.21</v>
      </c>
      <c r="J161" s="7">
        <v>3239.64</v>
      </c>
      <c r="K161" s="8">
        <v>3240.29</v>
      </c>
      <c r="M161" s="6">
        <f t="shared" si="15"/>
        <v>3222.8566666666666</v>
      </c>
      <c r="N161" s="6">
        <f t="shared" si="16"/>
        <v>10.712840426329485</v>
      </c>
      <c r="O161" s="2">
        <f t="shared" si="17"/>
        <v>0.33240201269669101</v>
      </c>
    </row>
    <row r="162" spans="1:15" ht="15.75" customHeight="1" x14ac:dyDescent="0.2">
      <c r="A162" s="4" t="s">
        <v>13</v>
      </c>
      <c r="B162" s="7">
        <v>5661.25</v>
      </c>
      <c r="C162" s="7">
        <v>5716.06</v>
      </c>
      <c r="D162" s="7">
        <v>5700.32</v>
      </c>
      <c r="E162" s="7">
        <v>5741.17</v>
      </c>
      <c r="F162" s="7">
        <v>5675.26</v>
      </c>
      <c r="G162" s="7">
        <v>5745.63</v>
      </c>
      <c r="H162" s="7">
        <v>5673.09</v>
      </c>
      <c r="I162" s="7">
        <v>5727.91</v>
      </c>
      <c r="J162" s="7">
        <v>5674.58</v>
      </c>
      <c r="K162" s="8">
        <v>5727.35</v>
      </c>
      <c r="M162" s="6">
        <f t="shared" si="15"/>
        <v>5701.6966666666667</v>
      </c>
      <c r="N162" s="6">
        <f t="shared" si="16"/>
        <v>32.156077186124563</v>
      </c>
      <c r="O162" s="2">
        <f t="shared" si="17"/>
        <v>0.56397383210713115</v>
      </c>
    </row>
    <row r="163" spans="1:15" ht="15.75" customHeight="1" x14ac:dyDescent="0.2">
      <c r="A163" s="4" t="s">
        <v>14</v>
      </c>
      <c r="B163" s="7">
        <v>10776.24</v>
      </c>
      <c r="C163" s="7">
        <v>10624.73</v>
      </c>
      <c r="D163" s="7">
        <v>10679.61</v>
      </c>
      <c r="E163" s="7">
        <v>10684.39</v>
      </c>
      <c r="F163" s="7">
        <v>10632.05</v>
      </c>
      <c r="G163" s="7">
        <v>10790.46</v>
      </c>
      <c r="H163" s="7">
        <v>10612.25</v>
      </c>
      <c r="I163" s="7">
        <v>10716.56</v>
      </c>
      <c r="J163" s="7">
        <v>10588.92</v>
      </c>
      <c r="K163" s="8">
        <v>10814.1</v>
      </c>
      <c r="M163" s="6">
        <f t="shared" si="15"/>
        <v>10678.356666666667</v>
      </c>
      <c r="N163" s="6">
        <f t="shared" si="16"/>
        <v>71.619573441901892</v>
      </c>
      <c r="O163" s="2">
        <f t="shared" si="17"/>
        <v>0.67069845742714373</v>
      </c>
    </row>
    <row r="164" spans="1:15" ht="15.75" customHeight="1" x14ac:dyDescent="0.2">
      <c r="A164" s="4" t="s">
        <v>15</v>
      </c>
      <c r="B164" s="7">
        <v>20119.29</v>
      </c>
      <c r="C164" s="7">
        <v>19992.849999999999</v>
      </c>
      <c r="D164" s="7">
        <v>19949.68</v>
      </c>
      <c r="E164" s="7">
        <v>20152.060000000001</v>
      </c>
      <c r="F164" s="7">
        <v>20056.27</v>
      </c>
      <c r="G164" s="7">
        <v>20159.66</v>
      </c>
      <c r="H164" s="7">
        <v>20043.09</v>
      </c>
      <c r="I164" s="7">
        <v>20349.21</v>
      </c>
      <c r="J164" s="7">
        <v>20198.77</v>
      </c>
      <c r="K164" s="8">
        <v>20129.13</v>
      </c>
      <c r="M164" s="6">
        <f t="shared" si="15"/>
        <v>20113.431111111113</v>
      </c>
      <c r="N164" s="6">
        <f t="shared" si="16"/>
        <v>120.47174642259945</v>
      </c>
      <c r="O164" s="2">
        <f t="shared" si="17"/>
        <v>0.59896168762597723</v>
      </c>
    </row>
    <row r="165" spans="1:15" ht="15.75" customHeight="1" x14ac:dyDescent="0.2">
      <c r="A165" s="4" t="s">
        <v>16</v>
      </c>
      <c r="B165" s="7">
        <v>40006.26</v>
      </c>
      <c r="C165" s="7">
        <v>39867.519999999997</v>
      </c>
      <c r="D165" s="7">
        <v>39892.339999999997</v>
      </c>
      <c r="E165" s="7">
        <v>39942.94</v>
      </c>
      <c r="F165" s="7">
        <v>39711.67</v>
      </c>
      <c r="G165" s="7">
        <v>40816.67</v>
      </c>
      <c r="H165" s="7">
        <v>40051.550000000003</v>
      </c>
      <c r="I165" s="7">
        <v>40082</v>
      </c>
      <c r="J165" s="7">
        <v>39521.129999999997</v>
      </c>
      <c r="K165" s="8">
        <v>39513.51</v>
      </c>
      <c r="M165" s="6">
        <f t="shared" si="15"/>
        <v>39988.008888888886</v>
      </c>
      <c r="N165" s="6">
        <f t="shared" si="16"/>
        <v>357.05821193624911</v>
      </c>
      <c r="O165" s="2">
        <f t="shared" si="17"/>
        <v>0.8929132053770793</v>
      </c>
    </row>
    <row r="166" spans="1:15" ht="15.75" customHeight="1" x14ac:dyDescent="0.15"/>
    <row r="167" spans="1:15" ht="15.75" customHeight="1" x14ac:dyDescent="0.15"/>
    <row r="168" spans="1:15" ht="15.75" customHeight="1" x14ac:dyDescent="0.15"/>
    <row r="169" spans="1:15" ht="15.75" customHeight="1" x14ac:dyDescent="0.15"/>
    <row r="170" spans="1:15" ht="15.75" customHeight="1" x14ac:dyDescent="0.15"/>
    <row r="171" spans="1:15" ht="15.75" customHeight="1" x14ac:dyDescent="0.15"/>
    <row r="172" spans="1:15" ht="15.75" customHeight="1" x14ac:dyDescent="0.15"/>
    <row r="173" spans="1:15" ht="15.75" customHeight="1" x14ac:dyDescent="0.15"/>
    <row r="174" spans="1:15" ht="15.75" customHeight="1" x14ac:dyDescent="0.15"/>
    <row r="175" spans="1:15" ht="15.75" customHeight="1" x14ac:dyDescent="0.15"/>
    <row r="176" spans="1:15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2">
    <mergeCell ref="A59:A60"/>
    <mergeCell ref="A87:A88"/>
    <mergeCell ref="B2:N2"/>
    <mergeCell ref="A3:A4"/>
    <mergeCell ref="B30:N30"/>
    <mergeCell ref="A31:A32"/>
    <mergeCell ref="B58:N58"/>
    <mergeCell ref="B86:N86"/>
    <mergeCell ref="B114:N114"/>
    <mergeCell ref="A115:A116"/>
    <mergeCell ref="B142:N142"/>
    <mergeCell ref="A143:A1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1000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spans="1:15" ht="15.75" customHeight="1" x14ac:dyDescent="0.15">
      <c r="B1" s="1"/>
      <c r="C1" s="1"/>
      <c r="D1" s="1"/>
    </row>
    <row r="2" spans="1:15" ht="15.75" customHeight="1" x14ac:dyDescent="0.15"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5" ht="15.75" customHeight="1" x14ac:dyDescent="0.15">
      <c r="A3" s="43" t="s">
        <v>1</v>
      </c>
      <c r="B3" s="1">
        <v>1</v>
      </c>
      <c r="C3" s="2">
        <v>2</v>
      </c>
      <c r="D3" s="2">
        <v>3</v>
      </c>
      <c r="E3" s="1">
        <v>4</v>
      </c>
      <c r="F3" s="2">
        <v>5</v>
      </c>
      <c r="G3" s="2">
        <v>6</v>
      </c>
      <c r="H3" s="1">
        <v>7</v>
      </c>
      <c r="I3" s="2">
        <v>8</v>
      </c>
      <c r="J3" s="2">
        <v>9</v>
      </c>
      <c r="K3" s="1">
        <v>10</v>
      </c>
    </row>
    <row r="4" spans="1:15" ht="15.75" customHeight="1" x14ac:dyDescent="0.2">
      <c r="A4" s="44"/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M4" s="3" t="s">
        <v>3</v>
      </c>
      <c r="N4" s="3" t="s">
        <v>4</v>
      </c>
      <c r="O4" s="3" t="s">
        <v>5</v>
      </c>
    </row>
    <row r="5" spans="1:15" ht="15.75" customHeight="1" x14ac:dyDescent="0.2">
      <c r="A5" s="4">
        <v>1</v>
      </c>
      <c r="B5" s="7">
        <v>39.82</v>
      </c>
      <c r="C5" s="7">
        <v>38.76</v>
      </c>
      <c r="D5" s="7">
        <v>38.659999999999997</v>
      </c>
      <c r="E5" s="7">
        <v>38.68</v>
      </c>
      <c r="F5" s="7">
        <v>39.17</v>
      </c>
      <c r="G5" s="7">
        <v>38.82</v>
      </c>
      <c r="H5" s="7">
        <v>39.79</v>
      </c>
      <c r="I5" s="7">
        <v>38.090000000000003</v>
      </c>
      <c r="J5" s="7">
        <v>39.770000000000003</v>
      </c>
      <c r="K5" s="8">
        <v>39.299999999999997</v>
      </c>
      <c r="M5" s="6">
        <f t="shared" ref="M5:M25" si="0">AVERAGE(B5:J5)</f>
        <v>39.062222222222218</v>
      </c>
      <c r="N5" s="6">
        <f t="shared" ref="N5:N25" si="1">STDEV(B5:J5)</f>
        <v>0.6143650742387986</v>
      </c>
      <c r="O5" s="2">
        <f t="shared" ref="O5:O25" si="2">N5/M5*100</f>
        <v>1.5727857743057196</v>
      </c>
    </row>
    <row r="6" spans="1:15" ht="15.75" customHeight="1" x14ac:dyDescent="0.2">
      <c r="A6" s="4">
        <v>2</v>
      </c>
      <c r="B6" s="7">
        <v>47.15</v>
      </c>
      <c r="C6" s="7">
        <v>42.33</v>
      </c>
      <c r="D6" s="7">
        <v>38.99</v>
      </c>
      <c r="E6" s="7">
        <v>47.35</v>
      </c>
      <c r="F6" s="7">
        <v>44.51</v>
      </c>
      <c r="G6" s="7">
        <v>33.770000000000003</v>
      </c>
      <c r="H6" s="7">
        <v>51.67</v>
      </c>
      <c r="I6" s="7">
        <v>40.85</v>
      </c>
      <c r="J6" s="7">
        <v>34.96</v>
      </c>
      <c r="K6" s="8">
        <v>47.77</v>
      </c>
      <c r="M6" s="6">
        <f t="shared" si="0"/>
        <v>42.397777777777776</v>
      </c>
      <c r="N6" s="6">
        <f t="shared" si="1"/>
        <v>5.9299658046606369</v>
      </c>
      <c r="O6" s="2">
        <f t="shared" si="2"/>
        <v>13.98650145236798</v>
      </c>
    </row>
    <row r="7" spans="1:15" ht="15.75" customHeight="1" x14ac:dyDescent="0.2">
      <c r="A7" s="4">
        <v>4</v>
      </c>
      <c r="B7" s="7">
        <v>34.96</v>
      </c>
      <c r="C7" s="7">
        <v>35.03</v>
      </c>
      <c r="D7" s="7">
        <v>35.17</v>
      </c>
      <c r="E7" s="7">
        <v>34.32</v>
      </c>
      <c r="F7" s="7">
        <v>33.15</v>
      </c>
      <c r="G7" s="7">
        <v>34.1</v>
      </c>
      <c r="H7" s="7">
        <v>34.24</v>
      </c>
      <c r="I7" s="7">
        <v>33.29</v>
      </c>
      <c r="J7" s="7">
        <v>32.659999999999997</v>
      </c>
      <c r="K7" s="8">
        <v>33.549999999999997</v>
      </c>
      <c r="M7" s="6">
        <f t="shared" si="0"/>
        <v>34.102222222222231</v>
      </c>
      <c r="N7" s="6">
        <f t="shared" si="1"/>
        <v>0.89788331337899763</v>
      </c>
      <c r="O7" s="2">
        <f t="shared" si="2"/>
        <v>2.6329173140919382</v>
      </c>
    </row>
    <row r="8" spans="1:15" ht="15.75" customHeight="1" x14ac:dyDescent="0.2">
      <c r="A8" s="4">
        <v>8</v>
      </c>
      <c r="B8" s="7">
        <v>48.97</v>
      </c>
      <c r="C8" s="7">
        <v>44.79</v>
      </c>
      <c r="D8" s="7">
        <v>41.08</v>
      </c>
      <c r="E8" s="7">
        <v>43.61</v>
      </c>
      <c r="F8" s="7">
        <v>44.53</v>
      </c>
      <c r="G8" s="7">
        <v>41.16</v>
      </c>
      <c r="H8" s="7">
        <v>42.75</v>
      </c>
      <c r="I8" s="7">
        <v>42.29</v>
      </c>
      <c r="J8" s="7">
        <v>42.51</v>
      </c>
      <c r="K8" s="8">
        <v>44.55</v>
      </c>
      <c r="M8" s="6">
        <f t="shared" si="0"/>
        <v>43.521111111111111</v>
      </c>
      <c r="N8" s="6">
        <f t="shared" si="1"/>
        <v>2.4236514004928829</v>
      </c>
      <c r="O8" s="2">
        <f t="shared" si="2"/>
        <v>5.5689097511899579</v>
      </c>
    </row>
    <row r="9" spans="1:15" ht="15.75" customHeight="1" x14ac:dyDescent="0.2">
      <c r="A9" s="4">
        <v>16</v>
      </c>
      <c r="B9" s="7">
        <v>37.54</v>
      </c>
      <c r="C9" s="7">
        <v>38.01</v>
      </c>
      <c r="D9" s="7">
        <v>36.479999999999997</v>
      </c>
      <c r="E9" s="7">
        <v>37.28</v>
      </c>
      <c r="F9" s="7">
        <v>36.25</v>
      </c>
      <c r="G9" s="7">
        <v>37.369999999999997</v>
      </c>
      <c r="H9" s="7">
        <v>38.270000000000003</v>
      </c>
      <c r="I9" s="7">
        <v>35.93</v>
      </c>
      <c r="J9" s="7">
        <v>38.68</v>
      </c>
      <c r="K9" s="8">
        <v>38.369999999999997</v>
      </c>
      <c r="M9" s="6">
        <f t="shared" si="0"/>
        <v>37.312222222222225</v>
      </c>
      <c r="N9" s="6">
        <f t="shared" si="1"/>
        <v>0.93959802279722016</v>
      </c>
      <c r="O9" s="2">
        <f t="shared" si="2"/>
        <v>2.5182044028393977</v>
      </c>
    </row>
    <row r="10" spans="1:15" ht="15.75" customHeight="1" x14ac:dyDescent="0.2">
      <c r="A10" s="4">
        <v>32</v>
      </c>
      <c r="B10" s="7">
        <v>32.880000000000003</v>
      </c>
      <c r="C10" s="7">
        <v>33.92</v>
      </c>
      <c r="D10" s="7">
        <v>31.89</v>
      </c>
      <c r="E10" s="7">
        <v>33.770000000000003</v>
      </c>
      <c r="F10" s="7">
        <v>31.96</v>
      </c>
      <c r="G10" s="7">
        <v>32.56</v>
      </c>
      <c r="H10" s="7">
        <v>32.799999999999997</v>
      </c>
      <c r="I10" s="7">
        <v>31.45</v>
      </c>
      <c r="J10" s="7">
        <v>33.54</v>
      </c>
      <c r="K10" s="8">
        <v>32.97</v>
      </c>
      <c r="M10" s="6">
        <f t="shared" si="0"/>
        <v>32.75222222222223</v>
      </c>
      <c r="N10" s="6">
        <f t="shared" si="1"/>
        <v>0.87625307100428784</v>
      </c>
      <c r="O10" s="2">
        <f t="shared" si="2"/>
        <v>2.6754003592762454</v>
      </c>
    </row>
    <row r="11" spans="1:15" ht="15.75" customHeight="1" x14ac:dyDescent="0.2">
      <c r="A11" s="4">
        <v>64</v>
      </c>
      <c r="B11" s="7">
        <v>39.979999999999997</v>
      </c>
      <c r="C11" s="7">
        <v>40.130000000000003</v>
      </c>
      <c r="D11" s="7">
        <v>38.9</v>
      </c>
      <c r="E11" s="7">
        <v>41.63</v>
      </c>
      <c r="F11" s="7">
        <v>37.99</v>
      </c>
      <c r="G11" s="7">
        <v>40.229999999999997</v>
      </c>
      <c r="H11" s="7">
        <v>38.880000000000003</v>
      </c>
      <c r="I11" s="7">
        <v>37.630000000000003</v>
      </c>
      <c r="J11" s="7">
        <v>39.380000000000003</v>
      </c>
      <c r="K11" s="8">
        <v>39.58</v>
      </c>
      <c r="M11" s="6">
        <f t="shared" si="0"/>
        <v>39.416666666666664</v>
      </c>
      <c r="N11" s="6">
        <f t="shared" si="1"/>
        <v>1.2334099075327709</v>
      </c>
      <c r="O11" s="2">
        <f t="shared" si="2"/>
        <v>3.1291583277787001</v>
      </c>
    </row>
    <row r="12" spans="1:15" ht="15.75" customHeight="1" x14ac:dyDescent="0.2">
      <c r="A12" s="4">
        <v>128</v>
      </c>
      <c r="B12" s="7">
        <v>44.85</v>
      </c>
      <c r="C12" s="7">
        <v>52.85</v>
      </c>
      <c r="D12" s="7">
        <v>45.51</v>
      </c>
      <c r="E12" s="7">
        <v>48.16</v>
      </c>
      <c r="F12" s="7">
        <v>45.05</v>
      </c>
      <c r="G12" s="7">
        <v>47.1</v>
      </c>
      <c r="H12" s="7">
        <v>48.53</v>
      </c>
      <c r="I12" s="7">
        <v>43.43</v>
      </c>
      <c r="J12" s="7">
        <v>47.45</v>
      </c>
      <c r="K12" s="8">
        <v>44.51</v>
      </c>
      <c r="M12" s="6">
        <f t="shared" si="0"/>
        <v>46.992222222222232</v>
      </c>
      <c r="N12" s="6">
        <f t="shared" si="1"/>
        <v>2.7728810728995303</v>
      </c>
      <c r="O12" s="2">
        <f t="shared" si="2"/>
        <v>5.900723442672728</v>
      </c>
    </row>
    <row r="13" spans="1:15" ht="15.75" customHeight="1" x14ac:dyDescent="0.2">
      <c r="A13" s="4">
        <v>256</v>
      </c>
      <c r="B13" s="7">
        <v>49.48</v>
      </c>
      <c r="C13" s="7">
        <v>53.96</v>
      </c>
      <c r="D13" s="7">
        <v>50.83</v>
      </c>
      <c r="E13" s="7">
        <v>49.97</v>
      </c>
      <c r="F13" s="7">
        <v>51.71</v>
      </c>
      <c r="G13" s="7">
        <v>51.65</v>
      </c>
      <c r="H13" s="7">
        <v>53.26</v>
      </c>
      <c r="I13" s="7">
        <v>46.22</v>
      </c>
      <c r="J13" s="7">
        <v>56.24</v>
      </c>
      <c r="K13" s="8">
        <v>47.07</v>
      </c>
      <c r="M13" s="6">
        <f t="shared" si="0"/>
        <v>51.47999999999999</v>
      </c>
      <c r="N13" s="6">
        <f t="shared" si="1"/>
        <v>2.8815881038066502</v>
      </c>
      <c r="O13" s="2">
        <f t="shared" si="2"/>
        <v>5.5974904891349082</v>
      </c>
    </row>
    <row r="14" spans="1:15" ht="15.75" customHeight="1" x14ac:dyDescent="0.2">
      <c r="A14" s="4">
        <v>512</v>
      </c>
      <c r="B14" s="7">
        <v>63.73</v>
      </c>
      <c r="C14" s="7">
        <v>63.63</v>
      </c>
      <c r="D14" s="7">
        <v>64.09</v>
      </c>
      <c r="E14" s="7">
        <v>69.87</v>
      </c>
      <c r="F14" s="7">
        <v>70.88</v>
      </c>
      <c r="G14" s="7">
        <v>62.59</v>
      </c>
      <c r="H14" s="7">
        <v>73.95</v>
      </c>
      <c r="I14" s="7">
        <v>60.58</v>
      </c>
      <c r="J14" s="7">
        <v>65.540000000000006</v>
      </c>
      <c r="K14" s="8">
        <v>65.81</v>
      </c>
      <c r="M14" s="6">
        <f t="shared" si="0"/>
        <v>66.095555555555549</v>
      </c>
      <c r="N14" s="6">
        <f t="shared" si="1"/>
        <v>4.4377024210482814</v>
      </c>
      <c r="O14" s="2">
        <f t="shared" si="2"/>
        <v>6.7140708384215682</v>
      </c>
    </row>
    <row r="15" spans="1:15" ht="15.75" customHeight="1" x14ac:dyDescent="0.2">
      <c r="A15" s="4" t="s">
        <v>6</v>
      </c>
      <c r="B15" s="7">
        <v>104.49</v>
      </c>
      <c r="C15" s="7">
        <v>105.23</v>
      </c>
      <c r="D15" s="7">
        <v>98.81</v>
      </c>
      <c r="E15" s="7">
        <v>108.58</v>
      </c>
      <c r="F15" s="7">
        <v>101.95</v>
      </c>
      <c r="G15" s="7">
        <v>100.26</v>
      </c>
      <c r="H15" s="7">
        <v>112.99</v>
      </c>
      <c r="I15" s="7">
        <v>100.58</v>
      </c>
      <c r="J15" s="7">
        <v>102.39</v>
      </c>
      <c r="K15" s="8">
        <v>103.86</v>
      </c>
      <c r="M15" s="6">
        <f t="shared" si="0"/>
        <v>103.92</v>
      </c>
      <c r="N15" s="6">
        <f t="shared" si="1"/>
        <v>4.5125740991146035</v>
      </c>
      <c r="O15" s="2">
        <f t="shared" si="2"/>
        <v>4.3423538290171315</v>
      </c>
    </row>
    <row r="16" spans="1:15" ht="15.75" customHeight="1" x14ac:dyDescent="0.2">
      <c r="A16" s="4" t="s">
        <v>7</v>
      </c>
      <c r="B16" s="7">
        <v>155.76</v>
      </c>
      <c r="C16" s="7">
        <v>153.91999999999999</v>
      </c>
      <c r="D16" s="7">
        <v>150.66999999999999</v>
      </c>
      <c r="E16" s="7">
        <v>150.32</v>
      </c>
      <c r="F16" s="7">
        <v>150.63999999999999</v>
      </c>
      <c r="G16" s="7">
        <v>147.65</v>
      </c>
      <c r="H16" s="7">
        <v>153.93</v>
      </c>
      <c r="I16" s="7">
        <v>149.41</v>
      </c>
      <c r="J16" s="7">
        <v>154</v>
      </c>
      <c r="K16" s="8">
        <v>158.09</v>
      </c>
      <c r="M16" s="6">
        <f t="shared" si="0"/>
        <v>151.8111111111111</v>
      </c>
      <c r="N16" s="6">
        <f t="shared" si="1"/>
        <v>2.6762681313932477</v>
      </c>
      <c r="O16" s="2">
        <f t="shared" si="2"/>
        <v>1.7628934481840906</v>
      </c>
    </row>
    <row r="17" spans="1:15" ht="15.75" customHeight="1" x14ac:dyDescent="0.2">
      <c r="A17" s="4" t="s">
        <v>8</v>
      </c>
      <c r="B17" s="7">
        <v>161.47999999999999</v>
      </c>
      <c r="C17" s="7">
        <v>160.22</v>
      </c>
      <c r="D17" s="7">
        <v>155.04</v>
      </c>
      <c r="E17" s="7">
        <v>155.05000000000001</v>
      </c>
      <c r="F17" s="7">
        <v>158.38</v>
      </c>
      <c r="G17" s="7">
        <v>156.94</v>
      </c>
      <c r="H17" s="7">
        <v>158.81</v>
      </c>
      <c r="I17" s="7">
        <v>156.94999999999999</v>
      </c>
      <c r="J17" s="7">
        <v>159.06</v>
      </c>
      <c r="K17" s="8">
        <v>157.03</v>
      </c>
      <c r="M17" s="6">
        <f t="shared" si="0"/>
        <v>157.99222222222221</v>
      </c>
      <c r="N17" s="6">
        <f t="shared" si="1"/>
        <v>2.1980831295573053</v>
      </c>
      <c r="O17" s="2">
        <f t="shared" si="2"/>
        <v>1.391260340946161</v>
      </c>
    </row>
    <row r="18" spans="1:15" ht="15.75" customHeight="1" x14ac:dyDescent="0.2">
      <c r="A18" s="4" t="s">
        <v>9</v>
      </c>
      <c r="B18" s="7">
        <v>256.61</v>
      </c>
      <c r="C18" s="7">
        <v>261.52</v>
      </c>
      <c r="D18" s="7">
        <v>252.53</v>
      </c>
      <c r="E18" s="7">
        <v>251.34</v>
      </c>
      <c r="F18" s="7">
        <v>254.38</v>
      </c>
      <c r="G18" s="7">
        <v>250.73</v>
      </c>
      <c r="H18" s="7">
        <v>256.62</v>
      </c>
      <c r="I18" s="7">
        <v>251.04</v>
      </c>
      <c r="J18" s="7">
        <v>253.22</v>
      </c>
      <c r="K18" s="8">
        <v>255.41</v>
      </c>
      <c r="M18" s="6">
        <f t="shared" si="0"/>
        <v>254.2211111111111</v>
      </c>
      <c r="N18" s="6">
        <f t="shared" si="1"/>
        <v>3.521908021387143</v>
      </c>
      <c r="O18" s="2">
        <f t="shared" si="2"/>
        <v>1.385371972451116</v>
      </c>
    </row>
    <row r="19" spans="1:15" ht="15.75" customHeight="1" x14ac:dyDescent="0.2">
      <c r="A19" s="4" t="s">
        <v>10</v>
      </c>
      <c r="B19" s="7">
        <v>730.48</v>
      </c>
      <c r="C19" s="7">
        <v>713.12</v>
      </c>
      <c r="D19" s="7">
        <v>718.47</v>
      </c>
      <c r="E19" s="7">
        <v>724.65</v>
      </c>
      <c r="F19" s="7">
        <v>722.65</v>
      </c>
      <c r="G19" s="7">
        <v>709.73</v>
      </c>
      <c r="H19" s="7">
        <v>732.44</v>
      </c>
      <c r="I19" s="7">
        <v>724.3</v>
      </c>
      <c r="J19" s="7">
        <v>738.2</v>
      </c>
      <c r="K19" s="8">
        <v>727.91</v>
      </c>
      <c r="M19" s="6">
        <f t="shared" si="0"/>
        <v>723.78222222222234</v>
      </c>
      <c r="N19" s="6">
        <f t="shared" si="1"/>
        <v>9.1471331270756444</v>
      </c>
      <c r="O19" s="2">
        <f t="shared" si="2"/>
        <v>1.2637963252249109</v>
      </c>
    </row>
    <row r="20" spans="1:15" ht="15.75" customHeight="1" x14ac:dyDescent="0.2">
      <c r="A20" s="4" t="s">
        <v>11</v>
      </c>
      <c r="B20" s="7">
        <v>1194.3900000000001</v>
      </c>
      <c r="C20" s="7">
        <v>1163.9000000000001</v>
      </c>
      <c r="D20" s="7">
        <v>1150.5899999999999</v>
      </c>
      <c r="E20" s="7">
        <v>1178.31</v>
      </c>
      <c r="F20" s="7">
        <v>1174.6600000000001</v>
      </c>
      <c r="G20" s="7">
        <v>1154.5999999999999</v>
      </c>
      <c r="H20" s="7">
        <v>1178.96</v>
      </c>
      <c r="I20" s="7">
        <v>1172.21</v>
      </c>
      <c r="J20" s="7">
        <v>1174.04</v>
      </c>
      <c r="K20" s="8">
        <v>1165.49</v>
      </c>
      <c r="M20" s="6">
        <f t="shared" si="0"/>
        <v>1171.2955555555554</v>
      </c>
      <c r="N20" s="6">
        <f t="shared" si="1"/>
        <v>13.33764888493392</v>
      </c>
      <c r="O20" s="2">
        <f t="shared" si="2"/>
        <v>1.1387090834309328</v>
      </c>
    </row>
    <row r="21" spans="1:15" ht="15.75" customHeight="1" x14ac:dyDescent="0.2">
      <c r="A21" s="4" t="s">
        <v>12</v>
      </c>
      <c r="B21" s="7">
        <v>2570.5</v>
      </c>
      <c r="C21" s="7">
        <v>2589.81</v>
      </c>
      <c r="D21" s="7">
        <v>2555.08</v>
      </c>
      <c r="E21" s="7">
        <v>2571.83</v>
      </c>
      <c r="F21" s="7">
        <v>2530.66</v>
      </c>
      <c r="G21" s="7">
        <v>2470.9</v>
      </c>
      <c r="H21" s="7">
        <v>2668.95</v>
      </c>
      <c r="I21" s="7">
        <v>2535.36</v>
      </c>
      <c r="J21" s="7">
        <v>2546.15</v>
      </c>
      <c r="K21" s="8">
        <v>2558.39</v>
      </c>
      <c r="M21" s="6">
        <f t="shared" si="0"/>
        <v>2559.9155555555558</v>
      </c>
      <c r="N21" s="6">
        <f t="shared" si="1"/>
        <v>53.18796553523898</v>
      </c>
      <c r="O21" s="2">
        <f t="shared" si="2"/>
        <v>2.0777234397365141</v>
      </c>
    </row>
    <row r="22" spans="1:15" ht="15.75" customHeight="1" x14ac:dyDescent="0.2">
      <c r="A22" s="4" t="s">
        <v>13</v>
      </c>
      <c r="B22" s="7">
        <v>5127.1099999999997</v>
      </c>
      <c r="C22" s="7">
        <v>5191.7</v>
      </c>
      <c r="D22" s="7">
        <v>4900.7</v>
      </c>
      <c r="E22" s="7">
        <v>5137.3999999999996</v>
      </c>
      <c r="F22" s="7">
        <v>5156.58</v>
      </c>
      <c r="G22" s="7">
        <v>5049.2299999999996</v>
      </c>
      <c r="H22" s="7">
        <v>5140.4799999999996</v>
      </c>
      <c r="I22" s="7">
        <v>5125.3</v>
      </c>
      <c r="J22" s="7">
        <v>5278.48</v>
      </c>
      <c r="K22" s="8">
        <v>5137.43</v>
      </c>
      <c r="M22" s="6">
        <f t="shared" si="0"/>
        <v>5122.9977777777776</v>
      </c>
      <c r="N22" s="6">
        <f t="shared" si="1"/>
        <v>103.32940781522188</v>
      </c>
      <c r="O22" s="2">
        <f t="shared" si="2"/>
        <v>2.0169715525436649</v>
      </c>
    </row>
    <row r="23" spans="1:15" ht="15.75" customHeight="1" x14ac:dyDescent="0.2">
      <c r="A23" s="4" t="s">
        <v>14</v>
      </c>
      <c r="B23" s="7">
        <v>9966.43</v>
      </c>
      <c r="C23" s="7">
        <v>9913.36</v>
      </c>
      <c r="D23" s="7">
        <v>9542.98</v>
      </c>
      <c r="E23" s="7">
        <v>9932.59</v>
      </c>
      <c r="F23" s="7">
        <v>9934.31</v>
      </c>
      <c r="G23" s="7">
        <v>9697.57</v>
      </c>
      <c r="H23" s="7">
        <v>9989.5400000000009</v>
      </c>
      <c r="I23" s="7">
        <v>9970.7199999999993</v>
      </c>
      <c r="J23" s="7">
        <v>9949.42</v>
      </c>
      <c r="K23" s="8">
        <v>9959.0499999999993</v>
      </c>
      <c r="M23" s="6">
        <f t="shared" si="0"/>
        <v>9877.4355555555558</v>
      </c>
      <c r="N23" s="6">
        <f t="shared" si="1"/>
        <v>152.54121698012585</v>
      </c>
      <c r="O23" s="2">
        <f t="shared" si="2"/>
        <v>1.5443402907785024</v>
      </c>
    </row>
    <row r="24" spans="1:15" ht="15.75" customHeight="1" x14ac:dyDescent="0.2">
      <c r="A24" s="4" t="s">
        <v>15</v>
      </c>
      <c r="B24" s="7">
        <v>18987.509999999998</v>
      </c>
      <c r="C24" s="7">
        <v>18965.62</v>
      </c>
      <c r="D24" s="7">
        <v>18579.919999999998</v>
      </c>
      <c r="E24" s="7">
        <v>18924.75</v>
      </c>
      <c r="F24" s="7">
        <v>19151.259999999998</v>
      </c>
      <c r="G24" s="7">
        <v>18596.3</v>
      </c>
      <c r="H24" s="7">
        <v>19117.849999999999</v>
      </c>
      <c r="I24" s="7">
        <v>19022.38</v>
      </c>
      <c r="J24" s="7">
        <v>19172.52</v>
      </c>
      <c r="K24" s="8">
        <v>19020.02</v>
      </c>
      <c r="M24" s="6">
        <f t="shared" si="0"/>
        <v>18946.456666666665</v>
      </c>
      <c r="N24" s="6">
        <f t="shared" si="1"/>
        <v>220.1339567740518</v>
      </c>
      <c r="O24" s="2">
        <f t="shared" si="2"/>
        <v>1.1618740150043103</v>
      </c>
    </row>
    <row r="25" spans="1:15" ht="15.75" customHeight="1" x14ac:dyDescent="0.2">
      <c r="A25" s="4" t="s">
        <v>16</v>
      </c>
      <c r="B25" s="7">
        <v>37395.019999999997</v>
      </c>
      <c r="C25" s="7">
        <v>37270.559999999998</v>
      </c>
      <c r="D25" s="7">
        <v>36744.94</v>
      </c>
      <c r="E25" s="7">
        <v>37227.11</v>
      </c>
      <c r="F25" s="7">
        <v>37105.839999999997</v>
      </c>
      <c r="G25" s="7">
        <v>37196.69</v>
      </c>
      <c r="H25" s="7">
        <v>37439.75</v>
      </c>
      <c r="I25" s="7">
        <v>36869.089999999997</v>
      </c>
      <c r="J25" s="7">
        <v>36867.65</v>
      </c>
      <c r="K25" s="8">
        <v>37412.81</v>
      </c>
      <c r="M25" s="6">
        <f t="shared" si="0"/>
        <v>37124.072222222225</v>
      </c>
      <c r="N25" s="6">
        <f t="shared" si="1"/>
        <v>246.28639262948352</v>
      </c>
      <c r="O25" s="2">
        <f t="shared" si="2"/>
        <v>0.66341426973643836</v>
      </c>
    </row>
    <row r="26" spans="1:15" ht="15.75" customHeight="1" x14ac:dyDescent="0.15"/>
    <row r="27" spans="1:15" ht="15.75" customHeight="1" x14ac:dyDescent="0.15"/>
    <row r="28" spans="1:15" ht="15.75" customHeight="1" x14ac:dyDescent="0.15"/>
    <row r="29" spans="1:15" ht="15.75" customHeight="1" x14ac:dyDescent="0.15"/>
    <row r="30" spans="1:15" ht="15.75" customHeight="1" x14ac:dyDescent="0.15">
      <c r="B30" s="43" t="s">
        <v>17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ht="15.75" customHeight="1" x14ac:dyDescent="0.15">
      <c r="A31" s="43" t="s">
        <v>1</v>
      </c>
      <c r="B31" s="1">
        <v>1</v>
      </c>
      <c r="C31" s="2">
        <v>2</v>
      </c>
      <c r="D31" s="2">
        <v>3</v>
      </c>
      <c r="E31" s="1">
        <v>4</v>
      </c>
      <c r="F31" s="2">
        <v>5</v>
      </c>
      <c r="G31" s="2">
        <v>6</v>
      </c>
      <c r="H31" s="1">
        <v>7</v>
      </c>
      <c r="I31" s="2">
        <v>8</v>
      </c>
      <c r="J31" s="2">
        <v>9</v>
      </c>
      <c r="K31" s="1">
        <v>10</v>
      </c>
    </row>
    <row r="32" spans="1:15" ht="15.75" customHeight="1" x14ac:dyDescent="0.2">
      <c r="A32" s="44"/>
      <c r="B32" s="2" t="s">
        <v>2</v>
      </c>
      <c r="C32" s="2" t="s">
        <v>2</v>
      </c>
      <c r="D32" s="2" t="s">
        <v>2</v>
      </c>
      <c r="E32" s="2" t="s">
        <v>2</v>
      </c>
      <c r="F32" s="2" t="s">
        <v>2</v>
      </c>
      <c r="G32" s="2" t="s">
        <v>2</v>
      </c>
      <c r="H32" s="2" t="s">
        <v>2</v>
      </c>
      <c r="I32" s="2" t="s">
        <v>2</v>
      </c>
      <c r="J32" s="2" t="s">
        <v>2</v>
      </c>
      <c r="K32" s="2" t="s">
        <v>2</v>
      </c>
      <c r="M32" s="3" t="s">
        <v>3</v>
      </c>
      <c r="N32" s="3" t="s">
        <v>4</v>
      </c>
      <c r="O32" s="3" t="s">
        <v>5</v>
      </c>
    </row>
    <row r="33" spans="1:15" ht="15.75" customHeight="1" x14ac:dyDescent="0.2">
      <c r="A33" s="4">
        <v>1</v>
      </c>
      <c r="B33" s="7">
        <v>63.71</v>
      </c>
      <c r="C33" s="7">
        <v>66.489999999999995</v>
      </c>
      <c r="D33" s="7">
        <v>69.58</v>
      </c>
      <c r="E33" s="7">
        <v>63.32</v>
      </c>
      <c r="F33" s="7">
        <v>61.85</v>
      </c>
      <c r="G33" s="7">
        <v>64.239999999999995</v>
      </c>
      <c r="H33" s="7">
        <v>65.650000000000006</v>
      </c>
      <c r="I33" s="7">
        <v>61.96</v>
      </c>
      <c r="J33" s="7">
        <v>60.76</v>
      </c>
      <c r="K33" s="8">
        <v>59.07</v>
      </c>
      <c r="M33" s="6">
        <f t="shared" ref="M33:M53" si="3">AVERAGE(B33:J33)</f>
        <v>64.173333333333346</v>
      </c>
      <c r="N33" s="6">
        <f t="shared" ref="N33:N53" si="4">STDEV(B33:J33)</f>
        <v>2.7311719096387903</v>
      </c>
      <c r="O33" s="2">
        <f t="shared" ref="O33:O53" si="5">N33/M33*100</f>
        <v>4.2559296327219869</v>
      </c>
    </row>
    <row r="34" spans="1:15" ht="15.75" customHeight="1" x14ac:dyDescent="0.2">
      <c r="A34" s="4">
        <v>2</v>
      </c>
      <c r="B34" s="7">
        <v>55.76</v>
      </c>
      <c r="C34" s="7">
        <v>56.19</v>
      </c>
      <c r="D34" s="7">
        <v>58.07</v>
      </c>
      <c r="E34" s="7">
        <v>56.91</v>
      </c>
      <c r="F34" s="7">
        <v>54.27</v>
      </c>
      <c r="G34" s="7">
        <v>57.08</v>
      </c>
      <c r="H34" s="7">
        <v>57.61</v>
      </c>
      <c r="I34" s="7">
        <v>56.4</v>
      </c>
      <c r="J34" s="7">
        <v>55.75</v>
      </c>
      <c r="K34" s="8">
        <v>57.33</v>
      </c>
      <c r="M34" s="6">
        <f t="shared" si="3"/>
        <v>56.448888888888888</v>
      </c>
      <c r="N34" s="6">
        <f t="shared" si="4"/>
        <v>1.1383699359659447</v>
      </c>
      <c r="O34" s="2">
        <f t="shared" si="5"/>
        <v>2.0166383402278369</v>
      </c>
    </row>
    <row r="35" spans="1:15" ht="15.75" customHeight="1" x14ac:dyDescent="0.2">
      <c r="A35" s="4">
        <v>4</v>
      </c>
      <c r="B35" s="7">
        <v>57.43</v>
      </c>
      <c r="C35" s="7">
        <v>57.32</v>
      </c>
      <c r="D35" s="7">
        <v>57.75</v>
      </c>
      <c r="E35" s="7">
        <v>59.67</v>
      </c>
      <c r="F35" s="7">
        <v>60.05</v>
      </c>
      <c r="G35" s="7">
        <v>57.83</v>
      </c>
      <c r="H35" s="7">
        <v>59.68</v>
      </c>
      <c r="I35" s="7">
        <v>55.75</v>
      </c>
      <c r="J35" s="7">
        <v>58.93</v>
      </c>
      <c r="K35" s="8">
        <v>60.48</v>
      </c>
      <c r="M35" s="6">
        <f t="shared" si="3"/>
        <v>58.267777777777773</v>
      </c>
      <c r="N35" s="6">
        <f t="shared" si="4"/>
        <v>1.4130886187512954</v>
      </c>
      <c r="O35" s="2">
        <f t="shared" si="5"/>
        <v>2.4251630534813713</v>
      </c>
    </row>
    <row r="36" spans="1:15" ht="15.75" customHeight="1" x14ac:dyDescent="0.2">
      <c r="A36" s="4">
        <v>8</v>
      </c>
      <c r="B36" s="7">
        <v>671.65</v>
      </c>
      <c r="C36" s="7">
        <v>664.91</v>
      </c>
      <c r="D36" s="7">
        <v>666.24</v>
      </c>
      <c r="E36" s="7">
        <v>668.6</v>
      </c>
      <c r="F36" s="7">
        <v>664.01</v>
      </c>
      <c r="G36" s="7">
        <v>668.96</v>
      </c>
      <c r="H36" s="7">
        <v>669.9</v>
      </c>
      <c r="I36" s="7">
        <v>667.47</v>
      </c>
      <c r="J36" s="7">
        <v>670.2</v>
      </c>
      <c r="K36" s="8">
        <v>666.06</v>
      </c>
      <c r="M36" s="6">
        <f t="shared" si="3"/>
        <v>667.99333333333334</v>
      </c>
      <c r="N36" s="6">
        <f t="shared" si="4"/>
        <v>2.5470669406201383</v>
      </c>
      <c r="O36" s="2">
        <f t="shared" si="5"/>
        <v>0.38130125160233208</v>
      </c>
    </row>
    <row r="37" spans="1:15" ht="15.75" customHeight="1" x14ac:dyDescent="0.2">
      <c r="A37" s="4">
        <v>16</v>
      </c>
      <c r="B37" s="7">
        <v>101.49</v>
      </c>
      <c r="C37" s="7">
        <v>100.58</v>
      </c>
      <c r="D37" s="7">
        <v>105.66</v>
      </c>
      <c r="E37" s="7">
        <v>101.83</v>
      </c>
      <c r="F37" s="7">
        <v>101.98</v>
      </c>
      <c r="G37" s="7">
        <v>102.82</v>
      </c>
      <c r="H37" s="7">
        <v>101.83</v>
      </c>
      <c r="I37" s="7">
        <v>101.42</v>
      </c>
      <c r="J37" s="7">
        <v>99.48</v>
      </c>
      <c r="K37" s="8">
        <v>102.56</v>
      </c>
      <c r="M37" s="6">
        <f t="shared" si="3"/>
        <v>101.89888888888889</v>
      </c>
      <c r="N37" s="6">
        <f t="shared" si="4"/>
        <v>1.6954899324711734</v>
      </c>
      <c r="O37" s="2">
        <f t="shared" si="5"/>
        <v>1.6638944260912842</v>
      </c>
    </row>
    <row r="38" spans="1:15" ht="15.75" customHeight="1" x14ac:dyDescent="0.2">
      <c r="A38" s="4">
        <v>32</v>
      </c>
      <c r="B38" s="7">
        <v>101.45</v>
      </c>
      <c r="C38" s="7">
        <v>104.35</v>
      </c>
      <c r="D38" s="7">
        <v>100.89</v>
      </c>
      <c r="E38" s="7">
        <v>99.77</v>
      </c>
      <c r="F38" s="7">
        <v>101.52</v>
      </c>
      <c r="G38" s="7">
        <v>101</v>
      </c>
      <c r="H38" s="7">
        <v>100.23</v>
      </c>
      <c r="I38" s="7">
        <v>102.57</v>
      </c>
      <c r="J38" s="7">
        <v>102.51</v>
      </c>
      <c r="K38" s="8">
        <v>104.12</v>
      </c>
      <c r="M38" s="6">
        <f t="shared" si="3"/>
        <v>101.58777777777777</v>
      </c>
      <c r="N38" s="6">
        <f t="shared" si="4"/>
        <v>1.3896472374111499</v>
      </c>
      <c r="O38" s="2">
        <f t="shared" si="5"/>
        <v>1.3679275871660359</v>
      </c>
    </row>
    <row r="39" spans="1:15" ht="15.75" customHeight="1" x14ac:dyDescent="0.2">
      <c r="A39" s="4">
        <v>64</v>
      </c>
      <c r="B39" s="7">
        <v>113.52</v>
      </c>
      <c r="C39" s="7">
        <v>111.67</v>
      </c>
      <c r="D39" s="7">
        <v>113.06</v>
      </c>
      <c r="E39" s="7">
        <v>109.54</v>
      </c>
      <c r="F39" s="7">
        <v>112.12</v>
      </c>
      <c r="G39" s="7">
        <v>111.43</v>
      </c>
      <c r="H39" s="7">
        <v>110.75</v>
      </c>
      <c r="I39" s="7">
        <v>115.81</v>
      </c>
      <c r="J39" s="7">
        <v>109.72</v>
      </c>
      <c r="K39" s="8">
        <v>113</v>
      </c>
      <c r="M39" s="6">
        <f t="shared" si="3"/>
        <v>111.95777777777779</v>
      </c>
      <c r="N39" s="6">
        <f t="shared" si="4"/>
        <v>1.974675782108152</v>
      </c>
      <c r="O39" s="2">
        <f t="shared" si="5"/>
        <v>1.7637682895311095</v>
      </c>
    </row>
    <row r="40" spans="1:15" ht="15.75" customHeight="1" x14ac:dyDescent="0.2">
      <c r="A40" s="4">
        <v>128</v>
      </c>
      <c r="B40" s="7">
        <v>135.11000000000001</v>
      </c>
      <c r="C40" s="7">
        <v>124.3</v>
      </c>
      <c r="D40" s="7">
        <v>123.78</v>
      </c>
      <c r="E40" s="7">
        <v>124.67</v>
      </c>
      <c r="F40" s="7">
        <v>123.23</v>
      </c>
      <c r="G40" s="7">
        <v>121.19</v>
      </c>
      <c r="H40" s="7">
        <v>125.06</v>
      </c>
      <c r="I40" s="7">
        <v>125.44</v>
      </c>
      <c r="J40" s="7">
        <v>124.28</v>
      </c>
      <c r="K40" s="8">
        <v>125.89</v>
      </c>
      <c r="M40" s="6">
        <f t="shared" si="3"/>
        <v>125.22888888888889</v>
      </c>
      <c r="N40" s="6">
        <f t="shared" si="4"/>
        <v>3.9082043333366219</v>
      </c>
      <c r="O40" s="2">
        <f t="shared" si="5"/>
        <v>3.1208488456718895</v>
      </c>
    </row>
    <row r="41" spans="1:15" ht="15.75" customHeight="1" x14ac:dyDescent="0.2">
      <c r="A41" s="4">
        <v>256</v>
      </c>
      <c r="B41" s="7">
        <v>155.46</v>
      </c>
      <c r="C41" s="7">
        <v>152.86000000000001</v>
      </c>
      <c r="D41" s="7">
        <v>153.47999999999999</v>
      </c>
      <c r="E41" s="7">
        <v>150.28</v>
      </c>
      <c r="F41" s="7">
        <v>150.80000000000001</v>
      </c>
      <c r="G41" s="7">
        <v>151.74</v>
      </c>
      <c r="H41" s="7">
        <v>149.07</v>
      </c>
      <c r="I41" s="7">
        <v>151.4</v>
      </c>
      <c r="J41" s="7">
        <v>148.88</v>
      </c>
      <c r="K41" s="8">
        <v>153.21</v>
      </c>
      <c r="M41" s="6">
        <f t="shared" si="3"/>
        <v>151.55222222222224</v>
      </c>
      <c r="N41" s="6">
        <f t="shared" si="4"/>
        <v>2.1284488352893187</v>
      </c>
      <c r="O41" s="2">
        <f t="shared" si="5"/>
        <v>1.4044326134448606</v>
      </c>
    </row>
    <row r="42" spans="1:15" ht="15.75" customHeight="1" x14ac:dyDescent="0.2">
      <c r="A42" s="4">
        <v>512</v>
      </c>
      <c r="B42" s="7">
        <v>219.3</v>
      </c>
      <c r="C42" s="7">
        <v>216.97</v>
      </c>
      <c r="D42" s="7">
        <v>218.97</v>
      </c>
      <c r="E42" s="7">
        <v>218.08</v>
      </c>
      <c r="F42" s="7">
        <v>234.74</v>
      </c>
      <c r="G42" s="7">
        <v>221.86</v>
      </c>
      <c r="H42" s="7">
        <v>223.61</v>
      </c>
      <c r="I42" s="7">
        <v>231.24</v>
      </c>
      <c r="J42" s="7">
        <v>226.33</v>
      </c>
      <c r="K42" s="8">
        <v>227.56</v>
      </c>
      <c r="M42" s="6">
        <f t="shared" si="3"/>
        <v>223.45555555555558</v>
      </c>
      <c r="N42" s="6">
        <f t="shared" si="4"/>
        <v>6.1959283225177648</v>
      </c>
      <c r="O42" s="2">
        <f t="shared" si="5"/>
        <v>2.772778822667191</v>
      </c>
    </row>
    <row r="43" spans="1:15" ht="15.75" customHeight="1" x14ac:dyDescent="0.2">
      <c r="A43" s="4" t="s">
        <v>6</v>
      </c>
      <c r="B43" s="7">
        <v>150.19</v>
      </c>
      <c r="C43" s="7">
        <v>152.56</v>
      </c>
      <c r="D43" s="7">
        <v>150.33000000000001</v>
      </c>
      <c r="E43" s="7">
        <v>156.69999999999999</v>
      </c>
      <c r="F43" s="7">
        <v>148.11000000000001</v>
      </c>
      <c r="G43" s="7">
        <v>149.59</v>
      </c>
      <c r="H43" s="7">
        <v>148.37</v>
      </c>
      <c r="I43" s="7">
        <v>147.93</v>
      </c>
      <c r="J43" s="7">
        <v>150.51</v>
      </c>
      <c r="K43" s="8">
        <v>150.80000000000001</v>
      </c>
      <c r="M43" s="6">
        <f t="shared" si="3"/>
        <v>150.47666666666666</v>
      </c>
      <c r="N43" s="6">
        <f t="shared" si="4"/>
        <v>2.7496772537881542</v>
      </c>
      <c r="O43" s="2">
        <f t="shared" si="5"/>
        <v>1.8273113796966227</v>
      </c>
    </row>
    <row r="44" spans="1:15" ht="15.75" customHeight="1" x14ac:dyDescent="0.2">
      <c r="A44" s="4" t="s">
        <v>7</v>
      </c>
      <c r="B44" s="7">
        <v>157.9</v>
      </c>
      <c r="C44" s="7">
        <v>152.61000000000001</v>
      </c>
      <c r="D44" s="7">
        <v>154.56</v>
      </c>
      <c r="E44" s="7">
        <v>153.27000000000001</v>
      </c>
      <c r="F44" s="7">
        <v>151.03</v>
      </c>
      <c r="G44" s="7">
        <v>160.65</v>
      </c>
      <c r="H44" s="7">
        <v>155.1</v>
      </c>
      <c r="I44" s="7">
        <v>157.19999999999999</v>
      </c>
      <c r="J44" s="7">
        <v>153.71</v>
      </c>
      <c r="K44" s="8">
        <v>159.51</v>
      </c>
      <c r="M44" s="6">
        <f t="shared" si="3"/>
        <v>155.11444444444444</v>
      </c>
      <c r="N44" s="6">
        <f t="shared" si="4"/>
        <v>2.9872274399144381</v>
      </c>
      <c r="O44" s="2">
        <f t="shared" si="5"/>
        <v>1.9258215768450493</v>
      </c>
    </row>
    <row r="45" spans="1:15" ht="15.75" customHeight="1" x14ac:dyDescent="0.2">
      <c r="A45" s="4" t="s">
        <v>8</v>
      </c>
      <c r="B45" s="7">
        <v>387.55</v>
      </c>
      <c r="C45" s="7">
        <v>391.83</v>
      </c>
      <c r="D45" s="7">
        <v>388.99</v>
      </c>
      <c r="E45" s="7">
        <v>391.38</v>
      </c>
      <c r="F45" s="7">
        <v>389.03</v>
      </c>
      <c r="G45" s="7">
        <v>390.16</v>
      </c>
      <c r="H45" s="7">
        <v>388.21</v>
      </c>
      <c r="I45" s="7">
        <v>383.85</v>
      </c>
      <c r="J45" s="7">
        <v>387.11</v>
      </c>
      <c r="K45" s="8">
        <v>384</v>
      </c>
      <c r="M45" s="6">
        <f t="shared" si="3"/>
        <v>388.67888888888888</v>
      </c>
      <c r="N45" s="6">
        <f t="shared" si="4"/>
        <v>2.4215978425640929</v>
      </c>
      <c r="O45" s="2">
        <f t="shared" si="5"/>
        <v>0.62303302592190746</v>
      </c>
    </row>
    <row r="46" spans="1:15" ht="15.75" customHeight="1" x14ac:dyDescent="0.2">
      <c r="A46" s="4" t="s">
        <v>9</v>
      </c>
      <c r="B46" s="7">
        <v>364.97</v>
      </c>
      <c r="C46" s="7">
        <v>366.88</v>
      </c>
      <c r="D46" s="7">
        <v>361.78</v>
      </c>
      <c r="E46" s="7">
        <v>365.34</v>
      </c>
      <c r="F46" s="7">
        <v>357.52</v>
      </c>
      <c r="G46" s="7">
        <v>359.63</v>
      </c>
      <c r="H46" s="7">
        <v>363.84</v>
      </c>
      <c r="I46" s="7">
        <v>360.89</v>
      </c>
      <c r="J46" s="7">
        <v>361.33</v>
      </c>
      <c r="K46" s="8">
        <v>360.75</v>
      </c>
      <c r="M46" s="6">
        <f t="shared" si="3"/>
        <v>362.46444444444444</v>
      </c>
      <c r="N46" s="6">
        <f t="shared" si="4"/>
        <v>3.0135490335778186</v>
      </c>
      <c r="O46" s="2">
        <f t="shared" si="5"/>
        <v>0.83140541914303834</v>
      </c>
    </row>
    <row r="47" spans="1:15" ht="15.75" customHeight="1" x14ac:dyDescent="0.2">
      <c r="A47" s="4" t="s">
        <v>10</v>
      </c>
      <c r="B47" s="7">
        <v>1118.33</v>
      </c>
      <c r="C47" s="7">
        <v>1116.8699999999999</v>
      </c>
      <c r="D47" s="7">
        <v>1116.68</v>
      </c>
      <c r="E47" s="7">
        <v>1113.92</v>
      </c>
      <c r="F47" s="7">
        <v>1104.6199999999999</v>
      </c>
      <c r="G47" s="7">
        <v>1109.58</v>
      </c>
      <c r="H47" s="7">
        <v>1111.94</v>
      </c>
      <c r="I47" s="7">
        <v>1107.26</v>
      </c>
      <c r="J47" s="7">
        <v>1114.1400000000001</v>
      </c>
      <c r="K47" s="8">
        <v>1118.3800000000001</v>
      </c>
      <c r="M47" s="6">
        <f t="shared" si="3"/>
        <v>1112.5933333333332</v>
      </c>
      <c r="N47" s="6">
        <f t="shared" si="4"/>
        <v>4.6580280162317811</v>
      </c>
      <c r="O47" s="2">
        <f t="shared" si="5"/>
        <v>0.41866402365330685</v>
      </c>
    </row>
    <row r="48" spans="1:15" ht="15.75" customHeight="1" x14ac:dyDescent="0.2">
      <c r="A48" s="4" t="s">
        <v>11</v>
      </c>
      <c r="B48" s="7">
        <v>1976.92</v>
      </c>
      <c r="C48" s="7">
        <v>2001.62</v>
      </c>
      <c r="D48" s="7">
        <v>1969.37</v>
      </c>
      <c r="E48" s="7">
        <v>1958.75</v>
      </c>
      <c r="F48" s="7">
        <v>1959.89</v>
      </c>
      <c r="G48" s="7">
        <v>1961.49</v>
      </c>
      <c r="H48" s="7">
        <v>1966.58</v>
      </c>
      <c r="I48" s="7">
        <v>1950.05</v>
      </c>
      <c r="J48" s="7">
        <v>1955.71</v>
      </c>
      <c r="K48" s="8">
        <v>1975.18</v>
      </c>
      <c r="M48" s="6">
        <f t="shared" si="3"/>
        <v>1966.7088888888886</v>
      </c>
      <c r="N48" s="6">
        <f t="shared" si="4"/>
        <v>15.271389462360988</v>
      </c>
      <c r="O48" s="2">
        <f t="shared" si="5"/>
        <v>0.77649465808784279</v>
      </c>
    </row>
    <row r="49" spans="1:15" ht="15.75" customHeight="1" x14ac:dyDescent="0.2">
      <c r="A49" s="4" t="s">
        <v>12</v>
      </c>
      <c r="B49" s="7">
        <v>4341.41</v>
      </c>
      <c r="C49" s="7">
        <v>4309.0600000000004</v>
      </c>
      <c r="D49" s="7">
        <v>4253.41</v>
      </c>
      <c r="E49" s="7">
        <v>4339.67</v>
      </c>
      <c r="F49" s="7">
        <v>4258.84</v>
      </c>
      <c r="G49" s="7">
        <v>4389.12</v>
      </c>
      <c r="H49" s="7">
        <v>4368.8999999999996</v>
      </c>
      <c r="I49" s="7">
        <v>4330.75</v>
      </c>
      <c r="J49" s="7">
        <v>4250.4399999999996</v>
      </c>
      <c r="K49" s="8">
        <v>4326.72</v>
      </c>
      <c r="M49" s="6">
        <f t="shared" si="3"/>
        <v>4315.7333333333336</v>
      </c>
      <c r="N49" s="6">
        <f t="shared" si="4"/>
        <v>51.355202754930282</v>
      </c>
      <c r="O49" s="2">
        <f t="shared" si="5"/>
        <v>1.189953103874126</v>
      </c>
    </row>
    <row r="50" spans="1:15" ht="15.75" customHeight="1" x14ac:dyDescent="0.2">
      <c r="A50" s="4" t="s">
        <v>13</v>
      </c>
      <c r="B50" s="7">
        <v>7749.39</v>
      </c>
      <c r="C50" s="7">
        <v>7804.34</v>
      </c>
      <c r="D50" s="7">
        <v>7631.29</v>
      </c>
      <c r="E50" s="7">
        <v>7628.95</v>
      </c>
      <c r="F50" s="7">
        <v>7515.12</v>
      </c>
      <c r="G50" s="7">
        <v>7697.12</v>
      </c>
      <c r="H50" s="7">
        <v>7713.55</v>
      </c>
      <c r="I50" s="7">
        <v>7623.83</v>
      </c>
      <c r="J50" s="7">
        <v>7605.1</v>
      </c>
      <c r="K50" s="8">
        <v>7798.34</v>
      </c>
      <c r="M50" s="6">
        <f t="shared" si="3"/>
        <v>7663.18777777778</v>
      </c>
      <c r="N50" s="6">
        <f t="shared" si="4"/>
        <v>86.659900729486523</v>
      </c>
      <c r="O50" s="2">
        <f t="shared" si="5"/>
        <v>1.1308596793202517</v>
      </c>
    </row>
    <row r="51" spans="1:15" ht="15.75" customHeight="1" x14ac:dyDescent="0.2">
      <c r="A51" s="4" t="s">
        <v>14</v>
      </c>
      <c r="B51" s="7">
        <v>14822.54</v>
      </c>
      <c r="C51" s="7">
        <v>14787.57</v>
      </c>
      <c r="D51" s="7">
        <v>14671.72</v>
      </c>
      <c r="E51" s="7">
        <v>14829.11</v>
      </c>
      <c r="F51" s="7">
        <v>14197.92</v>
      </c>
      <c r="G51" s="7">
        <v>14934.14</v>
      </c>
      <c r="H51" s="7">
        <v>14761</v>
      </c>
      <c r="I51" s="7">
        <v>14728.12</v>
      </c>
      <c r="J51" s="7">
        <v>14579.94</v>
      </c>
      <c r="K51" s="8">
        <v>14852.6</v>
      </c>
      <c r="M51" s="6">
        <f t="shared" si="3"/>
        <v>14701.34</v>
      </c>
      <c r="N51" s="6">
        <f t="shared" si="4"/>
        <v>213.88359877512812</v>
      </c>
      <c r="O51" s="2">
        <f t="shared" si="5"/>
        <v>1.4548578481630117</v>
      </c>
    </row>
    <row r="52" spans="1:15" ht="15.75" customHeight="1" x14ac:dyDescent="0.2">
      <c r="A52" s="4" t="s">
        <v>15</v>
      </c>
      <c r="B52" s="7">
        <v>29089.3</v>
      </c>
      <c r="C52" s="7">
        <v>28363.93</v>
      </c>
      <c r="D52" s="7">
        <v>28497.13</v>
      </c>
      <c r="E52" s="7">
        <v>28241.599999999999</v>
      </c>
      <c r="F52" s="7">
        <v>27921.17</v>
      </c>
      <c r="G52" s="7">
        <v>28466.54</v>
      </c>
      <c r="H52" s="7">
        <v>28513.03</v>
      </c>
      <c r="I52" s="7">
        <v>28150.1</v>
      </c>
      <c r="J52" s="7">
        <v>28163.84</v>
      </c>
      <c r="K52" s="8">
        <v>28772.57</v>
      </c>
      <c r="M52" s="6">
        <f t="shared" si="3"/>
        <v>28378.515555555558</v>
      </c>
      <c r="N52" s="6">
        <f t="shared" si="4"/>
        <v>330.05855098418215</v>
      </c>
      <c r="O52" s="2">
        <f t="shared" si="5"/>
        <v>1.1630578433112151</v>
      </c>
    </row>
    <row r="53" spans="1:15" ht="15.75" customHeight="1" x14ac:dyDescent="0.2">
      <c r="A53" s="4" t="s">
        <v>16</v>
      </c>
      <c r="B53" s="7">
        <v>84006.52</v>
      </c>
      <c r="C53" s="7">
        <v>55686.09</v>
      </c>
      <c r="D53" s="7">
        <v>55735.519999999997</v>
      </c>
      <c r="E53" s="7">
        <v>56021.61</v>
      </c>
      <c r="F53" s="7">
        <v>55993.77</v>
      </c>
      <c r="G53" s="7">
        <v>56058.76</v>
      </c>
      <c r="H53" s="7">
        <v>55660.21</v>
      </c>
      <c r="I53" s="7">
        <v>55602.59</v>
      </c>
      <c r="J53" s="7">
        <v>56211.33</v>
      </c>
      <c r="K53" s="8">
        <v>55778.82</v>
      </c>
      <c r="M53" s="6">
        <f t="shared" si="3"/>
        <v>58997.37777777778</v>
      </c>
      <c r="N53" s="6">
        <f t="shared" si="4"/>
        <v>9380.8128688839861</v>
      </c>
      <c r="O53" s="2">
        <f t="shared" si="5"/>
        <v>15.900389512595261</v>
      </c>
    </row>
    <row r="54" spans="1:15" ht="15.75" customHeight="1" x14ac:dyDescent="0.15"/>
    <row r="55" spans="1:15" ht="15.75" customHeight="1" x14ac:dyDescent="0.15"/>
    <row r="56" spans="1:15" ht="15.75" customHeight="1" x14ac:dyDescent="0.15"/>
    <row r="57" spans="1:15" ht="15.75" customHeight="1" x14ac:dyDescent="0.15"/>
    <row r="58" spans="1:15" ht="15.75" customHeight="1" x14ac:dyDescent="0.15">
      <c r="B58" s="45" t="s">
        <v>19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5" ht="15.75" customHeight="1" x14ac:dyDescent="0.15">
      <c r="A59" s="43" t="s">
        <v>1</v>
      </c>
      <c r="B59" s="1">
        <v>1</v>
      </c>
      <c r="C59" s="2">
        <v>2</v>
      </c>
      <c r="D59" s="2">
        <v>3</v>
      </c>
      <c r="E59" s="1">
        <v>4</v>
      </c>
      <c r="F59" s="2">
        <v>5</v>
      </c>
      <c r="G59" s="2">
        <v>6</v>
      </c>
      <c r="H59" s="1">
        <v>7</v>
      </c>
      <c r="I59" s="2">
        <v>8</v>
      </c>
      <c r="J59" s="2">
        <v>9</v>
      </c>
      <c r="K59" s="1">
        <v>10</v>
      </c>
    </row>
    <row r="60" spans="1:15" ht="15.75" customHeight="1" x14ac:dyDescent="0.2">
      <c r="A60" s="44"/>
      <c r="B60" s="2" t="s">
        <v>2</v>
      </c>
      <c r="C60" s="2" t="s">
        <v>2</v>
      </c>
      <c r="D60" s="2" t="s">
        <v>2</v>
      </c>
      <c r="E60" s="2" t="s">
        <v>2</v>
      </c>
      <c r="F60" s="2" t="s">
        <v>2</v>
      </c>
      <c r="G60" s="2" t="s">
        <v>2</v>
      </c>
      <c r="H60" s="2" t="s">
        <v>2</v>
      </c>
      <c r="I60" s="2" t="s">
        <v>2</v>
      </c>
      <c r="J60" s="2" t="s">
        <v>2</v>
      </c>
      <c r="K60" s="2" t="s">
        <v>2</v>
      </c>
      <c r="M60" s="3" t="s">
        <v>3</v>
      </c>
      <c r="N60" s="3" t="s">
        <v>4</v>
      </c>
      <c r="O60" s="3" t="s">
        <v>5</v>
      </c>
    </row>
    <row r="61" spans="1:15" ht="15.75" customHeight="1" x14ac:dyDescent="0.2">
      <c r="A61" s="4">
        <v>1</v>
      </c>
      <c r="B61" s="7">
        <v>215.61</v>
      </c>
      <c r="C61" s="7">
        <v>112.86</v>
      </c>
      <c r="D61" s="7">
        <v>85.87</v>
      </c>
      <c r="E61" s="7">
        <v>186.6</v>
      </c>
      <c r="F61" s="7">
        <v>197.22</v>
      </c>
      <c r="G61" s="7">
        <v>234.47</v>
      </c>
      <c r="H61" s="7">
        <v>172.96</v>
      </c>
      <c r="I61" s="7">
        <v>143.66</v>
      </c>
      <c r="J61" s="7">
        <v>199.51</v>
      </c>
      <c r="K61" s="8">
        <v>98.85</v>
      </c>
      <c r="M61" s="6">
        <f t="shared" ref="M61:M81" si="6">AVERAGE(B61:J61)</f>
        <v>172.08444444444447</v>
      </c>
      <c r="N61" s="6">
        <f t="shared" ref="N61:N81" si="7">STDEV(B61:J61)</f>
        <v>48.900755390666234</v>
      </c>
      <c r="O61" s="2">
        <f t="shared" ref="O61:O81" si="8">N61/M61*100</f>
        <v>28.416720377333871</v>
      </c>
    </row>
    <row r="62" spans="1:15" ht="15.75" customHeight="1" x14ac:dyDescent="0.2">
      <c r="A62" s="4">
        <v>2</v>
      </c>
      <c r="B62" s="7">
        <v>27.61</v>
      </c>
      <c r="C62" s="7">
        <v>27.3</v>
      </c>
      <c r="D62" s="7">
        <v>27.78</v>
      </c>
      <c r="E62" s="7">
        <v>30.76</v>
      </c>
      <c r="F62" s="7">
        <v>27.07</v>
      </c>
      <c r="G62" s="7">
        <v>28.19</v>
      </c>
      <c r="H62" s="7">
        <v>27.67</v>
      </c>
      <c r="I62" s="7">
        <v>27.56</v>
      </c>
      <c r="J62" s="7">
        <v>27.98</v>
      </c>
      <c r="K62" s="8">
        <v>29.74</v>
      </c>
      <c r="M62" s="6">
        <f t="shared" si="6"/>
        <v>27.99111111111111</v>
      </c>
      <c r="N62" s="6">
        <f t="shared" si="7"/>
        <v>1.090372005836133</v>
      </c>
      <c r="O62" s="2">
        <f t="shared" si="8"/>
        <v>3.8954223771535403</v>
      </c>
    </row>
    <row r="63" spans="1:15" ht="15.75" customHeight="1" x14ac:dyDescent="0.2">
      <c r="A63" s="4">
        <v>4</v>
      </c>
      <c r="B63" s="7">
        <v>27.92</v>
      </c>
      <c r="C63" s="7">
        <v>28.04</v>
      </c>
      <c r="D63" s="7">
        <v>27.13</v>
      </c>
      <c r="E63" s="7">
        <v>28.1</v>
      </c>
      <c r="F63" s="7">
        <v>26.3</v>
      </c>
      <c r="G63" s="7">
        <v>28.05</v>
      </c>
      <c r="H63" s="7">
        <v>27.2</v>
      </c>
      <c r="I63" s="7">
        <v>28.54</v>
      </c>
      <c r="J63" s="7">
        <v>26.85</v>
      </c>
      <c r="K63" s="8">
        <v>27.81</v>
      </c>
      <c r="M63" s="6">
        <f t="shared" si="6"/>
        <v>27.57</v>
      </c>
      <c r="N63" s="6">
        <f t="shared" si="7"/>
        <v>0.72950325564729313</v>
      </c>
      <c r="O63" s="2">
        <f t="shared" si="8"/>
        <v>2.646003828970958</v>
      </c>
    </row>
    <row r="64" spans="1:15" ht="15.75" customHeight="1" x14ac:dyDescent="0.2">
      <c r="A64" s="4">
        <v>8</v>
      </c>
      <c r="B64" s="7">
        <v>28.51</v>
      </c>
      <c r="C64" s="7">
        <v>28.44</v>
      </c>
      <c r="D64" s="7">
        <v>29.56</v>
      </c>
      <c r="E64" s="7">
        <v>29.39</v>
      </c>
      <c r="F64" s="7">
        <v>28.35</v>
      </c>
      <c r="G64" s="7">
        <v>31.84</v>
      </c>
      <c r="H64" s="7">
        <v>30.05</v>
      </c>
      <c r="I64" s="7">
        <v>28.74</v>
      </c>
      <c r="J64" s="7">
        <v>28.44</v>
      </c>
      <c r="K64" s="8">
        <v>29.18</v>
      </c>
      <c r="M64" s="6">
        <f t="shared" si="6"/>
        <v>29.257777777777783</v>
      </c>
      <c r="N64" s="6">
        <f t="shared" si="7"/>
        <v>1.1398001774190263</v>
      </c>
      <c r="O64" s="2">
        <f t="shared" si="8"/>
        <v>3.8957168451964286</v>
      </c>
    </row>
    <row r="65" spans="1:15" ht="15.75" customHeight="1" x14ac:dyDescent="0.2">
      <c r="A65" s="4">
        <v>16</v>
      </c>
      <c r="B65" s="7">
        <v>27.8</v>
      </c>
      <c r="C65" s="7">
        <v>28.34</v>
      </c>
      <c r="D65" s="7">
        <v>32.03</v>
      </c>
      <c r="E65" s="7">
        <v>27.87</v>
      </c>
      <c r="F65" s="7">
        <v>26.66</v>
      </c>
      <c r="G65" s="7">
        <v>28.18</v>
      </c>
      <c r="H65" s="7">
        <v>28.38</v>
      </c>
      <c r="I65" s="7">
        <v>27.08</v>
      </c>
      <c r="J65" s="7">
        <v>34.28</v>
      </c>
      <c r="K65" s="8">
        <v>28.07</v>
      </c>
      <c r="M65" s="6">
        <f t="shared" si="6"/>
        <v>28.957777777777778</v>
      </c>
      <c r="N65" s="6">
        <f t="shared" si="7"/>
        <v>2.5103424954464773</v>
      </c>
      <c r="O65" s="2">
        <f t="shared" si="8"/>
        <v>8.6689749286387432</v>
      </c>
    </row>
    <row r="66" spans="1:15" ht="15.75" customHeight="1" x14ac:dyDescent="0.2">
      <c r="A66" s="4">
        <v>32</v>
      </c>
      <c r="B66" s="7">
        <v>29.73</v>
      </c>
      <c r="C66" s="7">
        <v>31.2</v>
      </c>
      <c r="D66" s="7">
        <v>32.630000000000003</v>
      </c>
      <c r="E66" s="7">
        <v>30.24</v>
      </c>
      <c r="F66" s="7">
        <v>28.51</v>
      </c>
      <c r="G66" s="7">
        <v>29.34</v>
      </c>
      <c r="H66" s="7">
        <v>29.66</v>
      </c>
      <c r="I66" s="7">
        <v>29.53</v>
      </c>
      <c r="J66" s="7">
        <v>29.72</v>
      </c>
      <c r="K66" s="8">
        <v>29.3</v>
      </c>
      <c r="M66" s="6">
        <f t="shared" si="6"/>
        <v>30.062222222222221</v>
      </c>
      <c r="N66" s="6">
        <f t="shared" si="7"/>
        <v>1.2001643405985887</v>
      </c>
      <c r="O66" s="2">
        <f t="shared" si="8"/>
        <v>3.9922675433867898</v>
      </c>
    </row>
    <row r="67" spans="1:15" ht="15.75" customHeight="1" x14ac:dyDescent="0.2">
      <c r="A67" s="4">
        <v>64</v>
      </c>
      <c r="B67" s="7">
        <v>32.520000000000003</v>
      </c>
      <c r="C67" s="7">
        <v>33.26</v>
      </c>
      <c r="D67" s="7">
        <v>34.96</v>
      </c>
      <c r="E67" s="7">
        <v>34.22</v>
      </c>
      <c r="F67" s="7">
        <v>33.119999999999997</v>
      </c>
      <c r="G67" s="7">
        <v>38.85</v>
      </c>
      <c r="H67" s="7">
        <v>34.82</v>
      </c>
      <c r="I67" s="7">
        <v>33.700000000000003</v>
      </c>
      <c r="J67" s="7">
        <v>33.549999999999997</v>
      </c>
      <c r="K67" s="8">
        <v>34.99</v>
      </c>
      <c r="M67" s="6">
        <f t="shared" si="6"/>
        <v>34.333333333333336</v>
      </c>
      <c r="N67" s="6">
        <f t="shared" si="7"/>
        <v>1.8698195100062471</v>
      </c>
      <c r="O67" s="2">
        <f t="shared" si="8"/>
        <v>5.4460762427366411</v>
      </c>
    </row>
    <row r="68" spans="1:15" ht="15.75" customHeight="1" x14ac:dyDescent="0.2">
      <c r="A68" s="4">
        <v>128</v>
      </c>
      <c r="B68" s="7">
        <v>36.35</v>
      </c>
      <c r="C68" s="7">
        <v>38.85</v>
      </c>
      <c r="D68" s="7">
        <v>49.05</v>
      </c>
      <c r="E68" s="7">
        <v>39.26</v>
      </c>
      <c r="F68" s="7">
        <v>36.42</v>
      </c>
      <c r="G68" s="7">
        <v>38.36</v>
      </c>
      <c r="H68" s="7">
        <v>37.840000000000003</v>
      </c>
      <c r="I68" s="7">
        <v>36.61</v>
      </c>
      <c r="J68" s="7">
        <v>37.75</v>
      </c>
      <c r="K68" s="8">
        <v>37.799999999999997</v>
      </c>
      <c r="M68" s="6">
        <f t="shared" si="6"/>
        <v>38.943333333333335</v>
      </c>
      <c r="N68" s="6">
        <f t="shared" si="7"/>
        <v>3.9333891238981162</v>
      </c>
      <c r="O68" s="2">
        <f t="shared" si="8"/>
        <v>10.100288771457972</v>
      </c>
    </row>
    <row r="69" spans="1:15" ht="15.75" customHeight="1" x14ac:dyDescent="0.2">
      <c r="A69" s="4">
        <v>256</v>
      </c>
      <c r="B69" s="7">
        <v>40.01</v>
      </c>
      <c r="C69" s="7">
        <v>40.590000000000003</v>
      </c>
      <c r="D69" s="7">
        <v>41.84</v>
      </c>
      <c r="E69" s="7">
        <v>44.51</v>
      </c>
      <c r="F69" s="7">
        <v>46.19</v>
      </c>
      <c r="G69" s="7">
        <v>41.23</v>
      </c>
      <c r="H69" s="7">
        <v>43.92</v>
      </c>
      <c r="I69" s="7">
        <v>42.39</v>
      </c>
      <c r="J69" s="7">
        <v>40.92</v>
      </c>
      <c r="K69" s="8">
        <v>43.51</v>
      </c>
      <c r="M69" s="6">
        <f t="shared" si="6"/>
        <v>42.4</v>
      </c>
      <c r="N69" s="6">
        <f t="shared" si="7"/>
        <v>2.0611829127954646</v>
      </c>
      <c r="O69" s="2">
        <f t="shared" si="8"/>
        <v>4.8612804547062849</v>
      </c>
    </row>
    <row r="70" spans="1:15" ht="15.75" customHeight="1" x14ac:dyDescent="0.2">
      <c r="A70" s="4">
        <v>512</v>
      </c>
      <c r="B70" s="7">
        <v>52.56</v>
      </c>
      <c r="C70" s="7">
        <v>52.82</v>
      </c>
      <c r="D70" s="7">
        <v>54.79</v>
      </c>
      <c r="E70" s="7">
        <v>54.82</v>
      </c>
      <c r="F70" s="7">
        <v>56.16</v>
      </c>
      <c r="G70" s="7">
        <v>54.57</v>
      </c>
      <c r="H70" s="7">
        <v>53.39</v>
      </c>
      <c r="I70" s="7">
        <v>53.1</v>
      </c>
      <c r="J70" s="7">
        <v>55.71</v>
      </c>
      <c r="K70" s="8">
        <v>53.79</v>
      </c>
      <c r="M70" s="6">
        <f t="shared" si="6"/>
        <v>54.213333333333331</v>
      </c>
      <c r="N70" s="6">
        <f t="shared" si="7"/>
        <v>1.2966109670984574</v>
      </c>
      <c r="O70" s="2">
        <f t="shared" si="8"/>
        <v>2.3916827971565251</v>
      </c>
    </row>
    <row r="71" spans="1:15" ht="15.75" customHeight="1" x14ac:dyDescent="0.2">
      <c r="A71" s="4" t="s">
        <v>6</v>
      </c>
      <c r="B71" s="7">
        <v>92.17</v>
      </c>
      <c r="C71" s="7">
        <v>91.21</v>
      </c>
      <c r="D71" s="7">
        <v>97.45</v>
      </c>
      <c r="E71" s="7">
        <v>93.83</v>
      </c>
      <c r="F71" s="7">
        <v>92.3</v>
      </c>
      <c r="G71" s="7">
        <v>91.43</v>
      </c>
      <c r="H71" s="7">
        <v>93.78</v>
      </c>
      <c r="I71" s="7">
        <v>91.8</v>
      </c>
      <c r="J71" s="7">
        <v>94.52</v>
      </c>
      <c r="K71" s="8">
        <v>92.52</v>
      </c>
      <c r="M71" s="6">
        <f t="shared" si="6"/>
        <v>93.165555555555542</v>
      </c>
      <c r="N71" s="6">
        <f t="shared" si="7"/>
        <v>1.9827828367669973</v>
      </c>
      <c r="O71" s="2">
        <f t="shared" si="8"/>
        <v>2.1282359397134107</v>
      </c>
    </row>
    <row r="72" spans="1:15" ht="15.75" customHeight="1" x14ac:dyDescent="0.2">
      <c r="A72" s="4" t="s">
        <v>7</v>
      </c>
      <c r="B72" s="7">
        <v>149.41</v>
      </c>
      <c r="C72" s="7">
        <v>154.77000000000001</v>
      </c>
      <c r="D72" s="7">
        <v>147.62</v>
      </c>
      <c r="E72" s="7">
        <v>149.94999999999999</v>
      </c>
      <c r="F72" s="7">
        <v>151.30000000000001</v>
      </c>
      <c r="G72" s="7">
        <v>152.94999999999999</v>
      </c>
      <c r="H72" s="7">
        <v>152.02000000000001</v>
      </c>
      <c r="I72" s="7">
        <v>142.91</v>
      </c>
      <c r="J72" s="7">
        <v>148.51</v>
      </c>
      <c r="K72" s="8">
        <v>145.55000000000001</v>
      </c>
      <c r="M72" s="6">
        <f t="shared" si="6"/>
        <v>149.9377777777778</v>
      </c>
      <c r="N72" s="6">
        <f t="shared" si="7"/>
        <v>3.4585791077326054</v>
      </c>
      <c r="O72" s="2">
        <f t="shared" si="8"/>
        <v>2.3066762486359855</v>
      </c>
    </row>
    <row r="73" spans="1:15" ht="15.75" customHeight="1" x14ac:dyDescent="0.2">
      <c r="A73" s="4" t="s">
        <v>8</v>
      </c>
      <c r="B73" s="7">
        <v>258.14999999999998</v>
      </c>
      <c r="C73" s="7">
        <v>269.47000000000003</v>
      </c>
      <c r="D73" s="7">
        <v>273.75</v>
      </c>
      <c r="E73" s="7">
        <v>274.14999999999998</v>
      </c>
      <c r="F73" s="7">
        <v>258.79000000000002</v>
      </c>
      <c r="G73" s="7">
        <v>272.35000000000002</v>
      </c>
      <c r="H73" s="7">
        <v>280.93</v>
      </c>
      <c r="I73" s="7">
        <v>269.25</v>
      </c>
      <c r="J73" s="7">
        <v>273.93</v>
      </c>
      <c r="K73" s="8">
        <v>271.82</v>
      </c>
      <c r="M73" s="6">
        <f t="shared" si="6"/>
        <v>270.08555555555557</v>
      </c>
      <c r="N73" s="6">
        <f t="shared" si="7"/>
        <v>7.404233773847082</v>
      </c>
      <c r="O73" s="2">
        <f t="shared" si="8"/>
        <v>2.7414401183420782</v>
      </c>
    </row>
    <row r="74" spans="1:15" ht="15.75" customHeight="1" x14ac:dyDescent="0.2">
      <c r="A74" s="4" t="s">
        <v>9</v>
      </c>
      <c r="B74" s="7">
        <v>474.6</v>
      </c>
      <c r="C74" s="7">
        <v>468.24</v>
      </c>
      <c r="D74" s="7">
        <v>506.56</v>
      </c>
      <c r="E74" s="7">
        <v>472.39</v>
      </c>
      <c r="F74" s="7">
        <v>494.69</v>
      </c>
      <c r="G74" s="7">
        <v>482.42</v>
      </c>
      <c r="H74" s="7">
        <v>451.78</v>
      </c>
      <c r="I74" s="7">
        <v>496.73</v>
      </c>
      <c r="J74" s="7">
        <v>487.63</v>
      </c>
      <c r="K74" s="8">
        <v>489.59</v>
      </c>
      <c r="M74" s="6">
        <f t="shared" si="6"/>
        <v>481.67111111111109</v>
      </c>
      <c r="N74" s="6">
        <f t="shared" si="7"/>
        <v>16.814430145298157</v>
      </c>
      <c r="O74" s="2">
        <f t="shared" si="8"/>
        <v>3.4908529404038582</v>
      </c>
    </row>
    <row r="75" spans="1:15" ht="15.75" customHeight="1" x14ac:dyDescent="0.2">
      <c r="A75" s="4" t="s">
        <v>10</v>
      </c>
      <c r="B75" s="7">
        <v>451.35</v>
      </c>
      <c r="C75" s="7">
        <v>450.99</v>
      </c>
      <c r="D75" s="7">
        <v>1413.46</v>
      </c>
      <c r="E75" s="7">
        <v>465.75</v>
      </c>
      <c r="F75" s="7">
        <v>1273.9100000000001</v>
      </c>
      <c r="G75" s="7">
        <v>467.51</v>
      </c>
      <c r="H75" s="7">
        <v>1420.16</v>
      </c>
      <c r="I75" s="7">
        <v>448.83</v>
      </c>
      <c r="J75" s="7">
        <v>945.31</v>
      </c>
      <c r="K75" s="8">
        <v>464.99</v>
      </c>
      <c r="M75" s="6">
        <f t="shared" si="6"/>
        <v>815.25222222222226</v>
      </c>
      <c r="N75" s="6">
        <f t="shared" si="7"/>
        <v>446.30447047889226</v>
      </c>
      <c r="O75" s="2">
        <f t="shared" si="8"/>
        <v>54.744342709345986</v>
      </c>
    </row>
    <row r="76" spans="1:15" ht="15.75" customHeight="1" x14ac:dyDescent="0.2">
      <c r="A76" s="4" t="s">
        <v>11</v>
      </c>
      <c r="B76" s="7">
        <v>710.06</v>
      </c>
      <c r="C76" s="7">
        <v>712.78</v>
      </c>
      <c r="D76" s="7">
        <v>719.44</v>
      </c>
      <c r="E76" s="7">
        <v>1546.04</v>
      </c>
      <c r="F76" s="7">
        <v>706.73</v>
      </c>
      <c r="G76" s="7">
        <v>728.2</v>
      </c>
      <c r="H76" s="7">
        <v>715.15</v>
      </c>
      <c r="I76" s="7">
        <v>710.34</v>
      </c>
      <c r="J76" s="7">
        <v>693.83</v>
      </c>
      <c r="K76" s="8">
        <v>721.03</v>
      </c>
      <c r="M76" s="6">
        <f t="shared" si="6"/>
        <v>804.7299999999999</v>
      </c>
      <c r="N76" s="6">
        <f t="shared" si="7"/>
        <v>278.14695104386874</v>
      </c>
      <c r="O76" s="2">
        <f t="shared" si="8"/>
        <v>34.564009176229142</v>
      </c>
    </row>
    <row r="77" spans="1:15" ht="15.75" customHeight="1" x14ac:dyDescent="0.2">
      <c r="A77" s="4" t="s">
        <v>12</v>
      </c>
      <c r="B77" s="7">
        <v>1292.81</v>
      </c>
      <c r="C77" s="7">
        <v>1321.66</v>
      </c>
      <c r="D77" s="7">
        <v>1321.03</v>
      </c>
      <c r="E77" s="7">
        <v>1349.89</v>
      </c>
      <c r="F77" s="7">
        <v>1296.29</v>
      </c>
      <c r="G77" s="7">
        <v>1334.1</v>
      </c>
      <c r="H77" s="7">
        <v>1360.83</v>
      </c>
      <c r="I77" s="7">
        <v>1289.3</v>
      </c>
      <c r="J77" s="7">
        <v>1298.06</v>
      </c>
      <c r="K77" s="8">
        <v>1349.2</v>
      </c>
      <c r="M77" s="6">
        <f t="shared" si="6"/>
        <v>1318.2188888888888</v>
      </c>
      <c r="N77" s="6">
        <f t="shared" si="7"/>
        <v>26.124438005651182</v>
      </c>
      <c r="O77" s="2">
        <f t="shared" si="8"/>
        <v>1.9817981843418404</v>
      </c>
    </row>
    <row r="78" spans="1:15" ht="15.75" customHeight="1" x14ac:dyDescent="0.2">
      <c r="A78" s="4" t="s">
        <v>13</v>
      </c>
      <c r="B78" s="7">
        <v>2577.9499999999998</v>
      </c>
      <c r="C78" s="7">
        <v>2604.96</v>
      </c>
      <c r="D78" s="7">
        <v>2692.87</v>
      </c>
      <c r="E78" s="7">
        <v>2631.03</v>
      </c>
      <c r="F78" s="7">
        <v>2576.61</v>
      </c>
      <c r="G78" s="7">
        <v>2610.7199999999998</v>
      </c>
      <c r="H78" s="7">
        <v>2685.01</v>
      </c>
      <c r="I78" s="7">
        <v>2630.07</v>
      </c>
      <c r="J78" s="7">
        <v>2579.5</v>
      </c>
      <c r="K78" s="8">
        <v>2627.86</v>
      </c>
      <c r="M78" s="6">
        <f t="shared" si="6"/>
        <v>2620.9688888888891</v>
      </c>
      <c r="N78" s="6">
        <f t="shared" si="7"/>
        <v>43.80984291356355</v>
      </c>
      <c r="O78" s="2">
        <f t="shared" si="8"/>
        <v>1.6715132750826325</v>
      </c>
    </row>
    <row r="79" spans="1:15" ht="15.75" customHeight="1" x14ac:dyDescent="0.2">
      <c r="A79" s="4" t="s">
        <v>14</v>
      </c>
      <c r="B79" s="7">
        <v>5258.31</v>
      </c>
      <c r="C79" s="7">
        <v>5364.7</v>
      </c>
      <c r="D79" s="7">
        <v>5357.67</v>
      </c>
      <c r="E79" s="7">
        <v>5360.07</v>
      </c>
      <c r="F79" s="7">
        <v>5204.5</v>
      </c>
      <c r="G79" s="7">
        <v>5409.54</v>
      </c>
      <c r="H79" s="7">
        <v>5328.57</v>
      </c>
      <c r="I79" s="7">
        <v>5289.07</v>
      </c>
      <c r="J79" s="7">
        <v>5268.92</v>
      </c>
      <c r="K79" s="8">
        <v>5372.42</v>
      </c>
      <c r="M79" s="6">
        <f t="shared" si="6"/>
        <v>5315.7055555555553</v>
      </c>
      <c r="N79" s="6">
        <f t="shared" si="7"/>
        <v>64.864606510621542</v>
      </c>
      <c r="O79" s="2">
        <f t="shared" si="8"/>
        <v>1.2202445344782158</v>
      </c>
    </row>
    <row r="80" spans="1:15" ht="15.75" customHeight="1" x14ac:dyDescent="0.2">
      <c r="A80" s="4" t="s">
        <v>15</v>
      </c>
      <c r="B80" s="7">
        <v>10294.41</v>
      </c>
      <c r="C80" s="7">
        <v>10366.49</v>
      </c>
      <c r="D80" s="7">
        <v>10412.200000000001</v>
      </c>
      <c r="E80" s="7">
        <v>10537.39</v>
      </c>
      <c r="F80" s="7">
        <v>10214.4</v>
      </c>
      <c r="G80" s="7">
        <v>10633.97</v>
      </c>
      <c r="H80" s="7">
        <v>10483.36</v>
      </c>
      <c r="I80" s="7">
        <v>10151</v>
      </c>
      <c r="J80" s="7">
        <v>10331.030000000001</v>
      </c>
      <c r="K80" s="8">
        <v>10461.469999999999</v>
      </c>
      <c r="M80" s="6">
        <f t="shared" si="6"/>
        <v>10380.472222222223</v>
      </c>
      <c r="N80" s="6">
        <f t="shared" si="7"/>
        <v>154.4187022172004</v>
      </c>
      <c r="O80" s="2">
        <f t="shared" si="8"/>
        <v>1.4875884151650172</v>
      </c>
    </row>
    <row r="81" spans="1:15" ht="15.75" customHeight="1" x14ac:dyDescent="0.2">
      <c r="A81" s="4" t="s">
        <v>16</v>
      </c>
      <c r="B81" s="7">
        <v>20062.66</v>
      </c>
      <c r="C81" s="7">
        <v>20166.68</v>
      </c>
      <c r="D81" s="7">
        <v>20581.75</v>
      </c>
      <c r="E81" s="7">
        <v>20569.71</v>
      </c>
      <c r="F81" s="7">
        <v>19761</v>
      </c>
      <c r="G81" s="7">
        <v>20631.93</v>
      </c>
      <c r="H81" s="7">
        <v>20326.45</v>
      </c>
      <c r="I81" s="7">
        <v>20138.39</v>
      </c>
      <c r="J81" s="7">
        <v>20400.91</v>
      </c>
      <c r="K81" s="8">
        <v>20278.5</v>
      </c>
      <c r="M81" s="6">
        <f t="shared" si="6"/>
        <v>20293.275555555556</v>
      </c>
      <c r="N81" s="6">
        <f t="shared" si="7"/>
        <v>287.99366937968927</v>
      </c>
      <c r="O81" s="2">
        <f t="shared" si="8"/>
        <v>1.4191581274854721</v>
      </c>
    </row>
    <row r="82" spans="1:15" ht="15.75" customHeight="1" x14ac:dyDescent="0.15"/>
    <row r="83" spans="1:15" ht="15.75" customHeight="1" x14ac:dyDescent="0.15"/>
    <row r="84" spans="1:15" ht="15.75" customHeight="1" x14ac:dyDescent="0.15"/>
    <row r="85" spans="1:15" ht="15.75" customHeight="1" x14ac:dyDescent="0.15"/>
    <row r="86" spans="1:15" ht="15.75" customHeight="1" x14ac:dyDescent="0.15">
      <c r="B86" s="45" t="s">
        <v>20</v>
      </c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</row>
    <row r="87" spans="1:15" ht="15.75" customHeight="1" x14ac:dyDescent="0.15">
      <c r="A87" s="43" t="s">
        <v>1</v>
      </c>
      <c r="B87" s="1">
        <v>1</v>
      </c>
      <c r="C87" s="2">
        <v>2</v>
      </c>
      <c r="D87" s="2">
        <v>3</v>
      </c>
      <c r="E87" s="1">
        <v>4</v>
      </c>
      <c r="F87" s="2">
        <v>5</v>
      </c>
      <c r="G87" s="2">
        <v>6</v>
      </c>
      <c r="H87" s="1">
        <v>7</v>
      </c>
      <c r="I87" s="2">
        <v>8</v>
      </c>
      <c r="J87" s="2">
        <v>9</v>
      </c>
      <c r="K87" s="1">
        <v>10</v>
      </c>
    </row>
    <row r="88" spans="1:15" ht="15.75" customHeight="1" x14ac:dyDescent="0.2">
      <c r="A88" s="44"/>
      <c r="B88" s="2" t="s">
        <v>2</v>
      </c>
      <c r="C88" s="2" t="s">
        <v>2</v>
      </c>
      <c r="D88" s="2" t="s">
        <v>2</v>
      </c>
      <c r="E88" s="2" t="s">
        <v>2</v>
      </c>
      <c r="F88" s="2" t="s">
        <v>2</v>
      </c>
      <c r="G88" s="2" t="s">
        <v>2</v>
      </c>
      <c r="H88" s="2" t="s">
        <v>2</v>
      </c>
      <c r="I88" s="2" t="s">
        <v>2</v>
      </c>
      <c r="J88" s="2" t="s">
        <v>2</v>
      </c>
      <c r="K88" s="2" t="s">
        <v>2</v>
      </c>
      <c r="M88" s="3" t="s">
        <v>3</v>
      </c>
      <c r="N88" s="3" t="s">
        <v>4</v>
      </c>
      <c r="O88" s="3" t="s">
        <v>5</v>
      </c>
    </row>
    <row r="89" spans="1:15" ht="15.75" customHeight="1" x14ac:dyDescent="0.2">
      <c r="A89" s="4">
        <v>1</v>
      </c>
      <c r="B89" s="7">
        <v>37.57</v>
      </c>
      <c r="C89" s="7">
        <v>38.86</v>
      </c>
      <c r="D89" s="7">
        <v>37.29</v>
      </c>
      <c r="E89" s="7">
        <v>38.39</v>
      </c>
      <c r="F89" s="7">
        <v>37.6</v>
      </c>
      <c r="G89" s="7">
        <v>38.04</v>
      </c>
      <c r="H89" s="7">
        <v>37.369999999999997</v>
      </c>
      <c r="I89" s="7">
        <v>37.479999999999997</v>
      </c>
      <c r="J89" s="7">
        <v>36.31</v>
      </c>
      <c r="K89" s="8">
        <v>37.31</v>
      </c>
      <c r="M89" s="6">
        <f t="shared" ref="M89:M109" si="9">AVERAGE(B89:J89)</f>
        <v>37.656666666666666</v>
      </c>
      <c r="N89" s="6">
        <f t="shared" ref="N89:N109" si="10">STDEV(B89:J89)</f>
        <v>0.72498275841567394</v>
      </c>
      <c r="O89" s="2">
        <f t="shared" ref="O89:O109" si="11">N89/M89*100</f>
        <v>1.9252441137001166</v>
      </c>
    </row>
    <row r="90" spans="1:15" ht="15.75" customHeight="1" x14ac:dyDescent="0.2">
      <c r="A90" s="4">
        <v>2</v>
      </c>
      <c r="B90" s="7">
        <v>34.72</v>
      </c>
      <c r="C90" s="7">
        <v>34.79</v>
      </c>
      <c r="D90" s="7">
        <v>34.590000000000003</v>
      </c>
      <c r="E90" s="7">
        <v>34.86</v>
      </c>
      <c r="F90" s="7">
        <v>34.729999999999997</v>
      </c>
      <c r="G90" s="7">
        <v>33.96</v>
      </c>
      <c r="H90" s="7">
        <v>35.19</v>
      </c>
      <c r="I90" s="7">
        <v>35.35</v>
      </c>
      <c r="J90" s="7">
        <v>34.81</v>
      </c>
      <c r="K90" s="8">
        <v>34.89</v>
      </c>
      <c r="M90" s="6">
        <f t="shared" si="9"/>
        <v>34.777777777777779</v>
      </c>
      <c r="N90" s="6">
        <f t="shared" si="10"/>
        <v>0.38970430385671151</v>
      </c>
      <c r="O90" s="2">
        <f t="shared" si="11"/>
        <v>1.1205555062972536</v>
      </c>
    </row>
    <row r="91" spans="1:15" ht="15.75" customHeight="1" x14ac:dyDescent="0.2">
      <c r="A91" s="4">
        <v>4</v>
      </c>
      <c r="B91" s="7">
        <v>35.590000000000003</v>
      </c>
      <c r="C91" s="7">
        <v>35.049999999999997</v>
      </c>
      <c r="D91" s="7">
        <v>34.380000000000003</v>
      </c>
      <c r="E91" s="7">
        <v>34.51</v>
      </c>
      <c r="F91" s="7">
        <v>35.25</v>
      </c>
      <c r="G91" s="7">
        <v>34.72</v>
      </c>
      <c r="H91" s="7">
        <v>35.14</v>
      </c>
      <c r="I91" s="7">
        <v>35.630000000000003</v>
      </c>
      <c r="J91" s="7">
        <v>38.53</v>
      </c>
      <c r="K91" s="8">
        <v>34.76</v>
      </c>
      <c r="M91" s="6">
        <f t="shared" si="9"/>
        <v>35.422222222222217</v>
      </c>
      <c r="N91" s="6">
        <f t="shared" si="10"/>
        <v>1.2444353918321536</v>
      </c>
      <c r="O91" s="2">
        <f t="shared" si="11"/>
        <v>3.5131488477068333</v>
      </c>
    </row>
    <row r="92" spans="1:15" ht="15.75" customHeight="1" x14ac:dyDescent="0.2">
      <c r="A92" s="4">
        <v>8</v>
      </c>
      <c r="B92" s="7">
        <v>45.49</v>
      </c>
      <c r="C92" s="7">
        <v>45.69</v>
      </c>
      <c r="D92" s="7">
        <v>44.29</v>
      </c>
      <c r="E92" s="7">
        <v>46.83</v>
      </c>
      <c r="F92" s="7">
        <v>50.01</v>
      </c>
      <c r="G92" s="7">
        <v>45.33</v>
      </c>
      <c r="H92" s="7">
        <v>45.34</v>
      </c>
      <c r="I92" s="7">
        <v>45.43</v>
      </c>
      <c r="J92" s="7">
        <v>46.48</v>
      </c>
      <c r="K92" s="8">
        <v>44.25</v>
      </c>
      <c r="M92" s="6">
        <f t="shared" si="9"/>
        <v>46.098888888888894</v>
      </c>
      <c r="N92" s="6">
        <f t="shared" si="10"/>
        <v>1.6355843332311266</v>
      </c>
      <c r="O92" s="2">
        <f t="shared" si="11"/>
        <v>3.5479907925185321</v>
      </c>
    </row>
    <row r="93" spans="1:15" ht="15.75" customHeight="1" x14ac:dyDescent="0.2">
      <c r="A93" s="4">
        <v>16</v>
      </c>
      <c r="B93" s="7">
        <v>34.229999999999997</v>
      </c>
      <c r="C93" s="7">
        <v>35.29</v>
      </c>
      <c r="D93" s="7">
        <v>33.21</v>
      </c>
      <c r="E93" s="7">
        <v>34.17</v>
      </c>
      <c r="F93" s="7">
        <v>34.53</v>
      </c>
      <c r="G93" s="7">
        <v>33.86</v>
      </c>
      <c r="H93" s="7">
        <v>33.659999999999997</v>
      </c>
      <c r="I93" s="7">
        <v>34.71</v>
      </c>
      <c r="J93" s="7">
        <v>33.65</v>
      </c>
      <c r="K93" s="8">
        <v>33.11</v>
      </c>
      <c r="M93" s="6">
        <f t="shared" si="9"/>
        <v>34.145555555555546</v>
      </c>
      <c r="N93" s="6">
        <f t="shared" si="10"/>
        <v>0.63462806255142712</v>
      </c>
      <c r="O93" s="2">
        <f t="shared" si="11"/>
        <v>1.8585963889762278</v>
      </c>
    </row>
    <row r="94" spans="1:15" ht="15.75" customHeight="1" x14ac:dyDescent="0.2">
      <c r="A94" s="4">
        <v>32</v>
      </c>
      <c r="B94" s="7">
        <v>34.82</v>
      </c>
      <c r="C94" s="7">
        <v>34.5</v>
      </c>
      <c r="D94" s="7">
        <v>33.270000000000003</v>
      </c>
      <c r="E94" s="7">
        <v>34.72</v>
      </c>
      <c r="F94" s="7">
        <v>34.5</v>
      </c>
      <c r="G94" s="7">
        <v>34.119999999999997</v>
      </c>
      <c r="H94" s="7">
        <v>35.049999999999997</v>
      </c>
      <c r="I94" s="7">
        <v>34.380000000000003</v>
      </c>
      <c r="J94" s="7">
        <v>34.78</v>
      </c>
      <c r="K94" s="8">
        <v>35.64</v>
      </c>
      <c r="M94" s="6">
        <f t="shared" si="9"/>
        <v>34.46</v>
      </c>
      <c r="N94" s="6">
        <f t="shared" si="10"/>
        <v>0.52309177015127928</v>
      </c>
      <c r="O94" s="2">
        <f t="shared" si="11"/>
        <v>1.5179679923136369</v>
      </c>
    </row>
    <row r="95" spans="1:15" ht="15.75" customHeight="1" x14ac:dyDescent="0.2">
      <c r="A95" s="4">
        <v>64</v>
      </c>
      <c r="B95" s="7">
        <v>35.31</v>
      </c>
      <c r="C95" s="7">
        <v>35.58</v>
      </c>
      <c r="D95" s="7">
        <v>34.36</v>
      </c>
      <c r="E95" s="7">
        <v>35.49</v>
      </c>
      <c r="F95" s="7">
        <v>34.64</v>
      </c>
      <c r="G95" s="7">
        <v>35.03</v>
      </c>
      <c r="H95" s="7">
        <v>35.97</v>
      </c>
      <c r="I95" s="7">
        <v>35.659999999999997</v>
      </c>
      <c r="J95" s="7">
        <v>37.81</v>
      </c>
      <c r="K95" s="8">
        <v>36.840000000000003</v>
      </c>
      <c r="M95" s="6">
        <f t="shared" si="9"/>
        <v>35.538888888888884</v>
      </c>
      <c r="N95" s="6">
        <f t="shared" si="10"/>
        <v>0.99194813932539438</v>
      </c>
      <c r="O95" s="2">
        <f t="shared" si="11"/>
        <v>2.7911624992742068</v>
      </c>
    </row>
    <row r="96" spans="1:15" ht="15.75" customHeight="1" x14ac:dyDescent="0.2">
      <c r="A96" s="4">
        <v>128</v>
      </c>
      <c r="B96" s="7">
        <v>38.64</v>
      </c>
      <c r="C96" s="7">
        <v>40.4</v>
      </c>
      <c r="D96" s="7">
        <v>38.75</v>
      </c>
      <c r="E96" s="7">
        <v>40.020000000000003</v>
      </c>
      <c r="F96" s="7">
        <v>38.67</v>
      </c>
      <c r="G96" s="7">
        <v>38.4</v>
      </c>
      <c r="H96" s="7">
        <v>39.35</v>
      </c>
      <c r="I96" s="7">
        <v>38.18</v>
      </c>
      <c r="J96" s="7">
        <v>40.26</v>
      </c>
      <c r="K96" s="8">
        <v>40.96</v>
      </c>
      <c r="M96" s="6">
        <f t="shared" si="9"/>
        <v>39.18555555555556</v>
      </c>
      <c r="N96" s="6">
        <f t="shared" si="10"/>
        <v>0.84661253107769296</v>
      </c>
      <c r="O96" s="2">
        <f t="shared" si="11"/>
        <v>2.1605219552837598</v>
      </c>
    </row>
    <row r="97" spans="1:15" ht="15.75" customHeight="1" x14ac:dyDescent="0.2">
      <c r="A97" s="4">
        <v>256</v>
      </c>
      <c r="B97" s="7">
        <v>50.08</v>
      </c>
      <c r="C97" s="7">
        <v>50.16</v>
      </c>
      <c r="D97" s="7">
        <v>49.05</v>
      </c>
      <c r="E97" s="7">
        <v>50.96</v>
      </c>
      <c r="F97" s="7">
        <v>51.18</v>
      </c>
      <c r="G97" s="7">
        <v>51.14</v>
      </c>
      <c r="H97" s="7">
        <v>50.6</v>
      </c>
      <c r="I97" s="7">
        <v>51.95</v>
      </c>
      <c r="J97" s="7">
        <v>50.78</v>
      </c>
      <c r="K97" s="8">
        <v>51.95</v>
      </c>
      <c r="M97" s="6">
        <f t="shared" si="9"/>
        <v>50.655555555555551</v>
      </c>
      <c r="N97" s="6">
        <f t="shared" si="10"/>
        <v>0.82547124588187848</v>
      </c>
      <c r="O97" s="2">
        <f t="shared" si="11"/>
        <v>1.6295769276018661</v>
      </c>
    </row>
    <row r="98" spans="1:15" ht="15.75" customHeight="1" x14ac:dyDescent="0.2">
      <c r="A98" s="4">
        <v>512</v>
      </c>
      <c r="B98" s="7">
        <v>59.72</v>
      </c>
      <c r="C98" s="7">
        <v>61.37</v>
      </c>
      <c r="D98" s="7">
        <v>58.11</v>
      </c>
      <c r="E98" s="7">
        <v>62.01</v>
      </c>
      <c r="F98" s="7">
        <v>61.77</v>
      </c>
      <c r="G98" s="7">
        <v>62.67</v>
      </c>
      <c r="H98" s="7">
        <v>59.91</v>
      </c>
      <c r="I98" s="7">
        <v>60.98</v>
      </c>
      <c r="J98" s="7">
        <v>59.36</v>
      </c>
      <c r="K98" s="8">
        <v>57.8</v>
      </c>
      <c r="M98" s="6">
        <f t="shared" si="9"/>
        <v>60.655555555555551</v>
      </c>
      <c r="N98" s="6">
        <f t="shared" si="10"/>
        <v>1.4722271488387175</v>
      </c>
      <c r="O98" s="2">
        <f t="shared" si="11"/>
        <v>2.4271925883034364</v>
      </c>
    </row>
    <row r="99" spans="1:15" ht="15.75" customHeight="1" x14ac:dyDescent="0.2">
      <c r="A99" s="4" t="s">
        <v>6</v>
      </c>
      <c r="B99" s="7">
        <v>91.76</v>
      </c>
      <c r="C99" s="7">
        <v>92.01</v>
      </c>
      <c r="D99" s="7">
        <v>91.7</v>
      </c>
      <c r="E99" s="7">
        <v>91.05</v>
      </c>
      <c r="F99" s="7">
        <v>90.95</v>
      </c>
      <c r="G99" s="7">
        <v>91.16</v>
      </c>
      <c r="H99" s="7">
        <v>91.97</v>
      </c>
      <c r="I99" s="7">
        <v>91.61</v>
      </c>
      <c r="J99" s="7">
        <v>94.61</v>
      </c>
      <c r="K99" s="8">
        <v>95.93</v>
      </c>
      <c r="M99" s="6">
        <f t="shared" si="9"/>
        <v>91.86888888888889</v>
      </c>
      <c r="N99" s="6">
        <f t="shared" si="10"/>
        <v>1.0993571353800871</v>
      </c>
      <c r="O99" s="2">
        <f t="shared" si="11"/>
        <v>1.1966587913234783</v>
      </c>
    </row>
    <row r="100" spans="1:15" ht="15.75" customHeight="1" x14ac:dyDescent="0.2">
      <c r="A100" s="4" t="s">
        <v>7</v>
      </c>
      <c r="B100" s="7">
        <v>124.8</v>
      </c>
      <c r="C100" s="7">
        <v>124.1</v>
      </c>
      <c r="D100" s="7">
        <v>134.04</v>
      </c>
      <c r="E100" s="7">
        <v>123.52</v>
      </c>
      <c r="F100" s="7">
        <v>124.77</v>
      </c>
      <c r="G100" s="7">
        <v>123.2</v>
      </c>
      <c r="H100" s="7">
        <v>123.28</v>
      </c>
      <c r="I100" s="7">
        <v>124.51</v>
      </c>
      <c r="J100" s="7">
        <v>143.16999999999999</v>
      </c>
      <c r="K100" s="8">
        <v>122.38</v>
      </c>
      <c r="M100" s="6">
        <f t="shared" si="9"/>
        <v>127.26555555555554</v>
      </c>
      <c r="N100" s="6">
        <f t="shared" si="10"/>
        <v>6.8484270294555758</v>
      </c>
      <c r="O100" s="2">
        <f t="shared" si="11"/>
        <v>5.3812101786378612</v>
      </c>
    </row>
    <row r="101" spans="1:15" ht="15.75" customHeight="1" x14ac:dyDescent="0.2">
      <c r="A101" s="4" t="s">
        <v>8</v>
      </c>
      <c r="B101" s="7">
        <v>167.16</v>
      </c>
      <c r="C101" s="7">
        <v>164.52</v>
      </c>
      <c r="D101" s="7">
        <v>161.13999999999999</v>
      </c>
      <c r="E101" s="7">
        <v>161.08000000000001</v>
      </c>
      <c r="F101" s="7">
        <v>164.54</v>
      </c>
      <c r="G101" s="7">
        <v>159.87</v>
      </c>
      <c r="H101" s="7">
        <v>161.18</v>
      </c>
      <c r="I101" s="7">
        <v>163.94</v>
      </c>
      <c r="J101" s="7">
        <v>160.16999999999999</v>
      </c>
      <c r="K101" s="8">
        <v>162.74</v>
      </c>
      <c r="M101" s="6">
        <f t="shared" si="9"/>
        <v>162.62222222222223</v>
      </c>
      <c r="N101" s="6">
        <f t="shared" si="10"/>
        <v>2.4962711079617224</v>
      </c>
      <c r="O101" s="2">
        <f t="shared" si="11"/>
        <v>1.5350122965055684</v>
      </c>
    </row>
    <row r="102" spans="1:15" ht="15.75" customHeight="1" x14ac:dyDescent="0.2">
      <c r="A102" s="4" t="s">
        <v>9</v>
      </c>
      <c r="B102" s="7">
        <v>243.69</v>
      </c>
      <c r="C102" s="7">
        <v>241.73</v>
      </c>
      <c r="D102" s="7">
        <v>239.35</v>
      </c>
      <c r="E102" s="7">
        <v>239.39</v>
      </c>
      <c r="F102" s="7">
        <v>248.1</v>
      </c>
      <c r="G102" s="7">
        <v>240.42</v>
      </c>
      <c r="H102" s="7">
        <v>240.91</v>
      </c>
      <c r="I102" s="7">
        <v>245.03</v>
      </c>
      <c r="J102" s="7">
        <v>239.9</v>
      </c>
      <c r="K102" s="8">
        <v>243.92</v>
      </c>
      <c r="M102" s="6">
        <f t="shared" si="9"/>
        <v>242.05777777777777</v>
      </c>
      <c r="N102" s="6">
        <f t="shared" si="10"/>
        <v>2.9836838713986529</v>
      </c>
      <c r="O102" s="2">
        <f t="shared" si="11"/>
        <v>1.2326329270600167</v>
      </c>
    </row>
    <row r="103" spans="1:15" ht="15.75" customHeight="1" x14ac:dyDescent="0.2">
      <c r="A103" s="4" t="s">
        <v>10</v>
      </c>
      <c r="B103" s="7">
        <v>758.8</v>
      </c>
      <c r="C103" s="7">
        <v>749.54</v>
      </c>
      <c r="D103" s="7">
        <v>738.44</v>
      </c>
      <c r="E103" s="7">
        <v>1646.18</v>
      </c>
      <c r="F103" s="7">
        <v>743.28</v>
      </c>
      <c r="G103" s="7">
        <v>1580.58</v>
      </c>
      <c r="H103" s="7">
        <v>735.42</v>
      </c>
      <c r="I103" s="7">
        <v>742.02</v>
      </c>
      <c r="J103" s="7">
        <v>742.22</v>
      </c>
      <c r="K103" s="8">
        <v>762.34</v>
      </c>
      <c r="M103" s="6">
        <f t="shared" si="9"/>
        <v>937.38666666666666</v>
      </c>
      <c r="N103" s="6">
        <f t="shared" si="10"/>
        <v>383.66181266839669</v>
      </c>
      <c r="O103" s="2">
        <f t="shared" si="11"/>
        <v>40.928874530794481</v>
      </c>
    </row>
    <row r="104" spans="1:15" ht="15.75" customHeight="1" x14ac:dyDescent="0.2">
      <c r="A104" s="4" t="s">
        <v>11</v>
      </c>
      <c r="B104" s="7">
        <v>1194</v>
      </c>
      <c r="C104" s="7">
        <v>1181.6500000000001</v>
      </c>
      <c r="D104" s="7">
        <v>1198.17</v>
      </c>
      <c r="E104" s="7">
        <v>1202</v>
      </c>
      <c r="F104" s="7">
        <v>1199.6199999999999</v>
      </c>
      <c r="G104" s="7">
        <v>1181.48</v>
      </c>
      <c r="H104" s="7">
        <v>1194.1099999999999</v>
      </c>
      <c r="I104" s="7">
        <v>1203.8599999999999</v>
      </c>
      <c r="J104" s="7">
        <v>1202.93</v>
      </c>
      <c r="K104" s="8">
        <v>1206.1600000000001</v>
      </c>
      <c r="M104" s="6">
        <f t="shared" si="9"/>
        <v>1195.3133333333335</v>
      </c>
      <c r="N104" s="6">
        <f t="shared" si="10"/>
        <v>8.5418030883414477</v>
      </c>
      <c r="O104" s="2">
        <f t="shared" si="11"/>
        <v>0.7146078647446511</v>
      </c>
    </row>
    <row r="105" spans="1:15" ht="15.75" customHeight="1" x14ac:dyDescent="0.2">
      <c r="A105" s="4" t="s">
        <v>12</v>
      </c>
      <c r="B105" s="7">
        <v>2645.84</v>
      </c>
      <c r="C105" s="7">
        <v>2653.14</v>
      </c>
      <c r="D105" s="7">
        <v>2646.98</v>
      </c>
      <c r="E105" s="7">
        <v>2581.65</v>
      </c>
      <c r="F105" s="7">
        <v>2647.11</v>
      </c>
      <c r="G105" s="7">
        <v>2616.2800000000002</v>
      </c>
      <c r="H105" s="7">
        <v>2636.03</v>
      </c>
      <c r="I105" s="7">
        <v>2600.83</v>
      </c>
      <c r="J105" s="7">
        <v>2652.62</v>
      </c>
      <c r="K105" s="8">
        <v>2651.77</v>
      </c>
      <c r="M105" s="6">
        <f t="shared" si="9"/>
        <v>2631.1644444444446</v>
      </c>
      <c r="N105" s="6">
        <f t="shared" si="10"/>
        <v>25.690731359340017</v>
      </c>
      <c r="O105" s="2">
        <f t="shared" si="11"/>
        <v>0.97640158575358327</v>
      </c>
    </row>
    <row r="106" spans="1:15" ht="15.75" customHeight="1" x14ac:dyDescent="0.2">
      <c r="A106" s="4" t="s">
        <v>13</v>
      </c>
      <c r="B106" s="7">
        <v>5198.3500000000004</v>
      </c>
      <c r="C106" s="7">
        <v>5080.95</v>
      </c>
      <c r="D106" s="7">
        <v>5202.2700000000004</v>
      </c>
      <c r="E106" s="7">
        <v>5213.0600000000004</v>
      </c>
      <c r="F106" s="7">
        <v>5123.75</v>
      </c>
      <c r="G106" s="7">
        <v>5153.9799999999996</v>
      </c>
      <c r="H106" s="7">
        <v>5146.17</v>
      </c>
      <c r="I106" s="7">
        <v>5036.67</v>
      </c>
      <c r="J106" s="7">
        <v>5200.6899999999996</v>
      </c>
      <c r="K106" s="8">
        <v>5174.93</v>
      </c>
      <c r="M106" s="6">
        <f t="shared" si="9"/>
        <v>5150.6544444444444</v>
      </c>
      <c r="N106" s="6">
        <f t="shared" si="10"/>
        <v>61.179268978778993</v>
      </c>
      <c r="O106" s="2">
        <f t="shared" si="11"/>
        <v>1.1877960293913263</v>
      </c>
    </row>
    <row r="107" spans="1:15" ht="15.75" customHeight="1" x14ac:dyDescent="0.2">
      <c r="A107" s="4" t="s">
        <v>14</v>
      </c>
      <c r="B107" s="7">
        <v>9803.35</v>
      </c>
      <c r="C107" s="7">
        <v>9841.51</v>
      </c>
      <c r="D107" s="7">
        <v>9798.16</v>
      </c>
      <c r="E107" s="7">
        <v>9855.4</v>
      </c>
      <c r="F107" s="7">
        <v>9969.7900000000009</v>
      </c>
      <c r="G107" s="7">
        <v>9835.1299999999992</v>
      </c>
      <c r="H107" s="7">
        <v>9818.6200000000008</v>
      </c>
      <c r="I107" s="7">
        <v>9998.7900000000009</v>
      </c>
      <c r="J107" s="7">
        <v>9864.0400000000009</v>
      </c>
      <c r="K107" s="8">
        <v>9766.91</v>
      </c>
      <c r="M107" s="6">
        <f t="shared" si="9"/>
        <v>9864.9766666666674</v>
      </c>
      <c r="N107" s="6">
        <f t="shared" si="10"/>
        <v>71.446828481046282</v>
      </c>
      <c r="O107" s="2">
        <f t="shared" si="11"/>
        <v>0.72424731345246918</v>
      </c>
    </row>
    <row r="108" spans="1:15" ht="15.75" customHeight="1" x14ac:dyDescent="0.2">
      <c r="A108" s="4" t="s">
        <v>15</v>
      </c>
      <c r="B108" s="7">
        <v>19111.599999999999</v>
      </c>
      <c r="C108" s="7">
        <v>19040.259999999998</v>
      </c>
      <c r="D108" s="7">
        <v>19254.41</v>
      </c>
      <c r="E108" s="7">
        <v>18917.689999999999</v>
      </c>
      <c r="F108" s="7">
        <v>18871.75</v>
      </c>
      <c r="G108" s="7">
        <v>18973.84</v>
      </c>
      <c r="H108" s="7">
        <v>19050.009999999998</v>
      </c>
      <c r="I108" s="7">
        <v>19028.919999999998</v>
      </c>
      <c r="J108" s="7">
        <v>19068.66</v>
      </c>
      <c r="K108" s="8">
        <v>18695.189999999999</v>
      </c>
      <c r="M108" s="6">
        <f t="shared" si="9"/>
        <v>19035.237777777777</v>
      </c>
      <c r="N108" s="6">
        <f t="shared" si="10"/>
        <v>111.57031031795348</v>
      </c>
      <c r="O108" s="2">
        <f t="shared" si="11"/>
        <v>0.58612512026618091</v>
      </c>
    </row>
    <row r="109" spans="1:15" ht="15.75" customHeight="1" x14ac:dyDescent="0.2">
      <c r="A109" s="4" t="s">
        <v>16</v>
      </c>
      <c r="B109" s="7">
        <v>37049.769999999997</v>
      </c>
      <c r="C109" s="7">
        <v>36493.53</v>
      </c>
      <c r="D109" s="7">
        <v>36855.980000000003</v>
      </c>
      <c r="E109" s="7">
        <v>37005.39</v>
      </c>
      <c r="F109" s="7">
        <v>36840.36</v>
      </c>
      <c r="G109" s="7">
        <v>36846.870000000003</v>
      </c>
      <c r="H109" s="7">
        <v>36655.730000000003</v>
      </c>
      <c r="I109" s="7">
        <v>37171.1</v>
      </c>
      <c r="J109" s="7">
        <v>37101.629999999997</v>
      </c>
      <c r="K109" s="8">
        <v>36772.089999999997</v>
      </c>
      <c r="M109" s="6">
        <f t="shared" si="9"/>
        <v>36891.15111111111</v>
      </c>
      <c r="N109" s="6">
        <f t="shared" si="10"/>
        <v>217.99840225586652</v>
      </c>
      <c r="O109" s="2">
        <f t="shared" si="11"/>
        <v>0.59092328563910923</v>
      </c>
    </row>
    <row r="110" spans="1:15" ht="15.75" customHeight="1" x14ac:dyDescent="0.15"/>
    <row r="111" spans="1:15" ht="15.75" customHeight="1" x14ac:dyDescent="0.15"/>
    <row r="112" spans="1:15" ht="15.75" customHeight="1" x14ac:dyDescent="0.15"/>
    <row r="113" spans="1:15" ht="15.75" customHeight="1" x14ac:dyDescent="0.15"/>
    <row r="114" spans="1:15" ht="15.75" customHeight="1" x14ac:dyDescent="0.15">
      <c r="B114" s="45" t="s">
        <v>21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</row>
    <row r="115" spans="1:15" ht="15.75" customHeight="1" x14ac:dyDescent="0.15">
      <c r="A115" s="43" t="s">
        <v>1</v>
      </c>
      <c r="B115" s="1">
        <v>1</v>
      </c>
      <c r="C115" s="2">
        <v>2</v>
      </c>
      <c r="D115" s="2">
        <v>3</v>
      </c>
      <c r="E115" s="1">
        <v>4</v>
      </c>
      <c r="F115" s="2">
        <v>5</v>
      </c>
      <c r="G115" s="2">
        <v>6</v>
      </c>
      <c r="H115" s="1">
        <v>7</v>
      </c>
      <c r="I115" s="2">
        <v>8</v>
      </c>
      <c r="J115" s="2">
        <v>9</v>
      </c>
      <c r="K115" s="1">
        <v>10</v>
      </c>
    </row>
    <row r="116" spans="1:15" ht="15.75" customHeight="1" x14ac:dyDescent="0.2">
      <c r="A116" s="44"/>
      <c r="B116" s="2" t="s">
        <v>2</v>
      </c>
      <c r="C116" s="2" t="s">
        <v>2</v>
      </c>
      <c r="D116" s="2" t="s">
        <v>2</v>
      </c>
      <c r="E116" s="2" t="s">
        <v>2</v>
      </c>
      <c r="F116" s="2" t="s">
        <v>2</v>
      </c>
      <c r="G116" s="2" t="s">
        <v>2</v>
      </c>
      <c r="H116" s="2" t="s">
        <v>2</v>
      </c>
      <c r="I116" s="2" t="s">
        <v>2</v>
      </c>
      <c r="J116" s="2" t="s">
        <v>2</v>
      </c>
      <c r="K116" s="2" t="s">
        <v>2</v>
      </c>
      <c r="M116" s="3" t="s">
        <v>3</v>
      </c>
      <c r="N116" s="3" t="s">
        <v>4</v>
      </c>
      <c r="O116" s="3" t="s">
        <v>5</v>
      </c>
    </row>
    <row r="117" spans="1:15" ht="15.75" customHeight="1" x14ac:dyDescent="0.2">
      <c r="A117" s="4">
        <v>1</v>
      </c>
      <c r="B117" s="7">
        <v>52.01</v>
      </c>
      <c r="C117" s="7">
        <v>52.59</v>
      </c>
      <c r="D117" s="7">
        <v>51.78</v>
      </c>
      <c r="E117" s="7">
        <v>52.09</v>
      </c>
      <c r="F117" s="7">
        <v>54.07</v>
      </c>
      <c r="G117" s="7">
        <v>51.51</v>
      </c>
      <c r="H117" s="7">
        <v>52.31</v>
      </c>
      <c r="I117" s="7">
        <v>51.56</v>
      </c>
      <c r="J117" s="7">
        <v>53.28</v>
      </c>
      <c r="K117" s="8">
        <v>52.15</v>
      </c>
      <c r="M117" s="6">
        <f t="shared" ref="M117:M137" si="12">AVERAGE(B117:J117)</f>
        <v>52.355555555555561</v>
      </c>
      <c r="N117" s="6">
        <f t="shared" ref="N117:N137" si="13">STDEV(B117:J117)</f>
        <v>0.84557836879722637</v>
      </c>
      <c r="O117" s="2">
        <f t="shared" ref="O117:O137" si="14">N117/M117*100</f>
        <v>1.6150690405719517</v>
      </c>
    </row>
    <row r="118" spans="1:15" ht="15.75" customHeight="1" x14ac:dyDescent="0.2">
      <c r="A118" s="4">
        <v>2</v>
      </c>
      <c r="B118" s="7">
        <v>49.57</v>
      </c>
      <c r="C118" s="7">
        <v>50.72</v>
      </c>
      <c r="D118" s="7">
        <v>49.06</v>
      </c>
      <c r="E118" s="7">
        <v>49.12</v>
      </c>
      <c r="F118" s="7">
        <v>49.94</v>
      </c>
      <c r="G118" s="7">
        <v>54.09</v>
      </c>
      <c r="H118" s="7">
        <v>48.16</v>
      </c>
      <c r="I118" s="7">
        <v>49.88</v>
      </c>
      <c r="J118" s="7">
        <v>49.5</v>
      </c>
      <c r="K118" s="8">
        <v>48.8</v>
      </c>
      <c r="M118" s="6">
        <f t="shared" si="12"/>
        <v>50.004444444444438</v>
      </c>
      <c r="N118" s="6">
        <f t="shared" si="13"/>
        <v>1.6860761482737909</v>
      </c>
      <c r="O118" s="2">
        <f t="shared" si="14"/>
        <v>3.3718525763185765</v>
      </c>
    </row>
    <row r="119" spans="1:15" ht="15.75" customHeight="1" x14ac:dyDescent="0.2">
      <c r="A119" s="4">
        <v>4</v>
      </c>
      <c r="B119" s="7">
        <v>48.56</v>
      </c>
      <c r="C119" s="7">
        <v>50.4</v>
      </c>
      <c r="D119" s="7">
        <v>48.64</v>
      </c>
      <c r="E119" s="7">
        <v>48.22</v>
      </c>
      <c r="F119" s="7">
        <v>47.78</v>
      </c>
      <c r="G119" s="7">
        <v>54.16</v>
      </c>
      <c r="H119" s="7">
        <v>63.02</v>
      </c>
      <c r="I119" s="7">
        <v>49.51</v>
      </c>
      <c r="J119" s="7">
        <v>48.66</v>
      </c>
      <c r="K119" s="8">
        <v>48.64</v>
      </c>
      <c r="M119" s="6">
        <f t="shared" si="12"/>
        <v>50.99444444444444</v>
      </c>
      <c r="N119" s="6">
        <f t="shared" si="13"/>
        <v>4.9007833840905262</v>
      </c>
      <c r="O119" s="2">
        <f t="shared" si="14"/>
        <v>9.6104260718628911</v>
      </c>
    </row>
    <row r="120" spans="1:15" ht="15.75" customHeight="1" x14ac:dyDescent="0.2">
      <c r="A120" s="4">
        <v>8</v>
      </c>
      <c r="B120" s="7">
        <v>49.27</v>
      </c>
      <c r="C120" s="7">
        <v>50.25</v>
      </c>
      <c r="D120" s="7">
        <v>49.94</v>
      </c>
      <c r="E120" s="7">
        <v>48.84</v>
      </c>
      <c r="F120" s="7">
        <v>50.01</v>
      </c>
      <c r="G120" s="7">
        <v>50.48</v>
      </c>
      <c r="H120" s="7">
        <v>47.99</v>
      </c>
      <c r="I120" s="7">
        <v>49.97</v>
      </c>
      <c r="J120" s="7">
        <v>48.91</v>
      </c>
      <c r="K120" s="8">
        <v>50.07</v>
      </c>
      <c r="M120" s="6">
        <f t="shared" si="12"/>
        <v>49.517777777777773</v>
      </c>
      <c r="N120" s="6">
        <f t="shared" si="13"/>
        <v>0.81481252104054103</v>
      </c>
      <c r="O120" s="2">
        <f t="shared" si="14"/>
        <v>1.6454949264831642</v>
      </c>
    </row>
    <row r="121" spans="1:15" ht="15.75" customHeight="1" x14ac:dyDescent="0.2">
      <c r="A121" s="4">
        <v>16</v>
      </c>
      <c r="B121" s="7">
        <v>47.15</v>
      </c>
      <c r="C121" s="7">
        <v>45.6</v>
      </c>
      <c r="D121" s="7">
        <v>45.96</v>
      </c>
      <c r="E121" s="7">
        <v>45.38</v>
      </c>
      <c r="F121" s="7">
        <v>47.8</v>
      </c>
      <c r="G121" s="7">
        <v>46.95</v>
      </c>
      <c r="H121" s="7">
        <v>46.49</v>
      </c>
      <c r="I121" s="7">
        <v>45.52</v>
      </c>
      <c r="J121" s="7">
        <v>45.99</v>
      </c>
      <c r="K121" s="8">
        <v>46.46</v>
      </c>
      <c r="M121" s="6">
        <f t="shared" si="12"/>
        <v>46.315555555555555</v>
      </c>
      <c r="N121" s="6">
        <f t="shared" si="13"/>
        <v>0.83557033083862853</v>
      </c>
      <c r="O121" s="2">
        <f t="shared" si="14"/>
        <v>1.8040814167420729</v>
      </c>
    </row>
    <row r="122" spans="1:15" ht="15.75" customHeight="1" x14ac:dyDescent="0.2">
      <c r="A122" s="4">
        <v>32</v>
      </c>
      <c r="B122" s="7">
        <v>48.85</v>
      </c>
      <c r="C122" s="7">
        <v>46.75</v>
      </c>
      <c r="D122" s="7">
        <v>46.19</v>
      </c>
      <c r="E122" s="7">
        <v>45.66</v>
      </c>
      <c r="F122" s="7">
        <v>47.07</v>
      </c>
      <c r="G122" s="7">
        <v>46.07</v>
      </c>
      <c r="H122" s="7">
        <v>48.01</v>
      </c>
      <c r="I122" s="7">
        <v>45.9</v>
      </c>
      <c r="J122" s="7">
        <v>47.97</v>
      </c>
      <c r="K122" s="8">
        <v>47.15</v>
      </c>
      <c r="M122" s="6">
        <f t="shared" si="12"/>
        <v>46.941111111111098</v>
      </c>
      <c r="N122" s="6">
        <f t="shared" si="13"/>
        <v>1.1150274037489449</v>
      </c>
      <c r="O122" s="2">
        <f t="shared" si="14"/>
        <v>2.3753749695222162</v>
      </c>
    </row>
    <row r="123" spans="1:15" ht="15.75" customHeight="1" x14ac:dyDescent="0.2">
      <c r="A123" s="4">
        <v>64</v>
      </c>
      <c r="B123" s="7">
        <v>53.56</v>
      </c>
      <c r="C123" s="7">
        <v>54.61</v>
      </c>
      <c r="D123" s="7">
        <v>53.33</v>
      </c>
      <c r="E123" s="7">
        <v>52.55</v>
      </c>
      <c r="F123" s="7">
        <v>55.19</v>
      </c>
      <c r="G123" s="7">
        <v>56.19</v>
      </c>
      <c r="H123" s="7">
        <v>52.54</v>
      </c>
      <c r="I123" s="7">
        <v>53.94</v>
      </c>
      <c r="J123" s="7">
        <v>52.97</v>
      </c>
      <c r="K123" s="8">
        <v>53.43</v>
      </c>
      <c r="M123" s="6">
        <f t="shared" si="12"/>
        <v>53.875555555555557</v>
      </c>
      <c r="N123" s="6">
        <f t="shared" si="13"/>
        <v>1.2442880606104749</v>
      </c>
      <c r="O123" s="2">
        <f t="shared" si="14"/>
        <v>2.3095595911347702</v>
      </c>
    </row>
    <row r="124" spans="1:15" ht="15.75" customHeight="1" x14ac:dyDescent="0.2">
      <c r="A124" s="4">
        <v>128</v>
      </c>
      <c r="B124" s="7">
        <v>56.91</v>
      </c>
      <c r="C124" s="7">
        <v>55.88</v>
      </c>
      <c r="D124" s="7">
        <v>57.13</v>
      </c>
      <c r="E124" s="7">
        <v>56.53</v>
      </c>
      <c r="F124" s="7">
        <v>56.45</v>
      </c>
      <c r="G124" s="7">
        <v>57.46</v>
      </c>
      <c r="H124" s="7">
        <v>56.47</v>
      </c>
      <c r="I124" s="7">
        <v>56.86</v>
      </c>
      <c r="J124" s="7">
        <v>57.98</v>
      </c>
      <c r="K124" s="8">
        <v>57.47</v>
      </c>
      <c r="M124" s="6">
        <f t="shared" si="12"/>
        <v>56.852222222222217</v>
      </c>
      <c r="N124" s="6">
        <f t="shared" si="13"/>
        <v>0.62035831939649433</v>
      </c>
      <c r="O124" s="2">
        <f t="shared" si="14"/>
        <v>1.0911769059293002</v>
      </c>
    </row>
    <row r="125" spans="1:15" ht="15.75" customHeight="1" x14ac:dyDescent="0.2">
      <c r="A125" s="4">
        <v>256</v>
      </c>
      <c r="B125" s="7">
        <v>71.23</v>
      </c>
      <c r="C125" s="7">
        <v>74.64</v>
      </c>
      <c r="D125" s="7">
        <v>73.22</v>
      </c>
      <c r="E125" s="7">
        <v>84.39</v>
      </c>
      <c r="F125" s="7">
        <v>73.13</v>
      </c>
      <c r="G125" s="7">
        <v>73.37</v>
      </c>
      <c r="H125" s="7">
        <v>71.14</v>
      </c>
      <c r="I125" s="7">
        <v>72.67</v>
      </c>
      <c r="J125" s="7">
        <v>71.13</v>
      </c>
      <c r="K125" s="8">
        <v>74.25</v>
      </c>
      <c r="M125" s="6">
        <f t="shared" si="12"/>
        <v>73.88</v>
      </c>
      <c r="N125" s="6">
        <f t="shared" si="13"/>
        <v>4.1208706604308762</v>
      </c>
      <c r="O125" s="2">
        <f t="shared" si="14"/>
        <v>5.5777891992838073</v>
      </c>
    </row>
    <row r="126" spans="1:15" ht="15.75" customHeight="1" x14ac:dyDescent="0.2">
      <c r="A126" s="4">
        <v>512</v>
      </c>
      <c r="B126" s="7">
        <v>119.36</v>
      </c>
      <c r="C126" s="7">
        <v>112.15</v>
      </c>
      <c r="D126" s="7">
        <v>121.06</v>
      </c>
      <c r="E126" s="7">
        <v>120.44</v>
      </c>
      <c r="F126" s="7">
        <v>118.14</v>
      </c>
      <c r="G126" s="7">
        <v>127.39</v>
      </c>
      <c r="H126" s="7">
        <v>113.92</v>
      </c>
      <c r="I126" s="7">
        <v>119.36</v>
      </c>
      <c r="J126" s="7">
        <v>121.46</v>
      </c>
      <c r="K126" s="8">
        <v>120.45</v>
      </c>
      <c r="M126" s="6">
        <f t="shared" si="12"/>
        <v>119.25333333333333</v>
      </c>
      <c r="N126" s="6">
        <f t="shared" si="13"/>
        <v>4.4146205952493798</v>
      </c>
      <c r="O126" s="2">
        <f t="shared" si="14"/>
        <v>3.7018844436907816</v>
      </c>
    </row>
    <row r="127" spans="1:15" ht="15.75" customHeight="1" x14ac:dyDescent="0.2">
      <c r="A127" s="4" t="s">
        <v>6</v>
      </c>
      <c r="B127" s="7">
        <v>190.99</v>
      </c>
      <c r="C127" s="7">
        <v>194.01</v>
      </c>
      <c r="D127" s="7">
        <v>189.85</v>
      </c>
      <c r="E127" s="7">
        <v>191.64</v>
      </c>
      <c r="F127" s="7">
        <v>193.81</v>
      </c>
      <c r="G127" s="7">
        <v>188.42</v>
      </c>
      <c r="H127" s="7">
        <v>194.98</v>
      </c>
      <c r="I127" s="7">
        <v>191.21</v>
      </c>
      <c r="J127" s="7">
        <v>191.15</v>
      </c>
      <c r="K127" s="8">
        <v>202.91</v>
      </c>
      <c r="M127" s="6">
        <f t="shared" si="12"/>
        <v>191.78444444444446</v>
      </c>
      <c r="N127" s="6">
        <f t="shared" si="13"/>
        <v>2.112866010370221</v>
      </c>
      <c r="O127" s="2">
        <f t="shared" si="14"/>
        <v>1.1016878957470766</v>
      </c>
    </row>
    <row r="128" spans="1:15" ht="15.75" customHeight="1" x14ac:dyDescent="0.2">
      <c r="A128" s="4" t="s">
        <v>7</v>
      </c>
      <c r="B128" s="7">
        <v>383.75</v>
      </c>
      <c r="C128" s="7">
        <v>396.59</v>
      </c>
      <c r="D128" s="7">
        <v>403.66</v>
      </c>
      <c r="E128" s="7">
        <v>377.75</v>
      </c>
      <c r="F128" s="7">
        <v>355.07</v>
      </c>
      <c r="G128" s="7">
        <v>421.65</v>
      </c>
      <c r="H128" s="7">
        <v>383.91</v>
      </c>
      <c r="I128" s="7">
        <v>352.95</v>
      </c>
      <c r="J128" s="7">
        <v>404.06</v>
      </c>
      <c r="K128" s="8">
        <v>400.3</v>
      </c>
      <c r="M128" s="6">
        <f t="shared" si="12"/>
        <v>386.59888888888884</v>
      </c>
      <c r="N128" s="6">
        <f t="shared" si="13"/>
        <v>22.760553290970567</v>
      </c>
      <c r="O128" s="2">
        <f t="shared" si="14"/>
        <v>5.8873819726657581</v>
      </c>
    </row>
    <row r="129" spans="1:15" ht="15.75" customHeight="1" x14ac:dyDescent="0.2">
      <c r="A129" s="4" t="s">
        <v>8</v>
      </c>
      <c r="B129" s="7">
        <v>772.31</v>
      </c>
      <c r="C129" s="7">
        <v>777.76</v>
      </c>
      <c r="D129" s="7">
        <v>795.79</v>
      </c>
      <c r="E129" s="7">
        <v>811.36</v>
      </c>
      <c r="F129" s="7">
        <v>779.43</v>
      </c>
      <c r="G129" s="7">
        <v>738.36</v>
      </c>
      <c r="H129" s="7">
        <v>765.69</v>
      </c>
      <c r="I129" s="7">
        <v>787.24</v>
      </c>
      <c r="J129" s="7">
        <v>774.87</v>
      </c>
      <c r="K129" s="8">
        <v>754.61</v>
      </c>
      <c r="M129" s="6">
        <f t="shared" si="12"/>
        <v>778.0899999999998</v>
      </c>
      <c r="N129" s="6">
        <f t="shared" si="13"/>
        <v>20.254072430007746</v>
      </c>
      <c r="O129" s="2">
        <f t="shared" si="14"/>
        <v>2.6030500880370844</v>
      </c>
    </row>
    <row r="130" spans="1:15" ht="15.75" customHeight="1" x14ac:dyDescent="0.2">
      <c r="A130" s="4" t="s">
        <v>9</v>
      </c>
      <c r="B130" s="7">
        <v>292.64</v>
      </c>
      <c r="C130" s="7">
        <v>297.41000000000003</v>
      </c>
      <c r="D130" s="7">
        <v>289.19</v>
      </c>
      <c r="E130" s="7">
        <v>299.06</v>
      </c>
      <c r="F130" s="7">
        <v>298.66000000000003</v>
      </c>
      <c r="G130" s="7">
        <v>289.10000000000002</v>
      </c>
      <c r="H130" s="7">
        <v>291.25</v>
      </c>
      <c r="I130" s="7">
        <v>300.83999999999997</v>
      </c>
      <c r="J130" s="7">
        <v>285.88</v>
      </c>
      <c r="K130" s="8">
        <v>291.43</v>
      </c>
      <c r="M130" s="6">
        <f t="shared" si="12"/>
        <v>293.78111111111116</v>
      </c>
      <c r="N130" s="6">
        <f t="shared" si="13"/>
        <v>5.3361302561979418</v>
      </c>
      <c r="O130" s="2">
        <f t="shared" si="14"/>
        <v>1.8163626095687821</v>
      </c>
    </row>
    <row r="131" spans="1:15" ht="15.75" customHeight="1" x14ac:dyDescent="0.2">
      <c r="A131" s="4" t="s">
        <v>10</v>
      </c>
      <c r="B131" s="7">
        <v>1694.99</v>
      </c>
      <c r="C131" s="7">
        <v>840.03</v>
      </c>
      <c r="D131" s="7">
        <v>820.77</v>
      </c>
      <c r="E131" s="7">
        <v>850.08</v>
      </c>
      <c r="F131" s="7">
        <v>865.14</v>
      </c>
      <c r="G131" s="7">
        <v>832.37</v>
      </c>
      <c r="H131" s="7">
        <v>829.58</v>
      </c>
      <c r="I131" s="7">
        <v>1694.81</v>
      </c>
      <c r="J131" s="7">
        <v>1669.23</v>
      </c>
      <c r="K131" s="8">
        <v>831.54</v>
      </c>
      <c r="M131" s="6">
        <f t="shared" si="12"/>
        <v>1121.8888888888889</v>
      </c>
      <c r="N131" s="6">
        <f t="shared" si="13"/>
        <v>423.5930433636878</v>
      </c>
      <c r="O131" s="2">
        <f t="shared" si="14"/>
        <v>37.757129744213039</v>
      </c>
    </row>
    <row r="132" spans="1:15" ht="15.75" customHeight="1" x14ac:dyDescent="0.2">
      <c r="A132" s="4" t="s">
        <v>11</v>
      </c>
      <c r="B132" s="7">
        <v>1365.27</v>
      </c>
      <c r="C132" s="7">
        <v>1366.26</v>
      </c>
      <c r="D132" s="7">
        <v>1369.59</v>
      </c>
      <c r="E132" s="7">
        <v>1363.46</v>
      </c>
      <c r="F132" s="7">
        <v>1361.5</v>
      </c>
      <c r="G132" s="7">
        <v>1345.24</v>
      </c>
      <c r="H132" s="7">
        <v>1349.9</v>
      </c>
      <c r="I132" s="7">
        <v>1370.93</v>
      </c>
      <c r="J132" s="7">
        <v>1386.35</v>
      </c>
      <c r="K132" s="8">
        <v>1379.37</v>
      </c>
      <c r="M132" s="6">
        <f t="shared" si="12"/>
        <v>1364.2777777777778</v>
      </c>
      <c r="N132" s="6">
        <f t="shared" si="13"/>
        <v>11.948382503269785</v>
      </c>
      <c r="O132" s="2">
        <f t="shared" si="14"/>
        <v>0.87580276523539569</v>
      </c>
    </row>
    <row r="133" spans="1:15" ht="15.75" customHeight="1" x14ac:dyDescent="0.2">
      <c r="A133" s="4" t="s">
        <v>12</v>
      </c>
      <c r="B133" s="7">
        <v>3217.95</v>
      </c>
      <c r="C133" s="7">
        <v>3198.19</v>
      </c>
      <c r="D133" s="7">
        <v>3112.75</v>
      </c>
      <c r="E133" s="7">
        <v>3156.94</v>
      </c>
      <c r="F133" s="7">
        <v>3151.11</v>
      </c>
      <c r="G133" s="7">
        <v>3156.31</v>
      </c>
      <c r="H133" s="7">
        <v>3179</v>
      </c>
      <c r="I133" s="7">
        <v>3174.72</v>
      </c>
      <c r="J133" s="7">
        <v>3188.62</v>
      </c>
      <c r="K133" s="8">
        <v>3225.64</v>
      </c>
      <c r="M133" s="6">
        <f t="shared" si="12"/>
        <v>3170.6211111111111</v>
      </c>
      <c r="N133" s="6">
        <f t="shared" si="13"/>
        <v>30.68542750412821</v>
      </c>
      <c r="O133" s="2">
        <f t="shared" si="14"/>
        <v>0.96780493249711641</v>
      </c>
    </row>
    <row r="134" spans="1:15" ht="15.75" customHeight="1" x14ac:dyDescent="0.2">
      <c r="A134" s="4" t="s">
        <v>13</v>
      </c>
      <c r="B134" s="7">
        <v>5904.34</v>
      </c>
      <c r="C134" s="7">
        <v>5886.01</v>
      </c>
      <c r="D134" s="7">
        <v>5801.29</v>
      </c>
      <c r="E134" s="7">
        <v>5849.82</v>
      </c>
      <c r="F134" s="7">
        <v>5871.67</v>
      </c>
      <c r="G134" s="7">
        <v>5826.82</v>
      </c>
      <c r="H134" s="7">
        <v>5846.85</v>
      </c>
      <c r="I134" s="7">
        <v>5862</v>
      </c>
      <c r="J134" s="7">
        <v>5905.76</v>
      </c>
      <c r="K134" s="8">
        <v>5923.81</v>
      </c>
      <c r="M134" s="6">
        <f t="shared" si="12"/>
        <v>5861.6177777777775</v>
      </c>
      <c r="N134" s="6">
        <f t="shared" si="13"/>
        <v>34.78055986387298</v>
      </c>
      <c r="O134" s="2">
        <f t="shared" si="14"/>
        <v>0.59336110238594886</v>
      </c>
    </row>
    <row r="135" spans="1:15" ht="15.75" customHeight="1" x14ac:dyDescent="0.2">
      <c r="A135" s="4" t="s">
        <v>14</v>
      </c>
      <c r="B135" s="7">
        <v>11022.33</v>
      </c>
      <c r="C135" s="7">
        <v>10888.76</v>
      </c>
      <c r="D135" s="7">
        <v>10770.16</v>
      </c>
      <c r="E135" s="7">
        <v>10949.7</v>
      </c>
      <c r="F135" s="7">
        <v>10921.84</v>
      </c>
      <c r="G135" s="7">
        <v>10778.63</v>
      </c>
      <c r="H135" s="7">
        <v>10920.09</v>
      </c>
      <c r="I135" s="7">
        <v>10966.98</v>
      </c>
      <c r="J135" s="7">
        <v>11024.9</v>
      </c>
      <c r="K135" s="8">
        <v>11005.79</v>
      </c>
      <c r="M135" s="6">
        <f t="shared" si="12"/>
        <v>10915.93222222222</v>
      </c>
      <c r="N135" s="6">
        <f t="shared" si="13"/>
        <v>92.081866941567071</v>
      </c>
      <c r="O135" s="2">
        <f t="shared" si="14"/>
        <v>0.84355476991795963</v>
      </c>
    </row>
    <row r="136" spans="1:15" ht="15.75" customHeight="1" x14ac:dyDescent="0.2">
      <c r="A136" s="4" t="s">
        <v>15</v>
      </c>
      <c r="B136" s="7">
        <v>21099.14</v>
      </c>
      <c r="C136" s="7">
        <v>21013.35</v>
      </c>
      <c r="D136" s="7">
        <v>20988.6</v>
      </c>
      <c r="E136" s="7">
        <v>21336.86</v>
      </c>
      <c r="F136" s="7">
        <v>21117.119999999999</v>
      </c>
      <c r="G136" s="7">
        <v>21070.78</v>
      </c>
      <c r="H136" s="7">
        <v>21190.33</v>
      </c>
      <c r="I136" s="7">
        <v>21305.81</v>
      </c>
      <c r="J136" s="7">
        <v>21093.78</v>
      </c>
      <c r="K136" s="8">
        <v>21443.06</v>
      </c>
      <c r="M136" s="6">
        <f t="shared" si="12"/>
        <v>21135.085555555554</v>
      </c>
      <c r="N136" s="6">
        <f t="shared" si="13"/>
        <v>120.75050311604512</v>
      </c>
      <c r="O136" s="2">
        <f t="shared" si="14"/>
        <v>0.57132725012463803</v>
      </c>
    </row>
    <row r="137" spans="1:15" ht="15.75" customHeight="1" x14ac:dyDescent="0.2">
      <c r="A137" s="4" t="s">
        <v>16</v>
      </c>
      <c r="B137" s="7">
        <v>41453.22</v>
      </c>
      <c r="C137" s="7">
        <v>41427.730000000003</v>
      </c>
      <c r="D137" s="7">
        <v>41049.68</v>
      </c>
      <c r="E137" s="7">
        <v>41728.300000000003</v>
      </c>
      <c r="F137" s="7">
        <v>41205.96</v>
      </c>
      <c r="G137" s="7">
        <v>41438.22</v>
      </c>
      <c r="H137" s="7">
        <v>41327.199999999997</v>
      </c>
      <c r="I137" s="7">
        <v>41121.9</v>
      </c>
      <c r="J137" s="7">
        <v>41221.9</v>
      </c>
      <c r="K137" s="8">
        <v>41315.89</v>
      </c>
      <c r="M137" s="6">
        <f t="shared" si="12"/>
        <v>41330.456666666672</v>
      </c>
      <c r="N137" s="6">
        <f t="shared" si="13"/>
        <v>207.3798407512175</v>
      </c>
      <c r="O137" s="2">
        <f t="shared" si="14"/>
        <v>0.50176034207352693</v>
      </c>
    </row>
    <row r="138" spans="1:15" ht="15.75" customHeight="1" x14ac:dyDescent="0.15"/>
    <row r="139" spans="1:15" ht="15.75" customHeight="1" x14ac:dyDescent="0.15"/>
    <row r="140" spans="1:15" ht="15.75" customHeight="1" x14ac:dyDescent="0.15"/>
    <row r="141" spans="1:15" ht="15.75" customHeight="1" x14ac:dyDescent="0.15"/>
    <row r="142" spans="1:15" ht="15.75" customHeight="1" x14ac:dyDescent="0.15">
      <c r="B142" s="45" t="s">
        <v>22</v>
      </c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</row>
    <row r="143" spans="1:15" ht="15.75" customHeight="1" x14ac:dyDescent="0.15">
      <c r="A143" s="43" t="s">
        <v>1</v>
      </c>
      <c r="B143" s="1">
        <v>1</v>
      </c>
      <c r="C143" s="2">
        <v>2</v>
      </c>
      <c r="D143" s="2">
        <v>3</v>
      </c>
      <c r="E143" s="1">
        <v>4</v>
      </c>
      <c r="F143" s="2">
        <v>5</v>
      </c>
      <c r="G143" s="2">
        <v>6</v>
      </c>
      <c r="H143" s="1">
        <v>7</v>
      </c>
      <c r="I143" s="2">
        <v>8</v>
      </c>
      <c r="J143" s="2">
        <v>9</v>
      </c>
      <c r="K143" s="1">
        <v>10</v>
      </c>
    </row>
    <row r="144" spans="1:15" ht="15.75" customHeight="1" x14ac:dyDescent="0.2">
      <c r="A144" s="44"/>
      <c r="B144" s="2" t="s">
        <v>2</v>
      </c>
      <c r="C144" s="2" t="s">
        <v>2</v>
      </c>
      <c r="D144" s="2" t="s">
        <v>2</v>
      </c>
      <c r="E144" s="2" t="s">
        <v>2</v>
      </c>
      <c r="F144" s="2" t="s">
        <v>2</v>
      </c>
      <c r="G144" s="2" t="s">
        <v>2</v>
      </c>
      <c r="H144" s="2" t="s">
        <v>2</v>
      </c>
      <c r="I144" s="2" t="s">
        <v>2</v>
      </c>
      <c r="J144" s="2" t="s">
        <v>2</v>
      </c>
      <c r="K144" s="2" t="s">
        <v>2</v>
      </c>
      <c r="M144" s="3" t="s">
        <v>3</v>
      </c>
      <c r="N144" s="3" t="s">
        <v>4</v>
      </c>
      <c r="O144" s="3" t="s">
        <v>5</v>
      </c>
    </row>
    <row r="145" spans="1:15" ht="15.75" customHeight="1" x14ac:dyDescent="0.2">
      <c r="A145" s="4">
        <v>1</v>
      </c>
      <c r="B145" s="7">
        <v>67.12</v>
      </c>
      <c r="C145" s="7">
        <v>67.75</v>
      </c>
      <c r="D145" s="7">
        <v>69.25</v>
      </c>
      <c r="E145" s="7">
        <v>67.58</v>
      </c>
      <c r="F145" s="7">
        <v>68.06</v>
      </c>
      <c r="G145" s="7">
        <v>69.790000000000006</v>
      </c>
      <c r="H145" s="7">
        <v>70.06</v>
      </c>
      <c r="I145" s="7">
        <v>67.73</v>
      </c>
      <c r="J145" s="7">
        <v>69.430000000000007</v>
      </c>
      <c r="K145" s="8">
        <v>71.209999999999994</v>
      </c>
      <c r="M145" s="6">
        <f t="shared" ref="M145:M165" si="15">AVERAGE(B145:J145)</f>
        <v>68.53</v>
      </c>
      <c r="N145" s="6">
        <f t="shared" ref="N145:N165" si="16">STDEV(B145:J145)</f>
        <v>1.0964032105024146</v>
      </c>
      <c r="O145" s="2">
        <f t="shared" ref="O145:O165" si="17">N145/M145*100</f>
        <v>1.599887947617707</v>
      </c>
    </row>
    <row r="146" spans="1:15" ht="15.75" customHeight="1" x14ac:dyDescent="0.2">
      <c r="A146" s="4">
        <v>2</v>
      </c>
      <c r="B146" s="7">
        <v>64.72</v>
      </c>
      <c r="C146" s="7">
        <v>64.39</v>
      </c>
      <c r="D146" s="7">
        <v>65.400000000000006</v>
      </c>
      <c r="E146" s="7">
        <v>63.7</v>
      </c>
      <c r="F146" s="7">
        <v>66.11</v>
      </c>
      <c r="G146" s="7">
        <v>64.62</v>
      </c>
      <c r="H146" s="7">
        <v>65.069999999999993</v>
      </c>
      <c r="I146" s="7">
        <v>65</v>
      </c>
      <c r="J146" s="7">
        <v>64.92</v>
      </c>
      <c r="K146" s="8">
        <v>64.86</v>
      </c>
      <c r="M146" s="6">
        <f t="shared" si="15"/>
        <v>64.88111111111111</v>
      </c>
      <c r="N146" s="6">
        <f t="shared" si="16"/>
        <v>0.66718521499738759</v>
      </c>
      <c r="O146" s="2">
        <f t="shared" si="17"/>
        <v>1.0283196504677767</v>
      </c>
    </row>
    <row r="147" spans="1:15" ht="15.75" customHeight="1" x14ac:dyDescent="0.2">
      <c r="A147" s="4">
        <v>4</v>
      </c>
      <c r="B147" s="7">
        <v>64.34</v>
      </c>
      <c r="C147" s="7">
        <v>64.91</v>
      </c>
      <c r="D147" s="7">
        <v>65.400000000000006</v>
      </c>
      <c r="E147" s="7">
        <v>63.87</v>
      </c>
      <c r="F147" s="7">
        <v>65.2</v>
      </c>
      <c r="G147" s="7">
        <v>64.12</v>
      </c>
      <c r="H147" s="7">
        <v>65.290000000000006</v>
      </c>
      <c r="I147" s="7">
        <v>65.59</v>
      </c>
      <c r="J147" s="7">
        <v>65.34</v>
      </c>
      <c r="K147" s="8">
        <v>64.98</v>
      </c>
      <c r="M147" s="6">
        <f t="shared" si="15"/>
        <v>64.895555555555561</v>
      </c>
      <c r="N147" s="6">
        <f t="shared" si="16"/>
        <v>0.62695915160222326</v>
      </c>
      <c r="O147" s="2">
        <f t="shared" si="17"/>
        <v>0.96610491463548409</v>
      </c>
    </row>
    <row r="148" spans="1:15" ht="15.75" customHeight="1" x14ac:dyDescent="0.2">
      <c r="A148" s="4">
        <v>8</v>
      </c>
      <c r="B148" s="7">
        <v>69.41</v>
      </c>
      <c r="C148" s="7">
        <v>69.42</v>
      </c>
      <c r="D148" s="7">
        <v>69.64</v>
      </c>
      <c r="E148" s="7">
        <v>67.84</v>
      </c>
      <c r="F148" s="7">
        <v>67.7</v>
      </c>
      <c r="G148" s="7">
        <v>68.790000000000006</v>
      </c>
      <c r="H148" s="7">
        <v>70.61</v>
      </c>
      <c r="I148" s="7">
        <v>68.78</v>
      </c>
      <c r="J148" s="7">
        <v>70.45</v>
      </c>
      <c r="K148" s="8">
        <v>69.319999999999993</v>
      </c>
      <c r="M148" s="6">
        <f t="shared" si="15"/>
        <v>69.182222222222222</v>
      </c>
      <c r="N148" s="6">
        <f t="shared" si="16"/>
        <v>1.0172238910114342</v>
      </c>
      <c r="O148" s="2">
        <f t="shared" si="17"/>
        <v>1.470354461503101</v>
      </c>
    </row>
    <row r="149" spans="1:15" ht="15.75" customHeight="1" x14ac:dyDescent="0.2">
      <c r="A149" s="4">
        <v>16</v>
      </c>
      <c r="B149" s="7">
        <v>62.25</v>
      </c>
      <c r="C149" s="7">
        <v>61.81</v>
      </c>
      <c r="D149" s="7">
        <v>62.63</v>
      </c>
      <c r="E149" s="7">
        <v>60.9</v>
      </c>
      <c r="F149" s="7">
        <v>62.43</v>
      </c>
      <c r="G149" s="7">
        <v>62.04</v>
      </c>
      <c r="H149" s="7">
        <v>63.67</v>
      </c>
      <c r="I149" s="7">
        <v>62.77</v>
      </c>
      <c r="J149" s="7">
        <v>63.4</v>
      </c>
      <c r="K149" s="8">
        <v>62.17</v>
      </c>
      <c r="M149" s="6">
        <f t="shared" si="15"/>
        <v>62.43333333333333</v>
      </c>
      <c r="N149" s="6">
        <f t="shared" si="16"/>
        <v>0.83245119977089399</v>
      </c>
      <c r="O149" s="2">
        <f t="shared" si="17"/>
        <v>1.333344153397054</v>
      </c>
    </row>
    <row r="150" spans="1:15" ht="15.75" customHeight="1" x14ac:dyDescent="0.2">
      <c r="A150" s="4">
        <v>32</v>
      </c>
      <c r="B150" s="7">
        <v>67.680000000000007</v>
      </c>
      <c r="C150" s="7">
        <v>66.5</v>
      </c>
      <c r="D150" s="7">
        <v>65.28</v>
      </c>
      <c r="E150" s="7">
        <v>63.87</v>
      </c>
      <c r="F150" s="7">
        <v>66.569999999999993</v>
      </c>
      <c r="G150" s="7">
        <v>66.319999999999993</v>
      </c>
      <c r="H150" s="7">
        <v>65.900000000000006</v>
      </c>
      <c r="I150" s="7">
        <v>65.59</v>
      </c>
      <c r="J150" s="7">
        <v>66.87</v>
      </c>
      <c r="K150" s="8">
        <v>65.77</v>
      </c>
      <c r="M150" s="6">
        <f t="shared" si="15"/>
        <v>66.064444444444447</v>
      </c>
      <c r="N150" s="6">
        <f t="shared" si="16"/>
        <v>1.0870040376087757</v>
      </c>
      <c r="O150" s="2">
        <f t="shared" si="17"/>
        <v>1.6453692250797169</v>
      </c>
    </row>
    <row r="151" spans="1:15" ht="15.75" customHeight="1" x14ac:dyDescent="0.2">
      <c r="A151" s="4">
        <v>64</v>
      </c>
      <c r="B151" s="7">
        <v>70.39</v>
      </c>
      <c r="C151" s="7">
        <v>74.39</v>
      </c>
      <c r="D151" s="7">
        <v>72.400000000000006</v>
      </c>
      <c r="E151" s="7">
        <v>71.13</v>
      </c>
      <c r="F151" s="7">
        <v>71.83</v>
      </c>
      <c r="G151" s="7">
        <v>72.19</v>
      </c>
      <c r="H151" s="7">
        <v>72.87</v>
      </c>
      <c r="I151" s="7">
        <v>72.86</v>
      </c>
      <c r="J151" s="7">
        <v>75.36</v>
      </c>
      <c r="K151" s="8">
        <v>72.739999999999995</v>
      </c>
      <c r="M151" s="6">
        <f t="shared" si="15"/>
        <v>72.602222222222224</v>
      </c>
      <c r="N151" s="6">
        <f t="shared" si="16"/>
        <v>1.533303441737625</v>
      </c>
      <c r="O151" s="2">
        <f t="shared" si="17"/>
        <v>2.1119235676346952</v>
      </c>
    </row>
    <row r="152" spans="1:15" ht="15.75" customHeight="1" x14ac:dyDescent="0.2">
      <c r="A152" s="4">
        <v>128</v>
      </c>
      <c r="B152" s="7">
        <v>79.2</v>
      </c>
      <c r="C152" s="7">
        <v>81.709999999999994</v>
      </c>
      <c r="D152" s="7">
        <v>80.290000000000006</v>
      </c>
      <c r="E152" s="7">
        <v>76.92</v>
      </c>
      <c r="F152" s="7">
        <v>79.47</v>
      </c>
      <c r="G152" s="7">
        <v>80.239999999999995</v>
      </c>
      <c r="H152" s="7">
        <v>80.22</v>
      </c>
      <c r="I152" s="7">
        <v>79.430000000000007</v>
      </c>
      <c r="J152" s="7">
        <v>82.07</v>
      </c>
      <c r="K152" s="8">
        <v>79.88</v>
      </c>
      <c r="M152" s="6">
        <f t="shared" si="15"/>
        <v>79.949999999999989</v>
      </c>
      <c r="N152" s="6">
        <f t="shared" si="16"/>
        <v>1.5045265035884186</v>
      </c>
      <c r="O152" s="2">
        <f t="shared" si="17"/>
        <v>1.8818342759079658</v>
      </c>
    </row>
    <row r="153" spans="1:15" ht="15.75" customHeight="1" x14ac:dyDescent="0.2">
      <c r="A153" s="4">
        <v>256</v>
      </c>
      <c r="B153" s="7">
        <v>99.82</v>
      </c>
      <c r="C153" s="7">
        <v>101.45</v>
      </c>
      <c r="D153" s="7">
        <v>97.27</v>
      </c>
      <c r="E153" s="7">
        <v>97.25</v>
      </c>
      <c r="F153" s="7">
        <v>96.9</v>
      </c>
      <c r="G153" s="7">
        <v>99.11</v>
      </c>
      <c r="H153" s="7">
        <v>100.19</v>
      </c>
      <c r="I153" s="7">
        <v>100.06</v>
      </c>
      <c r="J153" s="7">
        <v>98.74</v>
      </c>
      <c r="K153" s="8">
        <v>97.2</v>
      </c>
      <c r="M153" s="6">
        <f t="shared" si="15"/>
        <v>98.976666666666659</v>
      </c>
      <c r="N153" s="6">
        <f t="shared" si="16"/>
        <v>1.5714165583956408</v>
      </c>
      <c r="O153" s="2">
        <f t="shared" si="17"/>
        <v>1.5876636497446948</v>
      </c>
    </row>
    <row r="154" spans="1:15" ht="15.75" customHeight="1" x14ac:dyDescent="0.2">
      <c r="A154" s="4">
        <v>512</v>
      </c>
      <c r="B154" s="7">
        <v>130.69999999999999</v>
      </c>
      <c r="C154" s="7">
        <v>126.19</v>
      </c>
      <c r="D154" s="7">
        <v>123.21</v>
      </c>
      <c r="E154" s="7">
        <v>119.63</v>
      </c>
      <c r="F154" s="7">
        <v>120.88</v>
      </c>
      <c r="G154" s="7">
        <v>126.18</v>
      </c>
      <c r="H154" s="7">
        <v>121.51</v>
      </c>
      <c r="I154" s="7">
        <v>125.77</v>
      </c>
      <c r="J154" s="7">
        <v>125.95</v>
      </c>
      <c r="K154" s="8">
        <v>121.91</v>
      </c>
      <c r="M154" s="6">
        <f t="shared" si="15"/>
        <v>124.44666666666666</v>
      </c>
      <c r="N154" s="6">
        <f t="shared" si="16"/>
        <v>3.4502499909426843</v>
      </c>
      <c r="O154" s="2">
        <f t="shared" si="17"/>
        <v>2.7724728057074124</v>
      </c>
    </row>
    <row r="155" spans="1:15" ht="15.75" customHeight="1" x14ac:dyDescent="0.2">
      <c r="A155" s="4" t="s">
        <v>6</v>
      </c>
      <c r="B155" s="7">
        <v>166.88</v>
      </c>
      <c r="C155" s="7">
        <v>173.04</v>
      </c>
      <c r="D155" s="7">
        <v>173.84</v>
      </c>
      <c r="E155" s="7">
        <v>173.64</v>
      </c>
      <c r="F155" s="7">
        <v>173.39</v>
      </c>
      <c r="G155" s="7">
        <v>170.84</v>
      </c>
      <c r="H155" s="7">
        <v>179.32</v>
      </c>
      <c r="I155" s="7">
        <v>175.46</v>
      </c>
      <c r="J155" s="7">
        <v>178.15</v>
      </c>
      <c r="K155" s="8">
        <v>180.3</v>
      </c>
      <c r="M155" s="6">
        <f t="shared" si="15"/>
        <v>173.84</v>
      </c>
      <c r="N155" s="6">
        <f t="shared" si="16"/>
        <v>3.7005911689890856</v>
      </c>
      <c r="O155" s="2">
        <f t="shared" si="17"/>
        <v>2.1287339904447111</v>
      </c>
    </row>
    <row r="156" spans="1:15" ht="15.75" customHeight="1" x14ac:dyDescent="0.2">
      <c r="A156" s="4" t="s">
        <v>7</v>
      </c>
      <c r="B156" s="7">
        <v>231.65</v>
      </c>
      <c r="C156" s="7">
        <v>246.03</v>
      </c>
      <c r="D156" s="7">
        <v>237.06</v>
      </c>
      <c r="E156" s="7">
        <v>244.12</v>
      </c>
      <c r="F156" s="7">
        <v>241.06</v>
      </c>
      <c r="G156" s="7">
        <v>242.15</v>
      </c>
      <c r="H156" s="7">
        <v>235.64</v>
      </c>
      <c r="I156" s="7">
        <v>240.34</v>
      </c>
      <c r="J156" s="7">
        <v>239.95</v>
      </c>
      <c r="K156" s="8">
        <v>242.73</v>
      </c>
      <c r="M156" s="6">
        <f t="shared" si="15"/>
        <v>239.77777777777777</v>
      </c>
      <c r="N156" s="6">
        <f t="shared" si="16"/>
        <v>4.4177306894427657</v>
      </c>
      <c r="O156" s="2">
        <f t="shared" si="17"/>
        <v>1.8424270715933684</v>
      </c>
    </row>
    <row r="157" spans="1:15" ht="15.75" customHeight="1" x14ac:dyDescent="0.2">
      <c r="A157" s="4" t="s">
        <v>8</v>
      </c>
      <c r="B157" s="7">
        <v>280.79000000000002</v>
      </c>
      <c r="C157" s="7">
        <v>289.45</v>
      </c>
      <c r="D157" s="7">
        <v>286.47000000000003</v>
      </c>
      <c r="E157" s="7">
        <v>282.77999999999997</v>
      </c>
      <c r="F157" s="7">
        <v>284.74</v>
      </c>
      <c r="G157" s="7">
        <v>291.83999999999997</v>
      </c>
      <c r="H157" s="7">
        <v>287.55</v>
      </c>
      <c r="I157" s="7">
        <v>286.58</v>
      </c>
      <c r="J157" s="7">
        <v>285.70999999999998</v>
      </c>
      <c r="K157" s="8">
        <v>290.68</v>
      </c>
      <c r="M157" s="6">
        <f t="shared" si="15"/>
        <v>286.21222222222218</v>
      </c>
      <c r="N157" s="6">
        <f t="shared" si="16"/>
        <v>3.3118490974747625</v>
      </c>
      <c r="O157" s="2">
        <f t="shared" si="17"/>
        <v>1.1571305626855313</v>
      </c>
    </row>
    <row r="158" spans="1:15" ht="15.75" customHeight="1" x14ac:dyDescent="0.2">
      <c r="A158" s="4" t="s">
        <v>9</v>
      </c>
      <c r="B158" s="7">
        <v>459.43</v>
      </c>
      <c r="C158" s="7">
        <v>472.93</v>
      </c>
      <c r="D158" s="7">
        <v>460.76</v>
      </c>
      <c r="E158" s="7">
        <v>453.8</v>
      </c>
      <c r="F158" s="7">
        <v>466.92</v>
      </c>
      <c r="G158" s="7">
        <v>462.77</v>
      </c>
      <c r="H158" s="7">
        <v>462.97</v>
      </c>
      <c r="I158" s="7">
        <v>463.75</v>
      </c>
      <c r="J158" s="7">
        <v>463.41</v>
      </c>
      <c r="K158" s="8">
        <v>463.13</v>
      </c>
      <c r="M158" s="6">
        <f t="shared" si="15"/>
        <v>462.9711111111111</v>
      </c>
      <c r="N158" s="6">
        <f t="shared" si="16"/>
        <v>5.2099746747091888</v>
      </c>
      <c r="O158" s="2">
        <f t="shared" si="17"/>
        <v>1.1253347238460452</v>
      </c>
    </row>
    <row r="159" spans="1:15" ht="15.75" customHeight="1" x14ac:dyDescent="0.2">
      <c r="A159" s="4" t="s">
        <v>10</v>
      </c>
      <c r="B159" s="7">
        <v>1503.71</v>
      </c>
      <c r="C159" s="7">
        <v>1513.1</v>
      </c>
      <c r="D159" s="7">
        <v>1520.61</v>
      </c>
      <c r="E159" s="7">
        <v>1504.05</v>
      </c>
      <c r="F159" s="7">
        <v>1524.65</v>
      </c>
      <c r="G159" s="7">
        <v>1548.86</v>
      </c>
      <c r="H159" s="7">
        <v>1509.58</v>
      </c>
      <c r="I159" s="7">
        <v>1515.85</v>
      </c>
      <c r="J159" s="7">
        <v>1520.97</v>
      </c>
      <c r="K159" s="8">
        <v>1506.37</v>
      </c>
      <c r="M159" s="6">
        <f t="shared" si="15"/>
        <v>1517.9311111111112</v>
      </c>
      <c r="N159" s="6">
        <f t="shared" si="16"/>
        <v>13.740850996612648</v>
      </c>
      <c r="O159" s="2">
        <f t="shared" si="17"/>
        <v>0.90523548111181906</v>
      </c>
    </row>
    <row r="160" spans="1:15" ht="15.75" customHeight="1" x14ac:dyDescent="0.2">
      <c r="A160" s="4" t="s">
        <v>11</v>
      </c>
      <c r="B160" s="7">
        <v>2810.66</v>
      </c>
      <c r="C160" s="7">
        <v>2871.6</v>
      </c>
      <c r="D160" s="7">
        <v>2790.48</v>
      </c>
      <c r="E160" s="7">
        <v>2799.04</v>
      </c>
      <c r="F160" s="7">
        <v>2795.82</v>
      </c>
      <c r="G160" s="7">
        <v>2813.68</v>
      </c>
      <c r="H160" s="7">
        <v>2817.75</v>
      </c>
      <c r="I160" s="7">
        <v>2810.08</v>
      </c>
      <c r="J160" s="7">
        <v>2804.72</v>
      </c>
      <c r="K160" s="8">
        <v>2784.61</v>
      </c>
      <c r="M160" s="6">
        <f t="shared" si="15"/>
        <v>2812.6477777777782</v>
      </c>
      <c r="N160" s="6">
        <f t="shared" si="16"/>
        <v>23.810746406705583</v>
      </c>
      <c r="O160" s="2">
        <f t="shared" si="17"/>
        <v>0.84655983571174431</v>
      </c>
    </row>
    <row r="161" spans="1:15" ht="15.75" customHeight="1" x14ac:dyDescent="0.2">
      <c r="A161" s="4" t="s">
        <v>12</v>
      </c>
      <c r="B161" s="7">
        <v>5554.71</v>
      </c>
      <c r="C161" s="7">
        <v>5628.75</v>
      </c>
      <c r="D161" s="7">
        <v>5544.42</v>
      </c>
      <c r="E161" s="7">
        <v>5586.56</v>
      </c>
      <c r="F161" s="7">
        <v>5587.3</v>
      </c>
      <c r="G161" s="7">
        <v>5565.54</v>
      </c>
      <c r="H161" s="7">
        <v>5592.55</v>
      </c>
      <c r="I161" s="7">
        <v>5571.9</v>
      </c>
      <c r="J161" s="7">
        <v>5544.67</v>
      </c>
      <c r="K161" s="8">
        <v>5542.97</v>
      </c>
      <c r="M161" s="6">
        <f t="shared" si="15"/>
        <v>5575.155555555556</v>
      </c>
      <c r="N161" s="6">
        <f t="shared" si="16"/>
        <v>27.036091207454145</v>
      </c>
      <c r="O161" s="2">
        <f t="shared" si="17"/>
        <v>0.48493877772635602</v>
      </c>
    </row>
    <row r="162" spans="1:15" ht="15.75" customHeight="1" x14ac:dyDescent="0.2">
      <c r="A162" s="4" t="s">
        <v>13</v>
      </c>
      <c r="B162" s="7">
        <v>10212.32</v>
      </c>
      <c r="C162" s="7">
        <v>10263.700000000001</v>
      </c>
      <c r="D162" s="7">
        <v>10119.56</v>
      </c>
      <c r="E162" s="7">
        <v>10112.08</v>
      </c>
      <c r="F162" s="7">
        <v>10074.700000000001</v>
      </c>
      <c r="G162" s="7">
        <v>10220.56</v>
      </c>
      <c r="H162" s="7">
        <v>10248.200000000001</v>
      </c>
      <c r="I162" s="7">
        <v>10208.51</v>
      </c>
      <c r="J162" s="7">
        <v>10331.969999999999</v>
      </c>
      <c r="K162" s="8">
        <v>10209.84</v>
      </c>
      <c r="M162" s="6">
        <f t="shared" si="15"/>
        <v>10199.066666666666</v>
      </c>
      <c r="N162" s="6">
        <f t="shared" si="16"/>
        <v>82.414119694382379</v>
      </c>
      <c r="O162" s="2">
        <f t="shared" si="17"/>
        <v>0.80805550535064363</v>
      </c>
    </row>
    <row r="163" spans="1:15" ht="15.75" customHeight="1" x14ac:dyDescent="0.2">
      <c r="A163" s="4" t="s">
        <v>14</v>
      </c>
      <c r="B163" s="7">
        <v>19431.919999999998</v>
      </c>
      <c r="C163" s="7">
        <v>19591.96</v>
      </c>
      <c r="D163" s="7">
        <v>19391.22</v>
      </c>
      <c r="E163" s="7">
        <v>19493.27</v>
      </c>
      <c r="F163" s="7">
        <v>19367.27</v>
      </c>
      <c r="G163" s="7">
        <v>19571.53</v>
      </c>
      <c r="H163" s="7">
        <v>19618.55</v>
      </c>
      <c r="I163" s="7">
        <v>19575.79</v>
      </c>
      <c r="J163" s="7">
        <v>19563.830000000002</v>
      </c>
      <c r="K163" s="8">
        <v>19381.77</v>
      </c>
      <c r="M163" s="6">
        <f t="shared" si="15"/>
        <v>19511.704444444447</v>
      </c>
      <c r="N163" s="6">
        <f t="shared" si="16"/>
        <v>93.770499373618264</v>
      </c>
      <c r="O163" s="2">
        <f t="shared" si="17"/>
        <v>0.48058589469008423</v>
      </c>
    </row>
    <row r="164" spans="1:15" ht="15.75" customHeight="1" x14ac:dyDescent="0.2">
      <c r="A164" s="4" t="s">
        <v>15</v>
      </c>
      <c r="B164" s="7">
        <v>37818.17</v>
      </c>
      <c r="C164" s="7">
        <v>37099.660000000003</v>
      </c>
      <c r="D164" s="7">
        <v>37209.43</v>
      </c>
      <c r="E164" s="7">
        <v>37231.01</v>
      </c>
      <c r="F164" s="7">
        <v>37594.99</v>
      </c>
      <c r="G164" s="7">
        <v>37606.82</v>
      </c>
      <c r="H164" s="7">
        <v>37688.44</v>
      </c>
      <c r="I164" s="7">
        <v>37540.370000000003</v>
      </c>
      <c r="J164" s="7">
        <v>37211.730000000003</v>
      </c>
      <c r="K164" s="8">
        <v>37598.54</v>
      </c>
      <c r="M164" s="6">
        <f t="shared" si="15"/>
        <v>37444.513333333336</v>
      </c>
      <c r="N164" s="6">
        <f t="shared" si="16"/>
        <v>257.6951818040053</v>
      </c>
      <c r="O164" s="2">
        <f t="shared" si="17"/>
        <v>0.68820545084933304</v>
      </c>
    </row>
    <row r="165" spans="1:15" ht="15.75" customHeight="1" x14ac:dyDescent="0.2">
      <c r="A165" s="4" t="s">
        <v>16</v>
      </c>
      <c r="B165" s="7">
        <v>75547.22</v>
      </c>
      <c r="C165" s="7">
        <v>75459.87</v>
      </c>
      <c r="D165" s="7">
        <v>75379.91</v>
      </c>
      <c r="E165" s="7">
        <v>74776.14</v>
      </c>
      <c r="F165" s="7">
        <v>76238.34</v>
      </c>
      <c r="G165" s="7">
        <v>74738.929999999993</v>
      </c>
      <c r="H165" s="7">
        <v>75020.56</v>
      </c>
      <c r="I165" s="7">
        <v>74901.820000000007</v>
      </c>
      <c r="J165" s="7">
        <v>74932.39</v>
      </c>
      <c r="K165" s="8">
        <v>75040.19</v>
      </c>
      <c r="M165" s="6">
        <f t="shared" si="15"/>
        <v>75221.686666666676</v>
      </c>
      <c r="N165" s="6">
        <f t="shared" si="16"/>
        <v>484.68377422810386</v>
      </c>
      <c r="O165" s="2">
        <f t="shared" si="17"/>
        <v>0.64434047640530234</v>
      </c>
    </row>
    <row r="166" spans="1:15" ht="15.75" customHeight="1" x14ac:dyDescent="0.15"/>
    <row r="167" spans="1:15" ht="15.75" customHeight="1" x14ac:dyDescent="0.15"/>
    <row r="168" spans="1:15" ht="15.75" customHeight="1" x14ac:dyDescent="0.15"/>
    <row r="169" spans="1:15" ht="15.75" customHeight="1" x14ac:dyDescent="0.15"/>
    <row r="170" spans="1:15" ht="15.75" customHeight="1" x14ac:dyDescent="0.15"/>
    <row r="171" spans="1:15" ht="15.75" customHeight="1" x14ac:dyDescent="0.15"/>
    <row r="172" spans="1:15" ht="15.75" customHeight="1" x14ac:dyDescent="0.15"/>
    <row r="173" spans="1:15" ht="15.75" customHeight="1" x14ac:dyDescent="0.15"/>
    <row r="174" spans="1:15" ht="15.75" customHeight="1" x14ac:dyDescent="0.15"/>
    <row r="175" spans="1:15" ht="15.75" customHeight="1" x14ac:dyDescent="0.15"/>
    <row r="176" spans="1:15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2">
    <mergeCell ref="A59:A60"/>
    <mergeCell ref="A87:A88"/>
    <mergeCell ref="B2:N2"/>
    <mergeCell ref="A3:A4"/>
    <mergeCell ref="B30:N30"/>
    <mergeCell ref="A31:A32"/>
    <mergeCell ref="B58:N58"/>
    <mergeCell ref="B86:N86"/>
    <mergeCell ref="B114:N114"/>
    <mergeCell ref="A115:A116"/>
    <mergeCell ref="B142:N142"/>
    <mergeCell ref="A143:A1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1000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spans="1:15" ht="15.75" customHeight="1" x14ac:dyDescent="0.15">
      <c r="B1" s="1"/>
      <c r="C1" s="1"/>
      <c r="D1" s="1"/>
    </row>
    <row r="2" spans="1:15" ht="15.75" customHeight="1" x14ac:dyDescent="0.15"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5" ht="15.75" customHeight="1" x14ac:dyDescent="0.15">
      <c r="A3" s="43" t="s">
        <v>1</v>
      </c>
      <c r="B3" s="1">
        <v>1</v>
      </c>
      <c r="C3" s="2">
        <v>2</v>
      </c>
      <c r="D3" s="2">
        <v>3</v>
      </c>
      <c r="E3" s="1">
        <v>4</v>
      </c>
      <c r="F3" s="2">
        <v>5</v>
      </c>
      <c r="G3" s="2">
        <v>6</v>
      </c>
      <c r="H3" s="1">
        <v>7</v>
      </c>
      <c r="I3" s="2">
        <v>8</v>
      </c>
      <c r="J3" s="2">
        <v>9</v>
      </c>
      <c r="K3" s="1">
        <v>10</v>
      </c>
    </row>
    <row r="4" spans="1:15" ht="15.75" customHeight="1" x14ac:dyDescent="0.2">
      <c r="A4" s="44"/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M4" s="3" t="s">
        <v>3</v>
      </c>
      <c r="N4" s="3" t="s">
        <v>4</v>
      </c>
      <c r="O4" s="3" t="s">
        <v>5</v>
      </c>
    </row>
    <row r="5" spans="1:15" ht="15.75" customHeight="1" x14ac:dyDescent="0.2">
      <c r="A5" s="4">
        <v>1</v>
      </c>
      <c r="B5" s="9">
        <v>57.91</v>
      </c>
      <c r="C5" s="9">
        <v>64.72</v>
      </c>
      <c r="D5" s="9">
        <v>56.48</v>
      </c>
      <c r="E5" s="9">
        <v>56.62</v>
      </c>
      <c r="F5" s="9">
        <v>62.56</v>
      </c>
      <c r="G5" s="9">
        <v>56.18</v>
      </c>
      <c r="H5" s="9">
        <v>57.73</v>
      </c>
      <c r="I5" s="9">
        <v>56.5</v>
      </c>
      <c r="J5" s="9">
        <v>58.23</v>
      </c>
      <c r="K5" s="10">
        <v>59.02</v>
      </c>
      <c r="M5" s="6">
        <f t="shared" ref="M5:M25" si="0">AVERAGE(B5:J5)</f>
        <v>58.547777777777775</v>
      </c>
      <c r="N5" s="6">
        <f t="shared" ref="N5:N25" si="1">STDEV(B5:J5)</f>
        <v>3.0241229215169891</v>
      </c>
      <c r="O5" s="2">
        <f t="shared" ref="O5:O25" si="2">N5/M5*100</f>
        <v>5.1652223812751039</v>
      </c>
    </row>
    <row r="6" spans="1:15" ht="15.75" customHeight="1" x14ac:dyDescent="0.2">
      <c r="A6" s="4">
        <v>2</v>
      </c>
      <c r="B6" s="9">
        <v>51.79</v>
      </c>
      <c r="C6" s="9">
        <v>50.78</v>
      </c>
      <c r="D6" s="9">
        <v>50.27</v>
      </c>
      <c r="E6" s="9">
        <v>49.6</v>
      </c>
      <c r="F6" s="9">
        <v>54.2</v>
      </c>
      <c r="G6" s="9">
        <v>56.54</v>
      </c>
      <c r="H6" s="9">
        <v>52.1</v>
      </c>
      <c r="I6" s="9">
        <v>62.41</v>
      </c>
      <c r="J6" s="9">
        <v>51.01</v>
      </c>
      <c r="K6" s="10">
        <v>51.92</v>
      </c>
      <c r="M6" s="6">
        <f t="shared" si="0"/>
        <v>53.188888888888897</v>
      </c>
      <c r="N6" s="6">
        <f t="shared" si="1"/>
        <v>4.0677710249116901</v>
      </c>
      <c r="O6" s="2">
        <f t="shared" si="2"/>
        <v>7.6477834184677684</v>
      </c>
    </row>
    <row r="7" spans="1:15" ht="15.75" customHeight="1" x14ac:dyDescent="0.2">
      <c r="A7" s="4">
        <v>4</v>
      </c>
      <c r="B7" s="9">
        <v>51.15</v>
      </c>
      <c r="C7" s="9">
        <v>51.25</v>
      </c>
      <c r="D7" s="9">
        <v>50.65</v>
      </c>
      <c r="E7" s="9">
        <v>55.47</v>
      </c>
      <c r="F7" s="9">
        <v>52.42</v>
      </c>
      <c r="G7" s="9">
        <v>51.46</v>
      </c>
      <c r="H7" s="9">
        <v>50.79</v>
      </c>
      <c r="I7" s="9">
        <v>50.96</v>
      </c>
      <c r="J7" s="9">
        <v>51.92</v>
      </c>
      <c r="K7" s="10">
        <v>51.25</v>
      </c>
      <c r="M7" s="6">
        <f t="shared" si="0"/>
        <v>51.785555555555554</v>
      </c>
      <c r="N7" s="6">
        <f t="shared" si="1"/>
        <v>1.4897408424883094</v>
      </c>
      <c r="O7" s="2">
        <f t="shared" si="2"/>
        <v>2.876749754842574</v>
      </c>
    </row>
    <row r="8" spans="1:15" ht="15.75" customHeight="1" x14ac:dyDescent="0.2">
      <c r="A8" s="4">
        <v>8</v>
      </c>
      <c r="B8" s="9">
        <v>53.21</v>
      </c>
      <c r="C8" s="9">
        <v>53.78</v>
      </c>
      <c r="D8" s="9">
        <v>52.21</v>
      </c>
      <c r="E8" s="9">
        <v>52.09</v>
      </c>
      <c r="F8" s="9">
        <v>57.28</v>
      </c>
      <c r="G8" s="9">
        <v>52.53</v>
      </c>
      <c r="H8" s="9">
        <v>51.49</v>
      </c>
      <c r="I8" s="9">
        <v>52.23</v>
      </c>
      <c r="J8" s="9">
        <v>52.84</v>
      </c>
      <c r="K8" s="10">
        <v>52.7</v>
      </c>
      <c r="M8" s="6">
        <f t="shared" si="0"/>
        <v>53.073333333333345</v>
      </c>
      <c r="N8" s="6">
        <f t="shared" si="1"/>
        <v>1.7137021328107169</v>
      </c>
      <c r="O8" s="2">
        <f t="shared" si="2"/>
        <v>3.2289325451778352</v>
      </c>
    </row>
    <row r="9" spans="1:15" ht="15.75" customHeight="1" x14ac:dyDescent="0.2">
      <c r="A9" s="4">
        <v>16</v>
      </c>
      <c r="B9" s="9">
        <v>20.12</v>
      </c>
      <c r="C9" s="9">
        <v>18.399999999999999</v>
      </c>
      <c r="D9" s="9">
        <v>23.21</v>
      </c>
      <c r="E9" s="9">
        <v>16.850000000000001</v>
      </c>
      <c r="F9" s="9">
        <v>19.579999999999998</v>
      </c>
      <c r="G9" s="9">
        <v>17.97</v>
      </c>
      <c r="H9" s="9">
        <v>18.690000000000001</v>
      </c>
      <c r="I9" s="9">
        <v>17.62</v>
      </c>
      <c r="J9" s="9">
        <v>18.100000000000001</v>
      </c>
      <c r="K9" s="10">
        <v>18.489999999999998</v>
      </c>
      <c r="M9" s="6">
        <f t="shared" si="0"/>
        <v>18.948888888888888</v>
      </c>
      <c r="N9" s="6">
        <f t="shared" si="1"/>
        <v>1.875676174373154</v>
      </c>
      <c r="O9" s="2">
        <f t="shared" si="2"/>
        <v>9.8986076986973064</v>
      </c>
    </row>
    <row r="10" spans="1:15" ht="15.75" customHeight="1" x14ac:dyDescent="0.2">
      <c r="A10" s="4">
        <v>32</v>
      </c>
      <c r="B10" s="9">
        <v>18.28</v>
      </c>
      <c r="C10" s="9">
        <v>19.27</v>
      </c>
      <c r="D10" s="9">
        <v>18.940000000000001</v>
      </c>
      <c r="E10" s="9">
        <v>17.420000000000002</v>
      </c>
      <c r="F10" s="9">
        <v>26.11</v>
      </c>
      <c r="G10" s="9">
        <v>26.17</v>
      </c>
      <c r="H10" s="9">
        <v>17.22</v>
      </c>
      <c r="I10" s="9">
        <v>17.98</v>
      </c>
      <c r="J10" s="9">
        <v>18.34</v>
      </c>
      <c r="K10" s="10">
        <v>18.89</v>
      </c>
      <c r="M10" s="6">
        <f t="shared" si="0"/>
        <v>19.97</v>
      </c>
      <c r="N10" s="6">
        <f t="shared" si="1"/>
        <v>3.5571863881444421</v>
      </c>
      <c r="O10" s="2">
        <f t="shared" si="2"/>
        <v>17.812650917097859</v>
      </c>
    </row>
    <row r="11" spans="1:15" ht="15.75" customHeight="1" x14ac:dyDescent="0.2">
      <c r="A11" s="4">
        <v>64</v>
      </c>
      <c r="B11" s="9">
        <v>29.29</v>
      </c>
      <c r="C11" s="9">
        <v>28.49</v>
      </c>
      <c r="D11" s="9">
        <v>24.12</v>
      </c>
      <c r="E11" s="9">
        <v>29.03</v>
      </c>
      <c r="F11" s="9">
        <v>24.49</v>
      </c>
      <c r="G11" s="9">
        <v>24.74</v>
      </c>
      <c r="H11" s="9">
        <v>23.36</v>
      </c>
      <c r="I11" s="9">
        <v>24.86</v>
      </c>
      <c r="J11" s="9">
        <v>25.21</v>
      </c>
      <c r="K11" s="10">
        <v>25.55</v>
      </c>
      <c r="M11" s="6">
        <f t="shared" si="0"/>
        <v>25.954444444444452</v>
      </c>
      <c r="N11" s="6">
        <f t="shared" si="1"/>
        <v>2.304393147398633</v>
      </c>
      <c r="O11" s="2">
        <f t="shared" si="2"/>
        <v>8.8786071007267822</v>
      </c>
    </row>
    <row r="12" spans="1:15" ht="15.75" customHeight="1" x14ac:dyDescent="0.2">
      <c r="A12" s="4">
        <v>128</v>
      </c>
      <c r="B12" s="9">
        <v>28.31</v>
      </c>
      <c r="C12" s="9">
        <v>28.92</v>
      </c>
      <c r="D12" s="9">
        <v>29.14</v>
      </c>
      <c r="E12" s="9">
        <v>26.01</v>
      </c>
      <c r="F12" s="9">
        <v>29.18</v>
      </c>
      <c r="G12" s="9">
        <v>30.55</v>
      </c>
      <c r="H12" s="9">
        <v>28.83</v>
      </c>
      <c r="I12" s="9">
        <v>31.21</v>
      </c>
      <c r="J12" s="9">
        <v>28.46</v>
      </c>
      <c r="K12" s="10">
        <v>29.38</v>
      </c>
      <c r="M12" s="6">
        <f t="shared" si="0"/>
        <v>28.956666666666667</v>
      </c>
      <c r="N12" s="6">
        <f t="shared" si="1"/>
        <v>1.4605136082899055</v>
      </c>
      <c r="O12" s="2">
        <f t="shared" si="2"/>
        <v>5.0437905201677413</v>
      </c>
    </row>
    <row r="13" spans="1:15" ht="15.75" customHeight="1" x14ac:dyDescent="0.2">
      <c r="A13" s="4">
        <v>256</v>
      </c>
      <c r="B13" s="9">
        <v>33.68</v>
      </c>
      <c r="C13" s="9">
        <v>35.590000000000003</v>
      </c>
      <c r="D13" s="9">
        <v>34.340000000000003</v>
      </c>
      <c r="E13" s="9">
        <v>34.090000000000003</v>
      </c>
      <c r="F13" s="9">
        <v>34.03</v>
      </c>
      <c r="G13" s="9">
        <v>34.06</v>
      </c>
      <c r="H13" s="9">
        <v>34.83</v>
      </c>
      <c r="I13" s="9">
        <v>34.6</v>
      </c>
      <c r="J13" s="9">
        <v>43.23</v>
      </c>
      <c r="K13" s="10">
        <v>36.549999999999997</v>
      </c>
      <c r="M13" s="6">
        <f t="shared" si="0"/>
        <v>35.38333333333334</v>
      </c>
      <c r="N13" s="6">
        <f t="shared" si="1"/>
        <v>2.995371429389015</v>
      </c>
      <c r="O13" s="2">
        <f t="shared" si="2"/>
        <v>8.4654868470721087</v>
      </c>
    </row>
    <row r="14" spans="1:15" ht="15.75" customHeight="1" x14ac:dyDescent="0.2">
      <c r="A14" s="4">
        <v>512</v>
      </c>
      <c r="B14" s="9">
        <v>47.92</v>
      </c>
      <c r="C14" s="9">
        <v>47</v>
      </c>
      <c r="D14" s="9">
        <v>43.09</v>
      </c>
      <c r="E14" s="9">
        <v>44.9</v>
      </c>
      <c r="F14" s="9">
        <v>44.55</v>
      </c>
      <c r="G14" s="9">
        <v>48.69</v>
      </c>
      <c r="H14" s="9">
        <v>48.43</v>
      </c>
      <c r="I14" s="9">
        <v>46.96</v>
      </c>
      <c r="J14" s="9">
        <v>45.9</v>
      </c>
      <c r="K14" s="10">
        <v>45.88</v>
      </c>
      <c r="M14" s="6">
        <f t="shared" si="0"/>
        <v>46.382222222222218</v>
      </c>
      <c r="N14" s="6">
        <f t="shared" si="1"/>
        <v>1.9113069990047238</v>
      </c>
      <c r="O14" s="2">
        <f t="shared" si="2"/>
        <v>4.120774959525324</v>
      </c>
    </row>
    <row r="15" spans="1:15" ht="15.75" customHeight="1" x14ac:dyDescent="0.2">
      <c r="A15" s="4" t="s">
        <v>6</v>
      </c>
      <c r="B15" s="9">
        <v>134.58000000000001</v>
      </c>
      <c r="C15" s="9">
        <v>134.51</v>
      </c>
      <c r="D15" s="9">
        <v>138.94</v>
      </c>
      <c r="E15" s="9">
        <v>142.38</v>
      </c>
      <c r="F15" s="9">
        <v>144.27000000000001</v>
      </c>
      <c r="G15" s="9">
        <v>136.69999999999999</v>
      </c>
      <c r="H15" s="9">
        <v>134.38999999999999</v>
      </c>
      <c r="I15" s="9">
        <v>135.82</v>
      </c>
      <c r="J15" s="9">
        <v>150.72</v>
      </c>
      <c r="K15" s="10">
        <v>140</v>
      </c>
      <c r="M15" s="6">
        <f t="shared" si="0"/>
        <v>139.14555555555557</v>
      </c>
      <c r="N15" s="6">
        <f t="shared" si="1"/>
        <v>5.6204939976640675</v>
      </c>
      <c r="O15" s="2">
        <f t="shared" si="2"/>
        <v>4.0392910684236814</v>
      </c>
    </row>
    <row r="16" spans="1:15" ht="15.75" customHeight="1" x14ac:dyDescent="0.2">
      <c r="A16" s="4" t="s">
        <v>7</v>
      </c>
      <c r="B16" s="9">
        <v>168.75</v>
      </c>
      <c r="C16" s="9">
        <v>170.01</v>
      </c>
      <c r="D16" s="9">
        <v>179.82</v>
      </c>
      <c r="E16" s="9">
        <v>175.37</v>
      </c>
      <c r="F16" s="9">
        <v>173.46</v>
      </c>
      <c r="G16" s="9">
        <v>171.94</v>
      </c>
      <c r="H16" s="9">
        <v>186.7</v>
      </c>
      <c r="I16" s="9">
        <v>166.86</v>
      </c>
      <c r="J16" s="9">
        <v>176.8</v>
      </c>
      <c r="K16" s="10">
        <v>238.13</v>
      </c>
      <c r="M16" s="6">
        <f t="shared" si="0"/>
        <v>174.4122222222222</v>
      </c>
      <c r="N16" s="6">
        <f t="shared" si="1"/>
        <v>6.1476352725616694</v>
      </c>
      <c r="O16" s="2">
        <f t="shared" si="2"/>
        <v>3.5247732035251755</v>
      </c>
    </row>
    <row r="17" spans="1:15" ht="15.75" customHeight="1" x14ac:dyDescent="0.2">
      <c r="A17" s="4" t="s">
        <v>8</v>
      </c>
      <c r="B17" s="9">
        <v>173.43</v>
      </c>
      <c r="C17" s="9">
        <v>172.29</v>
      </c>
      <c r="D17" s="9">
        <v>176.52</v>
      </c>
      <c r="E17" s="9">
        <v>177.24</v>
      </c>
      <c r="F17" s="9">
        <v>177.26</v>
      </c>
      <c r="G17" s="9">
        <v>171.87</v>
      </c>
      <c r="H17" s="9">
        <v>174.55</v>
      </c>
      <c r="I17" s="9">
        <v>171.45</v>
      </c>
      <c r="J17" s="9">
        <v>173.22</v>
      </c>
      <c r="K17" s="10">
        <v>177.22</v>
      </c>
      <c r="M17" s="6">
        <f t="shared" si="0"/>
        <v>174.20333333333335</v>
      </c>
      <c r="N17" s="6">
        <f t="shared" si="1"/>
        <v>2.299532561195865</v>
      </c>
      <c r="O17" s="2">
        <f t="shared" si="2"/>
        <v>1.3200278761576691</v>
      </c>
    </row>
    <row r="18" spans="1:15" ht="15.75" customHeight="1" x14ac:dyDescent="0.2">
      <c r="A18" s="4" t="s">
        <v>9</v>
      </c>
      <c r="B18" s="9">
        <v>260.37</v>
      </c>
      <c r="C18" s="9">
        <v>269.26</v>
      </c>
      <c r="D18" s="9">
        <v>264.18</v>
      </c>
      <c r="E18" s="9">
        <v>263.62</v>
      </c>
      <c r="F18" s="9">
        <v>275.64</v>
      </c>
      <c r="G18" s="9">
        <v>270.72000000000003</v>
      </c>
      <c r="H18" s="9">
        <v>257.25</v>
      </c>
      <c r="I18" s="9">
        <v>256.52</v>
      </c>
      <c r="J18" s="9">
        <v>267.01</v>
      </c>
      <c r="K18" s="10">
        <v>266.8</v>
      </c>
      <c r="M18" s="6">
        <f t="shared" si="0"/>
        <v>264.95222222222219</v>
      </c>
      <c r="N18" s="6">
        <f t="shared" si="1"/>
        <v>6.3647638954201957</v>
      </c>
      <c r="O18" s="2">
        <f t="shared" si="2"/>
        <v>2.402230802986776</v>
      </c>
    </row>
    <row r="19" spans="1:15" ht="15.75" customHeight="1" x14ac:dyDescent="0.2">
      <c r="A19" s="4" t="s">
        <v>10</v>
      </c>
      <c r="B19" s="9">
        <v>734.65</v>
      </c>
      <c r="C19" s="9">
        <v>739.58</v>
      </c>
      <c r="D19" s="9">
        <v>747.93</v>
      </c>
      <c r="E19" s="9">
        <v>743.1</v>
      </c>
      <c r="F19" s="9">
        <v>755.36</v>
      </c>
      <c r="G19" s="9">
        <v>736.19</v>
      </c>
      <c r="H19" s="9">
        <v>725.52</v>
      </c>
      <c r="I19" s="9">
        <v>723.99</v>
      </c>
      <c r="J19" s="9">
        <v>751.78</v>
      </c>
      <c r="K19" s="10">
        <v>737.56</v>
      </c>
      <c r="M19" s="6">
        <f t="shared" si="0"/>
        <v>739.78888888888878</v>
      </c>
      <c r="N19" s="6">
        <f t="shared" si="1"/>
        <v>10.932161776662062</v>
      </c>
      <c r="O19" s="2">
        <f t="shared" si="2"/>
        <v>1.4777407366960329</v>
      </c>
    </row>
    <row r="20" spans="1:15" ht="15.75" customHeight="1" x14ac:dyDescent="0.2">
      <c r="A20" s="4" t="s">
        <v>11</v>
      </c>
      <c r="B20" s="9">
        <v>1140.28</v>
      </c>
      <c r="C20" s="9">
        <v>1144.9100000000001</v>
      </c>
      <c r="D20" s="9">
        <v>1155.3699999999999</v>
      </c>
      <c r="E20" s="9">
        <v>1150.6400000000001</v>
      </c>
      <c r="F20" s="9">
        <v>1162.83</v>
      </c>
      <c r="G20" s="9">
        <v>1147.94</v>
      </c>
      <c r="H20" s="9">
        <v>1146.55</v>
      </c>
      <c r="I20" s="9">
        <v>1127.3399999999999</v>
      </c>
      <c r="J20" s="9">
        <v>1148.1600000000001</v>
      </c>
      <c r="K20" s="10">
        <v>1160.8800000000001</v>
      </c>
      <c r="M20" s="6">
        <f t="shared" si="0"/>
        <v>1147.1133333333332</v>
      </c>
      <c r="N20" s="6">
        <f t="shared" si="1"/>
        <v>9.8250547072268262</v>
      </c>
      <c r="O20" s="2">
        <f t="shared" si="2"/>
        <v>0.85650252871499133</v>
      </c>
    </row>
    <row r="21" spans="1:15" ht="15.75" customHeight="1" x14ac:dyDescent="0.2">
      <c r="A21" s="4" t="s">
        <v>12</v>
      </c>
      <c r="B21" s="9">
        <v>2090.71</v>
      </c>
      <c r="C21" s="9">
        <v>2089.58</v>
      </c>
      <c r="D21" s="9">
        <v>2236.09</v>
      </c>
      <c r="E21" s="9">
        <v>2064.8200000000002</v>
      </c>
      <c r="F21" s="9">
        <v>2268.0300000000002</v>
      </c>
      <c r="G21" s="9">
        <v>2093.0300000000002</v>
      </c>
      <c r="H21" s="9">
        <v>2020.21</v>
      </c>
      <c r="I21" s="9">
        <v>2021.43</v>
      </c>
      <c r="J21" s="9">
        <v>2110.09</v>
      </c>
      <c r="K21" s="10">
        <v>2043.68</v>
      </c>
      <c r="M21" s="6">
        <f t="shared" si="0"/>
        <v>2110.4433333333336</v>
      </c>
      <c r="N21" s="6">
        <f t="shared" si="1"/>
        <v>86.527156864189223</v>
      </c>
      <c r="O21" s="2">
        <f t="shared" si="2"/>
        <v>4.0999516782819354</v>
      </c>
    </row>
    <row r="22" spans="1:15" ht="15.75" customHeight="1" x14ac:dyDescent="0.2">
      <c r="A22" s="4" t="s">
        <v>13</v>
      </c>
      <c r="B22" s="9">
        <v>3670.8</v>
      </c>
      <c r="C22" s="9">
        <v>3633.2</v>
      </c>
      <c r="D22" s="9">
        <v>3591.31</v>
      </c>
      <c r="E22" s="9">
        <v>3610.22</v>
      </c>
      <c r="F22" s="9">
        <v>3650.05</v>
      </c>
      <c r="G22" s="9">
        <v>3657.27</v>
      </c>
      <c r="H22" s="9">
        <v>3623.36</v>
      </c>
      <c r="I22" s="9">
        <v>3610.98</v>
      </c>
      <c r="J22" s="9">
        <v>3667.53</v>
      </c>
      <c r="K22" s="10">
        <v>3713</v>
      </c>
      <c r="M22" s="6">
        <f t="shared" si="0"/>
        <v>3634.9688888888886</v>
      </c>
      <c r="N22" s="6">
        <f t="shared" si="1"/>
        <v>28.064305819156054</v>
      </c>
      <c r="O22" s="2">
        <f t="shared" si="2"/>
        <v>0.77206453967022948</v>
      </c>
    </row>
    <row r="23" spans="1:15" ht="15.75" customHeight="1" x14ac:dyDescent="0.2">
      <c r="A23" s="4" t="s">
        <v>14</v>
      </c>
      <c r="B23" s="9">
        <v>6575.4</v>
      </c>
      <c r="C23" s="9">
        <v>6557.21</v>
      </c>
      <c r="D23" s="9">
        <v>6450.24</v>
      </c>
      <c r="E23" s="9">
        <v>6405.87</v>
      </c>
      <c r="F23" s="9">
        <v>6512.42</v>
      </c>
      <c r="G23" s="9">
        <v>6577.94</v>
      </c>
      <c r="H23" s="9">
        <v>6532.97</v>
      </c>
      <c r="I23" s="9">
        <v>6444.7</v>
      </c>
      <c r="J23" s="9">
        <v>6462.28</v>
      </c>
      <c r="K23" s="10">
        <v>6602.49</v>
      </c>
      <c r="M23" s="6">
        <f t="shared" si="0"/>
        <v>6502.1144444444444</v>
      </c>
      <c r="N23" s="6">
        <f t="shared" si="1"/>
        <v>63.296159068128112</v>
      </c>
      <c r="O23" s="2">
        <f t="shared" si="2"/>
        <v>0.97347039349960696</v>
      </c>
    </row>
    <row r="24" spans="1:15" ht="15.75" customHeight="1" x14ac:dyDescent="0.2">
      <c r="A24" s="4" t="s">
        <v>15</v>
      </c>
      <c r="B24" s="9">
        <v>12540.17</v>
      </c>
      <c r="C24" s="9">
        <v>12427.14</v>
      </c>
      <c r="D24" s="9">
        <v>12307.65</v>
      </c>
      <c r="E24" s="9">
        <v>12446.08</v>
      </c>
      <c r="F24" s="9">
        <v>12420.13</v>
      </c>
      <c r="G24" s="9">
        <v>12504.04</v>
      </c>
      <c r="H24" s="9">
        <v>12476.28</v>
      </c>
      <c r="I24" s="9">
        <v>12372.51</v>
      </c>
      <c r="J24" s="9">
        <v>12395.44</v>
      </c>
      <c r="K24" s="10">
        <v>12466.18</v>
      </c>
      <c r="M24" s="6">
        <f t="shared" si="0"/>
        <v>12432.159999999998</v>
      </c>
      <c r="N24" s="6">
        <f t="shared" si="1"/>
        <v>70.313918963460083</v>
      </c>
      <c r="O24" s="2">
        <f t="shared" si="2"/>
        <v>0.56558087221737885</v>
      </c>
    </row>
    <row r="25" spans="1:15" ht="15.75" customHeight="1" x14ac:dyDescent="0.2">
      <c r="A25" s="4" t="s">
        <v>16</v>
      </c>
      <c r="B25" s="9">
        <v>24542.69</v>
      </c>
      <c r="C25" s="9">
        <v>24573.599999999999</v>
      </c>
      <c r="D25" s="9">
        <v>24281.06</v>
      </c>
      <c r="E25" s="9">
        <v>24257.72</v>
      </c>
      <c r="F25" s="9">
        <v>24341.919999999998</v>
      </c>
      <c r="G25" s="9">
        <v>24549.83</v>
      </c>
      <c r="H25" s="9">
        <v>24518.91</v>
      </c>
      <c r="I25" s="9">
        <v>24223.69</v>
      </c>
      <c r="J25" s="9">
        <v>24420.97</v>
      </c>
      <c r="K25" s="10">
        <v>24643.119999999999</v>
      </c>
      <c r="M25" s="6">
        <f t="shared" si="0"/>
        <v>24412.265555555558</v>
      </c>
      <c r="N25" s="6">
        <f t="shared" si="1"/>
        <v>139.20335117294317</v>
      </c>
      <c r="O25" s="2">
        <f t="shared" si="2"/>
        <v>0.57021889613708687</v>
      </c>
    </row>
    <row r="26" spans="1:15" ht="15.75" customHeight="1" x14ac:dyDescent="0.15"/>
    <row r="27" spans="1:15" ht="15.75" customHeight="1" x14ac:dyDescent="0.15"/>
    <row r="28" spans="1:15" ht="15.75" customHeight="1" x14ac:dyDescent="0.15"/>
    <row r="29" spans="1:15" ht="15.75" customHeight="1" x14ac:dyDescent="0.15"/>
    <row r="30" spans="1:15" ht="15.75" customHeight="1" x14ac:dyDescent="0.15">
      <c r="B30" s="43" t="s">
        <v>17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ht="15.75" customHeight="1" x14ac:dyDescent="0.15">
      <c r="A31" s="43" t="s">
        <v>1</v>
      </c>
      <c r="B31" s="1">
        <v>1</v>
      </c>
      <c r="C31" s="2">
        <v>2</v>
      </c>
      <c r="D31" s="2">
        <v>3</v>
      </c>
      <c r="E31" s="1">
        <v>4</v>
      </c>
      <c r="F31" s="2">
        <v>5</v>
      </c>
      <c r="G31" s="2">
        <v>6</v>
      </c>
      <c r="H31" s="1">
        <v>7</v>
      </c>
      <c r="I31" s="2">
        <v>8</v>
      </c>
      <c r="J31" s="2">
        <v>9</v>
      </c>
      <c r="K31" s="1">
        <v>10</v>
      </c>
    </row>
    <row r="32" spans="1:15" ht="15.75" customHeight="1" x14ac:dyDescent="0.2">
      <c r="A32" s="44"/>
      <c r="B32" s="2" t="s">
        <v>2</v>
      </c>
      <c r="C32" s="2" t="s">
        <v>2</v>
      </c>
      <c r="D32" s="2" t="s">
        <v>2</v>
      </c>
      <c r="E32" s="2" t="s">
        <v>2</v>
      </c>
      <c r="F32" s="2" t="s">
        <v>2</v>
      </c>
      <c r="G32" s="2" t="s">
        <v>2</v>
      </c>
      <c r="H32" s="2" t="s">
        <v>2</v>
      </c>
      <c r="I32" s="2" t="s">
        <v>2</v>
      </c>
      <c r="J32" s="2" t="s">
        <v>2</v>
      </c>
      <c r="K32" s="2" t="s">
        <v>2</v>
      </c>
      <c r="M32" s="3" t="s">
        <v>3</v>
      </c>
      <c r="N32" s="3" t="s">
        <v>4</v>
      </c>
      <c r="O32" s="3" t="s">
        <v>5</v>
      </c>
    </row>
    <row r="33" spans="1:15" ht="15.75" customHeight="1" x14ac:dyDescent="0.2">
      <c r="A33" s="4">
        <v>1</v>
      </c>
      <c r="B33" s="11">
        <v>127.12</v>
      </c>
      <c r="C33" s="11">
        <v>124.27</v>
      </c>
      <c r="D33" s="11">
        <v>110.79</v>
      </c>
      <c r="E33" s="11">
        <v>142.09</v>
      </c>
      <c r="F33" s="11">
        <v>140.51</v>
      </c>
      <c r="G33" s="11">
        <v>126.48</v>
      </c>
      <c r="H33" s="11">
        <v>128.29</v>
      </c>
      <c r="I33" s="11">
        <v>124.14</v>
      </c>
      <c r="J33" s="11">
        <v>125.95</v>
      </c>
      <c r="K33" s="12">
        <v>126.94</v>
      </c>
      <c r="M33" s="6">
        <f t="shared" ref="M33:M53" si="3">AVERAGE(B33:J33)</f>
        <v>127.73777777777777</v>
      </c>
      <c r="N33" s="6">
        <f t="shared" ref="N33:N53" si="4">STDEV(B33:J33)</f>
        <v>9.2653747600647218</v>
      </c>
      <c r="O33" s="2">
        <f t="shared" ref="O33:O53" si="5">N33/M33*100</f>
        <v>7.2534334957536712</v>
      </c>
    </row>
    <row r="34" spans="1:15" ht="15.75" customHeight="1" x14ac:dyDescent="0.2">
      <c r="A34" s="4">
        <v>2</v>
      </c>
      <c r="B34" s="11">
        <v>118.98</v>
      </c>
      <c r="C34" s="11">
        <v>118.76</v>
      </c>
      <c r="D34" s="11">
        <v>109.27</v>
      </c>
      <c r="E34" s="11">
        <v>115.56</v>
      </c>
      <c r="F34" s="11">
        <v>121.43</v>
      </c>
      <c r="G34" s="11">
        <v>119.36</v>
      </c>
      <c r="H34" s="11">
        <v>117.2</v>
      </c>
      <c r="I34" s="11">
        <v>117.38</v>
      </c>
      <c r="J34" s="11">
        <v>120.52</v>
      </c>
      <c r="K34" s="12">
        <v>122.85</v>
      </c>
      <c r="M34" s="6">
        <f t="shared" si="3"/>
        <v>117.60666666666667</v>
      </c>
      <c r="N34" s="6">
        <f t="shared" si="4"/>
        <v>3.5934210719034878</v>
      </c>
      <c r="O34" s="2">
        <f t="shared" si="5"/>
        <v>3.0554569513379239</v>
      </c>
    </row>
    <row r="35" spans="1:15" ht="15.75" customHeight="1" x14ac:dyDescent="0.2">
      <c r="A35" s="4">
        <v>4</v>
      </c>
      <c r="B35" s="11">
        <v>118.7</v>
      </c>
      <c r="C35" s="11">
        <v>120.71</v>
      </c>
      <c r="D35" s="11">
        <v>110.06</v>
      </c>
      <c r="E35" s="11">
        <v>122.71</v>
      </c>
      <c r="F35" s="11">
        <v>116.9</v>
      </c>
      <c r="G35" s="11">
        <v>117.71</v>
      </c>
      <c r="H35" s="11">
        <v>129.43</v>
      </c>
      <c r="I35" s="11">
        <v>119.13</v>
      </c>
      <c r="J35" s="11">
        <v>118.69</v>
      </c>
      <c r="K35" s="12">
        <v>118.58</v>
      </c>
      <c r="M35" s="6">
        <f t="shared" si="3"/>
        <v>119.33777777777777</v>
      </c>
      <c r="N35" s="6">
        <f t="shared" si="4"/>
        <v>5.1313613636582298</v>
      </c>
      <c r="O35" s="2">
        <f t="shared" si="5"/>
        <v>4.2998633452128479</v>
      </c>
    </row>
    <row r="36" spans="1:15" ht="15.75" customHeight="1" x14ac:dyDescent="0.2">
      <c r="A36" s="4">
        <v>8</v>
      </c>
      <c r="B36" s="11">
        <v>126.84</v>
      </c>
      <c r="C36" s="11">
        <v>125.31</v>
      </c>
      <c r="D36" s="11">
        <v>115.24</v>
      </c>
      <c r="E36" s="11">
        <v>122.4</v>
      </c>
      <c r="F36" s="11">
        <v>127.35</v>
      </c>
      <c r="G36" s="11">
        <v>129.56</v>
      </c>
      <c r="H36" s="11">
        <v>128.05000000000001</v>
      </c>
      <c r="I36" s="11">
        <v>128.09</v>
      </c>
      <c r="J36" s="11">
        <v>129.16999999999999</v>
      </c>
      <c r="K36" s="12">
        <v>127.57</v>
      </c>
      <c r="M36" s="6">
        <f t="shared" si="3"/>
        <v>125.77888888888889</v>
      </c>
      <c r="N36" s="6">
        <f t="shared" si="4"/>
        <v>4.5082547744233707</v>
      </c>
      <c r="O36" s="2">
        <f t="shared" si="5"/>
        <v>3.5842698359387581</v>
      </c>
    </row>
    <row r="37" spans="1:15" ht="15.75" customHeight="1" x14ac:dyDescent="0.2">
      <c r="A37" s="4">
        <v>16</v>
      </c>
      <c r="B37" s="11">
        <v>154.84</v>
      </c>
      <c r="C37" s="11">
        <v>152.83000000000001</v>
      </c>
      <c r="D37" s="11">
        <v>150.71</v>
      </c>
      <c r="E37" s="11">
        <v>155.97999999999999</v>
      </c>
      <c r="F37" s="11">
        <v>166.9</v>
      </c>
      <c r="G37" s="11">
        <v>156.19999999999999</v>
      </c>
      <c r="H37" s="11">
        <v>159.71</v>
      </c>
      <c r="I37" s="11">
        <v>152.96</v>
      </c>
      <c r="J37" s="11">
        <v>164.69</v>
      </c>
      <c r="K37" s="12">
        <v>154.18</v>
      </c>
      <c r="M37" s="6">
        <f t="shared" si="3"/>
        <v>157.20222222222225</v>
      </c>
      <c r="N37" s="6">
        <f t="shared" si="4"/>
        <v>5.5197685136647197</v>
      </c>
      <c r="O37" s="2">
        <f t="shared" si="5"/>
        <v>3.5112534897006311</v>
      </c>
    </row>
    <row r="38" spans="1:15" ht="15.75" customHeight="1" x14ac:dyDescent="0.2">
      <c r="A38" s="4">
        <v>32</v>
      </c>
      <c r="B38" s="11">
        <v>155.06</v>
      </c>
      <c r="C38" s="11">
        <v>155.19999999999999</v>
      </c>
      <c r="D38" s="11">
        <v>151.62</v>
      </c>
      <c r="E38" s="11">
        <v>155.54</v>
      </c>
      <c r="F38" s="11">
        <v>161.09</v>
      </c>
      <c r="G38" s="11">
        <v>156.94999999999999</v>
      </c>
      <c r="H38" s="11">
        <v>158.02000000000001</v>
      </c>
      <c r="I38" s="11">
        <v>157.72999999999999</v>
      </c>
      <c r="J38" s="11">
        <v>160.88</v>
      </c>
      <c r="K38" s="12">
        <v>157.80000000000001</v>
      </c>
      <c r="M38" s="6">
        <f t="shared" si="3"/>
        <v>156.89888888888891</v>
      </c>
      <c r="N38" s="6">
        <f t="shared" si="4"/>
        <v>2.9863415931723405</v>
      </c>
      <c r="O38" s="2">
        <f t="shared" si="5"/>
        <v>1.9033542011168594</v>
      </c>
    </row>
    <row r="39" spans="1:15" ht="15.75" customHeight="1" x14ac:dyDescent="0.2">
      <c r="A39" s="4">
        <v>64</v>
      </c>
      <c r="B39" s="11">
        <v>161.38</v>
      </c>
      <c r="C39" s="11">
        <v>157.28</v>
      </c>
      <c r="D39" s="11">
        <v>155.94999999999999</v>
      </c>
      <c r="E39" s="11">
        <v>159.21</v>
      </c>
      <c r="F39" s="11">
        <v>160.31</v>
      </c>
      <c r="G39" s="11">
        <v>164.11</v>
      </c>
      <c r="H39" s="11">
        <v>162.81</v>
      </c>
      <c r="I39" s="11">
        <v>159.05000000000001</v>
      </c>
      <c r="J39" s="11">
        <v>161.16</v>
      </c>
      <c r="K39" s="12">
        <v>158.53</v>
      </c>
      <c r="M39" s="6">
        <f t="shared" si="3"/>
        <v>160.13999999999999</v>
      </c>
      <c r="N39" s="6">
        <f t="shared" si="4"/>
        <v>2.5808283553928995</v>
      </c>
      <c r="O39" s="2">
        <f t="shared" si="5"/>
        <v>1.6116075655007489</v>
      </c>
    </row>
    <row r="40" spans="1:15" ht="15.75" customHeight="1" x14ac:dyDescent="0.2">
      <c r="A40" s="4">
        <v>128</v>
      </c>
      <c r="B40" s="11">
        <v>179.49</v>
      </c>
      <c r="C40" s="11">
        <v>179.61</v>
      </c>
      <c r="D40" s="11">
        <v>176.66</v>
      </c>
      <c r="E40" s="11">
        <v>172.89</v>
      </c>
      <c r="F40" s="11">
        <v>176.84</v>
      </c>
      <c r="G40" s="11">
        <v>180.77</v>
      </c>
      <c r="H40" s="11">
        <v>181.78</v>
      </c>
      <c r="I40" s="11">
        <v>175.62</v>
      </c>
      <c r="J40" s="11">
        <v>180.57</v>
      </c>
      <c r="K40" s="12">
        <v>176.73</v>
      </c>
      <c r="M40" s="6">
        <f t="shared" si="3"/>
        <v>178.24777777777774</v>
      </c>
      <c r="N40" s="6">
        <f t="shared" si="4"/>
        <v>2.9099732721185725</v>
      </c>
      <c r="O40" s="2">
        <f t="shared" si="5"/>
        <v>1.6325439275582154</v>
      </c>
    </row>
    <row r="41" spans="1:15" ht="15.75" customHeight="1" x14ac:dyDescent="0.2">
      <c r="A41" s="4">
        <v>256</v>
      </c>
      <c r="B41" s="11">
        <v>196.24</v>
      </c>
      <c r="C41" s="11">
        <v>190.18</v>
      </c>
      <c r="D41" s="11">
        <v>189.11</v>
      </c>
      <c r="E41" s="11">
        <v>192.74</v>
      </c>
      <c r="F41" s="11">
        <v>194.48</v>
      </c>
      <c r="G41" s="11">
        <v>194.85</v>
      </c>
      <c r="H41" s="11">
        <v>192.01</v>
      </c>
      <c r="I41" s="11">
        <v>188.8</v>
      </c>
      <c r="J41" s="11">
        <v>192.94</v>
      </c>
      <c r="K41" s="12">
        <v>198.69</v>
      </c>
      <c r="M41" s="6">
        <f t="shared" si="3"/>
        <v>192.37222222222221</v>
      </c>
      <c r="N41" s="6">
        <f t="shared" si="4"/>
        <v>2.6062270515909431</v>
      </c>
      <c r="O41" s="2">
        <f t="shared" si="5"/>
        <v>1.3547834617101389</v>
      </c>
    </row>
    <row r="42" spans="1:15" ht="15.75" customHeight="1" x14ac:dyDescent="0.2">
      <c r="A42" s="4">
        <v>512</v>
      </c>
      <c r="B42" s="11">
        <v>252.47</v>
      </c>
      <c r="C42" s="11">
        <v>240.16</v>
      </c>
      <c r="D42" s="11">
        <v>247.59</v>
      </c>
      <c r="E42" s="11">
        <v>247.71</v>
      </c>
      <c r="F42" s="11">
        <v>238.73</v>
      </c>
      <c r="G42" s="11">
        <v>247.97</v>
      </c>
      <c r="H42" s="11">
        <v>244.49</v>
      </c>
      <c r="I42" s="11">
        <v>244.06</v>
      </c>
      <c r="J42" s="11">
        <v>243.48</v>
      </c>
      <c r="K42" s="12">
        <v>241.96</v>
      </c>
      <c r="M42" s="6">
        <f t="shared" si="3"/>
        <v>245.18444444444444</v>
      </c>
      <c r="N42" s="6">
        <f t="shared" si="4"/>
        <v>4.2508884692235576</v>
      </c>
      <c r="O42" s="2">
        <f t="shared" si="5"/>
        <v>1.7337512903216636</v>
      </c>
    </row>
    <row r="43" spans="1:15" ht="15.75" customHeight="1" x14ac:dyDescent="0.2">
      <c r="A43" s="4" t="s">
        <v>6</v>
      </c>
      <c r="B43" s="11">
        <v>192.46</v>
      </c>
      <c r="C43" s="11">
        <v>199.95</v>
      </c>
      <c r="D43" s="11">
        <v>173.14</v>
      </c>
      <c r="E43" s="11">
        <v>200.49</v>
      </c>
      <c r="F43" s="11">
        <v>196.27</v>
      </c>
      <c r="G43" s="11">
        <v>199.1</v>
      </c>
      <c r="H43" s="11">
        <v>203.58</v>
      </c>
      <c r="I43" s="11">
        <v>199.69</v>
      </c>
      <c r="J43" s="11">
        <v>196.44</v>
      </c>
      <c r="K43" s="12">
        <v>407.61</v>
      </c>
      <c r="M43" s="6">
        <f t="shared" si="3"/>
        <v>195.67999999999998</v>
      </c>
      <c r="N43" s="6">
        <f t="shared" si="4"/>
        <v>9.0201247219758613</v>
      </c>
      <c r="O43" s="2">
        <f t="shared" si="5"/>
        <v>4.6096303771340263</v>
      </c>
    </row>
    <row r="44" spans="1:15" ht="15.75" customHeight="1" x14ac:dyDescent="0.2">
      <c r="A44" s="4" t="s">
        <v>7</v>
      </c>
      <c r="B44" s="11">
        <v>199.96</v>
      </c>
      <c r="C44" s="11">
        <v>209.34</v>
      </c>
      <c r="D44" s="11">
        <v>180.83</v>
      </c>
      <c r="E44" s="11">
        <v>208.72</v>
      </c>
      <c r="F44" s="11">
        <v>208.56</v>
      </c>
      <c r="G44" s="11">
        <v>213.74</v>
      </c>
      <c r="H44" s="11">
        <v>211.53</v>
      </c>
      <c r="I44" s="11">
        <v>208.63</v>
      </c>
      <c r="J44" s="11">
        <v>206.91</v>
      </c>
      <c r="K44" s="12">
        <v>208.22</v>
      </c>
      <c r="M44" s="6">
        <f t="shared" si="3"/>
        <v>205.35777777777778</v>
      </c>
      <c r="N44" s="6">
        <f t="shared" si="4"/>
        <v>9.9350362075054548</v>
      </c>
      <c r="O44" s="2">
        <f t="shared" si="5"/>
        <v>4.8379157171521294</v>
      </c>
    </row>
    <row r="45" spans="1:15" ht="15.75" customHeight="1" x14ac:dyDescent="0.2">
      <c r="A45" s="4" t="s">
        <v>8</v>
      </c>
      <c r="B45" s="11">
        <v>361.35</v>
      </c>
      <c r="C45" s="11">
        <v>378.61</v>
      </c>
      <c r="D45" s="11">
        <v>350.58</v>
      </c>
      <c r="E45" s="11">
        <v>381.08</v>
      </c>
      <c r="F45" s="11">
        <v>385.09</v>
      </c>
      <c r="G45" s="11">
        <v>367.22</v>
      </c>
      <c r="H45" s="11">
        <v>389.57</v>
      </c>
      <c r="I45" s="11">
        <v>366.63</v>
      </c>
      <c r="J45" s="11">
        <v>384.08</v>
      </c>
      <c r="K45" s="12">
        <v>378.98</v>
      </c>
      <c r="M45" s="6">
        <f t="shared" si="3"/>
        <v>373.80111111111114</v>
      </c>
      <c r="N45" s="6">
        <f t="shared" si="4"/>
        <v>12.975197921847318</v>
      </c>
      <c r="O45" s="2">
        <f t="shared" si="5"/>
        <v>3.4711501748293316</v>
      </c>
    </row>
    <row r="46" spans="1:15" ht="15.75" customHeight="1" x14ac:dyDescent="0.2">
      <c r="A46" s="4" t="s">
        <v>9</v>
      </c>
      <c r="B46" s="11">
        <v>383.19</v>
      </c>
      <c r="C46" s="11">
        <v>399.66</v>
      </c>
      <c r="D46" s="11">
        <v>359.71</v>
      </c>
      <c r="E46" s="11">
        <v>408.41</v>
      </c>
      <c r="F46" s="11">
        <v>415.3</v>
      </c>
      <c r="G46" s="11">
        <v>411.1</v>
      </c>
      <c r="H46" s="11">
        <v>404.16</v>
      </c>
      <c r="I46" s="11">
        <v>407.91</v>
      </c>
      <c r="J46" s="11">
        <v>403.34</v>
      </c>
      <c r="K46" s="12">
        <v>406.68</v>
      </c>
      <c r="M46" s="6">
        <f t="shared" si="3"/>
        <v>399.19777777777773</v>
      </c>
      <c r="N46" s="6">
        <f t="shared" si="4"/>
        <v>17.389800011628797</v>
      </c>
      <c r="O46" s="2">
        <f t="shared" si="5"/>
        <v>4.3561865770979349</v>
      </c>
    </row>
    <row r="47" spans="1:15" ht="15.75" customHeight="1" x14ac:dyDescent="0.2">
      <c r="A47" s="4" t="s">
        <v>10</v>
      </c>
      <c r="B47" s="11">
        <v>1134.96</v>
      </c>
      <c r="C47" s="11">
        <v>1165.1199999999999</v>
      </c>
      <c r="D47" s="11">
        <v>1130.67</v>
      </c>
      <c r="E47" s="11">
        <v>1165.3599999999999</v>
      </c>
      <c r="F47" s="11">
        <v>1169.9100000000001</v>
      </c>
      <c r="G47" s="11">
        <v>1174.5999999999999</v>
      </c>
      <c r="H47" s="11">
        <v>1173.73</v>
      </c>
      <c r="I47" s="11">
        <v>1166.95</v>
      </c>
      <c r="J47" s="11">
        <v>1167.6500000000001</v>
      </c>
      <c r="K47" s="12">
        <v>1167.3499999999999</v>
      </c>
      <c r="M47" s="6">
        <f t="shared" si="3"/>
        <v>1160.9944444444443</v>
      </c>
      <c r="N47" s="6">
        <f t="shared" si="4"/>
        <v>16.355428082987522</v>
      </c>
      <c r="O47" s="2">
        <f t="shared" si="5"/>
        <v>1.4087430100334264</v>
      </c>
    </row>
    <row r="48" spans="1:15" ht="15.75" customHeight="1" x14ac:dyDescent="0.2">
      <c r="A48" s="4" t="s">
        <v>11</v>
      </c>
      <c r="B48" s="11">
        <v>1800.71</v>
      </c>
      <c r="C48" s="11">
        <v>1848.3</v>
      </c>
      <c r="D48" s="11">
        <v>1774.17</v>
      </c>
      <c r="E48" s="11">
        <v>2030.03</v>
      </c>
      <c r="F48" s="11">
        <v>1813.76</v>
      </c>
      <c r="G48" s="11">
        <v>1846.08</v>
      </c>
      <c r="H48" s="11">
        <v>1836.46</v>
      </c>
      <c r="I48" s="11">
        <v>1847.39</v>
      </c>
      <c r="J48" s="11">
        <v>1831.37</v>
      </c>
      <c r="K48" s="12">
        <v>1841.94</v>
      </c>
      <c r="M48" s="6">
        <f t="shared" si="3"/>
        <v>1847.5855555555552</v>
      </c>
      <c r="N48" s="6">
        <f t="shared" si="4"/>
        <v>72.806973071113021</v>
      </c>
      <c r="O48" s="2">
        <f t="shared" si="5"/>
        <v>3.9406550268910552</v>
      </c>
    </row>
    <row r="49" spans="1:15" ht="15.75" customHeight="1" x14ac:dyDescent="0.2">
      <c r="A49" s="4" t="s">
        <v>12</v>
      </c>
      <c r="B49" s="11">
        <v>3879.36</v>
      </c>
      <c r="C49" s="11">
        <v>3911.07</v>
      </c>
      <c r="D49" s="11">
        <v>3820.41</v>
      </c>
      <c r="E49" s="11">
        <v>3923.8</v>
      </c>
      <c r="F49" s="11">
        <v>3915.86</v>
      </c>
      <c r="G49" s="11">
        <v>3940.57</v>
      </c>
      <c r="H49" s="11">
        <v>3932.57</v>
      </c>
      <c r="I49" s="11">
        <v>3916.84</v>
      </c>
      <c r="J49" s="11">
        <v>3917.59</v>
      </c>
      <c r="K49" s="12">
        <v>3917.98</v>
      </c>
      <c r="M49" s="6">
        <f t="shared" si="3"/>
        <v>3906.4522222222222</v>
      </c>
      <c r="N49" s="6">
        <f t="shared" si="4"/>
        <v>36.445413215443878</v>
      </c>
      <c r="O49" s="2">
        <f t="shared" si="5"/>
        <v>0.93295428030888761</v>
      </c>
    </row>
    <row r="50" spans="1:15" ht="15.75" customHeight="1" x14ac:dyDescent="0.2">
      <c r="A50" s="4" t="s">
        <v>13</v>
      </c>
      <c r="B50" s="11">
        <v>5620.37</v>
      </c>
      <c r="C50" s="11">
        <v>5636.6</v>
      </c>
      <c r="D50" s="11">
        <v>5603.47</v>
      </c>
      <c r="E50" s="11">
        <v>5626.15</v>
      </c>
      <c r="F50" s="11">
        <v>5580.97</v>
      </c>
      <c r="G50" s="11">
        <v>6298</v>
      </c>
      <c r="H50" s="11">
        <v>5643.41</v>
      </c>
      <c r="I50" s="11">
        <v>5658.46</v>
      </c>
      <c r="J50" s="11">
        <v>5646.28</v>
      </c>
      <c r="K50" s="12">
        <v>5731.98</v>
      </c>
      <c r="M50" s="6">
        <f t="shared" si="3"/>
        <v>5701.5233333333335</v>
      </c>
      <c r="N50" s="6">
        <f t="shared" si="4"/>
        <v>224.9159438545876</v>
      </c>
      <c r="O50" s="2">
        <f t="shared" si="5"/>
        <v>3.9448394877144688</v>
      </c>
    </row>
    <row r="51" spans="1:15" ht="15.75" customHeight="1" x14ac:dyDescent="0.2">
      <c r="A51" s="4" t="s">
        <v>14</v>
      </c>
      <c r="B51" s="11">
        <v>10037.120000000001</v>
      </c>
      <c r="C51" s="11">
        <v>10079.39</v>
      </c>
      <c r="D51" s="11">
        <v>9960.42</v>
      </c>
      <c r="E51" s="11">
        <v>10081.27</v>
      </c>
      <c r="F51" s="11">
        <v>9974.17</v>
      </c>
      <c r="G51" s="11">
        <v>10012.32</v>
      </c>
      <c r="H51" s="11">
        <v>10076.780000000001</v>
      </c>
      <c r="I51" s="11">
        <v>10027.19</v>
      </c>
      <c r="J51" s="11">
        <v>10091.16</v>
      </c>
      <c r="K51" s="12">
        <v>10030.36</v>
      </c>
      <c r="M51" s="6">
        <f t="shared" si="3"/>
        <v>10037.757777777779</v>
      </c>
      <c r="N51" s="6">
        <f t="shared" si="4"/>
        <v>48.457183620640251</v>
      </c>
      <c r="O51" s="2">
        <f t="shared" si="5"/>
        <v>0.48274908294676944</v>
      </c>
    </row>
    <row r="52" spans="1:15" ht="15.75" customHeight="1" x14ac:dyDescent="0.2">
      <c r="A52" s="4" t="s">
        <v>15</v>
      </c>
      <c r="B52" s="11">
        <v>19173.87</v>
      </c>
      <c r="C52" s="11">
        <v>19150.39</v>
      </c>
      <c r="D52" s="11">
        <v>19097.3</v>
      </c>
      <c r="E52" s="11">
        <v>19109.97</v>
      </c>
      <c r="F52" s="11">
        <v>19122.71</v>
      </c>
      <c r="G52" s="11">
        <v>19181.62</v>
      </c>
      <c r="H52" s="11">
        <v>19151.22</v>
      </c>
      <c r="I52" s="11">
        <v>19135.82</v>
      </c>
      <c r="J52" s="11">
        <v>19154.32</v>
      </c>
      <c r="K52" s="12">
        <v>19113.13</v>
      </c>
      <c r="M52" s="6">
        <f t="shared" si="3"/>
        <v>19141.913333333334</v>
      </c>
      <c r="N52" s="6">
        <f t="shared" si="4"/>
        <v>28.122197638164515</v>
      </c>
      <c r="O52" s="2">
        <f t="shared" si="5"/>
        <v>0.1469142459713946</v>
      </c>
    </row>
    <row r="53" spans="1:15" ht="15.75" customHeight="1" x14ac:dyDescent="0.2">
      <c r="A53" s="4" t="s">
        <v>16</v>
      </c>
      <c r="B53" s="11">
        <v>37639.61</v>
      </c>
      <c r="C53" s="11">
        <v>37636.910000000003</v>
      </c>
      <c r="D53" s="11">
        <v>37540.46</v>
      </c>
      <c r="E53" s="11">
        <v>37529.31</v>
      </c>
      <c r="F53" s="11">
        <v>37214.69</v>
      </c>
      <c r="G53" s="11">
        <v>37564.33</v>
      </c>
      <c r="H53" s="11">
        <v>37346.050000000003</v>
      </c>
      <c r="I53" s="11">
        <v>37359.24</v>
      </c>
      <c r="J53" s="11">
        <v>37415.97</v>
      </c>
      <c r="K53" s="12">
        <v>37547.26</v>
      </c>
      <c r="M53" s="6">
        <f t="shared" si="3"/>
        <v>37471.841111111105</v>
      </c>
      <c r="N53" s="6">
        <f t="shared" si="4"/>
        <v>145.64951368305719</v>
      </c>
      <c r="O53" s="2">
        <f t="shared" si="5"/>
        <v>0.38869057234518795</v>
      </c>
    </row>
    <row r="54" spans="1:15" ht="15.75" customHeight="1" x14ac:dyDescent="0.15"/>
    <row r="55" spans="1:15" ht="15.75" customHeight="1" x14ac:dyDescent="0.15"/>
    <row r="56" spans="1:15" ht="15.75" customHeight="1" x14ac:dyDescent="0.15"/>
    <row r="57" spans="1:15" ht="15.75" customHeight="1" x14ac:dyDescent="0.15"/>
    <row r="58" spans="1:15" ht="15.75" customHeight="1" x14ac:dyDescent="0.15">
      <c r="B58" s="45" t="s">
        <v>19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5" ht="15.75" customHeight="1" x14ac:dyDescent="0.15">
      <c r="A59" s="43" t="s">
        <v>1</v>
      </c>
      <c r="B59" s="1">
        <v>1</v>
      </c>
      <c r="C59" s="2">
        <v>2</v>
      </c>
      <c r="D59" s="2">
        <v>3</v>
      </c>
      <c r="E59" s="1">
        <v>4</v>
      </c>
      <c r="F59" s="2">
        <v>5</v>
      </c>
      <c r="G59" s="2">
        <v>6</v>
      </c>
      <c r="H59" s="1">
        <v>7</v>
      </c>
      <c r="I59" s="2">
        <v>8</v>
      </c>
      <c r="J59" s="2">
        <v>9</v>
      </c>
      <c r="K59" s="1">
        <v>10</v>
      </c>
    </row>
    <row r="60" spans="1:15" ht="15.75" customHeight="1" x14ac:dyDescent="0.2">
      <c r="A60" s="44"/>
      <c r="B60" s="2" t="s">
        <v>2</v>
      </c>
      <c r="C60" s="2" t="s">
        <v>2</v>
      </c>
      <c r="D60" s="2" t="s">
        <v>2</v>
      </c>
      <c r="E60" s="2" t="s">
        <v>2</v>
      </c>
      <c r="F60" s="2" t="s">
        <v>2</v>
      </c>
      <c r="G60" s="2" t="s">
        <v>2</v>
      </c>
      <c r="H60" s="2" t="s">
        <v>2</v>
      </c>
      <c r="I60" s="2" t="s">
        <v>2</v>
      </c>
      <c r="J60" s="2" t="s">
        <v>2</v>
      </c>
      <c r="K60" s="2" t="s">
        <v>2</v>
      </c>
      <c r="M60" s="3" t="s">
        <v>3</v>
      </c>
      <c r="N60" s="3" t="s">
        <v>4</v>
      </c>
      <c r="O60" s="3" t="s">
        <v>5</v>
      </c>
    </row>
    <row r="61" spans="1:15" ht="15.75" customHeight="1" x14ac:dyDescent="0.2">
      <c r="A61" s="4">
        <v>1</v>
      </c>
      <c r="B61" s="11">
        <v>166.37</v>
      </c>
      <c r="C61" s="11">
        <v>52.21</v>
      </c>
      <c r="D61" s="11">
        <v>186.18</v>
      </c>
      <c r="E61" s="11">
        <v>129.28</v>
      </c>
      <c r="F61" s="11">
        <v>218.7</v>
      </c>
      <c r="G61" s="11">
        <v>156.5</v>
      </c>
      <c r="H61" s="11">
        <v>133.79</v>
      </c>
      <c r="I61" s="11">
        <v>151.43</v>
      </c>
      <c r="J61" s="11">
        <v>48.96</v>
      </c>
      <c r="K61" s="12">
        <v>103.45</v>
      </c>
      <c r="M61" s="6">
        <f t="shared" ref="M61:M81" si="6">AVERAGE(B61:J61)</f>
        <v>138.1577777777778</v>
      </c>
      <c r="N61" s="6">
        <f t="shared" ref="N61:N81" si="7">STDEV(B61:J61)</f>
        <v>56.505374031541869</v>
      </c>
      <c r="O61" s="2">
        <f t="shared" ref="O61:O81" si="8">N61/M61*100</f>
        <v>40.899162494078972</v>
      </c>
    </row>
    <row r="62" spans="1:15" ht="15.75" customHeight="1" x14ac:dyDescent="0.2">
      <c r="A62" s="4">
        <v>2</v>
      </c>
      <c r="B62" s="11">
        <v>70.06</v>
      </c>
      <c r="C62" s="11">
        <v>66.86</v>
      </c>
      <c r="D62" s="11">
        <v>82.4</v>
      </c>
      <c r="E62" s="11">
        <v>68.83</v>
      </c>
      <c r="F62" s="11">
        <v>69.48</v>
      </c>
      <c r="G62" s="11">
        <v>64.41</v>
      </c>
      <c r="H62" s="11">
        <v>65.42</v>
      </c>
      <c r="I62" s="11">
        <v>69.81</v>
      </c>
      <c r="J62" s="11">
        <v>64.91</v>
      </c>
      <c r="K62" s="12">
        <v>72.67</v>
      </c>
      <c r="M62" s="6">
        <f t="shared" si="6"/>
        <v>69.131111111111125</v>
      </c>
      <c r="N62" s="6">
        <f t="shared" si="7"/>
        <v>5.4387095078806276</v>
      </c>
      <c r="O62" s="2">
        <f t="shared" si="8"/>
        <v>7.8672386722372369</v>
      </c>
    </row>
    <row r="63" spans="1:15" ht="15.75" customHeight="1" x14ac:dyDescent="0.2">
      <c r="A63" s="4">
        <v>4</v>
      </c>
      <c r="B63" s="11">
        <v>67.88</v>
      </c>
      <c r="C63" s="11">
        <v>64.790000000000006</v>
      </c>
      <c r="D63" s="11">
        <v>66.22</v>
      </c>
      <c r="E63" s="11">
        <v>63.92</v>
      </c>
      <c r="F63" s="11">
        <v>67.680000000000007</v>
      </c>
      <c r="G63" s="11">
        <v>62.79</v>
      </c>
      <c r="H63" s="11">
        <v>63.46</v>
      </c>
      <c r="I63" s="11">
        <v>75.59</v>
      </c>
      <c r="J63" s="11">
        <v>68.53</v>
      </c>
      <c r="K63" s="12">
        <v>63.71</v>
      </c>
      <c r="M63" s="6">
        <f t="shared" si="6"/>
        <v>66.762222222222221</v>
      </c>
      <c r="N63" s="6">
        <f t="shared" si="7"/>
        <v>3.9065898741030458</v>
      </c>
      <c r="O63" s="2">
        <f t="shared" si="8"/>
        <v>5.8514976645021157</v>
      </c>
    </row>
    <row r="64" spans="1:15" ht="15.75" customHeight="1" x14ac:dyDescent="0.2">
      <c r="A64" s="4">
        <v>8</v>
      </c>
      <c r="B64" s="11">
        <v>68.599999999999994</v>
      </c>
      <c r="C64" s="11">
        <v>66.28</v>
      </c>
      <c r="D64" s="11">
        <v>73.91</v>
      </c>
      <c r="E64" s="11">
        <v>67.11</v>
      </c>
      <c r="F64" s="11">
        <v>68.69</v>
      </c>
      <c r="G64" s="11">
        <v>63.36</v>
      </c>
      <c r="H64" s="11">
        <v>64.52</v>
      </c>
      <c r="I64" s="11">
        <v>69.27</v>
      </c>
      <c r="J64" s="11">
        <v>64.58</v>
      </c>
      <c r="K64" s="12">
        <v>68.709999999999994</v>
      </c>
      <c r="M64" s="6">
        <f t="shared" si="6"/>
        <v>67.36888888888889</v>
      </c>
      <c r="N64" s="6">
        <f t="shared" si="7"/>
        <v>3.2186815796395742</v>
      </c>
      <c r="O64" s="2">
        <f t="shared" si="8"/>
        <v>4.7776972913240812</v>
      </c>
    </row>
    <row r="65" spans="1:15" ht="15.75" customHeight="1" x14ac:dyDescent="0.2">
      <c r="A65" s="4">
        <v>16</v>
      </c>
      <c r="B65" s="11">
        <v>44.47</v>
      </c>
      <c r="C65" s="11">
        <v>45.48</v>
      </c>
      <c r="D65" s="11">
        <v>43.5</v>
      </c>
      <c r="E65" s="11">
        <v>45.6</v>
      </c>
      <c r="F65" s="11">
        <v>46.31</v>
      </c>
      <c r="G65" s="11">
        <v>42.56</v>
      </c>
      <c r="H65" s="11">
        <v>44.75</v>
      </c>
      <c r="I65" s="11">
        <v>44.97</v>
      </c>
      <c r="J65" s="11">
        <v>42.21</v>
      </c>
      <c r="K65" s="12">
        <v>43.19</v>
      </c>
      <c r="M65" s="6">
        <f t="shared" si="6"/>
        <v>44.427777777777777</v>
      </c>
      <c r="N65" s="6">
        <f t="shared" si="7"/>
        <v>1.4005157780062469</v>
      </c>
      <c r="O65" s="2">
        <f t="shared" si="8"/>
        <v>3.1523426289999308</v>
      </c>
    </row>
    <row r="66" spans="1:15" ht="15.75" customHeight="1" x14ac:dyDescent="0.2">
      <c r="A66" s="4">
        <v>32</v>
      </c>
      <c r="B66" s="11">
        <v>44.8</v>
      </c>
      <c r="C66" s="11">
        <v>44.7</v>
      </c>
      <c r="D66" s="11">
        <v>44.36</v>
      </c>
      <c r="E66" s="11">
        <v>43.93</v>
      </c>
      <c r="F66" s="11">
        <v>46.35</v>
      </c>
      <c r="G66" s="11">
        <v>43.31</v>
      </c>
      <c r="H66" s="11">
        <v>44.13</v>
      </c>
      <c r="I66" s="11">
        <v>46.07</v>
      </c>
      <c r="J66" s="11">
        <v>42.44</v>
      </c>
      <c r="K66" s="12">
        <v>43.25</v>
      </c>
      <c r="M66" s="6">
        <f t="shared" si="6"/>
        <v>44.454444444444448</v>
      </c>
      <c r="N66" s="6">
        <f t="shared" si="7"/>
        <v>1.2318594797207103</v>
      </c>
      <c r="O66" s="2">
        <f t="shared" si="8"/>
        <v>2.7710603407949193</v>
      </c>
    </row>
    <row r="67" spans="1:15" ht="15.75" customHeight="1" x14ac:dyDescent="0.2">
      <c r="A67" s="4">
        <v>64</v>
      </c>
      <c r="B67" s="11">
        <v>69.92</v>
      </c>
      <c r="C67" s="11">
        <v>66.84</v>
      </c>
      <c r="D67" s="11">
        <v>68.88</v>
      </c>
      <c r="E67" s="11">
        <v>66.900000000000006</v>
      </c>
      <c r="F67" s="11">
        <v>69.900000000000006</v>
      </c>
      <c r="G67" s="11">
        <v>102.39</v>
      </c>
      <c r="H67" s="11">
        <v>66.209999999999994</v>
      </c>
      <c r="I67" s="11">
        <v>70.77</v>
      </c>
      <c r="J67" s="11">
        <v>66.48</v>
      </c>
      <c r="K67" s="12">
        <v>66.83</v>
      </c>
      <c r="M67" s="6">
        <f t="shared" si="6"/>
        <v>72.032222222222217</v>
      </c>
      <c r="N67" s="6">
        <f t="shared" si="7"/>
        <v>11.511714444184479</v>
      </c>
      <c r="O67" s="2">
        <f t="shared" si="8"/>
        <v>15.981340140625386</v>
      </c>
    </row>
    <row r="68" spans="1:15" ht="15.75" customHeight="1" x14ac:dyDescent="0.2">
      <c r="A68" s="4">
        <v>128</v>
      </c>
      <c r="B68" s="11">
        <v>73.099999999999994</v>
      </c>
      <c r="C68" s="11">
        <v>70.010000000000005</v>
      </c>
      <c r="D68" s="11">
        <v>70.599999999999994</v>
      </c>
      <c r="E68" s="11">
        <v>69.03</v>
      </c>
      <c r="F68" s="11">
        <v>72.59</v>
      </c>
      <c r="G68" s="11">
        <v>74.89</v>
      </c>
      <c r="H68" s="11">
        <v>69.08</v>
      </c>
      <c r="I68" s="11">
        <v>73.5</v>
      </c>
      <c r="J68" s="11">
        <v>68.349999999999994</v>
      </c>
      <c r="K68" s="12">
        <v>69.319999999999993</v>
      </c>
      <c r="M68" s="6">
        <f t="shared" si="6"/>
        <v>71.23888888888888</v>
      </c>
      <c r="N68" s="6">
        <f t="shared" si="7"/>
        <v>2.3328225631434369</v>
      </c>
      <c r="O68" s="2">
        <f t="shared" si="8"/>
        <v>3.2746475970195643</v>
      </c>
    </row>
    <row r="69" spans="1:15" ht="15.75" customHeight="1" x14ac:dyDescent="0.2">
      <c r="A69" s="4">
        <v>256</v>
      </c>
      <c r="B69" s="11">
        <v>78.010000000000005</v>
      </c>
      <c r="C69" s="11">
        <v>74.34</v>
      </c>
      <c r="D69" s="11">
        <v>75.86</v>
      </c>
      <c r="E69" s="11">
        <v>77.81</v>
      </c>
      <c r="F69" s="11">
        <v>76.89</v>
      </c>
      <c r="G69" s="11">
        <v>72.72</v>
      </c>
      <c r="H69" s="11">
        <v>72.930000000000007</v>
      </c>
      <c r="I69" s="11">
        <v>77.94</v>
      </c>
      <c r="J69" s="11">
        <v>72.86</v>
      </c>
      <c r="K69" s="12">
        <v>74.63</v>
      </c>
      <c r="M69" s="6">
        <f t="shared" si="6"/>
        <v>75.484444444444449</v>
      </c>
      <c r="N69" s="6">
        <f t="shared" si="7"/>
        <v>2.2993972640189377</v>
      </c>
      <c r="O69" s="2">
        <f t="shared" si="8"/>
        <v>3.0461869077029027</v>
      </c>
    </row>
    <row r="70" spans="1:15" ht="15.75" customHeight="1" x14ac:dyDescent="0.2">
      <c r="A70" s="4">
        <v>512</v>
      </c>
      <c r="B70" s="11">
        <v>90.42</v>
      </c>
      <c r="C70" s="11">
        <v>90.52</v>
      </c>
      <c r="D70" s="11">
        <v>88.54</v>
      </c>
      <c r="E70" s="11">
        <v>86.77</v>
      </c>
      <c r="F70" s="11">
        <v>92.59</v>
      </c>
      <c r="G70" s="11">
        <v>82.6</v>
      </c>
      <c r="H70" s="11">
        <v>94.34</v>
      </c>
      <c r="I70" s="11">
        <v>89.35</v>
      </c>
      <c r="J70" s="11">
        <v>84.16</v>
      </c>
      <c r="K70" s="12">
        <v>87.38</v>
      </c>
      <c r="M70" s="6">
        <f t="shared" si="6"/>
        <v>88.81</v>
      </c>
      <c r="N70" s="6">
        <f t="shared" si="7"/>
        <v>3.7930561556612923</v>
      </c>
      <c r="O70" s="2">
        <f t="shared" si="8"/>
        <v>4.2709786686874143</v>
      </c>
    </row>
    <row r="71" spans="1:15" ht="15.75" customHeight="1" x14ac:dyDescent="0.2">
      <c r="A71" s="4" t="s">
        <v>6</v>
      </c>
      <c r="B71" s="11">
        <v>134.72</v>
      </c>
      <c r="C71" s="11">
        <v>129.44</v>
      </c>
      <c r="D71" s="11">
        <v>129.04</v>
      </c>
      <c r="E71" s="11">
        <v>131.19999999999999</v>
      </c>
      <c r="F71" s="11">
        <v>135.87</v>
      </c>
      <c r="G71" s="11">
        <v>126.85</v>
      </c>
      <c r="H71" s="11">
        <v>132.41999999999999</v>
      </c>
      <c r="I71" s="11">
        <v>144.16</v>
      </c>
      <c r="J71" s="11">
        <v>127.51</v>
      </c>
      <c r="K71" s="12">
        <v>133.41</v>
      </c>
      <c r="M71" s="6">
        <f t="shared" si="6"/>
        <v>132.35666666666665</v>
      </c>
      <c r="N71" s="6">
        <f t="shared" si="7"/>
        <v>5.3841224911771839</v>
      </c>
      <c r="O71" s="2">
        <f t="shared" si="8"/>
        <v>4.067889156453913</v>
      </c>
    </row>
    <row r="72" spans="1:15" ht="15.75" customHeight="1" x14ac:dyDescent="0.2">
      <c r="A72" s="4" t="s">
        <v>7</v>
      </c>
      <c r="B72" s="11">
        <v>200.75</v>
      </c>
      <c r="C72" s="11">
        <v>198.6</v>
      </c>
      <c r="D72" s="11">
        <v>189.48</v>
      </c>
      <c r="E72" s="11">
        <v>195.38</v>
      </c>
      <c r="F72" s="11">
        <v>203.97</v>
      </c>
      <c r="G72" s="11">
        <v>192.07</v>
      </c>
      <c r="H72" s="11">
        <v>192.96</v>
      </c>
      <c r="I72" s="11">
        <v>196.6</v>
      </c>
      <c r="J72" s="11">
        <v>194.57</v>
      </c>
      <c r="K72" s="12">
        <v>192.43</v>
      </c>
      <c r="M72" s="6">
        <f t="shared" si="6"/>
        <v>196.04222222222222</v>
      </c>
      <c r="N72" s="6">
        <f t="shared" si="7"/>
        <v>4.5112852319981345</v>
      </c>
      <c r="O72" s="2">
        <f t="shared" si="8"/>
        <v>2.3011804196365415</v>
      </c>
    </row>
    <row r="73" spans="1:15" ht="15.75" customHeight="1" x14ac:dyDescent="0.2">
      <c r="A73" s="4" t="s">
        <v>8</v>
      </c>
      <c r="B73" s="11">
        <v>323.77999999999997</v>
      </c>
      <c r="C73" s="11">
        <v>304.47000000000003</v>
      </c>
      <c r="D73" s="11">
        <v>329.32</v>
      </c>
      <c r="E73" s="11">
        <v>329.8</v>
      </c>
      <c r="F73" s="11">
        <v>346.89</v>
      </c>
      <c r="G73" s="11">
        <v>304.02999999999997</v>
      </c>
      <c r="H73" s="11">
        <v>314.99</v>
      </c>
      <c r="I73" s="11">
        <v>336.92</v>
      </c>
      <c r="J73" s="11">
        <v>293.92</v>
      </c>
      <c r="K73" s="12">
        <v>311.92</v>
      </c>
      <c r="M73" s="6">
        <f t="shared" si="6"/>
        <v>320.45777777777778</v>
      </c>
      <c r="N73" s="6">
        <f t="shared" si="7"/>
        <v>17.342691384108878</v>
      </c>
      <c r="O73" s="2">
        <f t="shared" si="8"/>
        <v>5.4118491067285657</v>
      </c>
    </row>
    <row r="74" spans="1:15" ht="15.75" customHeight="1" x14ac:dyDescent="0.2">
      <c r="A74" s="4" t="s">
        <v>9</v>
      </c>
      <c r="B74" s="11">
        <v>552.23</v>
      </c>
      <c r="C74" s="11">
        <v>586.30999999999995</v>
      </c>
      <c r="D74" s="11">
        <v>520.66999999999996</v>
      </c>
      <c r="E74" s="11">
        <v>558.46</v>
      </c>
      <c r="F74" s="11">
        <v>568.74</v>
      </c>
      <c r="G74" s="11">
        <v>486.49</v>
      </c>
      <c r="H74" s="11">
        <v>561.32000000000005</v>
      </c>
      <c r="I74" s="11">
        <v>613.69000000000005</v>
      </c>
      <c r="J74" s="11">
        <v>591.48</v>
      </c>
      <c r="K74" s="12">
        <v>497.75</v>
      </c>
      <c r="M74" s="6">
        <f t="shared" si="6"/>
        <v>559.93222222222221</v>
      </c>
      <c r="N74" s="6">
        <f t="shared" si="7"/>
        <v>38.172674709069646</v>
      </c>
      <c r="O74" s="2">
        <f t="shared" si="8"/>
        <v>6.8173741738906264</v>
      </c>
    </row>
    <row r="75" spans="1:15" ht="15.75" customHeight="1" x14ac:dyDescent="0.2">
      <c r="A75" s="4" t="s">
        <v>10</v>
      </c>
      <c r="B75" s="11">
        <v>488.13</v>
      </c>
      <c r="C75" s="11">
        <v>479.07</v>
      </c>
      <c r="D75" s="11">
        <v>475.01</v>
      </c>
      <c r="E75" s="11">
        <v>466.78</v>
      </c>
      <c r="F75" s="11">
        <v>483.55</v>
      </c>
      <c r="G75" s="11">
        <v>467.91</v>
      </c>
      <c r="H75" s="11">
        <v>467.07</v>
      </c>
      <c r="I75" s="11">
        <v>485.89</v>
      </c>
      <c r="J75" s="11">
        <v>471.6</v>
      </c>
      <c r="K75" s="12">
        <v>463.63</v>
      </c>
      <c r="M75" s="6">
        <f t="shared" si="6"/>
        <v>476.11222222222227</v>
      </c>
      <c r="N75" s="6">
        <f t="shared" si="7"/>
        <v>8.3800697756310125</v>
      </c>
      <c r="O75" s="2">
        <f t="shared" si="8"/>
        <v>1.7601038966228575</v>
      </c>
    </row>
    <row r="76" spans="1:15" ht="15.75" customHeight="1" x14ac:dyDescent="0.2">
      <c r="A76" s="4" t="s">
        <v>11</v>
      </c>
      <c r="B76" s="11">
        <v>755.18</v>
      </c>
      <c r="C76" s="11">
        <v>731.13</v>
      </c>
      <c r="D76" s="11">
        <v>722.12</v>
      </c>
      <c r="E76" s="11">
        <v>725.91</v>
      </c>
      <c r="F76" s="11">
        <v>749.25</v>
      </c>
      <c r="G76" s="11">
        <v>700.1</v>
      </c>
      <c r="H76" s="11">
        <v>720.12</v>
      </c>
      <c r="I76" s="11">
        <v>736.52</v>
      </c>
      <c r="J76" s="11">
        <v>698.39</v>
      </c>
      <c r="K76" s="12">
        <v>718.06</v>
      </c>
      <c r="M76" s="6">
        <f t="shared" si="6"/>
        <v>726.5244444444445</v>
      </c>
      <c r="N76" s="6">
        <f t="shared" si="7"/>
        <v>19.394927887924133</v>
      </c>
      <c r="O76" s="2">
        <f t="shared" si="8"/>
        <v>2.6695492541555104</v>
      </c>
    </row>
    <row r="77" spans="1:15" ht="15.75" customHeight="1" x14ac:dyDescent="0.2">
      <c r="A77" s="4" t="s">
        <v>12</v>
      </c>
      <c r="B77" s="11">
        <v>1362.24</v>
      </c>
      <c r="C77" s="11">
        <v>1301.3800000000001</v>
      </c>
      <c r="D77" s="11">
        <v>1335.8</v>
      </c>
      <c r="E77" s="11">
        <v>1353.05</v>
      </c>
      <c r="F77" s="11">
        <v>1371.82</v>
      </c>
      <c r="G77" s="11">
        <v>1299.31</v>
      </c>
      <c r="H77" s="11">
        <v>1340.88</v>
      </c>
      <c r="I77" s="11">
        <v>1385.03</v>
      </c>
      <c r="J77" s="11">
        <v>1292.3399999999999</v>
      </c>
      <c r="K77" s="12">
        <v>1318.44</v>
      </c>
      <c r="M77" s="6">
        <f t="shared" si="6"/>
        <v>1337.9833333333333</v>
      </c>
      <c r="N77" s="6">
        <f t="shared" si="7"/>
        <v>33.737222396042021</v>
      </c>
      <c r="O77" s="2">
        <f t="shared" si="8"/>
        <v>2.5214979555830559</v>
      </c>
    </row>
    <row r="78" spans="1:15" ht="15.75" customHeight="1" x14ac:dyDescent="0.2">
      <c r="A78" s="4" t="s">
        <v>13</v>
      </c>
      <c r="B78" s="11">
        <v>2435.85</v>
      </c>
      <c r="C78" s="11">
        <v>2346.61</v>
      </c>
      <c r="D78" s="11">
        <v>2409.5500000000002</v>
      </c>
      <c r="E78" s="11">
        <v>2511.87</v>
      </c>
      <c r="F78" s="11">
        <v>2561.7399999999998</v>
      </c>
      <c r="G78" s="11">
        <v>2460.16</v>
      </c>
      <c r="H78" s="11">
        <v>2534.56</v>
      </c>
      <c r="I78" s="11">
        <v>2542.5300000000002</v>
      </c>
      <c r="J78" s="11">
        <v>2374.3000000000002</v>
      </c>
      <c r="K78" s="12">
        <v>2465.81</v>
      </c>
      <c r="M78" s="6">
        <f t="shared" si="6"/>
        <v>2464.1299999999997</v>
      </c>
      <c r="N78" s="6">
        <f t="shared" si="7"/>
        <v>77.933176183189062</v>
      </c>
      <c r="O78" s="2">
        <f t="shared" si="8"/>
        <v>3.1627055465088718</v>
      </c>
    </row>
    <row r="79" spans="1:15" ht="15.75" customHeight="1" x14ac:dyDescent="0.2">
      <c r="A79" s="4" t="s">
        <v>14</v>
      </c>
      <c r="B79" s="11">
        <v>4182.72</v>
      </c>
      <c r="C79" s="11">
        <v>4269.7299999999996</v>
      </c>
      <c r="D79" s="11">
        <v>4268.24</v>
      </c>
      <c r="E79" s="11">
        <v>4330.67</v>
      </c>
      <c r="F79" s="11">
        <v>4210.9399999999996</v>
      </c>
      <c r="G79" s="11">
        <v>4219.96</v>
      </c>
      <c r="H79" s="11">
        <v>4385.96</v>
      </c>
      <c r="I79" s="11">
        <v>4311.67</v>
      </c>
      <c r="J79" s="11">
        <v>4137.91</v>
      </c>
      <c r="K79" s="12">
        <v>4176.2700000000004</v>
      </c>
      <c r="M79" s="6">
        <f t="shared" si="6"/>
        <v>4257.5333333333338</v>
      </c>
      <c r="N79" s="6">
        <f t="shared" si="7"/>
        <v>77.882942291621248</v>
      </c>
      <c r="O79" s="2">
        <f t="shared" si="8"/>
        <v>1.829297299491597</v>
      </c>
    </row>
    <row r="80" spans="1:15" ht="15.75" customHeight="1" x14ac:dyDescent="0.2">
      <c r="A80" s="4" t="s">
        <v>15</v>
      </c>
      <c r="B80" s="11">
        <v>8221.9</v>
      </c>
      <c r="C80" s="11">
        <v>8067.36</v>
      </c>
      <c r="D80" s="11">
        <v>8218.18</v>
      </c>
      <c r="E80" s="11">
        <v>8197.5</v>
      </c>
      <c r="F80" s="11">
        <v>7986.26</v>
      </c>
      <c r="G80" s="11">
        <v>7954.07</v>
      </c>
      <c r="H80" s="11">
        <v>8220.41</v>
      </c>
      <c r="I80" s="11">
        <v>8106.84</v>
      </c>
      <c r="J80" s="11">
        <v>8051.9</v>
      </c>
      <c r="K80" s="12">
        <v>7972.26</v>
      </c>
      <c r="M80" s="6">
        <f t="shared" si="6"/>
        <v>8113.8244444444426</v>
      </c>
      <c r="N80" s="6">
        <f t="shared" si="7"/>
        <v>105.33815834149459</v>
      </c>
      <c r="O80" s="2">
        <f t="shared" si="8"/>
        <v>1.2982553303038238</v>
      </c>
    </row>
    <row r="81" spans="1:15" ht="15.75" customHeight="1" x14ac:dyDescent="0.2">
      <c r="A81" s="4" t="s">
        <v>16</v>
      </c>
      <c r="B81" s="11">
        <v>15937.04</v>
      </c>
      <c r="C81" s="11">
        <v>15663.46</v>
      </c>
      <c r="D81" s="11">
        <v>16035.68</v>
      </c>
      <c r="E81" s="11">
        <v>16087.1</v>
      </c>
      <c r="F81" s="11">
        <v>15735.6</v>
      </c>
      <c r="G81" s="11">
        <v>15876.81</v>
      </c>
      <c r="H81" s="11">
        <v>16174.96</v>
      </c>
      <c r="I81" s="11">
        <v>15936.28</v>
      </c>
      <c r="J81" s="11">
        <v>15944.62</v>
      </c>
      <c r="K81" s="12">
        <v>15713.87</v>
      </c>
      <c r="M81" s="6">
        <f t="shared" si="6"/>
        <v>15932.394444444442</v>
      </c>
      <c r="N81" s="6">
        <f t="shared" si="7"/>
        <v>161.15571888014958</v>
      </c>
      <c r="O81" s="2">
        <f t="shared" si="8"/>
        <v>1.0114971697574553</v>
      </c>
    </row>
    <row r="82" spans="1:15" ht="15.75" customHeight="1" x14ac:dyDescent="0.15"/>
    <row r="83" spans="1:15" ht="15.75" customHeight="1" x14ac:dyDescent="0.15"/>
    <row r="84" spans="1:15" ht="15.75" customHeight="1" x14ac:dyDescent="0.15"/>
    <row r="85" spans="1:15" ht="15.75" customHeight="1" x14ac:dyDescent="0.15"/>
    <row r="86" spans="1:15" ht="15.75" customHeight="1" x14ac:dyDescent="0.15">
      <c r="B86" s="45" t="s">
        <v>20</v>
      </c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</row>
    <row r="87" spans="1:15" ht="15.75" customHeight="1" x14ac:dyDescent="0.15">
      <c r="A87" s="43" t="s">
        <v>1</v>
      </c>
      <c r="B87" s="1">
        <v>1</v>
      </c>
      <c r="C87" s="2">
        <v>2</v>
      </c>
      <c r="D87" s="2">
        <v>3</v>
      </c>
      <c r="E87" s="1">
        <v>4</v>
      </c>
      <c r="F87" s="2">
        <v>5</v>
      </c>
      <c r="G87" s="2">
        <v>6</v>
      </c>
      <c r="H87" s="1">
        <v>7</v>
      </c>
      <c r="I87" s="2">
        <v>8</v>
      </c>
      <c r="J87" s="2">
        <v>9</v>
      </c>
      <c r="K87" s="1">
        <v>10</v>
      </c>
    </row>
    <row r="88" spans="1:15" ht="15.75" customHeight="1" x14ac:dyDescent="0.2">
      <c r="A88" s="44"/>
      <c r="B88" s="2" t="s">
        <v>2</v>
      </c>
      <c r="C88" s="2" t="s">
        <v>2</v>
      </c>
      <c r="D88" s="2" t="s">
        <v>2</v>
      </c>
      <c r="E88" s="2" t="s">
        <v>2</v>
      </c>
      <c r="F88" s="2" t="s">
        <v>2</v>
      </c>
      <c r="G88" s="2" t="s">
        <v>2</v>
      </c>
      <c r="H88" s="2" t="s">
        <v>2</v>
      </c>
      <c r="I88" s="2" t="s">
        <v>2</v>
      </c>
      <c r="J88" s="2" t="s">
        <v>2</v>
      </c>
      <c r="K88" s="2" t="s">
        <v>2</v>
      </c>
      <c r="M88" s="3" t="s">
        <v>3</v>
      </c>
      <c r="N88" s="3" t="s">
        <v>4</v>
      </c>
      <c r="O88" s="3" t="s">
        <v>5</v>
      </c>
    </row>
    <row r="89" spans="1:15" ht="15.75" customHeight="1" x14ac:dyDescent="0.2">
      <c r="A89" s="4">
        <v>1</v>
      </c>
      <c r="B89" s="11">
        <v>57.69</v>
      </c>
      <c r="C89" s="11">
        <v>56.71</v>
      </c>
      <c r="D89" s="11">
        <v>58.67</v>
      </c>
      <c r="E89" s="11">
        <v>56.74</v>
      </c>
      <c r="F89" s="11">
        <v>59.78</v>
      </c>
      <c r="G89" s="11">
        <v>56.05</v>
      </c>
      <c r="H89" s="11">
        <v>62.32</v>
      </c>
      <c r="I89" s="11">
        <v>57.4</v>
      </c>
      <c r="J89" s="11">
        <v>57.82</v>
      </c>
      <c r="K89" s="12">
        <v>57.14</v>
      </c>
      <c r="M89" s="6">
        <f t="shared" ref="M89:M109" si="9">AVERAGE(B89:J89)</f>
        <v>58.131111111111117</v>
      </c>
      <c r="N89" s="6">
        <f t="shared" ref="N89:N109" si="10">STDEV(B89:J89)</f>
        <v>1.9257365113408202</v>
      </c>
      <c r="O89" s="2">
        <f t="shared" ref="O89:O109" si="11">N89/M89*100</f>
        <v>3.3127467797062922</v>
      </c>
    </row>
    <row r="90" spans="1:15" ht="15.75" customHeight="1" x14ac:dyDescent="0.2">
      <c r="A90" s="4">
        <v>2</v>
      </c>
      <c r="B90" s="11">
        <v>55.29</v>
      </c>
      <c r="C90" s="11">
        <v>54.29</v>
      </c>
      <c r="D90" s="11">
        <v>54.56</v>
      </c>
      <c r="E90" s="11">
        <v>53.32</v>
      </c>
      <c r="F90" s="11">
        <v>55.16</v>
      </c>
      <c r="G90" s="11">
        <v>54.26</v>
      </c>
      <c r="H90" s="11">
        <v>54.54</v>
      </c>
      <c r="I90" s="11">
        <v>56.43</v>
      </c>
      <c r="J90" s="11">
        <v>54.69</v>
      </c>
      <c r="K90" s="12">
        <v>54.73</v>
      </c>
      <c r="M90" s="6">
        <f t="shared" si="9"/>
        <v>54.726666666666667</v>
      </c>
      <c r="N90" s="6">
        <f t="shared" si="10"/>
        <v>0.85568685861125593</v>
      </c>
      <c r="O90" s="2">
        <f t="shared" si="11"/>
        <v>1.5635647312911241</v>
      </c>
    </row>
    <row r="91" spans="1:15" ht="15.75" customHeight="1" x14ac:dyDescent="0.2">
      <c r="A91" s="4">
        <v>4</v>
      </c>
      <c r="B91" s="11">
        <v>54.75</v>
      </c>
      <c r="C91" s="11">
        <v>55.09</v>
      </c>
      <c r="D91" s="11">
        <v>54.08</v>
      </c>
      <c r="E91" s="11">
        <v>54.36</v>
      </c>
      <c r="F91" s="11">
        <v>54.3</v>
      </c>
      <c r="G91" s="11">
        <v>54.14</v>
      </c>
      <c r="H91" s="11">
        <v>55.64</v>
      </c>
      <c r="I91" s="11">
        <v>56.38</v>
      </c>
      <c r="J91" s="11">
        <v>56.07</v>
      </c>
      <c r="K91" s="12">
        <v>55.96</v>
      </c>
      <c r="M91" s="6">
        <f t="shared" si="9"/>
        <v>54.978888888888889</v>
      </c>
      <c r="N91" s="6">
        <f t="shared" si="10"/>
        <v>0.86682530599372387</v>
      </c>
      <c r="O91" s="2">
        <f t="shared" si="11"/>
        <v>1.5766511901423808</v>
      </c>
    </row>
    <row r="92" spans="1:15" ht="15.75" customHeight="1" x14ac:dyDescent="0.2">
      <c r="A92" s="4">
        <v>8</v>
      </c>
      <c r="B92" s="11">
        <v>55.66</v>
      </c>
      <c r="C92" s="11">
        <v>56.74</v>
      </c>
      <c r="D92" s="11">
        <v>54.97</v>
      </c>
      <c r="E92" s="11">
        <v>55.24</v>
      </c>
      <c r="F92" s="11">
        <v>56.58</v>
      </c>
      <c r="G92" s="11">
        <v>59.23</v>
      </c>
      <c r="H92" s="11">
        <v>55.73</v>
      </c>
      <c r="I92" s="11">
        <v>56.46</v>
      </c>
      <c r="J92" s="11">
        <v>56.51</v>
      </c>
      <c r="K92" s="12">
        <v>55.86</v>
      </c>
      <c r="M92" s="6">
        <f t="shared" si="9"/>
        <v>56.346666666666664</v>
      </c>
      <c r="N92" s="6">
        <f t="shared" si="10"/>
        <v>1.2516988455694917</v>
      </c>
      <c r="O92" s="2">
        <f t="shared" si="11"/>
        <v>2.2214248324115449</v>
      </c>
    </row>
    <row r="93" spans="1:15" ht="15.75" customHeight="1" x14ac:dyDescent="0.2">
      <c r="A93" s="4">
        <v>16</v>
      </c>
      <c r="B93" s="11">
        <v>19.649999999999999</v>
      </c>
      <c r="C93" s="11">
        <v>20.149999999999999</v>
      </c>
      <c r="D93" s="11">
        <v>19.579999999999998</v>
      </c>
      <c r="E93" s="11">
        <v>19.95</v>
      </c>
      <c r="F93" s="11">
        <v>19.600000000000001</v>
      </c>
      <c r="G93" s="11">
        <v>20.18</v>
      </c>
      <c r="H93" s="11">
        <v>20.85</v>
      </c>
      <c r="I93" s="11">
        <v>19.649999999999999</v>
      </c>
      <c r="J93" s="11">
        <v>19.48</v>
      </c>
      <c r="K93" s="12">
        <v>19.8</v>
      </c>
      <c r="M93" s="6">
        <f t="shared" si="9"/>
        <v>19.898888888888891</v>
      </c>
      <c r="N93" s="6">
        <f t="shared" si="10"/>
        <v>0.43870389912914098</v>
      </c>
      <c r="O93" s="2">
        <f t="shared" si="11"/>
        <v>2.2046653035693051</v>
      </c>
    </row>
    <row r="94" spans="1:15" ht="15.75" customHeight="1" x14ac:dyDescent="0.2">
      <c r="A94" s="4">
        <v>32</v>
      </c>
      <c r="B94" s="11">
        <v>23.7</v>
      </c>
      <c r="C94" s="11">
        <v>20.59</v>
      </c>
      <c r="D94" s="11">
        <v>20.56</v>
      </c>
      <c r="E94" s="11">
        <v>19.93</v>
      </c>
      <c r="F94" s="11">
        <v>21.23</v>
      </c>
      <c r="G94" s="11">
        <v>20.75</v>
      </c>
      <c r="H94" s="11">
        <v>21.12</v>
      </c>
      <c r="I94" s="11">
        <v>20.92</v>
      </c>
      <c r="J94" s="11">
        <v>21.29</v>
      </c>
      <c r="K94" s="12">
        <v>21.09</v>
      </c>
      <c r="M94" s="6">
        <f t="shared" si="9"/>
        <v>21.121111111111112</v>
      </c>
      <c r="N94" s="6">
        <f t="shared" si="10"/>
        <v>1.0538553558772241</v>
      </c>
      <c r="O94" s="2">
        <f t="shared" si="11"/>
        <v>4.989582935922467</v>
      </c>
    </row>
    <row r="95" spans="1:15" ht="15.75" customHeight="1" x14ac:dyDescent="0.2">
      <c r="A95" s="4">
        <v>64</v>
      </c>
      <c r="B95" s="11">
        <v>23.51</v>
      </c>
      <c r="C95" s="11">
        <v>25.43</v>
      </c>
      <c r="D95" s="11">
        <v>23.17</v>
      </c>
      <c r="E95" s="11">
        <v>22.92</v>
      </c>
      <c r="F95" s="11">
        <v>23.59</v>
      </c>
      <c r="G95" s="11">
        <v>22.47</v>
      </c>
      <c r="H95" s="11">
        <v>23.6</v>
      </c>
      <c r="I95" s="11">
        <v>23.16</v>
      </c>
      <c r="J95" s="11">
        <v>24.65</v>
      </c>
      <c r="K95" s="12">
        <v>23.84</v>
      </c>
      <c r="M95" s="6">
        <f t="shared" si="9"/>
        <v>23.611111111111111</v>
      </c>
      <c r="N95" s="6">
        <f t="shared" si="10"/>
        <v>0.90666207106678409</v>
      </c>
      <c r="O95" s="2">
        <f t="shared" si="11"/>
        <v>3.8399805362828507</v>
      </c>
    </row>
    <row r="96" spans="1:15" ht="15.75" customHeight="1" x14ac:dyDescent="0.2">
      <c r="A96" s="4">
        <v>128</v>
      </c>
      <c r="B96" s="11">
        <v>25.37</v>
      </c>
      <c r="C96" s="11">
        <v>24.81</v>
      </c>
      <c r="D96" s="11">
        <v>26.35</v>
      </c>
      <c r="E96" s="11">
        <v>24.79</v>
      </c>
      <c r="F96" s="11">
        <v>25.95</v>
      </c>
      <c r="G96" s="11">
        <v>25.15</v>
      </c>
      <c r="H96" s="11">
        <v>25.85</v>
      </c>
      <c r="I96" s="11">
        <v>29.96</v>
      </c>
      <c r="J96" s="11">
        <v>25.43</v>
      </c>
      <c r="K96" s="12">
        <v>24.29</v>
      </c>
      <c r="M96" s="6">
        <f t="shared" si="9"/>
        <v>25.962222222222223</v>
      </c>
      <c r="N96" s="6">
        <f t="shared" si="10"/>
        <v>1.586692926953557</v>
      </c>
      <c r="O96" s="2">
        <f t="shared" si="11"/>
        <v>6.1115451265009044</v>
      </c>
    </row>
    <row r="97" spans="1:15" ht="15.75" customHeight="1" x14ac:dyDescent="0.2">
      <c r="A97" s="4">
        <v>256</v>
      </c>
      <c r="B97" s="11">
        <v>30.23</v>
      </c>
      <c r="C97" s="11">
        <v>32.19</v>
      </c>
      <c r="D97" s="11">
        <v>29.83</v>
      </c>
      <c r="E97" s="11">
        <v>31.58</v>
      </c>
      <c r="F97" s="11">
        <v>32.1</v>
      </c>
      <c r="G97" s="11">
        <v>33.17</v>
      </c>
      <c r="H97" s="11">
        <v>31.93</v>
      </c>
      <c r="I97" s="11">
        <v>31.81</v>
      </c>
      <c r="J97" s="11">
        <v>30.87</v>
      </c>
      <c r="K97" s="12">
        <v>32.020000000000003</v>
      </c>
      <c r="M97" s="6">
        <f t="shared" si="9"/>
        <v>31.523333333333337</v>
      </c>
      <c r="N97" s="6">
        <f t="shared" si="10"/>
        <v>1.0432041986111831</v>
      </c>
      <c r="O97" s="2">
        <f t="shared" si="11"/>
        <v>3.3093080213953145</v>
      </c>
    </row>
    <row r="98" spans="1:15" ht="15.75" customHeight="1" x14ac:dyDescent="0.2">
      <c r="A98" s="4">
        <v>512</v>
      </c>
      <c r="B98" s="11">
        <v>39.89</v>
      </c>
      <c r="C98" s="11">
        <v>40.4</v>
      </c>
      <c r="D98" s="11">
        <v>40.880000000000003</v>
      </c>
      <c r="E98" s="11">
        <v>41.68</v>
      </c>
      <c r="F98" s="11">
        <v>41.44</v>
      </c>
      <c r="G98" s="11">
        <v>40.869999999999997</v>
      </c>
      <c r="H98" s="11">
        <v>45.05</v>
      </c>
      <c r="I98" s="11">
        <v>41.01</v>
      </c>
      <c r="J98" s="11">
        <v>39.869999999999997</v>
      </c>
      <c r="K98" s="12">
        <v>39.47</v>
      </c>
      <c r="M98" s="6">
        <f t="shared" si="9"/>
        <v>41.232222222222219</v>
      </c>
      <c r="N98" s="6">
        <f t="shared" si="10"/>
        <v>1.5601905154321516</v>
      </c>
      <c r="O98" s="2">
        <f t="shared" si="11"/>
        <v>3.7839108137889368</v>
      </c>
    </row>
    <row r="99" spans="1:15" ht="15.75" customHeight="1" x14ac:dyDescent="0.2">
      <c r="A99" s="4" t="s">
        <v>6</v>
      </c>
      <c r="B99" s="11">
        <v>125.56</v>
      </c>
      <c r="C99" s="11">
        <v>124.1</v>
      </c>
      <c r="D99" s="11">
        <v>121.7</v>
      </c>
      <c r="E99" s="11">
        <v>128.03</v>
      </c>
      <c r="F99" s="11">
        <v>123.69</v>
      </c>
      <c r="G99" s="11">
        <v>122.58</v>
      </c>
      <c r="H99" s="11">
        <v>124.63</v>
      </c>
      <c r="I99" s="11">
        <v>126.48</v>
      </c>
      <c r="J99" s="11">
        <v>124.77</v>
      </c>
      <c r="K99" s="12">
        <v>124.95</v>
      </c>
      <c r="M99" s="6">
        <f t="shared" si="9"/>
        <v>124.61555555555555</v>
      </c>
      <c r="N99" s="6">
        <f t="shared" si="10"/>
        <v>1.9305770582335688</v>
      </c>
      <c r="O99" s="2">
        <f t="shared" si="11"/>
        <v>1.5492263783817002</v>
      </c>
    </row>
    <row r="100" spans="1:15" ht="15.75" customHeight="1" x14ac:dyDescent="0.2">
      <c r="A100" s="4" t="s">
        <v>7</v>
      </c>
      <c r="B100" s="11">
        <v>149.72</v>
      </c>
      <c r="C100" s="11">
        <v>146.26</v>
      </c>
      <c r="D100" s="11">
        <v>147.11000000000001</v>
      </c>
      <c r="E100" s="11">
        <v>149.22</v>
      </c>
      <c r="F100" s="11">
        <v>154.03</v>
      </c>
      <c r="G100" s="11">
        <v>144.41999999999999</v>
      </c>
      <c r="H100" s="11">
        <v>149.51</v>
      </c>
      <c r="I100" s="11">
        <v>149.69</v>
      </c>
      <c r="J100" s="11">
        <v>150.05000000000001</v>
      </c>
      <c r="K100" s="12">
        <v>151.72</v>
      </c>
      <c r="M100" s="6">
        <f t="shared" si="9"/>
        <v>148.88999999999999</v>
      </c>
      <c r="N100" s="6">
        <f t="shared" si="10"/>
        <v>2.7306958820051741</v>
      </c>
      <c r="O100" s="2">
        <f t="shared" si="11"/>
        <v>1.8340357861543248</v>
      </c>
    </row>
    <row r="101" spans="1:15" ht="15.75" customHeight="1" x14ac:dyDescent="0.2">
      <c r="A101" s="4" t="s">
        <v>8</v>
      </c>
      <c r="B101" s="11">
        <v>156.5</v>
      </c>
      <c r="C101" s="11">
        <v>157.33000000000001</v>
      </c>
      <c r="D101" s="11">
        <v>155.86000000000001</v>
      </c>
      <c r="E101" s="11">
        <v>153</v>
      </c>
      <c r="F101" s="11">
        <v>154.58000000000001</v>
      </c>
      <c r="G101" s="11">
        <v>153.88</v>
      </c>
      <c r="H101" s="11">
        <v>154.51</v>
      </c>
      <c r="I101" s="11">
        <v>157.85</v>
      </c>
      <c r="J101" s="11">
        <v>156.41</v>
      </c>
      <c r="K101" s="12">
        <v>159.34</v>
      </c>
      <c r="M101" s="6">
        <f t="shared" si="9"/>
        <v>155.54666666666668</v>
      </c>
      <c r="N101" s="6">
        <f t="shared" si="10"/>
        <v>1.6397560794215718</v>
      </c>
      <c r="O101" s="2">
        <f t="shared" si="11"/>
        <v>1.0541891475794434</v>
      </c>
    </row>
    <row r="102" spans="1:15" ht="15.75" customHeight="1" x14ac:dyDescent="0.2">
      <c r="A102" s="4" t="s">
        <v>9</v>
      </c>
      <c r="B102" s="11">
        <v>247.87</v>
      </c>
      <c r="C102" s="11">
        <v>244.73</v>
      </c>
      <c r="D102" s="11">
        <v>244.37</v>
      </c>
      <c r="E102" s="11">
        <v>242.02</v>
      </c>
      <c r="F102" s="11">
        <v>247.94</v>
      </c>
      <c r="G102" s="11">
        <v>242.87</v>
      </c>
      <c r="H102" s="11">
        <v>250.09</v>
      </c>
      <c r="I102" s="11">
        <v>251.98</v>
      </c>
      <c r="J102" s="11">
        <v>250.06</v>
      </c>
      <c r="K102" s="12">
        <v>251.02</v>
      </c>
      <c r="M102" s="6">
        <f t="shared" si="9"/>
        <v>246.88111111111115</v>
      </c>
      <c r="N102" s="6">
        <f t="shared" si="10"/>
        <v>3.5205200057819712</v>
      </c>
      <c r="O102" s="2">
        <f t="shared" si="11"/>
        <v>1.425998121094622</v>
      </c>
    </row>
    <row r="103" spans="1:15" ht="15.75" customHeight="1" x14ac:dyDescent="0.2">
      <c r="A103" s="4" t="s">
        <v>10</v>
      </c>
      <c r="B103" s="11">
        <v>776.26</v>
      </c>
      <c r="C103" s="11">
        <v>751.69</v>
      </c>
      <c r="D103" s="11">
        <v>772.74</v>
      </c>
      <c r="E103" s="11">
        <v>769.36</v>
      </c>
      <c r="F103" s="11">
        <v>772.64</v>
      </c>
      <c r="G103" s="11">
        <v>762.02</v>
      </c>
      <c r="H103" s="11">
        <v>765.64</v>
      </c>
      <c r="I103" s="11">
        <v>781.26</v>
      </c>
      <c r="J103" s="11">
        <v>770.16</v>
      </c>
      <c r="K103" s="12">
        <v>773.41</v>
      </c>
      <c r="M103" s="6">
        <f t="shared" si="9"/>
        <v>769.08555555555563</v>
      </c>
      <c r="N103" s="6">
        <f t="shared" si="10"/>
        <v>8.5972947941650535</v>
      </c>
      <c r="O103" s="2">
        <f t="shared" si="11"/>
        <v>1.1178593502454643</v>
      </c>
    </row>
    <row r="104" spans="1:15" ht="15.75" customHeight="1" x14ac:dyDescent="0.2">
      <c r="A104" s="4" t="s">
        <v>11</v>
      </c>
      <c r="B104" s="11">
        <v>1191.74</v>
      </c>
      <c r="C104" s="11">
        <v>1185.3399999999999</v>
      </c>
      <c r="D104" s="11">
        <v>1171.8599999999999</v>
      </c>
      <c r="E104" s="11">
        <v>1186.1600000000001</v>
      </c>
      <c r="F104" s="11">
        <v>1189.25</v>
      </c>
      <c r="G104" s="11">
        <v>1180.53</v>
      </c>
      <c r="H104" s="11">
        <v>1183.6500000000001</v>
      </c>
      <c r="I104" s="11">
        <v>1201.05</v>
      </c>
      <c r="J104" s="11">
        <v>1215.07</v>
      </c>
      <c r="K104" s="12">
        <v>1209.42</v>
      </c>
      <c r="M104" s="6">
        <f t="shared" si="9"/>
        <v>1189.4055555555553</v>
      </c>
      <c r="N104" s="6">
        <f t="shared" si="10"/>
        <v>12.482695132773918</v>
      </c>
      <c r="O104" s="2">
        <f t="shared" si="11"/>
        <v>1.0494902327022861</v>
      </c>
    </row>
    <row r="105" spans="1:15" ht="15.75" customHeight="1" x14ac:dyDescent="0.2">
      <c r="A105" s="4" t="s">
        <v>12</v>
      </c>
      <c r="B105" s="11">
        <v>2455.8200000000002</v>
      </c>
      <c r="C105" s="11">
        <v>2322.2600000000002</v>
      </c>
      <c r="D105" s="11">
        <v>2438.1999999999998</v>
      </c>
      <c r="E105" s="11">
        <v>2311.21</v>
      </c>
      <c r="F105" s="11">
        <v>2395.2399999999998</v>
      </c>
      <c r="G105" s="11">
        <v>2386.09</v>
      </c>
      <c r="H105" s="11">
        <v>2408.88</v>
      </c>
      <c r="I105" s="11">
        <v>2578.5</v>
      </c>
      <c r="J105" s="11">
        <v>2390.33</v>
      </c>
      <c r="K105" s="12">
        <v>2387.5700000000002</v>
      </c>
      <c r="M105" s="6">
        <f t="shared" si="9"/>
        <v>2409.6144444444444</v>
      </c>
      <c r="N105" s="6">
        <f t="shared" si="10"/>
        <v>78.994545082415485</v>
      </c>
      <c r="O105" s="2">
        <f t="shared" si="11"/>
        <v>3.2783064221972782</v>
      </c>
    </row>
    <row r="106" spans="1:15" ht="15.75" customHeight="1" x14ac:dyDescent="0.2">
      <c r="A106" s="4" t="s">
        <v>13</v>
      </c>
      <c r="B106" s="11">
        <v>3818.99</v>
      </c>
      <c r="C106" s="11">
        <v>3806.83</v>
      </c>
      <c r="D106" s="11">
        <v>3719.89</v>
      </c>
      <c r="E106" s="11">
        <v>3749.39</v>
      </c>
      <c r="F106" s="11">
        <v>3791.91</v>
      </c>
      <c r="G106" s="11">
        <v>3769.17</v>
      </c>
      <c r="H106" s="11">
        <v>3750.81</v>
      </c>
      <c r="I106" s="11">
        <v>3783.04</v>
      </c>
      <c r="J106" s="11">
        <v>3800.31</v>
      </c>
      <c r="K106" s="12">
        <v>3761.87</v>
      </c>
      <c r="M106" s="6">
        <f t="shared" si="9"/>
        <v>3776.704444444445</v>
      </c>
      <c r="N106" s="6">
        <f t="shared" si="10"/>
        <v>32.065241738957418</v>
      </c>
      <c r="O106" s="2">
        <f t="shared" si="11"/>
        <v>0.84902703430038273</v>
      </c>
    </row>
    <row r="107" spans="1:15" ht="15.75" customHeight="1" x14ac:dyDescent="0.2">
      <c r="A107" s="4" t="s">
        <v>14</v>
      </c>
      <c r="B107" s="11">
        <v>6874.35</v>
      </c>
      <c r="C107" s="11">
        <v>6825.71</v>
      </c>
      <c r="D107" s="11">
        <v>6718.84</v>
      </c>
      <c r="E107" s="11">
        <v>6727.15</v>
      </c>
      <c r="F107" s="11">
        <v>6763.1</v>
      </c>
      <c r="G107" s="11">
        <v>6739.55</v>
      </c>
      <c r="H107" s="11">
        <v>6669.41</v>
      </c>
      <c r="I107" s="11">
        <v>6765.06</v>
      </c>
      <c r="J107" s="11">
        <v>6826.25</v>
      </c>
      <c r="K107" s="12">
        <v>6751.53</v>
      </c>
      <c r="M107" s="6">
        <f t="shared" si="9"/>
        <v>6767.7133333333331</v>
      </c>
      <c r="N107" s="6">
        <f t="shared" si="10"/>
        <v>63.91455409372746</v>
      </c>
      <c r="O107" s="2">
        <f t="shared" si="11"/>
        <v>0.94440398027685557</v>
      </c>
    </row>
    <row r="108" spans="1:15" ht="15.75" customHeight="1" x14ac:dyDescent="0.2">
      <c r="A108" s="4" t="s">
        <v>15</v>
      </c>
      <c r="B108" s="11">
        <v>13061.14</v>
      </c>
      <c r="C108" s="11">
        <v>12844.68</v>
      </c>
      <c r="D108" s="11">
        <v>12814.38</v>
      </c>
      <c r="E108" s="11">
        <v>14079.13</v>
      </c>
      <c r="F108" s="11">
        <v>12791.22</v>
      </c>
      <c r="G108" s="11">
        <v>12902.09</v>
      </c>
      <c r="H108" s="11">
        <v>12726.89</v>
      </c>
      <c r="I108" s="11">
        <v>12800.85</v>
      </c>
      <c r="J108" s="11">
        <v>12880.05</v>
      </c>
      <c r="K108" s="12">
        <v>14463.62</v>
      </c>
      <c r="M108" s="6">
        <f t="shared" si="9"/>
        <v>12988.936666666666</v>
      </c>
      <c r="N108" s="6">
        <f t="shared" si="10"/>
        <v>419.45655627251784</v>
      </c>
      <c r="O108" s="2">
        <f t="shared" si="11"/>
        <v>3.2293371431162918</v>
      </c>
    </row>
    <row r="109" spans="1:15" ht="15.75" customHeight="1" x14ac:dyDescent="0.2">
      <c r="A109" s="4" t="s">
        <v>16</v>
      </c>
      <c r="B109" s="11">
        <v>25644.7</v>
      </c>
      <c r="C109" s="11">
        <v>25172.92</v>
      </c>
      <c r="D109" s="11">
        <v>25134.97</v>
      </c>
      <c r="E109" s="11">
        <v>24904.62</v>
      </c>
      <c r="F109" s="11">
        <v>24976.01</v>
      </c>
      <c r="G109" s="11">
        <v>24954.57</v>
      </c>
      <c r="H109" s="11">
        <v>24874.38</v>
      </c>
      <c r="I109" s="11">
        <v>25164.46</v>
      </c>
      <c r="J109" s="11">
        <v>25310.76</v>
      </c>
      <c r="K109" s="12">
        <v>28136.720000000001</v>
      </c>
      <c r="M109" s="6">
        <f t="shared" si="9"/>
        <v>25126.376666666663</v>
      </c>
      <c r="N109" s="6">
        <f t="shared" si="10"/>
        <v>242.68105699662689</v>
      </c>
      <c r="O109" s="2">
        <f t="shared" si="11"/>
        <v>0.96584183313057714</v>
      </c>
    </row>
    <row r="110" spans="1:15" ht="15.75" customHeight="1" x14ac:dyDescent="0.15"/>
    <row r="111" spans="1:15" ht="15.75" customHeight="1" x14ac:dyDescent="0.15"/>
    <row r="112" spans="1:15" ht="15.75" customHeight="1" x14ac:dyDescent="0.15"/>
    <row r="113" spans="1:15" ht="15.75" customHeight="1" x14ac:dyDescent="0.15"/>
    <row r="114" spans="1:15" ht="15.75" customHeight="1" x14ac:dyDescent="0.15">
      <c r="B114" s="45" t="s">
        <v>21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</row>
    <row r="115" spans="1:15" ht="15.75" customHeight="1" x14ac:dyDescent="0.15">
      <c r="A115" s="43" t="s">
        <v>1</v>
      </c>
      <c r="B115" s="1">
        <v>1</v>
      </c>
      <c r="C115" s="2">
        <v>2</v>
      </c>
      <c r="D115" s="2">
        <v>3</v>
      </c>
      <c r="E115" s="1">
        <v>4</v>
      </c>
      <c r="F115" s="2">
        <v>5</v>
      </c>
      <c r="G115" s="2">
        <v>6</v>
      </c>
      <c r="H115" s="1">
        <v>7</v>
      </c>
      <c r="I115" s="2">
        <v>8</v>
      </c>
      <c r="J115" s="2">
        <v>9</v>
      </c>
      <c r="K115" s="1">
        <v>10</v>
      </c>
    </row>
    <row r="116" spans="1:15" ht="15.75" customHeight="1" x14ac:dyDescent="0.2">
      <c r="A116" s="44"/>
      <c r="B116" s="2" t="s">
        <v>2</v>
      </c>
      <c r="C116" s="2" t="s">
        <v>2</v>
      </c>
      <c r="D116" s="2" t="s">
        <v>2</v>
      </c>
      <c r="E116" s="2" t="s">
        <v>2</v>
      </c>
      <c r="F116" s="2" t="s">
        <v>2</v>
      </c>
      <c r="G116" s="2" t="s">
        <v>2</v>
      </c>
      <c r="H116" s="2" t="s">
        <v>2</v>
      </c>
      <c r="I116" s="2" t="s">
        <v>2</v>
      </c>
      <c r="J116" s="2" t="s">
        <v>2</v>
      </c>
      <c r="K116" s="2" t="s">
        <v>2</v>
      </c>
      <c r="M116" s="3" t="s">
        <v>3</v>
      </c>
      <c r="N116" s="3" t="s">
        <v>4</v>
      </c>
      <c r="O116" s="3" t="s">
        <v>5</v>
      </c>
    </row>
    <row r="117" spans="1:15" ht="15.75" customHeight="1" x14ac:dyDescent="0.2">
      <c r="A117" s="4">
        <v>1</v>
      </c>
      <c r="B117" s="11">
        <v>110.9</v>
      </c>
      <c r="C117" s="11">
        <v>110.94</v>
      </c>
      <c r="D117" s="11">
        <v>115.47</v>
      </c>
      <c r="E117" s="11">
        <v>110.18</v>
      </c>
      <c r="F117" s="11">
        <v>129.06</v>
      </c>
      <c r="G117" s="11">
        <v>110.93</v>
      </c>
      <c r="H117" s="11">
        <v>110.86</v>
      </c>
      <c r="I117" s="11">
        <v>110.23</v>
      </c>
      <c r="J117" s="11">
        <v>110.04</v>
      </c>
      <c r="K117" s="12">
        <v>111.41</v>
      </c>
      <c r="M117" s="6">
        <f t="shared" ref="M117:M137" si="12">AVERAGE(B117:J117)</f>
        <v>113.17888888888889</v>
      </c>
      <c r="N117" s="6">
        <f t="shared" ref="N117:N137" si="13">STDEV(B117:J117)</f>
        <v>6.1810343884426908</v>
      </c>
      <c r="O117" s="2">
        <f t="shared" ref="O117:O137" si="14">N117/M117*100</f>
        <v>5.4612962268173506</v>
      </c>
    </row>
    <row r="118" spans="1:15" ht="15.75" customHeight="1" x14ac:dyDescent="0.2">
      <c r="A118" s="4">
        <v>2</v>
      </c>
      <c r="B118" s="11">
        <v>109.53</v>
      </c>
      <c r="C118" s="11">
        <v>110.02</v>
      </c>
      <c r="D118" s="11">
        <v>106.89</v>
      </c>
      <c r="E118" s="11">
        <v>107.23</v>
      </c>
      <c r="F118" s="11">
        <v>108.87</v>
      </c>
      <c r="G118" s="11">
        <v>107.27</v>
      </c>
      <c r="H118" s="11">
        <v>107.07</v>
      </c>
      <c r="I118" s="11">
        <v>113.75</v>
      </c>
      <c r="J118" s="11">
        <v>107.12</v>
      </c>
      <c r="K118" s="12">
        <v>106.61</v>
      </c>
      <c r="M118" s="6">
        <f t="shared" si="12"/>
        <v>108.63888888888887</v>
      </c>
      <c r="N118" s="6">
        <f t="shared" si="13"/>
        <v>2.2517850943442874</v>
      </c>
      <c r="O118" s="2">
        <f t="shared" si="14"/>
        <v>2.0727247097006996</v>
      </c>
    </row>
    <row r="119" spans="1:15" ht="15.75" customHeight="1" x14ac:dyDescent="0.2">
      <c r="A119" s="4">
        <v>4</v>
      </c>
      <c r="B119" s="11">
        <v>106.89</v>
      </c>
      <c r="C119" s="11">
        <v>108.41</v>
      </c>
      <c r="D119" s="11">
        <v>110.27</v>
      </c>
      <c r="E119" s="11">
        <v>107.88</v>
      </c>
      <c r="F119" s="11">
        <v>124.16</v>
      </c>
      <c r="G119" s="11">
        <v>106.73</v>
      </c>
      <c r="H119" s="11">
        <v>114.12</v>
      </c>
      <c r="I119" s="11">
        <v>106.8</v>
      </c>
      <c r="J119" s="11">
        <v>110.54</v>
      </c>
      <c r="K119" s="12">
        <v>110.12</v>
      </c>
      <c r="M119" s="6">
        <f t="shared" si="12"/>
        <v>110.64444444444445</v>
      </c>
      <c r="N119" s="6">
        <f t="shared" si="13"/>
        <v>5.6095256285873027</v>
      </c>
      <c r="O119" s="2">
        <f t="shared" si="14"/>
        <v>5.0698665050497818</v>
      </c>
    </row>
    <row r="120" spans="1:15" ht="15.75" customHeight="1" x14ac:dyDescent="0.2">
      <c r="A120" s="4">
        <v>8</v>
      </c>
      <c r="B120" s="11">
        <v>113.17</v>
      </c>
      <c r="C120" s="11">
        <v>111.86</v>
      </c>
      <c r="D120" s="11">
        <v>110.72</v>
      </c>
      <c r="E120" s="11">
        <v>110.38</v>
      </c>
      <c r="F120" s="11">
        <v>111.18</v>
      </c>
      <c r="G120" s="11">
        <v>110.23</v>
      </c>
      <c r="H120" s="11">
        <v>129.52000000000001</v>
      </c>
      <c r="I120" s="11">
        <v>110</v>
      </c>
      <c r="J120" s="11">
        <v>110.71</v>
      </c>
      <c r="K120" s="12">
        <v>110.62</v>
      </c>
      <c r="M120" s="6">
        <f t="shared" si="12"/>
        <v>113.08555555555556</v>
      </c>
      <c r="N120" s="6">
        <f t="shared" si="13"/>
        <v>6.2396436418899617</v>
      </c>
      <c r="O120" s="2">
        <f t="shared" si="14"/>
        <v>5.5176309752704098</v>
      </c>
    </row>
    <row r="121" spans="1:15" ht="15.75" customHeight="1" x14ac:dyDescent="0.2">
      <c r="A121" s="4">
        <v>16</v>
      </c>
      <c r="B121" s="11">
        <v>105.63</v>
      </c>
      <c r="C121" s="11">
        <v>104.7</v>
      </c>
      <c r="D121" s="11">
        <v>103.55</v>
      </c>
      <c r="E121" s="11">
        <v>113.18</v>
      </c>
      <c r="F121" s="11">
        <v>111.25</v>
      </c>
      <c r="G121" s="11">
        <v>109.97</v>
      </c>
      <c r="H121" s="11">
        <v>105.78</v>
      </c>
      <c r="I121" s="11">
        <v>101.92</v>
      </c>
      <c r="J121" s="11">
        <v>104.08</v>
      </c>
      <c r="K121" s="12">
        <v>107.17</v>
      </c>
      <c r="M121" s="6">
        <f t="shared" si="12"/>
        <v>106.67333333333333</v>
      </c>
      <c r="N121" s="6">
        <f t="shared" si="13"/>
        <v>3.8569093844683477</v>
      </c>
      <c r="O121" s="2">
        <f t="shared" si="14"/>
        <v>3.6156265712783715</v>
      </c>
    </row>
    <row r="122" spans="1:15" ht="15.75" customHeight="1" x14ac:dyDescent="0.2">
      <c r="A122" s="4">
        <v>32</v>
      </c>
      <c r="B122" s="11">
        <v>106.71</v>
      </c>
      <c r="C122" s="11">
        <v>106.33</v>
      </c>
      <c r="D122" s="11">
        <v>105.93</v>
      </c>
      <c r="E122" s="11">
        <v>107.63</v>
      </c>
      <c r="F122" s="11">
        <v>105.84</v>
      </c>
      <c r="G122" s="11">
        <v>106.3</v>
      </c>
      <c r="H122" s="11">
        <v>106.59</v>
      </c>
      <c r="I122" s="11">
        <v>110.41</v>
      </c>
      <c r="J122" s="11">
        <v>106.02</v>
      </c>
      <c r="K122" s="12">
        <v>105.53</v>
      </c>
      <c r="M122" s="6">
        <f t="shared" si="12"/>
        <v>106.86222222222221</v>
      </c>
      <c r="N122" s="6">
        <f t="shared" si="13"/>
        <v>1.4359733439184863</v>
      </c>
      <c r="O122" s="2">
        <f t="shared" si="14"/>
        <v>1.3437614472702522</v>
      </c>
    </row>
    <row r="123" spans="1:15" ht="15.75" customHeight="1" x14ac:dyDescent="0.2">
      <c r="A123" s="4">
        <v>64</v>
      </c>
      <c r="B123" s="11">
        <v>111.39</v>
      </c>
      <c r="C123" s="11">
        <v>111.63</v>
      </c>
      <c r="D123" s="11">
        <v>110.16</v>
      </c>
      <c r="E123" s="11">
        <v>112.06</v>
      </c>
      <c r="F123" s="11">
        <v>109.67</v>
      </c>
      <c r="G123" s="11">
        <v>111.71</v>
      </c>
      <c r="H123" s="11">
        <v>111.03</v>
      </c>
      <c r="I123" s="11">
        <v>109.84</v>
      </c>
      <c r="J123" s="11">
        <v>111.5</v>
      </c>
      <c r="K123" s="12">
        <v>108.94</v>
      </c>
      <c r="M123" s="6">
        <f t="shared" si="12"/>
        <v>110.99888888888889</v>
      </c>
      <c r="N123" s="6">
        <f t="shared" si="13"/>
        <v>0.88372004113922242</v>
      </c>
      <c r="O123" s="2">
        <f t="shared" si="14"/>
        <v>0.79615215069750467</v>
      </c>
    </row>
    <row r="124" spans="1:15" ht="15.75" customHeight="1" x14ac:dyDescent="0.2">
      <c r="A124" s="4">
        <v>128</v>
      </c>
      <c r="B124" s="11">
        <v>122.45</v>
      </c>
      <c r="C124" s="11">
        <v>122.41</v>
      </c>
      <c r="D124" s="11">
        <v>121.1</v>
      </c>
      <c r="E124" s="11">
        <v>134.13</v>
      </c>
      <c r="F124" s="11">
        <v>122.43</v>
      </c>
      <c r="G124" s="11">
        <v>122.73</v>
      </c>
      <c r="H124" s="11">
        <v>124.3</v>
      </c>
      <c r="I124" s="11">
        <v>121.39</v>
      </c>
      <c r="J124" s="11">
        <v>122</v>
      </c>
      <c r="K124" s="12">
        <v>122.82</v>
      </c>
      <c r="M124" s="6">
        <f t="shared" si="12"/>
        <v>123.66000000000001</v>
      </c>
      <c r="N124" s="6">
        <f t="shared" si="13"/>
        <v>4.0295316104976751</v>
      </c>
      <c r="O124" s="2">
        <f t="shared" si="14"/>
        <v>3.2585570196487743</v>
      </c>
    </row>
    <row r="125" spans="1:15" ht="15.75" customHeight="1" x14ac:dyDescent="0.2">
      <c r="A125" s="4">
        <v>256</v>
      </c>
      <c r="B125" s="11">
        <v>138.44</v>
      </c>
      <c r="C125" s="11">
        <v>143.88</v>
      </c>
      <c r="D125" s="11">
        <v>137.5</v>
      </c>
      <c r="E125" s="11">
        <v>141.38</v>
      </c>
      <c r="F125" s="11">
        <v>136.97</v>
      </c>
      <c r="G125" s="11">
        <v>138.69</v>
      </c>
      <c r="H125" s="11">
        <v>140.02000000000001</v>
      </c>
      <c r="I125" s="11">
        <v>143.22</v>
      </c>
      <c r="J125" s="11">
        <v>137.34</v>
      </c>
      <c r="K125" s="12">
        <v>137.46</v>
      </c>
      <c r="M125" s="6">
        <f t="shared" si="12"/>
        <v>139.71555555555557</v>
      </c>
      <c r="N125" s="6">
        <f t="shared" si="13"/>
        <v>2.580107125252316</v>
      </c>
      <c r="O125" s="2">
        <f t="shared" si="14"/>
        <v>1.8466856571503087</v>
      </c>
    </row>
    <row r="126" spans="1:15" ht="15.75" customHeight="1" x14ac:dyDescent="0.2">
      <c r="A126" s="4">
        <v>512</v>
      </c>
      <c r="B126" s="11">
        <v>184.67</v>
      </c>
      <c r="C126" s="11">
        <v>181.91</v>
      </c>
      <c r="D126" s="11">
        <v>182.07</v>
      </c>
      <c r="E126" s="11">
        <v>190.95</v>
      </c>
      <c r="F126" s="11">
        <v>182.09</v>
      </c>
      <c r="G126" s="11">
        <v>187.09</v>
      </c>
      <c r="H126" s="11">
        <v>189.4</v>
      </c>
      <c r="I126" s="11">
        <v>190.59</v>
      </c>
      <c r="J126" s="11">
        <v>183.96</v>
      </c>
      <c r="K126" s="12">
        <v>186.44</v>
      </c>
      <c r="M126" s="6">
        <f t="shared" si="12"/>
        <v>185.85888888888888</v>
      </c>
      <c r="N126" s="6">
        <f t="shared" si="13"/>
        <v>3.7338165609883833</v>
      </c>
      <c r="O126" s="2">
        <f t="shared" si="14"/>
        <v>2.0089523741964004</v>
      </c>
    </row>
    <row r="127" spans="1:15" ht="15.75" customHeight="1" x14ac:dyDescent="0.2">
      <c r="A127" s="4" t="s">
        <v>6</v>
      </c>
      <c r="B127" s="11">
        <v>194.42</v>
      </c>
      <c r="C127" s="11">
        <v>194.73</v>
      </c>
      <c r="D127" s="11">
        <v>196.52</v>
      </c>
      <c r="E127" s="11">
        <v>200.1</v>
      </c>
      <c r="F127" s="11">
        <v>193.38</v>
      </c>
      <c r="G127" s="11">
        <v>196.11</v>
      </c>
      <c r="H127" s="11">
        <v>196.84</v>
      </c>
      <c r="I127" s="11">
        <v>201.48</v>
      </c>
      <c r="J127" s="11">
        <v>201.22</v>
      </c>
      <c r="K127" s="12">
        <v>202.05</v>
      </c>
      <c r="M127" s="6">
        <f t="shared" si="12"/>
        <v>197.2</v>
      </c>
      <c r="N127" s="6">
        <f t="shared" si="13"/>
        <v>3.0226354394799246</v>
      </c>
      <c r="O127" s="2">
        <f t="shared" si="14"/>
        <v>1.5327765920283594</v>
      </c>
    </row>
    <row r="128" spans="1:15" ht="15.75" customHeight="1" x14ac:dyDescent="0.2">
      <c r="A128" s="4" t="s">
        <v>7</v>
      </c>
      <c r="B128" s="11">
        <v>384.71</v>
      </c>
      <c r="C128" s="11">
        <v>391.81</v>
      </c>
      <c r="D128" s="11">
        <v>414.4</v>
      </c>
      <c r="E128" s="11">
        <v>414.31</v>
      </c>
      <c r="F128" s="11">
        <v>396.07</v>
      </c>
      <c r="G128" s="11">
        <v>411.42</v>
      </c>
      <c r="H128" s="11">
        <v>424.25</v>
      </c>
      <c r="I128" s="11">
        <v>408.93</v>
      </c>
      <c r="J128" s="11">
        <v>402.56</v>
      </c>
      <c r="K128" s="12">
        <v>403.15</v>
      </c>
      <c r="M128" s="6">
        <f t="shared" si="12"/>
        <v>405.3844444444444</v>
      </c>
      <c r="N128" s="6">
        <f t="shared" si="13"/>
        <v>12.610949717518418</v>
      </c>
      <c r="O128" s="2">
        <f t="shared" si="14"/>
        <v>3.1108617733966049</v>
      </c>
    </row>
    <row r="129" spans="1:15" ht="15.75" customHeight="1" x14ac:dyDescent="0.2">
      <c r="A129" s="4" t="s">
        <v>8</v>
      </c>
      <c r="B129" s="11">
        <v>909.77</v>
      </c>
      <c r="C129" s="11">
        <v>789.35</v>
      </c>
      <c r="D129" s="11">
        <v>789.74</v>
      </c>
      <c r="E129" s="11">
        <v>770.77</v>
      </c>
      <c r="F129" s="11">
        <v>806.85</v>
      </c>
      <c r="G129" s="11">
        <v>789.99</v>
      </c>
      <c r="H129" s="11">
        <v>747.34</v>
      </c>
      <c r="I129" s="11">
        <v>771.88</v>
      </c>
      <c r="J129" s="11">
        <v>886.1</v>
      </c>
      <c r="K129" s="12">
        <v>765.33</v>
      </c>
      <c r="M129" s="6">
        <f t="shared" si="12"/>
        <v>806.8655555555556</v>
      </c>
      <c r="N129" s="6">
        <f t="shared" si="13"/>
        <v>54.569286029576908</v>
      </c>
      <c r="O129" s="2">
        <f t="shared" si="14"/>
        <v>6.763120033300221</v>
      </c>
    </row>
    <row r="130" spans="1:15" ht="15.75" customHeight="1" x14ac:dyDescent="0.2">
      <c r="A130" s="4" t="s">
        <v>9</v>
      </c>
      <c r="B130" s="11">
        <v>315.22000000000003</v>
      </c>
      <c r="C130" s="11">
        <v>311.37</v>
      </c>
      <c r="D130" s="11">
        <v>310.12</v>
      </c>
      <c r="E130" s="11">
        <v>307.76</v>
      </c>
      <c r="F130" s="11">
        <v>316.17</v>
      </c>
      <c r="G130" s="11">
        <v>310.43</v>
      </c>
      <c r="H130" s="11">
        <v>319.41000000000003</v>
      </c>
      <c r="I130" s="11">
        <v>310.75</v>
      </c>
      <c r="J130" s="11">
        <v>309.12</v>
      </c>
      <c r="K130" s="12">
        <v>305.45</v>
      </c>
      <c r="M130" s="6">
        <f t="shared" si="12"/>
        <v>312.26111111111112</v>
      </c>
      <c r="N130" s="6">
        <f t="shared" si="13"/>
        <v>3.8125203095998312</v>
      </c>
      <c r="O130" s="2">
        <f t="shared" si="14"/>
        <v>1.2209398397494433</v>
      </c>
    </row>
    <row r="131" spans="1:15" ht="15.75" customHeight="1" x14ac:dyDescent="0.2">
      <c r="A131" s="4" t="s">
        <v>10</v>
      </c>
      <c r="B131" s="11">
        <v>861.21</v>
      </c>
      <c r="C131" s="11">
        <v>868.92</v>
      </c>
      <c r="D131" s="11">
        <v>853.64</v>
      </c>
      <c r="E131" s="11">
        <v>860.37</v>
      </c>
      <c r="F131" s="11">
        <v>859.39</v>
      </c>
      <c r="G131" s="11">
        <v>872.59</v>
      </c>
      <c r="H131" s="11">
        <v>859.87</v>
      </c>
      <c r="I131" s="11">
        <v>867.3</v>
      </c>
      <c r="J131" s="11">
        <v>862.66</v>
      </c>
      <c r="K131" s="12">
        <v>857.02</v>
      </c>
      <c r="M131" s="6">
        <f t="shared" si="12"/>
        <v>862.88333333333333</v>
      </c>
      <c r="N131" s="6">
        <f t="shared" si="13"/>
        <v>5.766901247637243</v>
      </c>
      <c r="O131" s="2">
        <f t="shared" si="14"/>
        <v>0.66832919641170996</v>
      </c>
    </row>
    <row r="132" spans="1:15" ht="15.75" customHeight="1" x14ac:dyDescent="0.2">
      <c r="A132" s="4" t="s">
        <v>11</v>
      </c>
      <c r="B132" s="11">
        <v>1315.89</v>
      </c>
      <c r="C132" s="11">
        <v>1350.36</v>
      </c>
      <c r="D132" s="11">
        <v>1333.22</v>
      </c>
      <c r="E132" s="11">
        <v>1342.08</v>
      </c>
      <c r="F132" s="11">
        <v>1321.73</v>
      </c>
      <c r="G132" s="11">
        <v>1319.38</v>
      </c>
      <c r="H132" s="11">
        <v>1315.02</v>
      </c>
      <c r="I132" s="11">
        <v>1309.3</v>
      </c>
      <c r="J132" s="11">
        <v>1334.1</v>
      </c>
      <c r="K132" s="12">
        <v>1314.53</v>
      </c>
      <c r="M132" s="6">
        <f t="shared" si="12"/>
        <v>1326.7866666666666</v>
      </c>
      <c r="N132" s="6">
        <f t="shared" si="13"/>
        <v>13.819662622509956</v>
      </c>
      <c r="O132" s="2">
        <f t="shared" si="14"/>
        <v>1.0415888981783021</v>
      </c>
    </row>
    <row r="133" spans="1:15" ht="15.75" customHeight="1" x14ac:dyDescent="0.2">
      <c r="A133" s="4" t="s">
        <v>12</v>
      </c>
      <c r="B133" s="11">
        <v>2908.59</v>
      </c>
      <c r="C133" s="11">
        <v>2930.54</v>
      </c>
      <c r="D133" s="11">
        <v>2927.06</v>
      </c>
      <c r="E133" s="11">
        <v>2988.35</v>
      </c>
      <c r="F133" s="11">
        <v>2923.57</v>
      </c>
      <c r="G133" s="11">
        <v>2944.27</v>
      </c>
      <c r="H133" s="11">
        <v>2900.34</v>
      </c>
      <c r="I133" s="11">
        <v>2907.85</v>
      </c>
      <c r="J133" s="11">
        <v>2893.03</v>
      </c>
      <c r="K133" s="12">
        <v>2885.64</v>
      </c>
      <c r="M133" s="6">
        <f t="shared" si="12"/>
        <v>2924.8444444444444</v>
      </c>
      <c r="N133" s="6">
        <f t="shared" si="13"/>
        <v>28.75527086949058</v>
      </c>
      <c r="O133" s="2">
        <f t="shared" si="14"/>
        <v>0.98313846823920437</v>
      </c>
    </row>
    <row r="134" spans="1:15" ht="15.75" customHeight="1" x14ac:dyDescent="0.2">
      <c r="A134" s="4" t="s">
        <v>13</v>
      </c>
      <c r="B134" s="11">
        <v>5216.83</v>
      </c>
      <c r="C134" s="11">
        <v>5204.6899999999996</v>
      </c>
      <c r="D134" s="11">
        <v>5175.78</v>
      </c>
      <c r="E134" s="11">
        <v>5214.63</v>
      </c>
      <c r="F134" s="11">
        <v>5202.25</v>
      </c>
      <c r="G134" s="11">
        <v>5188.8900000000003</v>
      </c>
      <c r="H134" s="11">
        <v>5182.75</v>
      </c>
      <c r="I134" s="11">
        <v>5166.4399999999996</v>
      </c>
      <c r="J134" s="11">
        <v>5171.51</v>
      </c>
      <c r="K134" s="12">
        <v>5161.57</v>
      </c>
      <c r="M134" s="6">
        <f t="shared" si="12"/>
        <v>5191.5300000000007</v>
      </c>
      <c r="N134" s="6">
        <f t="shared" si="13"/>
        <v>18.789069295736844</v>
      </c>
      <c r="O134" s="2">
        <f t="shared" si="14"/>
        <v>0.36191776404522064</v>
      </c>
    </row>
    <row r="135" spans="1:15" ht="15.75" customHeight="1" x14ac:dyDescent="0.2">
      <c r="A135" s="4" t="s">
        <v>14</v>
      </c>
      <c r="B135" s="11">
        <v>8917.7199999999993</v>
      </c>
      <c r="C135" s="11">
        <v>8904.4599999999991</v>
      </c>
      <c r="D135" s="11">
        <v>8743.35</v>
      </c>
      <c r="E135" s="11">
        <v>8793.0499999999993</v>
      </c>
      <c r="F135" s="11">
        <v>8761.74</v>
      </c>
      <c r="G135" s="11">
        <v>8808.5</v>
      </c>
      <c r="H135" s="11">
        <v>8774.0400000000009</v>
      </c>
      <c r="I135" s="11">
        <v>8741.51</v>
      </c>
      <c r="J135" s="11">
        <v>8756.24</v>
      </c>
      <c r="K135" s="12">
        <v>8760.49</v>
      </c>
      <c r="M135" s="6">
        <f t="shared" si="12"/>
        <v>8800.0677777777782</v>
      </c>
      <c r="N135" s="6">
        <f t="shared" si="13"/>
        <v>66.683384882925623</v>
      </c>
      <c r="O135" s="2">
        <f t="shared" si="14"/>
        <v>0.757759901023907</v>
      </c>
    </row>
    <row r="136" spans="1:15" ht="15.75" customHeight="1" x14ac:dyDescent="0.2">
      <c r="A136" s="4" t="s">
        <v>15</v>
      </c>
      <c r="B136" s="11">
        <v>17017.810000000001</v>
      </c>
      <c r="C136" s="11">
        <v>17036.560000000001</v>
      </c>
      <c r="D136" s="11">
        <v>16959.240000000002</v>
      </c>
      <c r="E136" s="11">
        <v>17092.169999999998</v>
      </c>
      <c r="F136" s="11">
        <v>17028.830000000002</v>
      </c>
      <c r="G136" s="11">
        <v>16936.61</v>
      </c>
      <c r="H136" s="11">
        <v>16968</v>
      </c>
      <c r="I136" s="11">
        <v>17014.2</v>
      </c>
      <c r="J136" s="11">
        <v>16988.79</v>
      </c>
      <c r="K136" s="12">
        <v>16970.38</v>
      </c>
      <c r="M136" s="6">
        <f t="shared" si="12"/>
        <v>17004.690000000002</v>
      </c>
      <c r="N136" s="6">
        <f t="shared" si="13"/>
        <v>47.187546556267968</v>
      </c>
      <c r="O136" s="2">
        <f t="shared" si="14"/>
        <v>0.27749724667881603</v>
      </c>
    </row>
    <row r="137" spans="1:15" ht="15.75" customHeight="1" x14ac:dyDescent="0.2">
      <c r="A137" s="4" t="s">
        <v>16</v>
      </c>
      <c r="B137" s="11">
        <v>32992.93</v>
      </c>
      <c r="C137" s="11">
        <v>33045.68</v>
      </c>
      <c r="D137" s="11">
        <v>33087.370000000003</v>
      </c>
      <c r="E137" s="11">
        <v>33011.26</v>
      </c>
      <c r="F137" s="11">
        <v>33045.47</v>
      </c>
      <c r="G137" s="11">
        <v>33017.760000000002</v>
      </c>
      <c r="H137" s="11">
        <v>33133.879999999997</v>
      </c>
      <c r="I137" s="11">
        <v>32024.26</v>
      </c>
      <c r="J137" s="11">
        <v>32900.04</v>
      </c>
      <c r="K137" s="12">
        <v>33039.660000000003</v>
      </c>
      <c r="M137" s="6">
        <f t="shared" si="12"/>
        <v>32917.62777777778</v>
      </c>
      <c r="N137" s="6">
        <f t="shared" si="13"/>
        <v>341.17401112840486</v>
      </c>
      <c r="O137" s="2">
        <f t="shared" si="14"/>
        <v>1.0364477459664532</v>
      </c>
    </row>
    <row r="138" spans="1:15" ht="15.75" customHeight="1" x14ac:dyDescent="0.15"/>
    <row r="139" spans="1:15" ht="15.75" customHeight="1" x14ac:dyDescent="0.15"/>
    <row r="140" spans="1:15" ht="15.75" customHeight="1" x14ac:dyDescent="0.15"/>
    <row r="141" spans="1:15" ht="15.75" customHeight="1" x14ac:dyDescent="0.15"/>
    <row r="142" spans="1:15" ht="15.75" customHeight="1" x14ac:dyDescent="0.15">
      <c r="B142" s="45" t="s">
        <v>22</v>
      </c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</row>
    <row r="143" spans="1:15" ht="15.75" customHeight="1" x14ac:dyDescent="0.15">
      <c r="A143" s="43" t="s">
        <v>1</v>
      </c>
      <c r="B143" s="1">
        <v>1</v>
      </c>
      <c r="C143" s="2">
        <v>2</v>
      </c>
      <c r="D143" s="2">
        <v>3</v>
      </c>
      <c r="E143" s="1">
        <v>4</v>
      </c>
      <c r="F143" s="2">
        <v>5</v>
      </c>
      <c r="G143" s="2">
        <v>6</v>
      </c>
      <c r="H143" s="1">
        <v>7</v>
      </c>
      <c r="I143" s="2">
        <v>8</v>
      </c>
      <c r="J143" s="2">
        <v>9</v>
      </c>
      <c r="K143" s="1">
        <v>10</v>
      </c>
    </row>
    <row r="144" spans="1:15" ht="15.75" customHeight="1" x14ac:dyDescent="0.2">
      <c r="A144" s="44"/>
      <c r="B144" s="2" t="s">
        <v>2</v>
      </c>
      <c r="C144" s="2" t="s">
        <v>2</v>
      </c>
      <c r="D144" s="2" t="s">
        <v>2</v>
      </c>
      <c r="E144" s="2" t="s">
        <v>2</v>
      </c>
      <c r="F144" s="2" t="s">
        <v>2</v>
      </c>
      <c r="G144" s="2" t="s">
        <v>2</v>
      </c>
      <c r="H144" s="2" t="s">
        <v>2</v>
      </c>
      <c r="I144" s="2" t="s">
        <v>2</v>
      </c>
      <c r="J144" s="2" t="s">
        <v>2</v>
      </c>
      <c r="K144" s="2" t="s">
        <v>2</v>
      </c>
      <c r="M144" s="3" t="s">
        <v>3</v>
      </c>
      <c r="N144" s="3" t="s">
        <v>4</v>
      </c>
      <c r="O144" s="3" t="s">
        <v>5</v>
      </c>
    </row>
    <row r="145" spans="1:15" ht="15.75" customHeight="1" x14ac:dyDescent="0.2">
      <c r="A145" s="4">
        <v>1</v>
      </c>
      <c r="B145" s="11">
        <v>110.08</v>
      </c>
      <c r="C145" s="11">
        <v>113.38</v>
      </c>
      <c r="D145" s="11">
        <v>112.98</v>
      </c>
      <c r="E145" s="11">
        <v>115.78</v>
      </c>
      <c r="F145" s="11">
        <v>110.12</v>
      </c>
      <c r="G145" s="11">
        <v>120.6</v>
      </c>
      <c r="H145" s="11">
        <v>116.47</v>
      </c>
      <c r="I145" s="11">
        <v>112.58</v>
      </c>
      <c r="J145" s="11">
        <v>112.75</v>
      </c>
      <c r="K145" s="12">
        <v>113.07</v>
      </c>
      <c r="M145" s="6">
        <f t="shared" ref="M145:M165" si="15">AVERAGE(B145:J145)</f>
        <v>113.86000000000003</v>
      </c>
      <c r="N145" s="6">
        <f t="shared" ref="N145:N165" si="16">STDEV(B145:J145)</f>
        <v>3.3180830309080553</v>
      </c>
      <c r="O145" s="2">
        <f t="shared" ref="O145:O165" si="17">N145/M145*100</f>
        <v>2.9141779649640385</v>
      </c>
    </row>
    <row r="146" spans="1:15" ht="15.75" customHeight="1" x14ac:dyDescent="0.2">
      <c r="A146" s="4">
        <v>2</v>
      </c>
      <c r="B146" s="11">
        <v>102.62</v>
      </c>
      <c r="C146" s="11">
        <v>103.2</v>
      </c>
      <c r="D146" s="11">
        <v>104.88</v>
      </c>
      <c r="E146" s="11">
        <v>104.68</v>
      </c>
      <c r="F146" s="11">
        <v>105.24</v>
      </c>
      <c r="G146" s="11">
        <v>104.62</v>
      </c>
      <c r="H146" s="11">
        <v>103.25</v>
      </c>
      <c r="I146" s="11">
        <v>104.04</v>
      </c>
      <c r="J146" s="11">
        <v>102.68</v>
      </c>
      <c r="K146" s="12">
        <v>102.73</v>
      </c>
      <c r="M146" s="6">
        <f t="shared" si="15"/>
        <v>103.91222222222223</v>
      </c>
      <c r="N146" s="6">
        <f t="shared" si="16"/>
        <v>0.99626524803610406</v>
      </c>
      <c r="O146" s="2">
        <f t="shared" si="17"/>
        <v>0.95875656080719152</v>
      </c>
    </row>
    <row r="147" spans="1:15" ht="15.75" customHeight="1" x14ac:dyDescent="0.2">
      <c r="A147" s="4">
        <v>4</v>
      </c>
      <c r="B147" s="11">
        <v>102.93</v>
      </c>
      <c r="C147" s="11">
        <v>104.24</v>
      </c>
      <c r="D147" s="11">
        <v>104.53</v>
      </c>
      <c r="E147" s="11">
        <v>106.39</v>
      </c>
      <c r="F147" s="11">
        <v>103.54</v>
      </c>
      <c r="G147" s="11">
        <v>104.49</v>
      </c>
      <c r="H147" s="11">
        <v>106.01</v>
      </c>
      <c r="I147" s="11">
        <v>105.06</v>
      </c>
      <c r="J147" s="11">
        <v>103.16</v>
      </c>
      <c r="K147" s="12">
        <v>102.91</v>
      </c>
      <c r="M147" s="6">
        <f t="shared" si="15"/>
        <v>104.48333333333333</v>
      </c>
      <c r="N147" s="6">
        <f t="shared" si="16"/>
        <v>1.1944664080667988</v>
      </c>
      <c r="O147" s="2">
        <f t="shared" si="17"/>
        <v>1.143212386090412</v>
      </c>
    </row>
    <row r="148" spans="1:15" ht="15.75" customHeight="1" x14ac:dyDescent="0.2">
      <c r="A148" s="4">
        <v>8</v>
      </c>
      <c r="B148" s="11">
        <v>38.380000000000003</v>
      </c>
      <c r="C148" s="11">
        <v>37.880000000000003</v>
      </c>
      <c r="D148" s="11">
        <v>38.14</v>
      </c>
      <c r="E148" s="11">
        <v>37.79</v>
      </c>
      <c r="F148" s="11">
        <v>37.58</v>
      </c>
      <c r="G148" s="11">
        <v>37.4</v>
      </c>
      <c r="H148" s="11">
        <v>43.14</v>
      </c>
      <c r="I148" s="11">
        <v>38.06</v>
      </c>
      <c r="J148" s="11">
        <v>37.81</v>
      </c>
      <c r="K148" s="12">
        <v>37.47</v>
      </c>
      <c r="M148" s="6">
        <f t="shared" si="15"/>
        <v>38.464444444444446</v>
      </c>
      <c r="N148" s="6">
        <f t="shared" si="16"/>
        <v>1.7775271524727205</v>
      </c>
      <c r="O148" s="2">
        <f t="shared" si="17"/>
        <v>4.6212214374760201</v>
      </c>
    </row>
    <row r="149" spans="1:15" ht="15.75" customHeight="1" x14ac:dyDescent="0.2">
      <c r="A149" s="4">
        <v>16</v>
      </c>
      <c r="B149" s="11">
        <v>36.159999999999997</v>
      </c>
      <c r="C149" s="11">
        <v>33.82</v>
      </c>
      <c r="D149" s="11">
        <v>39.11</v>
      </c>
      <c r="E149" s="11">
        <v>34.21</v>
      </c>
      <c r="F149" s="11">
        <v>33.78</v>
      </c>
      <c r="G149" s="11">
        <v>33.700000000000003</v>
      </c>
      <c r="H149" s="11">
        <v>34.380000000000003</v>
      </c>
      <c r="I149" s="11">
        <v>34.43</v>
      </c>
      <c r="J149" s="11">
        <v>33.520000000000003</v>
      </c>
      <c r="K149" s="12">
        <v>33.200000000000003</v>
      </c>
      <c r="M149" s="6">
        <f t="shared" si="15"/>
        <v>34.789999999999992</v>
      </c>
      <c r="N149" s="6">
        <f t="shared" si="16"/>
        <v>1.8005346428214026</v>
      </c>
      <c r="O149" s="2">
        <f t="shared" si="17"/>
        <v>5.175437317681526</v>
      </c>
    </row>
    <row r="150" spans="1:15" ht="15.75" customHeight="1" x14ac:dyDescent="0.2">
      <c r="A150" s="4">
        <v>32</v>
      </c>
      <c r="B150" s="11">
        <v>101.28</v>
      </c>
      <c r="C150" s="11">
        <v>103.31</v>
      </c>
      <c r="D150" s="11">
        <v>102</v>
      </c>
      <c r="E150" s="11">
        <v>102.17</v>
      </c>
      <c r="F150" s="11">
        <v>108.55</v>
      </c>
      <c r="G150" s="11">
        <v>100.23</v>
      </c>
      <c r="H150" s="11">
        <v>103.01</v>
      </c>
      <c r="I150" s="11">
        <v>102.08</v>
      </c>
      <c r="J150" s="11">
        <v>104.46</v>
      </c>
      <c r="K150" s="12">
        <v>107.52</v>
      </c>
      <c r="M150" s="6">
        <f t="shared" si="15"/>
        <v>103.01000000000002</v>
      </c>
      <c r="N150" s="6">
        <f t="shared" si="16"/>
        <v>2.4030189345904023</v>
      </c>
      <c r="O150" s="2">
        <f t="shared" si="17"/>
        <v>2.3328016062425023</v>
      </c>
    </row>
    <row r="151" spans="1:15" ht="15.75" customHeight="1" x14ac:dyDescent="0.2">
      <c r="A151" s="4">
        <v>64</v>
      </c>
      <c r="B151" s="11">
        <v>37.56</v>
      </c>
      <c r="C151" s="11">
        <v>39.74</v>
      </c>
      <c r="D151" s="11">
        <v>37.799999999999997</v>
      </c>
      <c r="E151" s="11">
        <v>37.799999999999997</v>
      </c>
      <c r="F151" s="11">
        <v>38.340000000000003</v>
      </c>
      <c r="G151" s="11">
        <v>37.44</v>
      </c>
      <c r="H151" s="11">
        <v>40.64</v>
      </c>
      <c r="I151" s="11">
        <v>40.14</v>
      </c>
      <c r="J151" s="11">
        <v>39.56</v>
      </c>
      <c r="K151" s="12">
        <v>38.78</v>
      </c>
      <c r="M151" s="6">
        <f t="shared" si="15"/>
        <v>38.78</v>
      </c>
      <c r="N151" s="6">
        <f t="shared" si="16"/>
        <v>1.2368104139276976</v>
      </c>
      <c r="O151" s="2">
        <f t="shared" si="17"/>
        <v>3.1892996749038103</v>
      </c>
    </row>
    <row r="152" spans="1:15" ht="15.75" customHeight="1" x14ac:dyDescent="0.2">
      <c r="A152" s="4">
        <v>128</v>
      </c>
      <c r="B152" s="11">
        <v>48.97</v>
      </c>
      <c r="C152" s="11">
        <v>48.14</v>
      </c>
      <c r="D152" s="11">
        <v>49.49</v>
      </c>
      <c r="E152" s="11">
        <v>49.11</v>
      </c>
      <c r="F152" s="11">
        <v>48.76</v>
      </c>
      <c r="G152" s="11">
        <v>49.64</v>
      </c>
      <c r="H152" s="11">
        <v>48.14</v>
      </c>
      <c r="I152" s="11">
        <v>50.88</v>
      </c>
      <c r="J152" s="11">
        <v>49.22</v>
      </c>
      <c r="K152" s="12">
        <v>49.38</v>
      </c>
      <c r="M152" s="6">
        <f t="shared" si="15"/>
        <v>49.149999999999991</v>
      </c>
      <c r="N152" s="6">
        <f t="shared" si="16"/>
        <v>0.83514968718188554</v>
      </c>
      <c r="O152" s="2">
        <f t="shared" si="17"/>
        <v>1.6991855283456474</v>
      </c>
    </row>
    <row r="153" spans="1:15" ht="15.75" customHeight="1" x14ac:dyDescent="0.2">
      <c r="A153" s="4">
        <v>256</v>
      </c>
      <c r="B153" s="11">
        <v>58.98</v>
      </c>
      <c r="C153" s="11">
        <v>64.930000000000007</v>
      </c>
      <c r="D153" s="11">
        <v>64.39</v>
      </c>
      <c r="E153" s="11">
        <v>67.180000000000007</v>
      </c>
      <c r="F153" s="11">
        <v>63.98</v>
      </c>
      <c r="G153" s="11">
        <v>62.82</v>
      </c>
      <c r="H153" s="11">
        <v>66.66</v>
      </c>
      <c r="I153" s="11">
        <v>62.12</v>
      </c>
      <c r="J153" s="11">
        <v>64.22</v>
      </c>
      <c r="K153" s="12">
        <v>62.31</v>
      </c>
      <c r="M153" s="6">
        <f t="shared" si="15"/>
        <v>63.920000000000009</v>
      </c>
      <c r="N153" s="6">
        <f t="shared" si="16"/>
        <v>2.4577276089916902</v>
      </c>
      <c r="O153" s="2">
        <f t="shared" si="17"/>
        <v>3.8450056461071491</v>
      </c>
    </row>
    <row r="154" spans="1:15" ht="15.75" customHeight="1" x14ac:dyDescent="0.2">
      <c r="A154" s="4">
        <v>512</v>
      </c>
      <c r="B154" s="11">
        <v>79.47</v>
      </c>
      <c r="C154" s="11">
        <v>82.31</v>
      </c>
      <c r="D154" s="11">
        <v>81.2</v>
      </c>
      <c r="E154" s="11">
        <v>81.83</v>
      </c>
      <c r="F154" s="11">
        <v>82.03</v>
      </c>
      <c r="G154" s="11">
        <v>86.94</v>
      </c>
      <c r="H154" s="11">
        <v>79.08</v>
      </c>
      <c r="I154" s="11">
        <v>83.01</v>
      </c>
      <c r="J154" s="11">
        <v>82.47</v>
      </c>
      <c r="K154" s="12">
        <v>79.94</v>
      </c>
      <c r="M154" s="6">
        <f t="shared" si="15"/>
        <v>82.037777777777777</v>
      </c>
      <c r="N154" s="6">
        <f t="shared" si="16"/>
        <v>2.2727999129805605</v>
      </c>
      <c r="O154" s="2">
        <f t="shared" si="17"/>
        <v>2.7704308606908801</v>
      </c>
    </row>
    <row r="155" spans="1:15" ht="15.75" customHeight="1" x14ac:dyDescent="0.2">
      <c r="A155" s="4" t="s">
        <v>6</v>
      </c>
      <c r="B155" s="11">
        <v>115.02</v>
      </c>
      <c r="C155" s="11">
        <v>112.25</v>
      </c>
      <c r="D155" s="11">
        <v>116.98</v>
      </c>
      <c r="E155" s="11">
        <v>117.31</v>
      </c>
      <c r="F155" s="11">
        <v>113.55</v>
      </c>
      <c r="G155" s="11">
        <v>111.02</v>
      </c>
      <c r="H155" s="11">
        <v>120.94</v>
      </c>
      <c r="I155" s="11">
        <v>118.08</v>
      </c>
      <c r="J155" s="11">
        <v>115.95</v>
      </c>
      <c r="K155" s="12">
        <v>117.03</v>
      </c>
      <c r="M155" s="6">
        <f t="shared" si="15"/>
        <v>115.67777777777776</v>
      </c>
      <c r="N155" s="6">
        <f t="shared" si="16"/>
        <v>3.0882915089810496</v>
      </c>
      <c r="O155" s="2">
        <f t="shared" si="17"/>
        <v>2.6697362002525646</v>
      </c>
    </row>
    <row r="156" spans="1:15" ht="15.75" customHeight="1" x14ac:dyDescent="0.2">
      <c r="A156" s="4" t="s">
        <v>7</v>
      </c>
      <c r="B156" s="11">
        <v>291.58999999999997</v>
      </c>
      <c r="C156" s="11">
        <v>287.75</v>
      </c>
      <c r="D156" s="11">
        <v>300.82</v>
      </c>
      <c r="E156" s="11">
        <v>287.27</v>
      </c>
      <c r="F156" s="11">
        <v>303.56</v>
      </c>
      <c r="G156" s="11">
        <v>293.66000000000003</v>
      </c>
      <c r="H156" s="11">
        <v>299.07</v>
      </c>
      <c r="I156" s="11">
        <v>294.93</v>
      </c>
      <c r="J156" s="11">
        <v>296.51</v>
      </c>
      <c r="K156" s="12">
        <v>295.23</v>
      </c>
      <c r="M156" s="6">
        <f t="shared" si="15"/>
        <v>295.01777777777778</v>
      </c>
      <c r="N156" s="6">
        <f t="shared" si="16"/>
        <v>5.609502602231724</v>
      </c>
      <c r="O156" s="2">
        <f t="shared" si="17"/>
        <v>1.9014117198242486</v>
      </c>
    </row>
    <row r="157" spans="1:15" ht="15.75" customHeight="1" x14ac:dyDescent="0.2">
      <c r="A157" s="4" t="s">
        <v>8</v>
      </c>
      <c r="B157" s="11">
        <v>329.48</v>
      </c>
      <c r="C157" s="11">
        <v>333.26</v>
      </c>
      <c r="D157" s="11">
        <v>344.56</v>
      </c>
      <c r="E157" s="11">
        <v>339.39</v>
      </c>
      <c r="F157" s="11">
        <v>341.42</v>
      </c>
      <c r="G157" s="11">
        <v>338.68</v>
      </c>
      <c r="H157" s="11">
        <v>331.85</v>
      </c>
      <c r="I157" s="11">
        <v>332.95</v>
      </c>
      <c r="J157" s="11">
        <v>334.95</v>
      </c>
      <c r="K157" s="12">
        <v>333.97</v>
      </c>
      <c r="M157" s="6">
        <f t="shared" si="15"/>
        <v>336.28222222222223</v>
      </c>
      <c r="N157" s="6">
        <f t="shared" si="16"/>
        <v>4.9781165559320151</v>
      </c>
      <c r="O157" s="2">
        <f t="shared" si="17"/>
        <v>1.4803389019602626</v>
      </c>
    </row>
    <row r="158" spans="1:15" ht="15.75" customHeight="1" x14ac:dyDescent="0.2">
      <c r="A158" s="4" t="s">
        <v>9</v>
      </c>
      <c r="B158" s="11">
        <v>537.09</v>
      </c>
      <c r="C158" s="11">
        <v>542.52</v>
      </c>
      <c r="D158" s="11">
        <v>546.19000000000005</v>
      </c>
      <c r="E158" s="11">
        <v>533.47</v>
      </c>
      <c r="F158" s="11">
        <v>1931.82</v>
      </c>
      <c r="G158" s="11">
        <v>529.30999999999995</v>
      </c>
      <c r="H158" s="11">
        <v>541.58000000000004</v>
      </c>
      <c r="I158" s="11">
        <v>543.67999999999995</v>
      </c>
      <c r="J158" s="11">
        <v>1911.48</v>
      </c>
      <c r="K158" s="12">
        <v>544.99</v>
      </c>
      <c r="M158" s="6">
        <f t="shared" si="15"/>
        <v>846.34888888888884</v>
      </c>
      <c r="N158" s="6">
        <f t="shared" si="16"/>
        <v>609.68225512238052</v>
      </c>
      <c r="O158" s="2">
        <f t="shared" si="17"/>
        <v>72.036752588260484</v>
      </c>
    </row>
    <row r="159" spans="1:15" ht="15.75" customHeight="1" x14ac:dyDescent="0.2">
      <c r="A159" s="4" t="s">
        <v>10</v>
      </c>
      <c r="B159" s="11">
        <v>1581.86</v>
      </c>
      <c r="C159" s="11">
        <v>1555.61</v>
      </c>
      <c r="D159" s="11">
        <v>1562.55</v>
      </c>
      <c r="E159" s="11">
        <v>1566.45</v>
      </c>
      <c r="F159" s="11">
        <v>1583.48</v>
      </c>
      <c r="G159" s="11">
        <v>1566.96</v>
      </c>
      <c r="H159" s="11">
        <v>1570.56</v>
      </c>
      <c r="I159" s="11">
        <v>1556.74</v>
      </c>
      <c r="J159" s="11">
        <v>1569.75</v>
      </c>
      <c r="K159" s="12">
        <v>1558.97</v>
      </c>
      <c r="M159" s="6">
        <f t="shared" si="15"/>
        <v>1568.2177777777777</v>
      </c>
      <c r="N159" s="6">
        <f t="shared" si="16"/>
        <v>9.7108544652077065</v>
      </c>
      <c r="O159" s="2">
        <f t="shared" si="17"/>
        <v>0.61922869405092096</v>
      </c>
    </row>
    <row r="160" spans="1:15" ht="15.75" customHeight="1" x14ac:dyDescent="0.2">
      <c r="A160" s="4" t="s">
        <v>11</v>
      </c>
      <c r="B160" s="11">
        <v>2520.89</v>
      </c>
      <c r="C160" s="11">
        <v>2551.98</v>
      </c>
      <c r="D160" s="11">
        <v>2522.17</v>
      </c>
      <c r="E160" s="11">
        <v>2563.65</v>
      </c>
      <c r="F160" s="11">
        <v>2555.65</v>
      </c>
      <c r="G160" s="11">
        <v>2546.69</v>
      </c>
      <c r="H160" s="11">
        <v>2575.4499999999998</v>
      </c>
      <c r="I160" s="11">
        <v>2553.4499999999998</v>
      </c>
      <c r="J160" s="11">
        <v>2563.4</v>
      </c>
      <c r="K160" s="12">
        <v>2579.84</v>
      </c>
      <c r="M160" s="6">
        <f t="shared" si="15"/>
        <v>2550.3700000000003</v>
      </c>
      <c r="N160" s="6">
        <f t="shared" si="16"/>
        <v>18.347191201925156</v>
      </c>
      <c r="O160" s="2">
        <f t="shared" si="17"/>
        <v>0.71939331163420028</v>
      </c>
    </row>
    <row r="161" spans="1:15" ht="15.75" customHeight="1" x14ac:dyDescent="0.2">
      <c r="A161" s="4" t="s">
        <v>12</v>
      </c>
      <c r="B161" s="11">
        <v>4365.04</v>
      </c>
      <c r="C161" s="11">
        <v>4494.74</v>
      </c>
      <c r="D161" s="11">
        <v>4363.05</v>
      </c>
      <c r="E161" s="11">
        <v>4373.6499999999996</v>
      </c>
      <c r="F161" s="11">
        <v>4813.82</v>
      </c>
      <c r="G161" s="11">
        <v>4603.99</v>
      </c>
      <c r="H161" s="11">
        <v>4893.33</v>
      </c>
      <c r="I161" s="11">
        <v>4406.95</v>
      </c>
      <c r="J161" s="11">
        <v>4833.8599999999997</v>
      </c>
      <c r="K161" s="12">
        <v>4529.21</v>
      </c>
      <c r="M161" s="6">
        <f t="shared" si="15"/>
        <v>4572.0477777777769</v>
      </c>
      <c r="N161" s="6">
        <f t="shared" si="16"/>
        <v>220.89866374526673</v>
      </c>
      <c r="O161" s="2">
        <f t="shared" si="17"/>
        <v>4.8315038355227671</v>
      </c>
    </row>
    <row r="162" spans="1:15" ht="15.75" customHeight="1" x14ac:dyDescent="0.2">
      <c r="A162" s="4" t="s">
        <v>13</v>
      </c>
      <c r="B162" s="11">
        <v>7527.05</v>
      </c>
      <c r="C162" s="11">
        <v>7577.85</v>
      </c>
      <c r="D162" s="11">
        <v>7519.34</v>
      </c>
      <c r="E162" s="11">
        <v>7589.18</v>
      </c>
      <c r="F162" s="11">
        <v>7950.15</v>
      </c>
      <c r="G162" s="11">
        <v>7527.51</v>
      </c>
      <c r="H162" s="11">
        <v>7595.73</v>
      </c>
      <c r="I162" s="11">
        <v>7531.86</v>
      </c>
      <c r="J162" s="11">
        <v>7738.55</v>
      </c>
      <c r="K162" s="12">
        <v>7535.7</v>
      </c>
      <c r="M162" s="6">
        <f t="shared" si="15"/>
        <v>7617.4688888888886</v>
      </c>
      <c r="N162" s="6">
        <f t="shared" si="16"/>
        <v>142.04145164743662</v>
      </c>
      <c r="O162" s="2">
        <f t="shared" si="17"/>
        <v>1.8646804301967461</v>
      </c>
    </row>
    <row r="163" spans="1:15" ht="15.75" customHeight="1" x14ac:dyDescent="0.2">
      <c r="A163" s="4" t="s">
        <v>14</v>
      </c>
      <c r="B163" s="11">
        <v>13363.45</v>
      </c>
      <c r="C163" s="11">
        <v>13451.92</v>
      </c>
      <c r="D163" s="11">
        <v>13429.55</v>
      </c>
      <c r="E163" s="11">
        <v>13465.96</v>
      </c>
      <c r="F163" s="11">
        <v>13449.15</v>
      </c>
      <c r="G163" s="11">
        <v>13393.98</v>
      </c>
      <c r="H163" s="11">
        <v>13522.88</v>
      </c>
      <c r="I163" s="11">
        <v>14271.45</v>
      </c>
      <c r="J163" s="11">
        <v>13442.62</v>
      </c>
      <c r="K163" s="12">
        <v>13459.84</v>
      </c>
      <c r="M163" s="6">
        <f t="shared" si="15"/>
        <v>13532.328888888887</v>
      </c>
      <c r="N163" s="6">
        <f t="shared" si="16"/>
        <v>280.72453662106426</v>
      </c>
      <c r="O163" s="2">
        <f t="shared" si="17"/>
        <v>2.0744732035855358</v>
      </c>
    </row>
    <row r="164" spans="1:15" ht="15.75" customHeight="1" x14ac:dyDescent="0.2">
      <c r="A164" s="4" t="s">
        <v>15</v>
      </c>
      <c r="B164" s="11">
        <v>25526.53</v>
      </c>
      <c r="C164" s="11">
        <v>25649.29</v>
      </c>
      <c r="D164" s="11">
        <v>25681.59</v>
      </c>
      <c r="E164" s="11">
        <v>25753.18</v>
      </c>
      <c r="F164" s="11">
        <v>25598.15</v>
      </c>
      <c r="G164" s="11">
        <v>25592.7</v>
      </c>
      <c r="H164" s="11">
        <v>25772.38</v>
      </c>
      <c r="I164" s="11">
        <v>28023.57</v>
      </c>
      <c r="J164" s="11">
        <v>25543.17</v>
      </c>
      <c r="K164" s="12">
        <v>25703.99</v>
      </c>
      <c r="M164" s="6">
        <f t="shared" si="15"/>
        <v>25904.506666666668</v>
      </c>
      <c r="N164" s="6">
        <f t="shared" si="16"/>
        <v>799.22793727759529</v>
      </c>
      <c r="O164" s="2">
        <f t="shared" si="17"/>
        <v>3.0852853040665074</v>
      </c>
    </row>
    <row r="165" spans="1:15" ht="15.75" customHeight="1" x14ac:dyDescent="0.2">
      <c r="A165" s="4" t="s">
        <v>16</v>
      </c>
      <c r="B165" s="11">
        <v>50054.89</v>
      </c>
      <c r="C165" s="11">
        <v>50164.17</v>
      </c>
      <c r="D165" s="11">
        <v>49946.17</v>
      </c>
      <c r="E165" s="11">
        <v>49936.28</v>
      </c>
      <c r="F165" s="11">
        <v>50390.29</v>
      </c>
      <c r="G165" s="11">
        <v>50171.98</v>
      </c>
      <c r="H165" s="11">
        <v>50215.43</v>
      </c>
      <c r="I165" s="11">
        <v>50004.85</v>
      </c>
      <c r="J165" s="11">
        <v>50180.76</v>
      </c>
      <c r="K165" s="12">
        <v>50078.61</v>
      </c>
      <c r="M165" s="6">
        <f t="shared" si="15"/>
        <v>50118.313333333324</v>
      </c>
      <c r="N165" s="6">
        <f t="shared" si="16"/>
        <v>146.60806347196697</v>
      </c>
      <c r="O165" s="2">
        <f t="shared" si="17"/>
        <v>0.29252393730189441</v>
      </c>
    </row>
    <row r="166" spans="1:15" ht="15.75" customHeight="1" x14ac:dyDescent="0.15"/>
    <row r="167" spans="1:15" ht="15.75" customHeight="1" x14ac:dyDescent="0.15"/>
    <row r="168" spans="1:15" ht="15.75" customHeight="1" x14ac:dyDescent="0.15"/>
    <row r="169" spans="1:15" ht="15.75" customHeight="1" x14ac:dyDescent="0.15"/>
    <row r="170" spans="1:15" ht="15.75" customHeight="1" x14ac:dyDescent="0.15"/>
    <row r="171" spans="1:15" ht="15.75" customHeight="1" x14ac:dyDescent="0.15"/>
    <row r="172" spans="1:15" ht="15.75" customHeight="1" x14ac:dyDescent="0.15"/>
    <row r="173" spans="1:15" ht="15.75" customHeight="1" x14ac:dyDescent="0.15"/>
    <row r="174" spans="1:15" ht="15.75" customHeight="1" x14ac:dyDescent="0.15"/>
    <row r="175" spans="1:15" ht="15.75" customHeight="1" x14ac:dyDescent="0.15"/>
    <row r="176" spans="1:15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2">
    <mergeCell ref="A59:A60"/>
    <mergeCell ref="A87:A88"/>
    <mergeCell ref="B2:N2"/>
    <mergeCell ref="A3:A4"/>
    <mergeCell ref="B30:N30"/>
    <mergeCell ref="A31:A32"/>
    <mergeCell ref="B58:N58"/>
    <mergeCell ref="B86:N86"/>
    <mergeCell ref="B114:N114"/>
    <mergeCell ref="A115:A116"/>
    <mergeCell ref="B142:N142"/>
    <mergeCell ref="A143:A14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1000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spans="1:15" ht="15.75" customHeight="1" x14ac:dyDescent="0.15">
      <c r="B1" s="1"/>
      <c r="C1" s="1"/>
      <c r="D1" s="1"/>
    </row>
    <row r="2" spans="1:15" ht="15.75" customHeight="1" x14ac:dyDescent="0.15"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5" ht="15.75" customHeight="1" x14ac:dyDescent="0.15">
      <c r="A3" s="43" t="s">
        <v>1</v>
      </c>
      <c r="B3" s="1">
        <v>1</v>
      </c>
      <c r="C3" s="2">
        <v>2</v>
      </c>
      <c r="D3" s="2">
        <v>3</v>
      </c>
      <c r="E3" s="1">
        <v>4</v>
      </c>
      <c r="F3" s="2">
        <v>5</v>
      </c>
      <c r="G3" s="2">
        <v>6</v>
      </c>
      <c r="H3" s="1">
        <v>7</v>
      </c>
      <c r="I3" s="2">
        <v>8</v>
      </c>
      <c r="J3" s="2">
        <v>9</v>
      </c>
      <c r="K3" s="1">
        <v>10</v>
      </c>
    </row>
    <row r="4" spans="1:15" ht="15.75" customHeight="1" x14ac:dyDescent="0.2">
      <c r="A4" s="44"/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M4" s="3" t="s">
        <v>3</v>
      </c>
      <c r="N4" s="3" t="s">
        <v>4</v>
      </c>
      <c r="O4" s="3" t="s">
        <v>5</v>
      </c>
    </row>
    <row r="5" spans="1:15" ht="15.75" customHeight="1" x14ac:dyDescent="0.2">
      <c r="A5" s="4">
        <v>1</v>
      </c>
      <c r="B5" s="11">
        <v>12.28</v>
      </c>
      <c r="C5" s="11">
        <v>12.23</v>
      </c>
      <c r="D5" s="11">
        <v>12.14</v>
      </c>
      <c r="E5" s="11">
        <v>11.66</v>
      </c>
      <c r="F5" s="11">
        <v>17.75</v>
      </c>
      <c r="G5" s="11">
        <v>11.38</v>
      </c>
      <c r="H5" s="11"/>
      <c r="I5" s="11">
        <v>11.68</v>
      </c>
      <c r="J5" s="11">
        <v>11.56</v>
      </c>
      <c r="K5" s="12">
        <v>12.08</v>
      </c>
      <c r="M5" s="6">
        <f t="shared" ref="M5:M25" si="0">AVERAGE(B5:J5)</f>
        <v>12.585000000000001</v>
      </c>
      <c r="N5" s="6">
        <f t="shared" ref="N5:N25" si="1">STDEV(B5:J5)</f>
        <v>2.1136157239601054</v>
      </c>
      <c r="O5" s="2">
        <f t="shared" ref="O5:O25" si="2">N5/M5*100</f>
        <v>16.794721684228094</v>
      </c>
    </row>
    <row r="6" spans="1:15" ht="15.75" customHeight="1" x14ac:dyDescent="0.2">
      <c r="A6" s="4">
        <v>2</v>
      </c>
      <c r="B6" s="11">
        <v>10.24</v>
      </c>
      <c r="C6" s="11">
        <v>10.77</v>
      </c>
      <c r="D6" s="11">
        <v>10.46</v>
      </c>
      <c r="E6" s="11">
        <v>9.83</v>
      </c>
      <c r="F6" s="11">
        <v>9.51</v>
      </c>
      <c r="G6" s="11">
        <v>11.44</v>
      </c>
      <c r="H6" s="11"/>
      <c r="I6" s="11">
        <v>10.74</v>
      </c>
      <c r="J6" s="11">
        <v>10.130000000000001</v>
      </c>
      <c r="K6" s="12">
        <v>10.31</v>
      </c>
      <c r="M6" s="6">
        <f t="shared" si="0"/>
        <v>10.389999999999999</v>
      </c>
      <c r="N6" s="6">
        <f t="shared" si="1"/>
        <v>0.60384482396437844</v>
      </c>
      <c r="O6" s="2">
        <f t="shared" si="2"/>
        <v>5.8117884885888209</v>
      </c>
    </row>
    <row r="7" spans="1:15" ht="15.75" customHeight="1" x14ac:dyDescent="0.2">
      <c r="A7" s="4">
        <v>4</v>
      </c>
      <c r="B7" s="11">
        <v>10.26</v>
      </c>
      <c r="C7" s="11">
        <v>10.74</v>
      </c>
      <c r="D7" s="11">
        <v>11.61</v>
      </c>
      <c r="E7" s="11">
        <v>12.69</v>
      </c>
      <c r="F7" s="11">
        <v>9</v>
      </c>
      <c r="G7" s="11">
        <v>11.34</v>
      </c>
      <c r="H7" s="11"/>
      <c r="I7" s="11">
        <v>11.22</v>
      </c>
      <c r="J7" s="11">
        <v>10.38</v>
      </c>
      <c r="K7" s="12">
        <v>11.03</v>
      </c>
      <c r="M7" s="6">
        <f t="shared" si="0"/>
        <v>10.904999999999999</v>
      </c>
      <c r="N7" s="6">
        <f t="shared" si="1"/>
        <v>1.0901900227548798</v>
      </c>
      <c r="O7" s="2">
        <f t="shared" si="2"/>
        <v>9.9971574759732214</v>
      </c>
    </row>
    <row r="8" spans="1:15" ht="15.75" customHeight="1" x14ac:dyDescent="0.2">
      <c r="A8" s="4">
        <v>8</v>
      </c>
      <c r="B8" s="11">
        <v>78.61</v>
      </c>
      <c r="C8" s="11">
        <v>68.33</v>
      </c>
      <c r="D8" s="11">
        <v>73.81</v>
      </c>
      <c r="E8" s="11">
        <v>74.680000000000007</v>
      </c>
      <c r="F8" s="11">
        <v>79.540000000000006</v>
      </c>
      <c r="G8" s="11">
        <v>68.209999999999994</v>
      </c>
      <c r="H8" s="11"/>
      <c r="I8" s="11">
        <v>76.75</v>
      </c>
      <c r="J8" s="11">
        <v>91.55</v>
      </c>
      <c r="K8" s="12">
        <v>78.31</v>
      </c>
      <c r="M8" s="6">
        <f t="shared" si="0"/>
        <v>76.435000000000002</v>
      </c>
      <c r="N8" s="6">
        <f t="shared" si="1"/>
        <v>7.4281933969746072</v>
      </c>
      <c r="O8" s="2">
        <f t="shared" si="2"/>
        <v>9.7183141191530158</v>
      </c>
    </row>
    <row r="9" spans="1:15" ht="15.75" customHeight="1" x14ac:dyDescent="0.2">
      <c r="A9" s="4">
        <v>16</v>
      </c>
      <c r="B9" s="11">
        <v>12.93</v>
      </c>
      <c r="C9" s="11">
        <v>12.74</v>
      </c>
      <c r="D9" s="11">
        <v>12.81</v>
      </c>
      <c r="E9" s="11">
        <v>12.18</v>
      </c>
      <c r="F9" s="11">
        <v>13.43</v>
      </c>
      <c r="G9" s="11">
        <v>13.24</v>
      </c>
      <c r="H9" s="11"/>
      <c r="I9" s="11">
        <v>12.75</v>
      </c>
      <c r="J9" s="11">
        <v>12.61</v>
      </c>
      <c r="K9" s="12">
        <v>13.63</v>
      </c>
      <c r="M9" s="6">
        <f t="shared" si="0"/>
        <v>12.83625</v>
      </c>
      <c r="N9" s="6">
        <f t="shared" si="1"/>
        <v>0.38239611100831788</v>
      </c>
      <c r="O9" s="2">
        <f t="shared" si="2"/>
        <v>2.9790329029764759</v>
      </c>
    </row>
    <row r="10" spans="1:15" ht="15.75" customHeight="1" x14ac:dyDescent="0.2">
      <c r="A10" s="4">
        <v>32</v>
      </c>
      <c r="B10" s="11">
        <v>21.13</v>
      </c>
      <c r="C10" s="11">
        <v>20.41</v>
      </c>
      <c r="D10" s="11">
        <v>20.97</v>
      </c>
      <c r="E10" s="11">
        <v>19.36</v>
      </c>
      <c r="F10" s="11">
        <v>20.170000000000002</v>
      </c>
      <c r="G10" s="11">
        <v>20.170000000000002</v>
      </c>
      <c r="H10" s="11"/>
      <c r="I10" s="11">
        <v>19.43</v>
      </c>
      <c r="J10" s="11">
        <v>20.02</v>
      </c>
      <c r="K10" s="12">
        <v>20.02</v>
      </c>
      <c r="M10" s="6">
        <f t="shared" si="0"/>
        <v>20.207500000000003</v>
      </c>
      <c r="N10" s="6">
        <f t="shared" si="1"/>
        <v>0.63630069261990529</v>
      </c>
      <c r="O10" s="2">
        <f t="shared" si="2"/>
        <v>3.148834307162713</v>
      </c>
    </row>
    <row r="11" spans="1:15" ht="15.75" customHeight="1" x14ac:dyDescent="0.2">
      <c r="A11" s="4">
        <v>64</v>
      </c>
      <c r="B11" s="11">
        <v>21.49</v>
      </c>
      <c r="C11" s="11">
        <v>20.73</v>
      </c>
      <c r="D11" s="11">
        <v>21.14</v>
      </c>
      <c r="E11" s="11">
        <v>20.329999999999998</v>
      </c>
      <c r="F11" s="11">
        <v>20.27</v>
      </c>
      <c r="G11" s="11">
        <v>21.26</v>
      </c>
      <c r="H11" s="11"/>
      <c r="I11" s="11">
        <v>28.98</v>
      </c>
      <c r="J11" s="11">
        <v>19.89</v>
      </c>
      <c r="K11" s="12">
        <v>21.62</v>
      </c>
      <c r="M11" s="6">
        <f t="shared" si="0"/>
        <v>21.761249999999997</v>
      </c>
      <c r="N11" s="6">
        <f t="shared" si="1"/>
        <v>2.9678873558716758</v>
      </c>
      <c r="O11" s="2">
        <f t="shared" si="2"/>
        <v>13.638404760166242</v>
      </c>
    </row>
    <row r="12" spans="1:15" ht="15.75" customHeight="1" x14ac:dyDescent="0.2">
      <c r="A12" s="4">
        <v>128</v>
      </c>
      <c r="B12" s="11">
        <v>26.61</v>
      </c>
      <c r="C12" s="11">
        <v>31.05</v>
      </c>
      <c r="D12" s="11">
        <v>26.62</v>
      </c>
      <c r="E12" s="11">
        <v>24.53</v>
      </c>
      <c r="F12" s="11">
        <v>25.84</v>
      </c>
      <c r="G12" s="11">
        <v>25.99</v>
      </c>
      <c r="H12" s="11"/>
      <c r="I12" s="11">
        <v>24.99</v>
      </c>
      <c r="J12" s="11">
        <v>25.99</v>
      </c>
      <c r="K12" s="12">
        <v>26</v>
      </c>
      <c r="M12" s="6">
        <f t="shared" si="0"/>
        <v>26.452500000000004</v>
      </c>
      <c r="N12" s="6">
        <f t="shared" si="1"/>
        <v>1.993838723955089</v>
      </c>
      <c r="O12" s="2">
        <f t="shared" si="2"/>
        <v>7.537430201134443</v>
      </c>
    </row>
    <row r="13" spans="1:15" ht="15.75" customHeight="1" x14ac:dyDescent="0.2">
      <c r="A13" s="4">
        <v>256</v>
      </c>
      <c r="B13" s="11">
        <v>41.78</v>
      </c>
      <c r="C13" s="11">
        <v>46.18</v>
      </c>
      <c r="D13" s="11">
        <v>42.35</v>
      </c>
      <c r="E13" s="11">
        <v>47.57</v>
      </c>
      <c r="F13" s="11">
        <v>42.1</v>
      </c>
      <c r="G13" s="11">
        <v>42.21</v>
      </c>
      <c r="H13" s="11"/>
      <c r="I13" s="11">
        <v>40.83</v>
      </c>
      <c r="J13" s="11">
        <v>43</v>
      </c>
      <c r="K13" s="12">
        <v>42.59</v>
      </c>
      <c r="M13" s="6">
        <f t="shared" si="0"/>
        <v>43.252499999999998</v>
      </c>
      <c r="N13" s="6">
        <f t="shared" si="1"/>
        <v>2.3464608608345827</v>
      </c>
      <c r="O13" s="2">
        <f t="shared" si="2"/>
        <v>5.4250294453143351</v>
      </c>
    </row>
    <row r="14" spans="1:15" ht="15.75" customHeight="1" x14ac:dyDescent="0.2">
      <c r="A14" s="4">
        <v>512</v>
      </c>
      <c r="B14" s="11">
        <v>70.02</v>
      </c>
      <c r="C14" s="11">
        <v>68.91</v>
      </c>
      <c r="D14" s="11">
        <v>70.680000000000007</v>
      </c>
      <c r="E14" s="11">
        <v>69.040000000000006</v>
      </c>
      <c r="F14" s="11">
        <v>67.11</v>
      </c>
      <c r="G14" s="11">
        <v>73.19</v>
      </c>
      <c r="H14" s="11"/>
      <c r="I14" s="11">
        <v>69.540000000000006</v>
      </c>
      <c r="J14" s="11">
        <v>79.260000000000005</v>
      </c>
      <c r="K14" s="12">
        <v>71.2</v>
      </c>
      <c r="M14" s="6">
        <f t="shared" si="0"/>
        <v>70.968750000000014</v>
      </c>
      <c r="N14" s="6">
        <f t="shared" si="1"/>
        <v>3.7711704795347418</v>
      </c>
      <c r="O14" s="2">
        <f t="shared" si="2"/>
        <v>5.3138465585694279</v>
      </c>
    </row>
    <row r="15" spans="1:15" ht="15.75" customHeight="1" x14ac:dyDescent="0.2">
      <c r="A15" s="4" t="s">
        <v>6</v>
      </c>
      <c r="B15" s="11">
        <v>133.07</v>
      </c>
      <c r="C15" s="11">
        <v>134.18</v>
      </c>
      <c r="D15" s="11">
        <v>125.84</v>
      </c>
      <c r="E15" s="11">
        <v>138.25</v>
      </c>
      <c r="F15" s="11">
        <v>130.86000000000001</v>
      </c>
      <c r="G15" s="11">
        <v>130.03</v>
      </c>
      <c r="H15" s="11"/>
      <c r="I15" s="11">
        <v>143.32</v>
      </c>
      <c r="J15" s="11">
        <v>146.28</v>
      </c>
      <c r="K15" s="12">
        <v>131.19</v>
      </c>
      <c r="M15" s="6">
        <f t="shared" si="0"/>
        <v>135.22874999999999</v>
      </c>
      <c r="N15" s="6">
        <f t="shared" si="1"/>
        <v>6.9359115942215626</v>
      </c>
      <c r="O15" s="2">
        <f t="shared" si="2"/>
        <v>5.12902145011439</v>
      </c>
    </row>
    <row r="16" spans="1:15" ht="15.75" customHeight="1" x14ac:dyDescent="0.2">
      <c r="A16" s="4" t="s">
        <v>7</v>
      </c>
      <c r="B16" s="11">
        <v>191.19</v>
      </c>
      <c r="C16" s="11">
        <v>189.83</v>
      </c>
      <c r="D16" s="11">
        <v>192.35</v>
      </c>
      <c r="E16" s="11">
        <v>183.88</v>
      </c>
      <c r="F16" s="11">
        <v>181.65</v>
      </c>
      <c r="G16" s="11">
        <v>186.67</v>
      </c>
      <c r="H16" s="11"/>
      <c r="I16" s="11">
        <v>189.74</v>
      </c>
      <c r="J16" s="11">
        <v>190.65</v>
      </c>
      <c r="K16" s="12">
        <v>186.7</v>
      </c>
      <c r="M16" s="6">
        <f t="shared" si="0"/>
        <v>188.245</v>
      </c>
      <c r="N16" s="6">
        <f t="shared" si="1"/>
        <v>3.8000601498998865</v>
      </c>
      <c r="O16" s="2">
        <f t="shared" si="2"/>
        <v>2.0186778665568204</v>
      </c>
    </row>
    <row r="17" spans="1:15" ht="15.75" customHeight="1" x14ac:dyDescent="0.2">
      <c r="A17" s="4" t="s">
        <v>8</v>
      </c>
      <c r="B17" s="11">
        <v>296.47000000000003</v>
      </c>
      <c r="C17" s="11">
        <v>291.48</v>
      </c>
      <c r="D17" s="11">
        <v>290.83</v>
      </c>
      <c r="E17" s="11">
        <v>282.47000000000003</v>
      </c>
      <c r="F17" s="11">
        <v>287.54000000000002</v>
      </c>
      <c r="G17" s="11">
        <v>297.73</v>
      </c>
      <c r="H17" s="11"/>
      <c r="I17" s="11">
        <v>285.27999999999997</v>
      </c>
      <c r="J17" s="11">
        <v>288.85000000000002</v>
      </c>
      <c r="K17" s="12">
        <v>293.08999999999997</v>
      </c>
      <c r="M17" s="6">
        <f t="shared" si="0"/>
        <v>290.08125000000001</v>
      </c>
      <c r="N17" s="6">
        <f t="shared" si="1"/>
        <v>5.2207510064576548</v>
      </c>
      <c r="O17" s="2">
        <f t="shared" si="2"/>
        <v>1.7997547261181666</v>
      </c>
    </row>
    <row r="18" spans="1:15" ht="15.75" customHeight="1" x14ac:dyDescent="0.2">
      <c r="A18" s="4" t="s">
        <v>9</v>
      </c>
      <c r="B18" s="11">
        <v>484.52</v>
      </c>
      <c r="C18" s="11">
        <v>483.88</v>
      </c>
      <c r="D18" s="11">
        <v>491.47</v>
      </c>
      <c r="E18" s="11">
        <v>471.4</v>
      </c>
      <c r="F18" s="11">
        <v>481.25</v>
      </c>
      <c r="G18" s="11">
        <v>490.9</v>
      </c>
      <c r="H18" s="11"/>
      <c r="I18" s="11">
        <v>474.99</v>
      </c>
      <c r="J18" s="11">
        <v>463.96</v>
      </c>
      <c r="K18" s="12">
        <v>485.82</v>
      </c>
      <c r="M18" s="6">
        <f t="shared" si="0"/>
        <v>480.29624999999999</v>
      </c>
      <c r="N18" s="6">
        <f t="shared" si="1"/>
        <v>9.5846438751935814</v>
      </c>
      <c r="O18" s="2">
        <f t="shared" si="2"/>
        <v>1.9955691669867464</v>
      </c>
    </row>
    <row r="19" spans="1:15" ht="15.75" customHeight="1" x14ac:dyDescent="0.2">
      <c r="A19" s="4" t="s">
        <v>10</v>
      </c>
      <c r="B19" s="11">
        <v>609.49</v>
      </c>
      <c r="C19" s="11">
        <v>614.09</v>
      </c>
      <c r="D19" s="11">
        <v>612.79999999999995</v>
      </c>
      <c r="E19" s="11">
        <v>602.6</v>
      </c>
      <c r="F19" s="11">
        <v>596.86</v>
      </c>
      <c r="G19" s="11">
        <v>623.72</v>
      </c>
      <c r="H19" s="11"/>
      <c r="I19" s="11">
        <v>601.07000000000005</v>
      </c>
      <c r="J19" s="11">
        <v>592.88</v>
      </c>
      <c r="K19" s="12">
        <v>611.25</v>
      </c>
      <c r="M19" s="6">
        <f t="shared" si="0"/>
        <v>606.68875000000003</v>
      </c>
      <c r="N19" s="6">
        <f t="shared" si="1"/>
        <v>10.181288772617568</v>
      </c>
      <c r="O19" s="2">
        <f t="shared" si="2"/>
        <v>1.6781733257156273</v>
      </c>
    </row>
    <row r="20" spans="1:15" ht="15.75" customHeight="1" x14ac:dyDescent="0.2">
      <c r="A20" s="4" t="s">
        <v>11</v>
      </c>
      <c r="B20" s="11">
        <v>1351.78</v>
      </c>
      <c r="C20" s="11">
        <v>1327.72</v>
      </c>
      <c r="D20" s="11">
        <v>1334</v>
      </c>
      <c r="E20" s="11">
        <v>1289.81</v>
      </c>
      <c r="F20" s="11">
        <v>1291.07</v>
      </c>
      <c r="G20" s="11">
        <v>1340.85</v>
      </c>
      <c r="H20" s="11"/>
      <c r="I20" s="11">
        <v>1301.6400000000001</v>
      </c>
      <c r="J20" s="11">
        <v>1291.6300000000001</v>
      </c>
      <c r="K20" s="12">
        <v>1352</v>
      </c>
      <c r="M20" s="6">
        <f t="shared" si="0"/>
        <v>1316.0625</v>
      </c>
      <c r="N20" s="6">
        <f t="shared" si="1"/>
        <v>25.260317693964161</v>
      </c>
      <c r="O20" s="2">
        <f t="shared" si="2"/>
        <v>1.9193858721728005</v>
      </c>
    </row>
    <row r="21" spans="1:15" ht="15.75" customHeight="1" x14ac:dyDescent="0.2">
      <c r="A21" s="4" t="s">
        <v>12</v>
      </c>
      <c r="B21" s="11">
        <v>4050.48</v>
      </c>
      <c r="C21" s="11">
        <v>3998.29</v>
      </c>
      <c r="D21" s="11">
        <v>4455.6000000000004</v>
      </c>
      <c r="E21" s="11">
        <v>3847.52</v>
      </c>
      <c r="F21" s="11">
        <v>3887.77</v>
      </c>
      <c r="G21" s="11">
        <v>3911.72</v>
      </c>
      <c r="H21" s="11"/>
      <c r="I21" s="11">
        <v>3879.64</v>
      </c>
      <c r="J21" s="11">
        <v>3901.09</v>
      </c>
      <c r="K21" s="12">
        <v>4016.23</v>
      </c>
      <c r="M21" s="6">
        <f t="shared" si="0"/>
        <v>3991.5137500000001</v>
      </c>
      <c r="N21" s="6">
        <f t="shared" si="1"/>
        <v>199.08906204707924</v>
      </c>
      <c r="O21" s="2">
        <f t="shared" si="2"/>
        <v>4.9878084986448874</v>
      </c>
    </row>
    <row r="22" spans="1:15" ht="15.75" customHeight="1" x14ac:dyDescent="0.2">
      <c r="A22" s="4" t="s">
        <v>13</v>
      </c>
      <c r="B22" s="11">
        <v>8671.59</v>
      </c>
      <c r="C22" s="11">
        <v>7905.21</v>
      </c>
      <c r="D22" s="11">
        <v>8358.41</v>
      </c>
      <c r="E22" s="11">
        <v>8031.32</v>
      </c>
      <c r="F22" s="11">
        <v>8328.23</v>
      </c>
      <c r="G22" s="11">
        <v>7981.34</v>
      </c>
      <c r="H22" s="11"/>
      <c r="I22" s="11">
        <v>8045.02</v>
      </c>
      <c r="J22" s="11">
        <v>8040.82</v>
      </c>
      <c r="K22" s="12">
        <v>8579.8799999999992</v>
      </c>
      <c r="M22" s="6">
        <f t="shared" si="0"/>
        <v>8170.2424999999994</v>
      </c>
      <c r="N22" s="6">
        <f t="shared" si="1"/>
        <v>258.94651227894258</v>
      </c>
      <c r="O22" s="2">
        <f t="shared" si="2"/>
        <v>3.1693858814954705</v>
      </c>
    </row>
    <row r="23" spans="1:15" ht="15.75" customHeight="1" x14ac:dyDescent="0.2">
      <c r="A23" s="4" t="s">
        <v>14</v>
      </c>
      <c r="B23" s="11">
        <v>16196.41</v>
      </c>
      <c r="C23" s="11">
        <v>14887.67</v>
      </c>
      <c r="D23" s="11">
        <v>15934.8</v>
      </c>
      <c r="E23" s="11">
        <v>15305.82</v>
      </c>
      <c r="F23" s="11">
        <v>15526.56</v>
      </c>
      <c r="G23" s="11">
        <v>15232.03</v>
      </c>
      <c r="H23" s="11"/>
      <c r="I23" s="11">
        <v>15302.76</v>
      </c>
      <c r="J23" s="11">
        <v>15209.45</v>
      </c>
      <c r="K23" s="12">
        <v>15992.82</v>
      </c>
      <c r="M23" s="6">
        <f t="shared" si="0"/>
        <v>15449.4375</v>
      </c>
      <c r="N23" s="6">
        <f t="shared" si="1"/>
        <v>424.61336577274261</v>
      </c>
      <c r="O23" s="2">
        <f t="shared" si="2"/>
        <v>2.7484066379293264</v>
      </c>
    </row>
    <row r="24" spans="1:15" ht="15.75" customHeight="1" x14ac:dyDescent="0.2">
      <c r="A24" s="4" t="s">
        <v>15</v>
      </c>
      <c r="B24" s="11">
        <v>34221.56</v>
      </c>
      <c r="C24" s="11">
        <v>30865.59</v>
      </c>
      <c r="D24" s="11">
        <v>30836.42</v>
      </c>
      <c r="E24" s="11">
        <v>30092.28</v>
      </c>
      <c r="F24" s="11">
        <v>30354.27</v>
      </c>
      <c r="G24" s="11">
        <v>32185.439999999999</v>
      </c>
      <c r="H24" s="11"/>
      <c r="I24" s="11">
        <v>32169.57</v>
      </c>
      <c r="J24" s="11">
        <v>31760.45</v>
      </c>
      <c r="K24" s="12">
        <v>34357.040000000001</v>
      </c>
      <c r="M24" s="6">
        <f t="shared" si="0"/>
        <v>31560.697500000002</v>
      </c>
      <c r="N24" s="6">
        <f t="shared" si="1"/>
        <v>1336.3376828561811</v>
      </c>
      <c r="O24" s="2">
        <f t="shared" si="2"/>
        <v>4.234182982984394</v>
      </c>
    </row>
    <row r="25" spans="1:15" ht="15.75" customHeight="1" x14ac:dyDescent="0.2">
      <c r="A25" s="4" t="s">
        <v>16</v>
      </c>
      <c r="B25" s="11">
        <v>57907.34</v>
      </c>
      <c r="C25" s="11">
        <v>59391.05</v>
      </c>
      <c r="D25" s="11">
        <v>57607.12</v>
      </c>
      <c r="E25" s="11">
        <v>56409.41</v>
      </c>
      <c r="F25" s="11">
        <v>58145.15</v>
      </c>
      <c r="G25" s="11">
        <v>57666.879999999997</v>
      </c>
      <c r="H25" s="11"/>
      <c r="I25" s="11">
        <v>57906.96</v>
      </c>
      <c r="J25" s="11">
        <v>57491.39</v>
      </c>
      <c r="K25" s="12">
        <v>59332.18</v>
      </c>
      <c r="M25" s="6">
        <f t="shared" si="0"/>
        <v>57815.662500000006</v>
      </c>
      <c r="N25" s="6">
        <f t="shared" si="1"/>
        <v>824.22888117578452</v>
      </c>
      <c r="O25" s="2">
        <f t="shared" si="2"/>
        <v>1.4256152148663599</v>
      </c>
    </row>
    <row r="26" spans="1:15" ht="15.75" customHeight="1" x14ac:dyDescent="0.15"/>
    <row r="27" spans="1:15" ht="15.75" customHeight="1" x14ac:dyDescent="0.15"/>
    <row r="28" spans="1:15" ht="15.75" customHeight="1" x14ac:dyDescent="0.15"/>
    <row r="29" spans="1:15" ht="15.75" customHeight="1" x14ac:dyDescent="0.15"/>
    <row r="30" spans="1:15" ht="15.75" customHeight="1" x14ac:dyDescent="0.15">
      <c r="B30" s="43" t="s">
        <v>17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ht="15.75" customHeight="1" x14ac:dyDescent="0.15">
      <c r="A31" s="43" t="s">
        <v>1</v>
      </c>
      <c r="B31" s="1">
        <v>1</v>
      </c>
      <c r="C31" s="2">
        <v>2</v>
      </c>
      <c r="D31" s="2">
        <v>3</v>
      </c>
      <c r="E31" s="1">
        <v>4</v>
      </c>
      <c r="F31" s="2">
        <v>5</v>
      </c>
      <c r="G31" s="2">
        <v>6</v>
      </c>
      <c r="H31" s="1">
        <v>7</v>
      </c>
      <c r="I31" s="2">
        <v>8</v>
      </c>
      <c r="J31" s="2">
        <v>9</v>
      </c>
      <c r="K31" s="1">
        <v>10</v>
      </c>
    </row>
    <row r="32" spans="1:15" ht="15.75" customHeight="1" x14ac:dyDescent="0.2">
      <c r="A32" s="44"/>
      <c r="B32" s="2" t="s">
        <v>2</v>
      </c>
      <c r="C32" s="2" t="s">
        <v>2</v>
      </c>
      <c r="D32" s="2" t="s">
        <v>2</v>
      </c>
      <c r="E32" s="2" t="s">
        <v>2</v>
      </c>
      <c r="F32" s="2" t="s">
        <v>2</v>
      </c>
      <c r="G32" s="2" t="s">
        <v>2</v>
      </c>
      <c r="H32" s="2" t="s">
        <v>2</v>
      </c>
      <c r="I32" s="2" t="s">
        <v>2</v>
      </c>
      <c r="J32" s="2" t="s">
        <v>2</v>
      </c>
      <c r="K32" s="2" t="s">
        <v>2</v>
      </c>
      <c r="M32" s="3" t="s">
        <v>3</v>
      </c>
      <c r="N32" s="3" t="s">
        <v>4</v>
      </c>
      <c r="O32" s="3" t="s">
        <v>5</v>
      </c>
    </row>
    <row r="33" spans="1:15" ht="15.75" customHeight="1" x14ac:dyDescent="0.2">
      <c r="A33" s="4">
        <v>1</v>
      </c>
      <c r="B33" s="11">
        <v>33.380000000000003</v>
      </c>
      <c r="C33" s="11">
        <v>33.82</v>
      </c>
      <c r="D33" s="11">
        <v>33.86</v>
      </c>
      <c r="E33" s="11">
        <v>32.6</v>
      </c>
      <c r="F33" s="11">
        <v>33.18</v>
      </c>
      <c r="G33" s="11">
        <v>33.590000000000003</v>
      </c>
      <c r="H33" s="11">
        <v>33.04</v>
      </c>
      <c r="I33" s="11">
        <v>33.58</v>
      </c>
      <c r="J33" s="11">
        <v>34.43</v>
      </c>
      <c r="K33" s="12">
        <v>33.71</v>
      </c>
      <c r="M33" s="6">
        <f t="shared" ref="M33:M53" si="3">AVERAGE(B33:J33)</f>
        <v>33.497777777777777</v>
      </c>
      <c r="N33" s="6">
        <f t="shared" ref="N33:N53" si="4">STDEV(B33:J33)</f>
        <v>0.53030127705337848</v>
      </c>
      <c r="O33" s="2">
        <f t="shared" ref="O33:O53" si="5">N33/M33*100</f>
        <v>1.5830939012473153</v>
      </c>
    </row>
    <row r="34" spans="1:15" ht="15.75" customHeight="1" x14ac:dyDescent="0.2">
      <c r="A34" s="4">
        <v>2</v>
      </c>
      <c r="B34" s="11">
        <v>32.619999999999997</v>
      </c>
      <c r="C34" s="11">
        <v>33.549999999999997</v>
      </c>
      <c r="D34" s="11">
        <v>36.35</v>
      </c>
      <c r="E34" s="11">
        <v>33.28</v>
      </c>
      <c r="F34" s="11">
        <v>33.25</v>
      </c>
      <c r="G34" s="11">
        <v>31.56</v>
      </c>
      <c r="H34" s="11">
        <v>38.06</v>
      </c>
      <c r="I34" s="11">
        <v>33.29</v>
      </c>
      <c r="J34" s="11">
        <v>32.94</v>
      </c>
      <c r="K34" s="12">
        <v>35.24</v>
      </c>
      <c r="M34" s="6">
        <f t="shared" si="3"/>
        <v>33.877777777777773</v>
      </c>
      <c r="N34" s="6">
        <f t="shared" si="4"/>
        <v>2.01992436602078</v>
      </c>
      <c r="O34" s="2">
        <f t="shared" si="5"/>
        <v>5.9623874365979077</v>
      </c>
    </row>
    <row r="35" spans="1:15" ht="15.75" customHeight="1" x14ac:dyDescent="0.2">
      <c r="A35" s="4">
        <v>4</v>
      </c>
      <c r="B35" s="11">
        <v>32.53</v>
      </c>
      <c r="C35" s="11">
        <v>33.65</v>
      </c>
      <c r="D35" s="11">
        <v>33.22</v>
      </c>
      <c r="E35" s="11">
        <v>32.909999999999997</v>
      </c>
      <c r="F35" s="11">
        <v>32.33</v>
      </c>
      <c r="G35" s="11">
        <v>32.56</v>
      </c>
      <c r="H35" s="11">
        <v>32.54</v>
      </c>
      <c r="I35" s="11">
        <v>33.54</v>
      </c>
      <c r="J35" s="11">
        <v>32.53</v>
      </c>
      <c r="K35" s="12">
        <v>32.17</v>
      </c>
      <c r="M35" s="6">
        <f t="shared" si="3"/>
        <v>32.867777777777775</v>
      </c>
      <c r="N35" s="6">
        <f t="shared" si="4"/>
        <v>0.48851248135993808</v>
      </c>
      <c r="O35" s="2">
        <f t="shared" si="5"/>
        <v>1.4862960455155143</v>
      </c>
    </row>
    <row r="36" spans="1:15" ht="15.75" customHeight="1" x14ac:dyDescent="0.2">
      <c r="A36" s="4">
        <v>8</v>
      </c>
      <c r="B36" s="11">
        <v>81.260000000000005</v>
      </c>
      <c r="C36" s="11">
        <v>80.94</v>
      </c>
      <c r="D36" s="11">
        <v>82.48</v>
      </c>
      <c r="E36" s="11">
        <v>97.37</v>
      </c>
      <c r="F36" s="11">
        <v>77.64</v>
      </c>
      <c r="G36" s="11">
        <v>99.04</v>
      </c>
      <c r="H36" s="11">
        <v>85.58</v>
      </c>
      <c r="I36" s="11">
        <v>90.95</v>
      </c>
      <c r="J36" s="11">
        <v>108.99</v>
      </c>
      <c r="K36" s="12">
        <v>93.34</v>
      </c>
      <c r="M36" s="6">
        <f t="shared" si="3"/>
        <v>89.361111111111128</v>
      </c>
      <c r="N36" s="6">
        <f t="shared" si="4"/>
        <v>10.495326870141167</v>
      </c>
      <c r="O36" s="2">
        <f t="shared" si="5"/>
        <v>11.744848222725581</v>
      </c>
    </row>
    <row r="37" spans="1:15" ht="15.75" customHeight="1" x14ac:dyDescent="0.2">
      <c r="A37" s="4">
        <v>16</v>
      </c>
      <c r="B37" s="11">
        <v>22.31</v>
      </c>
      <c r="C37" s="11">
        <v>21.95</v>
      </c>
      <c r="D37" s="11">
        <v>25.14</v>
      </c>
      <c r="E37" s="11">
        <v>22.3</v>
      </c>
      <c r="F37" s="11">
        <v>21.74</v>
      </c>
      <c r="G37" s="11">
        <v>24.63</v>
      </c>
      <c r="H37" s="11">
        <v>23.22</v>
      </c>
      <c r="I37" s="11">
        <v>23.8</v>
      </c>
      <c r="J37" s="11">
        <v>20.79</v>
      </c>
      <c r="K37" s="12">
        <v>22.37</v>
      </c>
      <c r="M37" s="6">
        <f t="shared" si="3"/>
        <v>22.875555555555554</v>
      </c>
      <c r="N37" s="6">
        <f t="shared" si="4"/>
        <v>1.4285404361717517</v>
      </c>
      <c r="O37" s="2">
        <f t="shared" si="5"/>
        <v>6.2448338476519174</v>
      </c>
    </row>
    <row r="38" spans="1:15" ht="15.75" customHeight="1" x14ac:dyDescent="0.2">
      <c r="A38" s="4">
        <v>32</v>
      </c>
      <c r="B38" s="11">
        <v>26.37</v>
      </c>
      <c r="C38" s="11">
        <v>26.49</v>
      </c>
      <c r="D38" s="11">
        <v>25.67</v>
      </c>
      <c r="E38" s="11">
        <v>25.77</v>
      </c>
      <c r="F38" s="11">
        <v>26.35</v>
      </c>
      <c r="G38" s="11">
        <v>28.26</v>
      </c>
      <c r="H38" s="11">
        <v>34.270000000000003</v>
      </c>
      <c r="I38" s="11">
        <v>26.54</v>
      </c>
      <c r="J38" s="11">
        <v>26.44</v>
      </c>
      <c r="K38" s="12">
        <v>26.42</v>
      </c>
      <c r="M38" s="6">
        <f t="shared" si="3"/>
        <v>27.351111111111109</v>
      </c>
      <c r="N38" s="6">
        <f t="shared" si="4"/>
        <v>2.6976260139446899</v>
      </c>
      <c r="O38" s="2">
        <f t="shared" si="5"/>
        <v>9.8629485397717787</v>
      </c>
    </row>
    <row r="39" spans="1:15" ht="15.75" customHeight="1" x14ac:dyDescent="0.2">
      <c r="A39" s="4">
        <v>64</v>
      </c>
      <c r="B39" s="11">
        <v>25.32</v>
      </c>
      <c r="C39" s="11">
        <v>25.63</v>
      </c>
      <c r="D39" s="11">
        <v>25.27</v>
      </c>
      <c r="E39" s="11">
        <v>25.63</v>
      </c>
      <c r="F39" s="11">
        <v>25.3</v>
      </c>
      <c r="G39" s="11">
        <v>25.18</v>
      </c>
      <c r="H39" s="11">
        <v>25.07</v>
      </c>
      <c r="I39" s="11">
        <v>25.13</v>
      </c>
      <c r="J39" s="11">
        <v>25.02</v>
      </c>
      <c r="K39" s="12">
        <v>25.66</v>
      </c>
      <c r="M39" s="6">
        <f t="shared" si="3"/>
        <v>25.283333333333331</v>
      </c>
      <c r="N39" s="6">
        <f t="shared" si="4"/>
        <v>0.22113344387495956</v>
      </c>
      <c r="O39" s="2">
        <f t="shared" si="5"/>
        <v>0.87462139963728236</v>
      </c>
    </row>
    <row r="40" spans="1:15" ht="15.75" customHeight="1" x14ac:dyDescent="0.2">
      <c r="A40" s="4">
        <v>128</v>
      </c>
      <c r="B40" s="11">
        <v>35.07</v>
      </c>
      <c r="C40" s="11">
        <v>37.159999999999997</v>
      </c>
      <c r="D40" s="11">
        <v>35.770000000000003</v>
      </c>
      <c r="E40" s="11">
        <v>35.380000000000003</v>
      </c>
      <c r="F40" s="11">
        <v>35.85</v>
      </c>
      <c r="G40" s="11">
        <v>34.450000000000003</v>
      </c>
      <c r="H40" s="11">
        <v>35.93</v>
      </c>
      <c r="I40" s="11">
        <v>36.01</v>
      </c>
      <c r="J40" s="11">
        <v>36.450000000000003</v>
      </c>
      <c r="K40" s="12">
        <v>36.53</v>
      </c>
      <c r="M40" s="6">
        <f t="shared" si="3"/>
        <v>35.785555555555554</v>
      </c>
      <c r="N40" s="6">
        <f t="shared" si="4"/>
        <v>0.77993767557271887</v>
      </c>
      <c r="O40" s="2">
        <f t="shared" si="5"/>
        <v>2.1794762257131897</v>
      </c>
    </row>
    <row r="41" spans="1:15" ht="15.75" customHeight="1" x14ac:dyDescent="0.2">
      <c r="A41" s="4">
        <v>256</v>
      </c>
      <c r="B41" s="11">
        <v>59.87</v>
      </c>
      <c r="C41" s="11">
        <v>60.82</v>
      </c>
      <c r="D41" s="11">
        <v>58.15</v>
      </c>
      <c r="E41" s="11">
        <v>58.63</v>
      </c>
      <c r="F41" s="11">
        <v>59.27</v>
      </c>
      <c r="G41" s="11">
        <v>61.01</v>
      </c>
      <c r="H41" s="11">
        <v>57.3</v>
      </c>
      <c r="I41" s="11">
        <v>57.02</v>
      </c>
      <c r="J41" s="11">
        <v>58.13</v>
      </c>
      <c r="K41" s="12">
        <v>58.74</v>
      </c>
      <c r="M41" s="6">
        <f t="shared" si="3"/>
        <v>58.911111111111119</v>
      </c>
      <c r="N41" s="6">
        <f t="shared" si="4"/>
        <v>1.4377886183688857</v>
      </c>
      <c r="O41" s="2">
        <f t="shared" si="5"/>
        <v>2.4406068587929028</v>
      </c>
    </row>
    <row r="42" spans="1:15" ht="15.75" customHeight="1" x14ac:dyDescent="0.2">
      <c r="A42" s="4">
        <v>512</v>
      </c>
      <c r="B42" s="11">
        <v>98.58</v>
      </c>
      <c r="C42" s="11">
        <v>97.19</v>
      </c>
      <c r="D42" s="11">
        <v>99.09</v>
      </c>
      <c r="E42" s="11">
        <v>95.57</v>
      </c>
      <c r="F42" s="11">
        <v>99.37</v>
      </c>
      <c r="G42" s="11">
        <v>94.7</v>
      </c>
      <c r="H42" s="11">
        <v>93.98</v>
      </c>
      <c r="I42" s="11">
        <v>96.26</v>
      </c>
      <c r="J42" s="11">
        <v>97.93</v>
      </c>
      <c r="K42" s="12">
        <v>96.16</v>
      </c>
      <c r="M42" s="6">
        <f t="shared" si="3"/>
        <v>96.963333333333338</v>
      </c>
      <c r="N42" s="6">
        <f t="shared" si="4"/>
        <v>1.9484994226327095</v>
      </c>
      <c r="O42" s="2">
        <f t="shared" si="5"/>
        <v>2.0095219044649624</v>
      </c>
    </row>
    <row r="43" spans="1:15" ht="15.75" customHeight="1" x14ac:dyDescent="0.2">
      <c r="A43" s="4" t="s">
        <v>6</v>
      </c>
      <c r="B43" s="11">
        <v>182.26</v>
      </c>
      <c r="C43" s="11">
        <v>182.77</v>
      </c>
      <c r="D43" s="11">
        <v>186.33</v>
      </c>
      <c r="E43" s="11">
        <v>177.25</v>
      </c>
      <c r="F43" s="11">
        <v>181.84</v>
      </c>
      <c r="G43" s="11">
        <v>183.78</v>
      </c>
      <c r="H43" s="11">
        <v>183.87</v>
      </c>
      <c r="I43" s="11">
        <v>190.38</v>
      </c>
      <c r="J43" s="11">
        <v>185.89</v>
      </c>
      <c r="K43" s="12">
        <v>189.58</v>
      </c>
      <c r="M43" s="6">
        <f t="shared" si="3"/>
        <v>183.81888888888886</v>
      </c>
      <c r="N43" s="6">
        <f t="shared" si="4"/>
        <v>3.6097799255787195</v>
      </c>
      <c r="O43" s="2">
        <f t="shared" si="5"/>
        <v>1.9637698537937995</v>
      </c>
    </row>
    <row r="44" spans="1:15" ht="15.75" customHeight="1" x14ac:dyDescent="0.2">
      <c r="A44" s="4" t="s">
        <v>7</v>
      </c>
      <c r="B44" s="11">
        <v>266.14</v>
      </c>
      <c r="C44" s="11">
        <v>266.57</v>
      </c>
      <c r="D44" s="11">
        <v>272.83999999999997</v>
      </c>
      <c r="E44" s="11">
        <v>254.36</v>
      </c>
      <c r="F44" s="11">
        <v>267.77999999999997</v>
      </c>
      <c r="G44" s="11">
        <v>271.55</v>
      </c>
      <c r="H44" s="11">
        <v>252.92</v>
      </c>
      <c r="I44" s="11">
        <v>262.95999999999998</v>
      </c>
      <c r="J44" s="11">
        <v>261.43</v>
      </c>
      <c r="K44" s="12">
        <v>261.99</v>
      </c>
      <c r="M44" s="6">
        <f t="shared" si="3"/>
        <v>264.06111111111107</v>
      </c>
      <c r="N44" s="6">
        <f t="shared" si="4"/>
        <v>6.9279315896673692</v>
      </c>
      <c r="O44" s="2">
        <f t="shared" si="5"/>
        <v>2.6236091942945166</v>
      </c>
    </row>
    <row r="45" spans="1:15" ht="15.75" customHeight="1" x14ac:dyDescent="0.2">
      <c r="A45" s="4" t="s">
        <v>8</v>
      </c>
      <c r="B45" s="11">
        <v>409.68</v>
      </c>
      <c r="C45" s="11">
        <v>406.29</v>
      </c>
      <c r="D45" s="11">
        <v>407.14</v>
      </c>
      <c r="E45" s="11">
        <v>404.02</v>
      </c>
      <c r="F45" s="11">
        <v>406.94</v>
      </c>
      <c r="G45" s="11">
        <v>397.18</v>
      </c>
      <c r="H45" s="11">
        <v>404.39</v>
      </c>
      <c r="I45" s="11">
        <v>405.6</v>
      </c>
      <c r="J45" s="11">
        <v>408.53</v>
      </c>
      <c r="K45" s="12">
        <v>400.12</v>
      </c>
      <c r="M45" s="6">
        <f t="shared" si="3"/>
        <v>405.53</v>
      </c>
      <c r="N45" s="6">
        <f t="shared" si="4"/>
        <v>3.6174473043846791</v>
      </c>
      <c r="O45" s="2">
        <f t="shared" si="5"/>
        <v>0.89202951800968588</v>
      </c>
    </row>
    <row r="46" spans="1:15" ht="15.75" customHeight="1" x14ac:dyDescent="0.2">
      <c r="A46" s="4" t="s">
        <v>9</v>
      </c>
      <c r="B46" s="11">
        <v>681.11</v>
      </c>
      <c r="C46" s="11">
        <v>672.25</v>
      </c>
      <c r="D46" s="11">
        <v>684.27</v>
      </c>
      <c r="E46" s="11">
        <v>678.97</v>
      </c>
      <c r="F46" s="11">
        <v>681.76</v>
      </c>
      <c r="G46" s="11">
        <v>694.55</v>
      </c>
      <c r="H46" s="11">
        <v>672.73</v>
      </c>
      <c r="I46" s="11">
        <v>665.32</v>
      </c>
      <c r="J46" s="11">
        <v>680.33</v>
      </c>
      <c r="K46" s="12">
        <v>700.46</v>
      </c>
      <c r="M46" s="6">
        <f t="shared" si="3"/>
        <v>679.03222222222234</v>
      </c>
      <c r="N46" s="6">
        <f t="shared" si="4"/>
        <v>8.3323417743419554</v>
      </c>
      <c r="O46" s="2">
        <f t="shared" si="5"/>
        <v>1.22709077738215</v>
      </c>
    </row>
    <row r="47" spans="1:15" ht="15.75" customHeight="1" x14ac:dyDescent="0.2">
      <c r="A47" s="4" t="s">
        <v>10</v>
      </c>
      <c r="B47" s="11">
        <v>938.89</v>
      </c>
      <c r="C47" s="11">
        <v>919.62</v>
      </c>
      <c r="D47" s="11">
        <v>917.17</v>
      </c>
      <c r="E47" s="11">
        <v>919.86</v>
      </c>
      <c r="F47" s="11">
        <v>919.66</v>
      </c>
      <c r="G47" s="11">
        <v>913.45</v>
      </c>
      <c r="H47" s="11">
        <v>894.42</v>
      </c>
      <c r="I47" s="11">
        <v>912.71</v>
      </c>
      <c r="J47" s="11">
        <v>926.75</v>
      </c>
      <c r="K47" s="12">
        <v>921.33</v>
      </c>
      <c r="M47" s="6">
        <f t="shared" si="3"/>
        <v>918.05888888888876</v>
      </c>
      <c r="N47" s="6">
        <f t="shared" si="4"/>
        <v>11.869893053903695</v>
      </c>
      <c r="O47" s="2">
        <f t="shared" si="5"/>
        <v>1.2929337319820111</v>
      </c>
    </row>
    <row r="48" spans="1:15" ht="15.75" customHeight="1" x14ac:dyDescent="0.2">
      <c r="A48" s="4" t="s">
        <v>11</v>
      </c>
      <c r="B48" s="11">
        <v>2046.48</v>
      </c>
      <c r="C48" s="11">
        <v>2525.56</v>
      </c>
      <c r="D48" s="11">
        <v>1982.33</v>
      </c>
      <c r="E48" s="11">
        <v>2026.78</v>
      </c>
      <c r="F48" s="11">
        <v>2024.15</v>
      </c>
      <c r="G48" s="11">
        <v>2000.59</v>
      </c>
      <c r="H48" s="11">
        <v>1972.21</v>
      </c>
      <c r="I48" s="11">
        <v>2031.53</v>
      </c>
      <c r="J48" s="11">
        <v>2511.89</v>
      </c>
      <c r="K48" s="12">
        <v>2014.09</v>
      </c>
      <c r="M48" s="6">
        <f t="shared" si="3"/>
        <v>2124.6133333333328</v>
      </c>
      <c r="N48" s="6">
        <f t="shared" si="4"/>
        <v>224.72987212429058</v>
      </c>
      <c r="O48" s="2">
        <f t="shared" si="5"/>
        <v>10.577448074831999</v>
      </c>
    </row>
    <row r="49" spans="1:15" ht="15.75" customHeight="1" x14ac:dyDescent="0.2">
      <c r="A49" s="4" t="s">
        <v>12</v>
      </c>
      <c r="B49" s="11">
        <v>6644.48</v>
      </c>
      <c r="C49" s="11">
        <v>6784.49</v>
      </c>
      <c r="D49" s="11">
        <v>6268.17</v>
      </c>
      <c r="E49" s="11">
        <v>6696.81</v>
      </c>
      <c r="F49" s="11">
        <v>6452.35</v>
      </c>
      <c r="G49" s="11">
        <v>6424.15</v>
      </c>
      <c r="H49" s="11">
        <v>6548.27</v>
      </c>
      <c r="I49" s="11">
        <v>6284.67</v>
      </c>
      <c r="J49" s="11">
        <v>6689.21</v>
      </c>
      <c r="K49" s="12">
        <v>6411.5</v>
      </c>
      <c r="M49" s="6">
        <f t="shared" si="3"/>
        <v>6532.5111111111109</v>
      </c>
      <c r="N49" s="6">
        <f t="shared" si="4"/>
        <v>186.17759508359509</v>
      </c>
      <c r="O49" s="2">
        <f t="shared" si="5"/>
        <v>2.8500157430567041</v>
      </c>
    </row>
    <row r="50" spans="1:15" ht="15.75" customHeight="1" x14ac:dyDescent="0.2">
      <c r="A50" s="4" t="s">
        <v>13</v>
      </c>
      <c r="B50" s="11">
        <v>12381.16</v>
      </c>
      <c r="C50" s="11">
        <v>12189.44</v>
      </c>
      <c r="D50" s="11">
        <v>12141.19</v>
      </c>
      <c r="E50" s="11">
        <v>12990.81</v>
      </c>
      <c r="F50" s="11">
        <v>12476.74</v>
      </c>
      <c r="G50" s="11">
        <v>12174.77</v>
      </c>
      <c r="H50" s="11">
        <v>12168.92</v>
      </c>
      <c r="I50" s="11">
        <v>12334.02</v>
      </c>
      <c r="J50" s="11">
        <v>12115.02</v>
      </c>
      <c r="K50" s="12">
        <v>12433.66</v>
      </c>
      <c r="M50" s="6">
        <f t="shared" si="3"/>
        <v>12330.230000000001</v>
      </c>
      <c r="N50" s="6">
        <f t="shared" si="4"/>
        <v>276.69960313487951</v>
      </c>
      <c r="O50" s="2">
        <f t="shared" si="5"/>
        <v>2.2440749534670439</v>
      </c>
    </row>
    <row r="51" spans="1:15" ht="15.75" customHeight="1" x14ac:dyDescent="0.2">
      <c r="A51" s="4" t="s">
        <v>14</v>
      </c>
      <c r="B51" s="11">
        <v>23951.8</v>
      </c>
      <c r="C51" s="11">
        <v>23986.38</v>
      </c>
      <c r="D51" s="11">
        <v>23451.7</v>
      </c>
      <c r="E51" s="11">
        <v>24540.03</v>
      </c>
      <c r="F51" s="11">
        <v>24098.16</v>
      </c>
      <c r="G51" s="11">
        <v>23593.65</v>
      </c>
      <c r="H51" s="11">
        <v>23372.03</v>
      </c>
      <c r="I51" s="11">
        <v>23711.24</v>
      </c>
      <c r="J51" s="11">
        <v>24048.400000000001</v>
      </c>
      <c r="K51" s="12">
        <v>24076.799999999999</v>
      </c>
      <c r="M51" s="6">
        <f t="shared" si="3"/>
        <v>23861.487777777777</v>
      </c>
      <c r="N51" s="6">
        <f t="shared" si="4"/>
        <v>366.90091314882858</v>
      </c>
      <c r="O51" s="2">
        <f t="shared" si="5"/>
        <v>1.5376279826546428</v>
      </c>
    </row>
    <row r="52" spans="1:15" ht="15.75" customHeight="1" x14ac:dyDescent="0.2">
      <c r="A52" s="4" t="s">
        <v>15</v>
      </c>
      <c r="B52" s="11">
        <v>48684.3</v>
      </c>
      <c r="C52" s="11">
        <v>49141.15</v>
      </c>
      <c r="D52" s="11">
        <v>50261.32</v>
      </c>
      <c r="E52" s="11">
        <v>48220.58</v>
      </c>
      <c r="F52" s="11">
        <v>49801.51</v>
      </c>
      <c r="G52" s="11">
        <v>49901.06</v>
      </c>
      <c r="H52" s="11">
        <v>49528.04</v>
      </c>
      <c r="I52" s="11">
        <v>49235.07</v>
      </c>
      <c r="J52" s="11">
        <v>48704.35</v>
      </c>
      <c r="K52" s="12">
        <v>51033.65</v>
      </c>
      <c r="M52" s="6">
        <f t="shared" si="3"/>
        <v>49275.264444444445</v>
      </c>
      <c r="N52" s="6">
        <f t="shared" si="4"/>
        <v>662.56125515138365</v>
      </c>
      <c r="O52" s="2">
        <f t="shared" si="5"/>
        <v>1.3446122768116049</v>
      </c>
    </row>
    <row r="53" spans="1:15" ht="15.75" customHeight="1" x14ac:dyDescent="0.2">
      <c r="A53" s="4" t="s">
        <v>16</v>
      </c>
      <c r="B53" s="11">
        <v>87877.17</v>
      </c>
      <c r="C53" s="11">
        <v>87188.69</v>
      </c>
      <c r="D53" s="11">
        <v>89405.61</v>
      </c>
      <c r="E53" s="11">
        <v>87146.32</v>
      </c>
      <c r="F53" s="11">
        <v>90076.72</v>
      </c>
      <c r="G53" s="11">
        <v>87446.91</v>
      </c>
      <c r="H53" s="11">
        <v>88523.6</v>
      </c>
      <c r="I53" s="11">
        <v>87033.99</v>
      </c>
      <c r="J53" s="11">
        <v>87122.76</v>
      </c>
      <c r="K53" s="12">
        <v>87859.6</v>
      </c>
      <c r="M53" s="6">
        <f t="shared" si="3"/>
        <v>87980.19666666667</v>
      </c>
      <c r="N53" s="6">
        <f t="shared" si="4"/>
        <v>1116.3471343851782</v>
      </c>
      <c r="O53" s="2">
        <f t="shared" si="5"/>
        <v>1.2688618310490003</v>
      </c>
    </row>
    <row r="54" spans="1:15" ht="15.75" customHeight="1" x14ac:dyDescent="0.15"/>
    <row r="55" spans="1:15" ht="15.75" customHeight="1" x14ac:dyDescent="0.15"/>
    <row r="56" spans="1:15" ht="15.75" customHeight="1" x14ac:dyDescent="0.15"/>
    <row r="57" spans="1:15" ht="15.75" customHeight="1" x14ac:dyDescent="0.15"/>
    <row r="58" spans="1:15" ht="15.75" customHeight="1" x14ac:dyDescent="0.15">
      <c r="B58" s="45" t="s">
        <v>19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5" ht="15.75" customHeight="1" x14ac:dyDescent="0.15">
      <c r="A59" s="43" t="s">
        <v>1</v>
      </c>
      <c r="B59" s="1">
        <v>1</v>
      </c>
      <c r="C59" s="2">
        <v>2</v>
      </c>
      <c r="D59" s="2">
        <v>3</v>
      </c>
      <c r="E59" s="1">
        <v>4</v>
      </c>
      <c r="F59" s="2">
        <v>5</v>
      </c>
      <c r="G59" s="2">
        <v>6</v>
      </c>
      <c r="H59" s="1">
        <v>7</v>
      </c>
      <c r="I59" s="2">
        <v>8</v>
      </c>
      <c r="J59" s="2">
        <v>9</v>
      </c>
      <c r="K59" s="1">
        <v>10</v>
      </c>
    </row>
    <row r="60" spans="1:15" ht="15.75" customHeight="1" x14ac:dyDescent="0.2">
      <c r="A60" s="44"/>
      <c r="B60" s="2" t="s">
        <v>2</v>
      </c>
      <c r="C60" s="2" t="s">
        <v>2</v>
      </c>
      <c r="D60" s="2" t="s">
        <v>2</v>
      </c>
      <c r="E60" s="2" t="s">
        <v>2</v>
      </c>
      <c r="F60" s="2" t="s">
        <v>2</v>
      </c>
      <c r="G60" s="2" t="s">
        <v>2</v>
      </c>
      <c r="H60" s="2" t="s">
        <v>2</v>
      </c>
      <c r="I60" s="2" t="s">
        <v>2</v>
      </c>
      <c r="J60" s="2" t="s">
        <v>2</v>
      </c>
      <c r="K60" s="2" t="s">
        <v>2</v>
      </c>
      <c r="M60" s="3" t="s">
        <v>3</v>
      </c>
      <c r="N60" s="3" t="s">
        <v>4</v>
      </c>
      <c r="O60" s="3" t="s">
        <v>5</v>
      </c>
    </row>
    <row r="61" spans="1:15" ht="15.75" customHeight="1" x14ac:dyDescent="0.2">
      <c r="A61" s="4">
        <v>1</v>
      </c>
      <c r="B61" s="11">
        <v>19.53</v>
      </c>
      <c r="C61" s="11">
        <v>15.95</v>
      </c>
      <c r="D61" s="11">
        <v>14.16</v>
      </c>
      <c r="E61" s="11">
        <v>24.93</v>
      </c>
      <c r="F61" s="11">
        <v>16.010000000000002</v>
      </c>
      <c r="G61" s="11">
        <v>31.21</v>
      </c>
      <c r="H61" s="11">
        <v>23.98</v>
      </c>
      <c r="I61" s="11">
        <v>30.18</v>
      </c>
      <c r="J61" s="11">
        <v>23.34</v>
      </c>
      <c r="K61" s="12">
        <v>32.64</v>
      </c>
      <c r="M61" s="6">
        <f t="shared" ref="M61:M81" si="6">AVERAGE(B61:J61)</f>
        <v>22.143333333333331</v>
      </c>
      <c r="N61" s="6">
        <f t="shared" ref="N61:N81" si="7">STDEV(B61:J61)</f>
        <v>6.1836639624093435</v>
      </c>
      <c r="O61" s="2">
        <f t="shared" ref="O61:O81" si="8">N61/M61*100</f>
        <v>27.925623795315417</v>
      </c>
    </row>
    <row r="62" spans="1:15" ht="15.75" customHeight="1" x14ac:dyDescent="0.2">
      <c r="A62" s="4">
        <v>2</v>
      </c>
      <c r="B62" s="11">
        <v>13.64</v>
      </c>
      <c r="C62" s="11">
        <v>13.32</v>
      </c>
      <c r="D62" s="11">
        <v>13.46</v>
      </c>
      <c r="E62" s="11">
        <v>12.45</v>
      </c>
      <c r="F62" s="11">
        <v>13.12</v>
      </c>
      <c r="G62" s="11">
        <v>13.23</v>
      </c>
      <c r="H62" s="11">
        <v>13.48</v>
      </c>
      <c r="I62" s="11">
        <v>13.04</v>
      </c>
      <c r="J62" s="11">
        <v>12.97</v>
      </c>
      <c r="K62" s="12">
        <v>12.9</v>
      </c>
      <c r="M62" s="6">
        <f t="shared" si="6"/>
        <v>13.190000000000001</v>
      </c>
      <c r="N62" s="6">
        <f t="shared" si="7"/>
        <v>0.35380079140669018</v>
      </c>
      <c r="O62" s="2">
        <f t="shared" si="8"/>
        <v>2.6823411024009869</v>
      </c>
    </row>
    <row r="63" spans="1:15" ht="15.75" customHeight="1" x14ac:dyDescent="0.2">
      <c r="A63" s="4">
        <v>4</v>
      </c>
      <c r="B63" s="11">
        <v>12.76</v>
      </c>
      <c r="C63" s="11">
        <v>13.47</v>
      </c>
      <c r="D63" s="11">
        <v>14.13</v>
      </c>
      <c r="E63" s="11">
        <v>13.09</v>
      </c>
      <c r="F63" s="11">
        <v>14.88</v>
      </c>
      <c r="G63" s="11">
        <v>13.39</v>
      </c>
      <c r="H63" s="11">
        <v>12.79</v>
      </c>
      <c r="I63" s="11">
        <v>12.4</v>
      </c>
      <c r="J63" s="11">
        <v>12.85</v>
      </c>
      <c r="K63" s="12">
        <v>14.9</v>
      </c>
      <c r="M63" s="6">
        <f t="shared" si="6"/>
        <v>13.306666666666665</v>
      </c>
      <c r="N63" s="6">
        <f t="shared" si="7"/>
        <v>0.77702960046577418</v>
      </c>
      <c r="O63" s="2">
        <f t="shared" si="8"/>
        <v>5.839400805103514</v>
      </c>
    </row>
    <row r="64" spans="1:15" ht="15.75" customHeight="1" x14ac:dyDescent="0.2">
      <c r="A64" s="4">
        <v>8</v>
      </c>
      <c r="B64" s="11">
        <v>36.11</v>
      </c>
      <c r="C64" s="11">
        <v>36.200000000000003</v>
      </c>
      <c r="D64" s="11">
        <v>35.43</v>
      </c>
      <c r="E64" s="11">
        <v>42.94</v>
      </c>
      <c r="F64" s="11">
        <v>31.83</v>
      </c>
      <c r="G64" s="11">
        <v>32.07</v>
      </c>
      <c r="H64" s="11">
        <v>35.08</v>
      </c>
      <c r="I64" s="11">
        <v>37.18</v>
      </c>
      <c r="J64" s="11">
        <v>42.65</v>
      </c>
      <c r="K64" s="12">
        <v>38.92</v>
      </c>
      <c r="M64" s="6">
        <f t="shared" si="6"/>
        <v>36.609999999999992</v>
      </c>
      <c r="N64" s="6">
        <f t="shared" si="7"/>
        <v>3.9447243249687678</v>
      </c>
      <c r="O64" s="2">
        <f t="shared" si="8"/>
        <v>10.774991327420839</v>
      </c>
    </row>
    <row r="65" spans="1:15" ht="15.75" customHeight="1" x14ac:dyDescent="0.2">
      <c r="A65" s="4">
        <v>16</v>
      </c>
      <c r="B65" s="11">
        <v>13.9</v>
      </c>
      <c r="C65" s="11">
        <v>12.93</v>
      </c>
      <c r="D65" s="11">
        <v>13.29</v>
      </c>
      <c r="E65" s="11">
        <v>16.63</v>
      </c>
      <c r="F65" s="11">
        <v>15.31</v>
      </c>
      <c r="G65" s="11">
        <v>14.57</v>
      </c>
      <c r="H65" s="11">
        <v>13.41</v>
      </c>
      <c r="I65" s="11">
        <v>13.23</v>
      </c>
      <c r="J65" s="11">
        <v>13.18</v>
      </c>
      <c r="K65" s="12">
        <v>13.8</v>
      </c>
      <c r="M65" s="6">
        <f t="shared" si="6"/>
        <v>14.049999999999999</v>
      </c>
      <c r="N65" s="6">
        <f t="shared" si="7"/>
        <v>1.2353036064061336</v>
      </c>
      <c r="O65" s="2">
        <f t="shared" si="8"/>
        <v>8.7921964868763958</v>
      </c>
    </row>
    <row r="66" spans="1:15" ht="15.75" customHeight="1" x14ac:dyDescent="0.2">
      <c r="A66" s="4">
        <v>32</v>
      </c>
      <c r="B66" s="11">
        <v>13.26</v>
      </c>
      <c r="C66" s="11">
        <v>12.4</v>
      </c>
      <c r="D66" s="11">
        <v>15.08</v>
      </c>
      <c r="E66" s="11">
        <v>12.24</v>
      </c>
      <c r="F66" s="11">
        <v>12.54</v>
      </c>
      <c r="G66" s="11">
        <v>12.98</v>
      </c>
      <c r="H66" s="11">
        <v>16.89</v>
      </c>
      <c r="I66" s="11">
        <v>12.39</v>
      </c>
      <c r="J66" s="11">
        <v>12.56</v>
      </c>
      <c r="K66" s="12">
        <v>15.07</v>
      </c>
      <c r="M66" s="6">
        <f t="shared" si="6"/>
        <v>13.371111111111112</v>
      </c>
      <c r="N66" s="6">
        <f t="shared" si="7"/>
        <v>1.5812134932105266</v>
      </c>
      <c r="O66" s="2">
        <f t="shared" si="8"/>
        <v>11.825595345599748</v>
      </c>
    </row>
    <row r="67" spans="1:15" ht="15.75" customHeight="1" x14ac:dyDescent="0.2">
      <c r="A67" s="4">
        <v>64</v>
      </c>
      <c r="B67" s="11">
        <v>22.01</v>
      </c>
      <c r="C67" s="11">
        <v>16.05</v>
      </c>
      <c r="D67" s="11">
        <v>25.92</v>
      </c>
      <c r="E67" s="11">
        <v>15.56</v>
      </c>
      <c r="F67" s="11">
        <v>17.510000000000002</v>
      </c>
      <c r="G67" s="11">
        <v>16.68</v>
      </c>
      <c r="H67" s="11">
        <v>17.88</v>
      </c>
      <c r="I67" s="11">
        <v>16.010000000000002</v>
      </c>
      <c r="J67" s="11">
        <v>17.09</v>
      </c>
      <c r="K67" s="12">
        <v>17.96</v>
      </c>
      <c r="M67" s="6">
        <f t="shared" si="6"/>
        <v>18.301111111111112</v>
      </c>
      <c r="N67" s="6">
        <f t="shared" si="7"/>
        <v>3.4375079797887156</v>
      </c>
      <c r="O67" s="2">
        <f t="shared" si="8"/>
        <v>18.783056170298366</v>
      </c>
    </row>
    <row r="68" spans="1:15" ht="15.75" customHeight="1" x14ac:dyDescent="0.2">
      <c r="A68" s="4">
        <v>128</v>
      </c>
      <c r="B68" s="11">
        <v>20.190000000000001</v>
      </c>
      <c r="C68" s="11">
        <v>20.3</v>
      </c>
      <c r="D68" s="11">
        <v>19.11</v>
      </c>
      <c r="E68" s="11">
        <v>20.18</v>
      </c>
      <c r="F68" s="11">
        <v>22.22</v>
      </c>
      <c r="G68" s="11">
        <v>19.73</v>
      </c>
      <c r="H68" s="11">
        <v>24.66</v>
      </c>
      <c r="I68" s="11">
        <v>24.24</v>
      </c>
      <c r="J68" s="11">
        <v>20.059999999999999</v>
      </c>
      <c r="K68" s="12">
        <v>20.48</v>
      </c>
      <c r="M68" s="6">
        <f t="shared" si="6"/>
        <v>21.187777777777782</v>
      </c>
      <c r="N68" s="6">
        <f t="shared" si="7"/>
        <v>2.0295121198072317</v>
      </c>
      <c r="O68" s="2">
        <f t="shared" si="8"/>
        <v>9.5786926835518802</v>
      </c>
    </row>
    <row r="69" spans="1:15" ht="15.75" customHeight="1" x14ac:dyDescent="0.2">
      <c r="A69" s="4">
        <v>256</v>
      </c>
      <c r="B69" s="11">
        <v>26.13</v>
      </c>
      <c r="C69" s="11">
        <v>27.54</v>
      </c>
      <c r="D69" s="11">
        <v>24.37</v>
      </c>
      <c r="E69" s="11">
        <v>27.39</v>
      </c>
      <c r="F69" s="11">
        <v>25.93</v>
      </c>
      <c r="G69" s="11">
        <v>30.1</v>
      </c>
      <c r="H69" s="11">
        <v>33</v>
      </c>
      <c r="I69" s="11">
        <v>25.07</v>
      </c>
      <c r="J69" s="11">
        <v>25.25</v>
      </c>
      <c r="K69" s="12">
        <v>28.19</v>
      </c>
      <c r="M69" s="6">
        <f t="shared" si="6"/>
        <v>27.197777777777777</v>
      </c>
      <c r="N69" s="6">
        <f t="shared" si="7"/>
        <v>2.7682972102800747</v>
      </c>
      <c r="O69" s="2">
        <f t="shared" si="8"/>
        <v>10.178394841294498</v>
      </c>
    </row>
    <row r="70" spans="1:15" ht="15.75" customHeight="1" x14ac:dyDescent="0.2">
      <c r="A70" s="4">
        <v>512</v>
      </c>
      <c r="B70" s="11">
        <v>31.33</v>
      </c>
      <c r="C70" s="11">
        <v>32.03</v>
      </c>
      <c r="D70" s="11">
        <v>33.57</v>
      </c>
      <c r="E70" s="11">
        <v>35.369999999999997</v>
      </c>
      <c r="F70" s="11">
        <v>31.32</v>
      </c>
      <c r="G70" s="11">
        <v>32.22</v>
      </c>
      <c r="H70" s="11">
        <v>32.47</v>
      </c>
      <c r="I70" s="11">
        <v>31.92</v>
      </c>
      <c r="J70" s="11">
        <v>32.369999999999997</v>
      </c>
      <c r="K70" s="12">
        <v>31.27</v>
      </c>
      <c r="M70" s="6">
        <f t="shared" si="6"/>
        <v>32.511111111111113</v>
      </c>
      <c r="N70" s="6">
        <f t="shared" si="7"/>
        <v>1.264688147770473</v>
      </c>
      <c r="O70" s="2">
        <f t="shared" si="8"/>
        <v>3.8900182262249681</v>
      </c>
    </row>
    <row r="71" spans="1:15" ht="15.75" customHeight="1" x14ac:dyDescent="0.2">
      <c r="A71" s="4" t="s">
        <v>6</v>
      </c>
      <c r="B71" s="11">
        <v>55.78</v>
      </c>
      <c r="C71" s="11">
        <v>54.48</v>
      </c>
      <c r="D71" s="11">
        <v>57.04</v>
      </c>
      <c r="E71" s="11">
        <v>57.04</v>
      </c>
      <c r="F71" s="11">
        <v>58.2</v>
      </c>
      <c r="G71" s="11">
        <v>55.48</v>
      </c>
      <c r="H71" s="11">
        <v>57.3</v>
      </c>
      <c r="I71" s="11">
        <v>55.05</v>
      </c>
      <c r="J71" s="11">
        <v>56.34</v>
      </c>
      <c r="K71" s="12">
        <v>54.45</v>
      </c>
      <c r="M71" s="6">
        <f t="shared" si="6"/>
        <v>56.301111111111112</v>
      </c>
      <c r="N71" s="6">
        <f t="shared" si="7"/>
        <v>1.2002337735254387</v>
      </c>
      <c r="O71" s="2">
        <f t="shared" si="8"/>
        <v>2.131811876957026</v>
      </c>
    </row>
    <row r="72" spans="1:15" ht="15.75" customHeight="1" x14ac:dyDescent="0.2">
      <c r="A72" s="4" t="s">
        <v>7</v>
      </c>
      <c r="B72" s="11">
        <v>91.31</v>
      </c>
      <c r="C72" s="11">
        <v>91.24</v>
      </c>
      <c r="D72" s="11">
        <v>89.86</v>
      </c>
      <c r="E72" s="11">
        <v>94.44</v>
      </c>
      <c r="F72" s="11">
        <v>95.51</v>
      </c>
      <c r="G72" s="11">
        <v>94.2</v>
      </c>
      <c r="H72" s="11">
        <v>95</v>
      </c>
      <c r="I72" s="11">
        <v>90.72</v>
      </c>
      <c r="J72" s="11">
        <v>95.11</v>
      </c>
      <c r="K72" s="12">
        <v>92.02</v>
      </c>
      <c r="M72" s="6">
        <f t="shared" si="6"/>
        <v>93.043333333333351</v>
      </c>
      <c r="N72" s="6">
        <f t="shared" si="7"/>
        <v>2.2153047194460642</v>
      </c>
      <c r="O72" s="2">
        <f t="shared" si="8"/>
        <v>2.3809386874711396</v>
      </c>
    </row>
    <row r="73" spans="1:15" ht="15.75" customHeight="1" x14ac:dyDescent="0.2">
      <c r="A73" s="4" t="s">
        <v>8</v>
      </c>
      <c r="B73" s="11">
        <v>116.5</v>
      </c>
      <c r="C73" s="11">
        <v>118.35</v>
      </c>
      <c r="D73" s="11">
        <v>111.88</v>
      </c>
      <c r="E73" s="11">
        <v>115.3</v>
      </c>
      <c r="F73" s="11">
        <v>116.41</v>
      </c>
      <c r="G73" s="11">
        <v>123.81</v>
      </c>
      <c r="H73" s="11">
        <v>115.14</v>
      </c>
      <c r="I73" s="11">
        <v>114.8</v>
      </c>
      <c r="J73" s="11">
        <v>119.58</v>
      </c>
      <c r="K73" s="12">
        <v>113.18</v>
      </c>
      <c r="M73" s="6">
        <f t="shared" si="6"/>
        <v>116.86333333333333</v>
      </c>
      <c r="N73" s="6">
        <f t="shared" si="7"/>
        <v>3.4038397435837089</v>
      </c>
      <c r="O73" s="2">
        <f t="shared" si="8"/>
        <v>2.9126669987025089</v>
      </c>
    </row>
    <row r="74" spans="1:15" ht="15.75" customHeight="1" x14ac:dyDescent="0.2">
      <c r="A74" s="4" t="s">
        <v>9</v>
      </c>
      <c r="B74" s="11">
        <v>187.62</v>
      </c>
      <c r="C74" s="11">
        <v>190.88</v>
      </c>
      <c r="D74" s="11">
        <v>184.76</v>
      </c>
      <c r="E74" s="11">
        <v>196.27</v>
      </c>
      <c r="F74" s="11">
        <v>195.98</v>
      </c>
      <c r="G74" s="11">
        <v>196.97</v>
      </c>
      <c r="H74" s="11">
        <v>201.03</v>
      </c>
      <c r="I74" s="11">
        <v>187.79</v>
      </c>
      <c r="J74" s="11">
        <v>198.7</v>
      </c>
      <c r="K74" s="12">
        <v>204.69</v>
      </c>
      <c r="M74" s="6">
        <f t="shared" si="6"/>
        <v>193.33333333333334</v>
      </c>
      <c r="N74" s="6">
        <f t="shared" si="7"/>
        <v>5.6985261252362456</v>
      </c>
      <c r="O74" s="2">
        <f t="shared" si="8"/>
        <v>2.9475135130532304</v>
      </c>
    </row>
    <row r="75" spans="1:15" ht="15.75" customHeight="1" x14ac:dyDescent="0.2">
      <c r="A75" s="4" t="s">
        <v>10</v>
      </c>
      <c r="B75" s="11">
        <v>358.5</v>
      </c>
      <c r="C75" s="11">
        <v>350.64</v>
      </c>
      <c r="D75" s="11">
        <v>354.72</v>
      </c>
      <c r="E75" s="11">
        <v>363.66</v>
      </c>
      <c r="F75" s="11">
        <v>362.06</v>
      </c>
      <c r="G75" s="11">
        <v>360.89</v>
      </c>
      <c r="H75" s="11">
        <v>360.06</v>
      </c>
      <c r="I75" s="11">
        <v>350.4</v>
      </c>
      <c r="J75" s="11">
        <v>362.52</v>
      </c>
      <c r="K75" s="12">
        <v>357.13</v>
      </c>
      <c r="M75" s="6">
        <f t="shared" si="6"/>
        <v>358.16111111111115</v>
      </c>
      <c r="N75" s="6">
        <f t="shared" si="7"/>
        <v>5.05284188463395</v>
      </c>
      <c r="O75" s="2">
        <f t="shared" si="8"/>
        <v>1.4107734558223501</v>
      </c>
    </row>
    <row r="76" spans="1:15" ht="15.75" customHeight="1" x14ac:dyDescent="0.2">
      <c r="A76" s="4" t="s">
        <v>11</v>
      </c>
      <c r="B76" s="11">
        <v>654.51</v>
      </c>
      <c r="C76" s="11">
        <v>658.06</v>
      </c>
      <c r="D76" s="11">
        <v>664.44</v>
      </c>
      <c r="E76" s="11">
        <v>671.71</v>
      </c>
      <c r="F76" s="11">
        <v>668.25</v>
      </c>
      <c r="G76" s="11">
        <v>674.9</v>
      </c>
      <c r="H76" s="11">
        <v>667.85</v>
      </c>
      <c r="I76" s="11">
        <v>651.66</v>
      </c>
      <c r="J76" s="11">
        <v>676.04</v>
      </c>
      <c r="K76" s="12">
        <v>651.32000000000005</v>
      </c>
      <c r="M76" s="6">
        <f t="shared" si="6"/>
        <v>665.26888888888891</v>
      </c>
      <c r="N76" s="6">
        <f t="shared" si="7"/>
        <v>8.7993102633735596</v>
      </c>
      <c r="O76" s="2">
        <f t="shared" si="8"/>
        <v>1.3226697370547253</v>
      </c>
    </row>
    <row r="77" spans="1:15" ht="15.75" customHeight="1" x14ac:dyDescent="0.2">
      <c r="A77" s="4" t="s">
        <v>12</v>
      </c>
      <c r="B77" s="11">
        <v>1223.0899999999999</v>
      </c>
      <c r="C77" s="11">
        <v>1216.6300000000001</v>
      </c>
      <c r="D77" s="11">
        <v>1207.48</v>
      </c>
      <c r="E77" s="11">
        <v>1252.0899999999999</v>
      </c>
      <c r="F77" s="11">
        <v>1209.5</v>
      </c>
      <c r="G77" s="11">
        <v>1246.77</v>
      </c>
      <c r="H77" s="11">
        <v>1237.1500000000001</v>
      </c>
      <c r="I77" s="11">
        <v>1186.57</v>
      </c>
      <c r="J77" s="11">
        <v>1244.3900000000001</v>
      </c>
      <c r="K77" s="12">
        <v>1215.1199999999999</v>
      </c>
      <c r="M77" s="6">
        <f t="shared" si="6"/>
        <v>1224.8522222222221</v>
      </c>
      <c r="N77" s="6">
        <f t="shared" si="7"/>
        <v>21.877412311433108</v>
      </c>
      <c r="O77" s="2">
        <f t="shared" si="8"/>
        <v>1.7861266783466667</v>
      </c>
    </row>
    <row r="78" spans="1:15" ht="15.75" customHeight="1" x14ac:dyDescent="0.2">
      <c r="A78" s="4" t="s">
        <v>13</v>
      </c>
      <c r="B78" s="11">
        <v>4465.87</v>
      </c>
      <c r="C78" s="11">
        <v>4521.91</v>
      </c>
      <c r="D78" s="11">
        <v>4749.41</v>
      </c>
      <c r="E78" s="11">
        <v>4668.88</v>
      </c>
      <c r="F78" s="11">
        <v>4794.7299999999996</v>
      </c>
      <c r="G78" s="11">
        <v>4735.93</v>
      </c>
      <c r="H78" s="11">
        <v>4587.05</v>
      </c>
      <c r="I78" s="11">
        <v>4322.22</v>
      </c>
      <c r="J78" s="11">
        <v>4827.4399999999996</v>
      </c>
      <c r="K78" s="12">
        <v>4621.59</v>
      </c>
      <c r="M78" s="6">
        <f t="shared" si="6"/>
        <v>4630.3822222222225</v>
      </c>
      <c r="N78" s="6">
        <f t="shared" si="7"/>
        <v>168.93198148794798</v>
      </c>
      <c r="O78" s="2">
        <f t="shared" si="8"/>
        <v>3.6483377263588794</v>
      </c>
    </row>
    <row r="79" spans="1:15" ht="15.75" customHeight="1" x14ac:dyDescent="0.2">
      <c r="A79" s="4" t="s">
        <v>14</v>
      </c>
      <c r="B79" s="11">
        <v>12359.36</v>
      </c>
      <c r="C79" s="11">
        <v>10988.55</v>
      </c>
      <c r="D79" s="11">
        <v>11221.42</v>
      </c>
      <c r="E79" s="11">
        <v>11274.33</v>
      </c>
      <c r="F79" s="11">
        <v>11633.75</v>
      </c>
      <c r="G79" s="11">
        <v>12195.17</v>
      </c>
      <c r="H79" s="11">
        <v>12626.1</v>
      </c>
      <c r="I79" s="11">
        <v>9598.23</v>
      </c>
      <c r="J79" s="11">
        <v>10917.45</v>
      </c>
      <c r="K79" s="12">
        <v>11769.08</v>
      </c>
      <c r="M79" s="6">
        <f t="shared" si="6"/>
        <v>11423.817777777778</v>
      </c>
      <c r="N79" s="6">
        <f t="shared" si="7"/>
        <v>922.07145434583583</v>
      </c>
      <c r="O79" s="2">
        <f t="shared" si="8"/>
        <v>8.0714825138361235</v>
      </c>
    </row>
    <row r="80" spans="1:15" ht="15.75" customHeight="1" x14ac:dyDescent="0.2">
      <c r="A80" s="4" t="s">
        <v>15</v>
      </c>
      <c r="B80" s="11">
        <v>21944.400000000001</v>
      </c>
      <c r="C80" s="11">
        <v>21202.68</v>
      </c>
      <c r="D80" s="11">
        <v>21553.43</v>
      </c>
      <c r="E80" s="11">
        <v>21927.14</v>
      </c>
      <c r="F80" s="11">
        <v>22483.599999999999</v>
      </c>
      <c r="G80" s="11">
        <v>22288.93</v>
      </c>
      <c r="H80" s="11">
        <v>22024.31</v>
      </c>
      <c r="I80" s="11">
        <v>20572.509999999998</v>
      </c>
      <c r="J80" s="11">
        <v>21936.46</v>
      </c>
      <c r="K80" s="12">
        <v>21453.68</v>
      </c>
      <c r="M80" s="6">
        <f t="shared" si="6"/>
        <v>21770.384444444444</v>
      </c>
      <c r="N80" s="6">
        <f t="shared" si="7"/>
        <v>584.03121378722392</v>
      </c>
      <c r="O80" s="2">
        <f t="shared" si="8"/>
        <v>2.682686726445302</v>
      </c>
    </row>
    <row r="81" spans="1:15" ht="15.75" customHeight="1" x14ac:dyDescent="0.2">
      <c r="A81" s="4" t="s">
        <v>16</v>
      </c>
      <c r="B81" s="11">
        <v>37219.980000000003</v>
      </c>
      <c r="C81" s="11">
        <v>36520.910000000003</v>
      </c>
      <c r="D81" s="11">
        <v>38190.699999999997</v>
      </c>
      <c r="E81" s="11">
        <v>37698.019999999997</v>
      </c>
      <c r="F81" s="11">
        <v>38826.99</v>
      </c>
      <c r="G81" s="11">
        <v>38089.279999999999</v>
      </c>
      <c r="H81" s="11">
        <v>38422.29</v>
      </c>
      <c r="I81" s="11">
        <v>36343.51</v>
      </c>
      <c r="J81" s="11">
        <v>37975.230000000003</v>
      </c>
      <c r="K81" s="12">
        <v>37512.870000000003</v>
      </c>
      <c r="M81" s="6">
        <f t="shared" si="6"/>
        <v>37698.545555555553</v>
      </c>
      <c r="N81" s="6">
        <f t="shared" si="7"/>
        <v>845.62171624064558</v>
      </c>
      <c r="O81" s="2">
        <f t="shared" si="8"/>
        <v>2.2431149631342429</v>
      </c>
    </row>
    <row r="82" spans="1:15" ht="15.75" customHeight="1" x14ac:dyDescent="0.15"/>
    <row r="83" spans="1:15" ht="15.75" customHeight="1" x14ac:dyDescent="0.15"/>
    <row r="84" spans="1:15" ht="15.75" customHeight="1" x14ac:dyDescent="0.15"/>
    <row r="85" spans="1:15" ht="15.75" customHeight="1" x14ac:dyDescent="0.15"/>
    <row r="86" spans="1:15" ht="15.75" customHeight="1" x14ac:dyDescent="0.15">
      <c r="B86" s="45" t="s">
        <v>20</v>
      </c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</row>
    <row r="87" spans="1:15" ht="15.75" customHeight="1" x14ac:dyDescent="0.15">
      <c r="A87" s="43" t="s">
        <v>1</v>
      </c>
      <c r="B87" s="1">
        <v>1</v>
      </c>
      <c r="C87" s="2">
        <v>2</v>
      </c>
      <c r="D87" s="2">
        <v>3</v>
      </c>
      <c r="E87" s="1">
        <v>4</v>
      </c>
      <c r="F87" s="2">
        <v>5</v>
      </c>
      <c r="G87" s="2">
        <v>6</v>
      </c>
      <c r="H87" s="1">
        <v>7</v>
      </c>
      <c r="I87" s="2">
        <v>8</v>
      </c>
      <c r="J87" s="2">
        <v>9</v>
      </c>
      <c r="K87" s="1">
        <v>10</v>
      </c>
    </row>
    <row r="88" spans="1:15" ht="15.75" customHeight="1" x14ac:dyDescent="0.2">
      <c r="A88" s="44"/>
      <c r="B88" s="2" t="s">
        <v>2</v>
      </c>
      <c r="C88" s="2" t="s">
        <v>2</v>
      </c>
      <c r="D88" s="2" t="s">
        <v>2</v>
      </c>
      <c r="E88" s="2" t="s">
        <v>2</v>
      </c>
      <c r="F88" s="2" t="s">
        <v>2</v>
      </c>
      <c r="G88" s="2" t="s">
        <v>2</v>
      </c>
      <c r="H88" s="2" t="s">
        <v>2</v>
      </c>
      <c r="I88" s="2" t="s">
        <v>2</v>
      </c>
      <c r="J88" s="2" t="s">
        <v>2</v>
      </c>
      <c r="K88" s="2" t="s">
        <v>2</v>
      </c>
      <c r="M88" s="3" t="s">
        <v>3</v>
      </c>
      <c r="N88" s="3" t="s">
        <v>4</v>
      </c>
      <c r="O88" s="3" t="s">
        <v>5</v>
      </c>
    </row>
    <row r="89" spans="1:15" ht="15.75" customHeight="1" x14ac:dyDescent="0.2">
      <c r="A89" s="4">
        <v>1</v>
      </c>
      <c r="B89" s="11">
        <v>12.73</v>
      </c>
      <c r="C89" s="11">
        <v>13.46</v>
      </c>
      <c r="D89" s="11">
        <v>13.32</v>
      </c>
      <c r="E89" s="11">
        <v>13.88</v>
      </c>
      <c r="F89" s="11">
        <v>14.36</v>
      </c>
      <c r="G89" s="11">
        <v>14.16</v>
      </c>
      <c r="H89" s="11">
        <v>15.88</v>
      </c>
      <c r="I89" s="11">
        <v>14.65</v>
      </c>
      <c r="J89" s="11">
        <v>14.17</v>
      </c>
      <c r="K89" s="12">
        <v>14.11</v>
      </c>
      <c r="M89" s="6">
        <f t="shared" ref="M89:M109" si="9">AVERAGE(B89:J89)</f>
        <v>14.067777777777778</v>
      </c>
      <c r="N89" s="6">
        <f t="shared" ref="N89:N109" si="10">STDEV(B89:J89)</f>
        <v>0.90006635557854542</v>
      </c>
      <c r="O89" s="2">
        <f t="shared" ref="O89:O109" si="11">N89/M89*100</f>
        <v>6.3980706106997145</v>
      </c>
    </row>
    <row r="90" spans="1:15" ht="15.75" customHeight="1" x14ac:dyDescent="0.2">
      <c r="A90" s="4">
        <v>2</v>
      </c>
      <c r="B90" s="11">
        <v>13.33</v>
      </c>
      <c r="C90" s="11">
        <v>13.85</v>
      </c>
      <c r="D90" s="11">
        <v>13.81</v>
      </c>
      <c r="E90" s="11">
        <v>13</v>
      </c>
      <c r="F90" s="11">
        <v>13.66</v>
      </c>
      <c r="G90" s="11">
        <v>13.53</v>
      </c>
      <c r="H90" s="11">
        <v>13.03</v>
      </c>
      <c r="I90" s="11">
        <v>13.67</v>
      </c>
      <c r="J90" s="11">
        <v>13.11</v>
      </c>
      <c r="K90" s="12">
        <v>13.4</v>
      </c>
      <c r="M90" s="6">
        <f t="shared" si="9"/>
        <v>13.443333333333335</v>
      </c>
      <c r="N90" s="6">
        <f t="shared" si="10"/>
        <v>0.33485071300506458</v>
      </c>
      <c r="O90" s="2">
        <f t="shared" si="11"/>
        <v>2.4908309918551788</v>
      </c>
    </row>
    <row r="91" spans="1:15" ht="15.75" customHeight="1" x14ac:dyDescent="0.2">
      <c r="A91" s="4">
        <v>4</v>
      </c>
      <c r="B91" s="11">
        <v>13.63</v>
      </c>
      <c r="C91" s="11">
        <v>13.68</v>
      </c>
      <c r="D91" s="11">
        <v>12.99</v>
      </c>
      <c r="E91" s="11">
        <v>13.98</v>
      </c>
      <c r="F91" s="11">
        <v>14.22</v>
      </c>
      <c r="G91" s="11">
        <v>13.77</v>
      </c>
      <c r="H91" s="11">
        <v>13.35</v>
      </c>
      <c r="I91" s="11">
        <v>14.28</v>
      </c>
      <c r="J91" s="11">
        <v>13.75</v>
      </c>
      <c r="K91" s="12">
        <v>14.02</v>
      </c>
      <c r="M91" s="6">
        <f t="shared" si="9"/>
        <v>13.738888888888887</v>
      </c>
      <c r="N91" s="6">
        <f t="shared" si="10"/>
        <v>0.40479761747212778</v>
      </c>
      <c r="O91" s="2">
        <f t="shared" si="11"/>
        <v>2.9463635723810357</v>
      </c>
    </row>
    <row r="92" spans="1:15" ht="15.75" customHeight="1" x14ac:dyDescent="0.2">
      <c r="A92" s="4">
        <v>8</v>
      </c>
      <c r="B92" s="11">
        <v>35.520000000000003</v>
      </c>
      <c r="C92" s="11">
        <v>39.119999999999997</v>
      </c>
      <c r="D92" s="11">
        <v>42.02</v>
      </c>
      <c r="E92" s="11">
        <v>40.479999999999997</v>
      </c>
      <c r="F92" s="11">
        <v>39.32</v>
      </c>
      <c r="G92" s="11">
        <v>38.46</v>
      </c>
      <c r="H92" s="11">
        <v>40.43</v>
      </c>
      <c r="I92" s="11">
        <v>38.18</v>
      </c>
      <c r="J92" s="11">
        <v>38.07</v>
      </c>
      <c r="K92" s="12">
        <v>37.81</v>
      </c>
      <c r="M92" s="6">
        <f t="shared" si="9"/>
        <v>39.066666666666663</v>
      </c>
      <c r="N92" s="6">
        <f t="shared" si="10"/>
        <v>1.8497229522282517</v>
      </c>
      <c r="O92" s="2">
        <f t="shared" si="11"/>
        <v>4.7347857138948433</v>
      </c>
    </row>
    <row r="93" spans="1:15" ht="15.75" customHeight="1" x14ac:dyDescent="0.2">
      <c r="A93" s="4">
        <v>16</v>
      </c>
      <c r="B93" s="11">
        <v>12.2</v>
      </c>
      <c r="C93" s="11">
        <v>11.12</v>
      </c>
      <c r="D93" s="11">
        <v>11.34</v>
      </c>
      <c r="E93" s="11">
        <v>11.52</v>
      </c>
      <c r="F93" s="11">
        <v>11.57</v>
      </c>
      <c r="G93" s="11">
        <v>11.64</v>
      </c>
      <c r="H93" s="11">
        <v>12.73</v>
      </c>
      <c r="I93" s="11">
        <v>11.54</v>
      </c>
      <c r="J93" s="11">
        <v>11.78</v>
      </c>
      <c r="K93" s="12">
        <v>11.42</v>
      </c>
      <c r="M93" s="6">
        <f t="shared" si="9"/>
        <v>11.715555555555556</v>
      </c>
      <c r="N93" s="6">
        <f t="shared" si="10"/>
        <v>0.48213356839964788</v>
      </c>
      <c r="O93" s="2">
        <f t="shared" si="11"/>
        <v>4.1153282583429736</v>
      </c>
    </row>
    <row r="94" spans="1:15" ht="15.75" customHeight="1" x14ac:dyDescent="0.2">
      <c r="A94" s="4">
        <v>32</v>
      </c>
      <c r="B94" s="11">
        <v>12.67</v>
      </c>
      <c r="C94" s="11">
        <v>12.65</v>
      </c>
      <c r="D94" s="11">
        <v>12.76</v>
      </c>
      <c r="E94" s="11">
        <v>12.68</v>
      </c>
      <c r="F94" s="11">
        <v>13.05</v>
      </c>
      <c r="G94" s="11">
        <v>12.99</v>
      </c>
      <c r="H94" s="11">
        <v>13.08</v>
      </c>
      <c r="I94" s="11">
        <v>12.69</v>
      </c>
      <c r="J94" s="11">
        <v>13.14</v>
      </c>
      <c r="K94" s="12">
        <v>12.75</v>
      </c>
      <c r="M94" s="6">
        <f t="shared" si="9"/>
        <v>12.856666666666666</v>
      </c>
      <c r="N94" s="6">
        <f t="shared" si="10"/>
        <v>0.20346989949375832</v>
      </c>
      <c r="O94" s="2">
        <f t="shared" si="11"/>
        <v>1.5826022776284028</v>
      </c>
    </row>
    <row r="95" spans="1:15" ht="15.75" customHeight="1" x14ac:dyDescent="0.2">
      <c r="A95" s="4">
        <v>64</v>
      </c>
      <c r="B95" s="11">
        <v>19.239999999999998</v>
      </c>
      <c r="C95" s="11">
        <v>18.510000000000002</v>
      </c>
      <c r="D95" s="11">
        <v>18.37</v>
      </c>
      <c r="E95" s="11">
        <v>18.78</v>
      </c>
      <c r="F95" s="11">
        <v>18.78</v>
      </c>
      <c r="G95" s="11">
        <v>19.079999999999998</v>
      </c>
      <c r="H95" s="11">
        <v>19.329999999999998</v>
      </c>
      <c r="I95" s="11">
        <v>18.489999999999998</v>
      </c>
      <c r="J95" s="11">
        <v>18.579999999999998</v>
      </c>
      <c r="K95" s="12">
        <v>18.27</v>
      </c>
      <c r="M95" s="6">
        <f t="shared" si="9"/>
        <v>18.795555555555559</v>
      </c>
      <c r="N95" s="6">
        <f t="shared" si="10"/>
        <v>0.34767481613970441</v>
      </c>
      <c r="O95" s="2">
        <f t="shared" si="11"/>
        <v>1.8497714266122838</v>
      </c>
    </row>
    <row r="96" spans="1:15" ht="15.75" customHeight="1" x14ac:dyDescent="0.2">
      <c r="A96" s="4">
        <v>128</v>
      </c>
      <c r="B96" s="11">
        <v>24.3</v>
      </c>
      <c r="C96" s="11">
        <v>23.85</v>
      </c>
      <c r="D96" s="11">
        <v>27.6</v>
      </c>
      <c r="E96" s="11">
        <v>26.48</v>
      </c>
      <c r="F96" s="11">
        <v>28.83</v>
      </c>
      <c r="G96" s="11">
        <v>24.39</v>
      </c>
      <c r="H96" s="11">
        <v>24.39</v>
      </c>
      <c r="I96" s="11">
        <v>25.62</v>
      </c>
      <c r="J96" s="11">
        <v>24.34</v>
      </c>
      <c r="K96" s="12">
        <v>24</v>
      </c>
      <c r="M96" s="6">
        <f t="shared" si="9"/>
        <v>25.533333333333331</v>
      </c>
      <c r="N96" s="6">
        <f t="shared" si="10"/>
        <v>1.7477127910500621</v>
      </c>
      <c r="O96" s="2">
        <f t="shared" si="11"/>
        <v>6.844828163381445</v>
      </c>
    </row>
    <row r="97" spans="1:15" ht="15.75" customHeight="1" x14ac:dyDescent="0.2">
      <c r="A97" s="4">
        <v>256</v>
      </c>
      <c r="B97" s="11">
        <v>35.549999999999997</v>
      </c>
      <c r="C97" s="11">
        <v>33.42</v>
      </c>
      <c r="D97" s="11">
        <v>33.44</v>
      </c>
      <c r="E97" s="11">
        <v>34.049999999999997</v>
      </c>
      <c r="F97" s="11">
        <v>33.93</v>
      </c>
      <c r="G97" s="11">
        <v>33.78</v>
      </c>
      <c r="H97" s="11">
        <v>34.71</v>
      </c>
      <c r="I97" s="11">
        <v>34.24</v>
      </c>
      <c r="J97" s="11">
        <v>33.81</v>
      </c>
      <c r="K97" s="12">
        <v>34.6</v>
      </c>
      <c r="M97" s="6">
        <f t="shared" si="9"/>
        <v>34.103333333333332</v>
      </c>
      <c r="N97" s="6">
        <f t="shared" si="10"/>
        <v>0.67175144212721949</v>
      </c>
      <c r="O97" s="2">
        <f t="shared" si="11"/>
        <v>1.9697530313573046</v>
      </c>
    </row>
    <row r="98" spans="1:15" ht="15.75" customHeight="1" x14ac:dyDescent="0.2">
      <c r="A98" s="4">
        <v>512</v>
      </c>
      <c r="B98" s="11">
        <v>57.19</v>
      </c>
      <c r="C98" s="11">
        <v>56.16</v>
      </c>
      <c r="D98" s="11">
        <v>55.91</v>
      </c>
      <c r="E98" s="11">
        <v>56.31</v>
      </c>
      <c r="F98" s="11">
        <v>55.68</v>
      </c>
      <c r="G98" s="11">
        <v>58.35</v>
      </c>
      <c r="H98" s="11">
        <v>57.95</v>
      </c>
      <c r="I98" s="11">
        <v>56.26</v>
      </c>
      <c r="J98" s="11">
        <v>56.19</v>
      </c>
      <c r="K98" s="12">
        <v>56.32</v>
      </c>
      <c r="M98" s="6">
        <f t="shared" si="9"/>
        <v>56.666666666666664</v>
      </c>
      <c r="N98" s="6">
        <f t="shared" si="10"/>
        <v>0.94054505474219707</v>
      </c>
      <c r="O98" s="2">
        <f t="shared" si="11"/>
        <v>1.6597853907215243</v>
      </c>
    </row>
    <row r="99" spans="1:15" ht="15.75" customHeight="1" x14ac:dyDescent="0.2">
      <c r="A99" s="4" t="s">
        <v>6</v>
      </c>
      <c r="B99" s="11">
        <v>101.31</v>
      </c>
      <c r="C99" s="11">
        <v>101.7</v>
      </c>
      <c r="D99" s="11">
        <v>100.75</v>
      </c>
      <c r="E99" s="11">
        <v>102.38</v>
      </c>
      <c r="F99" s="11">
        <v>101.16</v>
      </c>
      <c r="G99" s="11">
        <v>100.05</v>
      </c>
      <c r="H99" s="11">
        <v>100.33</v>
      </c>
      <c r="I99" s="11">
        <v>100.77</v>
      </c>
      <c r="J99" s="11">
        <v>112.91</v>
      </c>
      <c r="K99" s="12">
        <v>101.75</v>
      </c>
      <c r="M99" s="6">
        <f t="shared" si="9"/>
        <v>102.37333333333332</v>
      </c>
      <c r="N99" s="6">
        <f t="shared" si="10"/>
        <v>4.0133620569293269</v>
      </c>
      <c r="O99" s="2">
        <f t="shared" si="11"/>
        <v>3.9203198003347173</v>
      </c>
    </row>
    <row r="100" spans="1:15" ht="15.75" customHeight="1" x14ac:dyDescent="0.2">
      <c r="A100" s="4" t="s">
        <v>7</v>
      </c>
      <c r="B100" s="11">
        <v>140.53</v>
      </c>
      <c r="C100" s="11">
        <v>138.19</v>
      </c>
      <c r="D100" s="11">
        <v>142.16999999999999</v>
      </c>
      <c r="E100" s="11">
        <v>139.54</v>
      </c>
      <c r="F100" s="11">
        <v>138.02000000000001</v>
      </c>
      <c r="G100" s="11">
        <v>138.66999999999999</v>
      </c>
      <c r="H100" s="11">
        <v>140.41</v>
      </c>
      <c r="I100" s="11">
        <v>146.58000000000001</v>
      </c>
      <c r="J100" s="11">
        <v>138.41999999999999</v>
      </c>
      <c r="K100" s="12">
        <v>139.83000000000001</v>
      </c>
      <c r="M100" s="6">
        <f t="shared" si="9"/>
        <v>140.2811111111111</v>
      </c>
      <c r="N100" s="6">
        <f t="shared" si="10"/>
        <v>2.7252634938866245</v>
      </c>
      <c r="O100" s="2">
        <f t="shared" si="11"/>
        <v>1.9427159311049733</v>
      </c>
    </row>
    <row r="101" spans="1:15" ht="15.75" customHeight="1" x14ac:dyDescent="0.2">
      <c r="A101" s="4" t="s">
        <v>8</v>
      </c>
      <c r="B101" s="11">
        <v>216.25</v>
      </c>
      <c r="C101" s="11">
        <v>208.23</v>
      </c>
      <c r="D101" s="11">
        <v>202.55</v>
      </c>
      <c r="E101" s="11">
        <v>216.97</v>
      </c>
      <c r="F101" s="11">
        <v>205.33</v>
      </c>
      <c r="G101" s="11">
        <v>210.21</v>
      </c>
      <c r="H101" s="11">
        <v>213.5</v>
      </c>
      <c r="I101" s="11">
        <v>213.29</v>
      </c>
      <c r="J101" s="11">
        <v>203.8</v>
      </c>
      <c r="K101" s="12">
        <v>208.56</v>
      </c>
      <c r="M101" s="6">
        <f t="shared" si="9"/>
        <v>210.01444444444442</v>
      </c>
      <c r="N101" s="6">
        <f t="shared" si="10"/>
        <v>5.3577516532382985</v>
      </c>
      <c r="O101" s="2">
        <f t="shared" si="11"/>
        <v>2.5511348361829449</v>
      </c>
    </row>
    <row r="102" spans="1:15" ht="15.75" customHeight="1" x14ac:dyDescent="0.2">
      <c r="A102" s="4" t="s">
        <v>9</v>
      </c>
      <c r="B102" s="11">
        <v>305.5</v>
      </c>
      <c r="C102" s="11">
        <v>297.7</v>
      </c>
      <c r="D102" s="11">
        <v>304.91000000000003</v>
      </c>
      <c r="E102" s="11">
        <v>309.41000000000003</v>
      </c>
      <c r="F102" s="11">
        <v>315.66000000000003</v>
      </c>
      <c r="G102" s="11">
        <v>297.79000000000002</v>
      </c>
      <c r="H102" s="11">
        <v>300.77999999999997</v>
      </c>
      <c r="I102" s="11">
        <v>304.58999999999997</v>
      </c>
      <c r="J102" s="11">
        <v>299.60000000000002</v>
      </c>
      <c r="K102" s="12">
        <v>295.97000000000003</v>
      </c>
      <c r="M102" s="6">
        <f t="shared" si="9"/>
        <v>303.99333333333334</v>
      </c>
      <c r="N102" s="6">
        <f t="shared" si="10"/>
        <v>5.8803911434529672</v>
      </c>
      <c r="O102" s="2">
        <f t="shared" si="11"/>
        <v>1.9343816125747166</v>
      </c>
    </row>
    <row r="103" spans="1:15" ht="15.75" customHeight="1" x14ac:dyDescent="0.2">
      <c r="A103" s="4" t="s">
        <v>10</v>
      </c>
      <c r="B103" s="11">
        <v>587.20000000000005</v>
      </c>
      <c r="C103" s="11">
        <v>560.53</v>
      </c>
      <c r="D103" s="11">
        <v>568.94000000000005</v>
      </c>
      <c r="E103" s="11">
        <v>574.20000000000005</v>
      </c>
      <c r="F103" s="11">
        <v>579.35</v>
      </c>
      <c r="G103" s="11">
        <v>561.34</v>
      </c>
      <c r="H103" s="11">
        <v>568.87</v>
      </c>
      <c r="I103" s="11">
        <v>569.04999999999995</v>
      </c>
      <c r="J103" s="11">
        <v>564.78</v>
      </c>
      <c r="K103" s="12">
        <v>563.58000000000004</v>
      </c>
      <c r="M103" s="6">
        <f t="shared" si="9"/>
        <v>570.47333333333324</v>
      </c>
      <c r="N103" s="6">
        <f t="shared" si="10"/>
        <v>8.6176707990036565</v>
      </c>
      <c r="O103" s="2">
        <f t="shared" si="11"/>
        <v>1.5106176389787997</v>
      </c>
    </row>
    <row r="104" spans="1:15" ht="15.75" customHeight="1" x14ac:dyDescent="0.2">
      <c r="A104" s="4" t="s">
        <v>11</v>
      </c>
      <c r="B104" s="11">
        <v>1017.93</v>
      </c>
      <c r="C104" s="11">
        <v>1008.6</v>
      </c>
      <c r="D104" s="11">
        <v>1008.96</v>
      </c>
      <c r="E104" s="11">
        <v>1056.25</v>
      </c>
      <c r="F104" s="11">
        <v>1050.6099999999999</v>
      </c>
      <c r="G104" s="11">
        <v>1019.69</v>
      </c>
      <c r="H104" s="11">
        <v>1025.3800000000001</v>
      </c>
      <c r="I104" s="11">
        <v>1022.92</v>
      </c>
      <c r="J104" s="11">
        <v>1021.54</v>
      </c>
      <c r="K104" s="12">
        <v>1012.63</v>
      </c>
      <c r="M104" s="6">
        <f t="shared" si="9"/>
        <v>1025.7644444444441</v>
      </c>
      <c r="N104" s="6">
        <f t="shared" si="10"/>
        <v>16.763204579607592</v>
      </c>
      <c r="O104" s="2">
        <f t="shared" si="11"/>
        <v>1.6342157958776371</v>
      </c>
    </row>
    <row r="105" spans="1:15" ht="15.75" customHeight="1" x14ac:dyDescent="0.2">
      <c r="A105" s="4" t="s">
        <v>12</v>
      </c>
      <c r="B105" s="11">
        <v>4167.28</v>
      </c>
      <c r="C105" s="11">
        <v>4091.15</v>
      </c>
      <c r="D105" s="11">
        <v>4195.34</v>
      </c>
      <c r="E105" s="11">
        <v>4167.3500000000004</v>
      </c>
      <c r="F105" s="11">
        <v>4279.22</v>
      </c>
      <c r="G105" s="11">
        <v>4160.8999999999996</v>
      </c>
      <c r="H105" s="11">
        <v>4159.72</v>
      </c>
      <c r="I105" s="11">
        <v>4091.56</v>
      </c>
      <c r="J105" s="11">
        <v>4158</v>
      </c>
      <c r="K105" s="12">
        <v>4192.1000000000004</v>
      </c>
      <c r="M105" s="6">
        <f t="shared" si="9"/>
        <v>4163.391111111112</v>
      </c>
      <c r="N105" s="6">
        <f t="shared" si="10"/>
        <v>55.784286193435506</v>
      </c>
      <c r="O105" s="2">
        <f t="shared" si="11"/>
        <v>1.3398761899779332</v>
      </c>
    </row>
    <row r="106" spans="1:15" ht="15.75" customHeight="1" x14ac:dyDescent="0.2">
      <c r="A106" s="4" t="s">
        <v>13</v>
      </c>
      <c r="B106" s="11">
        <v>7999.53</v>
      </c>
      <c r="C106" s="11">
        <v>8471.17</v>
      </c>
      <c r="D106" s="11">
        <v>8460.48</v>
      </c>
      <c r="E106" s="11">
        <v>8204.9</v>
      </c>
      <c r="F106" s="11">
        <v>8243.49</v>
      </c>
      <c r="G106" s="11">
        <v>8044.47</v>
      </c>
      <c r="H106" s="11">
        <v>8408.25</v>
      </c>
      <c r="I106" s="11">
        <v>8503.14</v>
      </c>
      <c r="J106" s="11">
        <v>8307.17</v>
      </c>
      <c r="K106" s="12">
        <v>8261.74</v>
      </c>
      <c r="M106" s="6">
        <f t="shared" si="9"/>
        <v>8293.6222222222204</v>
      </c>
      <c r="N106" s="6">
        <f t="shared" si="10"/>
        <v>185.58604397810845</v>
      </c>
      <c r="O106" s="2">
        <f t="shared" si="11"/>
        <v>2.2376958945735765</v>
      </c>
    </row>
    <row r="107" spans="1:15" ht="15.75" customHeight="1" x14ac:dyDescent="0.2">
      <c r="A107" s="4" t="s">
        <v>14</v>
      </c>
      <c r="B107" s="11">
        <v>15304.67</v>
      </c>
      <c r="C107" s="11">
        <v>15187.56</v>
      </c>
      <c r="D107" s="11">
        <v>15294.57</v>
      </c>
      <c r="E107" s="11">
        <v>16087.55</v>
      </c>
      <c r="F107" s="11">
        <v>15796.73</v>
      </c>
      <c r="G107" s="11">
        <v>15140.06</v>
      </c>
      <c r="H107" s="11">
        <v>15399.24</v>
      </c>
      <c r="I107" s="11">
        <v>16097.45</v>
      </c>
      <c r="J107" s="11">
        <v>15229.42</v>
      </c>
      <c r="K107" s="12">
        <v>15543.92</v>
      </c>
      <c r="M107" s="6">
        <f t="shared" si="9"/>
        <v>15504.138888888889</v>
      </c>
      <c r="N107" s="6">
        <f t="shared" si="10"/>
        <v>384.21234189066752</v>
      </c>
      <c r="O107" s="2">
        <f t="shared" si="11"/>
        <v>2.4781275802812566</v>
      </c>
    </row>
    <row r="108" spans="1:15" ht="15.75" customHeight="1" x14ac:dyDescent="0.2">
      <c r="A108" s="4" t="s">
        <v>15</v>
      </c>
      <c r="B108" s="11">
        <v>30078.81</v>
      </c>
      <c r="C108" s="11">
        <v>29684.41</v>
      </c>
      <c r="D108" s="11">
        <v>30402.05</v>
      </c>
      <c r="E108" s="11">
        <v>30732.48</v>
      </c>
      <c r="F108" s="11">
        <v>30696.06</v>
      </c>
      <c r="G108" s="11">
        <v>29666.22</v>
      </c>
      <c r="H108" s="11">
        <v>29673.88</v>
      </c>
      <c r="I108" s="11">
        <v>30890.97</v>
      </c>
      <c r="J108" s="11">
        <v>29386.16</v>
      </c>
      <c r="K108" s="12">
        <v>29607.63</v>
      </c>
      <c r="M108" s="6">
        <f t="shared" si="9"/>
        <v>30134.559999999998</v>
      </c>
      <c r="N108" s="6">
        <f t="shared" si="10"/>
        <v>560.57020385496776</v>
      </c>
      <c r="O108" s="2">
        <f t="shared" si="11"/>
        <v>1.8602236231588176</v>
      </c>
    </row>
    <row r="109" spans="1:15" ht="15.75" customHeight="1" x14ac:dyDescent="0.2">
      <c r="A109" s="4" t="s">
        <v>16</v>
      </c>
      <c r="B109" s="11">
        <v>55255.5</v>
      </c>
      <c r="C109" s="11">
        <v>56058.36</v>
      </c>
      <c r="D109" s="11">
        <v>56148.45</v>
      </c>
      <c r="E109" s="11">
        <v>59024.42</v>
      </c>
      <c r="F109" s="11">
        <v>56667.95</v>
      </c>
      <c r="G109" s="11">
        <v>59043.21</v>
      </c>
      <c r="H109" s="11">
        <v>59529.71</v>
      </c>
      <c r="I109" s="11">
        <v>58304.5</v>
      </c>
      <c r="J109" s="11">
        <v>58229.38</v>
      </c>
      <c r="K109" s="12">
        <v>58521.02</v>
      </c>
      <c r="M109" s="6">
        <f t="shared" si="9"/>
        <v>57584.608888888892</v>
      </c>
      <c r="N109" s="6">
        <f t="shared" si="10"/>
        <v>1564.2475957664474</v>
      </c>
      <c r="O109" s="2">
        <f t="shared" si="11"/>
        <v>2.7164334810100157</v>
      </c>
    </row>
    <row r="110" spans="1:15" ht="15.75" customHeight="1" x14ac:dyDescent="0.15"/>
    <row r="111" spans="1:15" ht="15.75" customHeight="1" x14ac:dyDescent="0.15"/>
    <row r="112" spans="1:15" ht="15.75" customHeight="1" x14ac:dyDescent="0.15"/>
    <row r="113" spans="1:15" ht="15.75" customHeight="1" x14ac:dyDescent="0.15"/>
    <row r="114" spans="1:15" ht="15.75" customHeight="1" x14ac:dyDescent="0.15">
      <c r="B114" s="45" t="s">
        <v>21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</row>
    <row r="115" spans="1:15" ht="15.75" customHeight="1" x14ac:dyDescent="0.15">
      <c r="A115" s="43" t="s">
        <v>1</v>
      </c>
      <c r="B115" s="1">
        <v>1</v>
      </c>
      <c r="C115" s="2">
        <v>2</v>
      </c>
      <c r="D115" s="2">
        <v>3</v>
      </c>
      <c r="E115" s="1">
        <v>4</v>
      </c>
      <c r="F115" s="2">
        <v>5</v>
      </c>
      <c r="G115" s="2">
        <v>6</v>
      </c>
      <c r="H115" s="1">
        <v>7</v>
      </c>
      <c r="I115" s="2">
        <v>8</v>
      </c>
      <c r="J115" s="2">
        <v>9</v>
      </c>
      <c r="K115" s="1">
        <v>10</v>
      </c>
    </row>
    <row r="116" spans="1:15" ht="15.75" customHeight="1" x14ac:dyDescent="0.2">
      <c r="A116" s="44"/>
      <c r="B116" s="2" t="s">
        <v>2</v>
      </c>
      <c r="C116" s="2" t="s">
        <v>2</v>
      </c>
      <c r="D116" s="2" t="s">
        <v>2</v>
      </c>
      <c r="E116" s="2" t="s">
        <v>2</v>
      </c>
      <c r="F116" s="2" t="s">
        <v>2</v>
      </c>
      <c r="G116" s="2" t="s">
        <v>2</v>
      </c>
      <c r="H116" s="2" t="s">
        <v>2</v>
      </c>
      <c r="I116" s="2" t="s">
        <v>2</v>
      </c>
      <c r="J116" s="2" t="s">
        <v>2</v>
      </c>
      <c r="K116" s="2" t="s">
        <v>2</v>
      </c>
      <c r="M116" s="3" t="s">
        <v>3</v>
      </c>
      <c r="N116" s="3" t="s">
        <v>4</v>
      </c>
      <c r="O116" s="3" t="s">
        <v>5</v>
      </c>
    </row>
    <row r="117" spans="1:15" ht="15.75" customHeight="1" x14ac:dyDescent="0.2">
      <c r="A117" s="4">
        <v>1</v>
      </c>
      <c r="B117" s="11">
        <v>24.18</v>
      </c>
      <c r="C117" s="11">
        <v>24.69</v>
      </c>
      <c r="D117" s="11">
        <v>25.32</v>
      </c>
      <c r="E117" s="11">
        <v>24.82</v>
      </c>
      <c r="F117" s="11">
        <v>24.55</v>
      </c>
      <c r="G117" s="11">
        <v>24.64</v>
      </c>
      <c r="H117" s="11">
        <v>23.52</v>
      </c>
      <c r="I117" s="11">
        <v>24.07</v>
      </c>
      <c r="J117" s="11">
        <v>23.69</v>
      </c>
      <c r="K117" s="12">
        <v>23.72</v>
      </c>
      <c r="M117" s="6">
        <f t="shared" ref="M117:M137" si="12">AVERAGE(B117:J117)</f>
        <v>24.386666666666667</v>
      </c>
      <c r="N117" s="6">
        <f t="shared" ref="N117:N137" si="13">STDEV(B117:J117)</f>
        <v>0.57240719771854731</v>
      </c>
      <c r="O117" s="2">
        <f t="shared" ref="O117:O137" si="14">N117/M117*100</f>
        <v>2.3472137686654482</v>
      </c>
    </row>
    <row r="118" spans="1:15" ht="15.75" customHeight="1" x14ac:dyDescent="0.2">
      <c r="A118" s="4">
        <v>2</v>
      </c>
      <c r="B118" s="11">
        <v>23.66</v>
      </c>
      <c r="C118" s="11">
        <v>24.07</v>
      </c>
      <c r="D118" s="11">
        <v>25.34</v>
      </c>
      <c r="E118" s="11">
        <v>24.06</v>
      </c>
      <c r="F118" s="11">
        <v>24.75</v>
      </c>
      <c r="G118" s="11">
        <v>23.99</v>
      </c>
      <c r="H118" s="11">
        <v>24.67</v>
      </c>
      <c r="I118" s="11">
        <v>23.43</v>
      </c>
      <c r="J118" s="11">
        <v>24.54</v>
      </c>
      <c r="K118" s="12">
        <v>24.32</v>
      </c>
      <c r="M118" s="6">
        <f t="shared" si="12"/>
        <v>24.27888888888889</v>
      </c>
      <c r="N118" s="6">
        <f t="shared" si="13"/>
        <v>0.59662476575408041</v>
      </c>
      <c r="O118" s="2">
        <f t="shared" si="14"/>
        <v>2.457380848376149</v>
      </c>
    </row>
    <row r="119" spans="1:15" ht="15.75" customHeight="1" x14ac:dyDescent="0.2">
      <c r="A119" s="4">
        <v>4</v>
      </c>
      <c r="B119" s="11">
        <v>24.32</v>
      </c>
      <c r="C119" s="11">
        <v>24.48</v>
      </c>
      <c r="D119" s="11">
        <v>23.07</v>
      </c>
      <c r="E119" s="11">
        <v>24.72</v>
      </c>
      <c r="F119" s="11">
        <v>23.37</v>
      </c>
      <c r="G119" s="11">
        <v>24.18</v>
      </c>
      <c r="H119" s="11">
        <v>25.56</v>
      </c>
      <c r="I119" s="11">
        <v>23.81</v>
      </c>
      <c r="J119" s="11">
        <v>24.16</v>
      </c>
      <c r="K119" s="12">
        <v>24.25</v>
      </c>
      <c r="M119" s="6">
        <f t="shared" si="12"/>
        <v>24.185555555555556</v>
      </c>
      <c r="N119" s="6">
        <f t="shared" si="13"/>
        <v>0.73576679578367565</v>
      </c>
      <c r="O119" s="2">
        <f t="shared" si="14"/>
        <v>3.0421744668778796</v>
      </c>
    </row>
    <row r="120" spans="1:15" ht="15.75" customHeight="1" x14ac:dyDescent="0.2">
      <c r="A120" s="4">
        <v>8</v>
      </c>
      <c r="B120" s="11">
        <v>59.69</v>
      </c>
      <c r="C120" s="11">
        <v>69.349999999999994</v>
      </c>
      <c r="D120" s="11">
        <v>75.06</v>
      </c>
      <c r="E120" s="11">
        <v>81.72</v>
      </c>
      <c r="F120" s="11">
        <v>62.6</v>
      </c>
      <c r="G120" s="11">
        <v>63.73</v>
      </c>
      <c r="H120" s="11">
        <v>78.5</v>
      </c>
      <c r="I120" s="11">
        <v>65.680000000000007</v>
      </c>
      <c r="J120" s="11">
        <v>75.41</v>
      </c>
      <c r="K120" s="12">
        <v>73.52</v>
      </c>
      <c r="M120" s="6">
        <f t="shared" si="12"/>
        <v>70.193333333333328</v>
      </c>
      <c r="N120" s="6">
        <f t="shared" si="13"/>
        <v>7.7749405142419015</v>
      </c>
      <c r="O120" s="2">
        <f t="shared" si="14"/>
        <v>11.076465734032533</v>
      </c>
    </row>
    <row r="121" spans="1:15" ht="15.75" customHeight="1" x14ac:dyDescent="0.2">
      <c r="A121" s="4">
        <v>16</v>
      </c>
      <c r="B121" s="11">
        <v>16.989999999999998</v>
      </c>
      <c r="C121" s="11">
        <v>17.13</v>
      </c>
      <c r="D121" s="11">
        <v>18.149999999999999</v>
      </c>
      <c r="E121" s="11">
        <v>17.760000000000002</v>
      </c>
      <c r="F121" s="11">
        <v>18.25</v>
      </c>
      <c r="G121" s="11">
        <v>17.25</v>
      </c>
      <c r="H121" s="11">
        <v>17.2</v>
      </c>
      <c r="I121" s="11">
        <v>17.27</v>
      </c>
      <c r="J121" s="11">
        <v>17.37</v>
      </c>
      <c r="K121" s="12">
        <v>17.78</v>
      </c>
      <c r="M121" s="6">
        <f t="shared" si="12"/>
        <v>17.485555555555557</v>
      </c>
      <c r="N121" s="6">
        <f t="shared" si="13"/>
        <v>0.45689471191706515</v>
      </c>
      <c r="O121" s="2">
        <f t="shared" si="14"/>
        <v>2.6129836736694325</v>
      </c>
    </row>
    <row r="122" spans="1:15" ht="15.75" customHeight="1" x14ac:dyDescent="0.2">
      <c r="A122" s="4">
        <v>32</v>
      </c>
      <c r="B122" s="11">
        <v>26.13</v>
      </c>
      <c r="C122" s="11">
        <v>19.62</v>
      </c>
      <c r="D122" s="11">
        <v>19.59</v>
      </c>
      <c r="E122" s="11">
        <v>18.84</v>
      </c>
      <c r="F122" s="11">
        <v>19.78</v>
      </c>
      <c r="G122" s="11">
        <v>23.15</v>
      </c>
      <c r="H122" s="11">
        <v>19.46</v>
      </c>
      <c r="I122" s="11">
        <v>19.87</v>
      </c>
      <c r="J122" s="11">
        <v>19.350000000000001</v>
      </c>
      <c r="K122" s="12">
        <v>19.84</v>
      </c>
      <c r="M122" s="6">
        <f t="shared" si="12"/>
        <v>20.643333333333334</v>
      </c>
      <c r="N122" s="6">
        <f t="shared" si="13"/>
        <v>2.4034350417682959</v>
      </c>
      <c r="O122" s="2">
        <f t="shared" si="14"/>
        <v>11.642669344913429</v>
      </c>
    </row>
    <row r="123" spans="1:15" ht="15.75" customHeight="1" x14ac:dyDescent="0.2">
      <c r="A123" s="4">
        <v>64</v>
      </c>
      <c r="B123" s="11">
        <v>26.61</v>
      </c>
      <c r="C123" s="11">
        <v>26.52</v>
      </c>
      <c r="D123" s="11">
        <v>26.45</v>
      </c>
      <c r="E123" s="11">
        <v>26.68</v>
      </c>
      <c r="F123" s="11">
        <v>27.16</v>
      </c>
      <c r="G123" s="11">
        <v>31.1</v>
      </c>
      <c r="H123" s="11">
        <v>27.37</v>
      </c>
      <c r="I123" s="11">
        <v>27.1</v>
      </c>
      <c r="J123" s="11">
        <v>26.86</v>
      </c>
      <c r="K123" s="12">
        <v>27.26</v>
      </c>
      <c r="M123" s="6">
        <f t="shared" si="12"/>
        <v>27.316666666666663</v>
      </c>
      <c r="N123" s="6">
        <f t="shared" si="13"/>
        <v>1.4528850608358534</v>
      </c>
      <c r="O123" s="2">
        <f t="shared" si="14"/>
        <v>5.3186762446706055</v>
      </c>
    </row>
    <row r="124" spans="1:15" ht="15.75" customHeight="1" x14ac:dyDescent="0.2">
      <c r="A124" s="4">
        <v>128</v>
      </c>
      <c r="B124" s="11">
        <v>34.24</v>
      </c>
      <c r="C124" s="11">
        <v>35.36</v>
      </c>
      <c r="D124" s="11">
        <v>35.39</v>
      </c>
      <c r="E124" s="11">
        <v>35.229999999999997</v>
      </c>
      <c r="F124" s="11">
        <v>35.92</v>
      </c>
      <c r="G124" s="11">
        <v>34.58</v>
      </c>
      <c r="H124" s="11">
        <v>37.18</v>
      </c>
      <c r="I124" s="11">
        <v>35.659999999999997</v>
      </c>
      <c r="J124" s="11">
        <v>34.520000000000003</v>
      </c>
      <c r="K124" s="12">
        <v>36.92</v>
      </c>
      <c r="M124" s="6">
        <f t="shared" si="12"/>
        <v>35.342222222222212</v>
      </c>
      <c r="N124" s="6">
        <f t="shared" si="13"/>
        <v>0.88736657839048871</v>
      </c>
      <c r="O124" s="2">
        <f t="shared" si="14"/>
        <v>2.5107832009288233</v>
      </c>
    </row>
    <row r="125" spans="1:15" ht="15.75" customHeight="1" x14ac:dyDescent="0.2">
      <c r="A125" s="4">
        <v>256</v>
      </c>
      <c r="B125" s="11">
        <v>46.07</v>
      </c>
      <c r="C125" s="11">
        <v>47.28</v>
      </c>
      <c r="D125" s="11">
        <v>48.11</v>
      </c>
      <c r="E125" s="11">
        <v>47.33</v>
      </c>
      <c r="F125" s="11">
        <v>46.93</v>
      </c>
      <c r="G125" s="11">
        <v>52.41</v>
      </c>
      <c r="H125" s="11">
        <v>48.05</v>
      </c>
      <c r="I125" s="11">
        <v>47.72</v>
      </c>
      <c r="J125" s="11">
        <v>47.37</v>
      </c>
      <c r="K125" s="12">
        <v>47.85</v>
      </c>
      <c r="M125" s="6">
        <f t="shared" si="12"/>
        <v>47.918888888888887</v>
      </c>
      <c r="N125" s="6">
        <f t="shared" si="13"/>
        <v>1.7928988011349407</v>
      </c>
      <c r="O125" s="2">
        <f t="shared" si="14"/>
        <v>3.741528325692598</v>
      </c>
    </row>
    <row r="126" spans="1:15" ht="15.75" customHeight="1" x14ac:dyDescent="0.2">
      <c r="A126" s="4">
        <v>512</v>
      </c>
      <c r="B126" s="11">
        <v>75.25</v>
      </c>
      <c r="C126" s="11">
        <v>73.959999999999994</v>
      </c>
      <c r="D126" s="11">
        <v>75.8</v>
      </c>
      <c r="E126" s="11">
        <v>73.98</v>
      </c>
      <c r="F126" s="11">
        <v>75.39</v>
      </c>
      <c r="G126" s="11">
        <v>74.7</v>
      </c>
      <c r="H126" s="11">
        <v>75.91</v>
      </c>
      <c r="I126" s="11">
        <v>75.94</v>
      </c>
      <c r="J126" s="11">
        <v>81.61</v>
      </c>
      <c r="K126" s="12">
        <v>77.62</v>
      </c>
      <c r="M126" s="6">
        <f t="shared" si="12"/>
        <v>75.837777777777788</v>
      </c>
      <c r="N126" s="6">
        <f t="shared" si="13"/>
        <v>2.2954725971887453</v>
      </c>
      <c r="O126" s="2">
        <f t="shared" si="14"/>
        <v>3.026819435446817</v>
      </c>
    </row>
    <row r="127" spans="1:15" ht="15.75" customHeight="1" x14ac:dyDescent="0.2">
      <c r="A127" s="4" t="s">
        <v>6</v>
      </c>
      <c r="B127" s="11">
        <v>135.46</v>
      </c>
      <c r="C127" s="11">
        <v>137.38</v>
      </c>
      <c r="D127" s="11">
        <v>141.77000000000001</v>
      </c>
      <c r="E127" s="11">
        <v>139.06</v>
      </c>
      <c r="F127" s="11">
        <v>140.66999999999999</v>
      </c>
      <c r="G127" s="11">
        <v>135.28</v>
      </c>
      <c r="H127" s="11">
        <v>137.77000000000001</v>
      </c>
      <c r="I127" s="11">
        <v>136.32</v>
      </c>
      <c r="J127" s="11">
        <v>140.49</v>
      </c>
      <c r="K127" s="12">
        <v>140.96</v>
      </c>
      <c r="M127" s="6">
        <f t="shared" si="12"/>
        <v>138.24444444444444</v>
      </c>
      <c r="N127" s="6">
        <f t="shared" si="13"/>
        <v>2.3779566391710723</v>
      </c>
      <c r="O127" s="2">
        <f t="shared" si="14"/>
        <v>1.7201100910255305</v>
      </c>
    </row>
    <row r="128" spans="1:15" ht="15.75" customHeight="1" x14ac:dyDescent="0.2">
      <c r="A128" s="4" t="s">
        <v>7</v>
      </c>
      <c r="B128" s="11">
        <v>211.99</v>
      </c>
      <c r="C128" s="11">
        <v>211.75</v>
      </c>
      <c r="D128" s="11">
        <v>213.4</v>
      </c>
      <c r="E128" s="11">
        <v>219.4</v>
      </c>
      <c r="F128" s="11">
        <v>210.38</v>
      </c>
      <c r="G128" s="11">
        <v>212.73</v>
      </c>
      <c r="H128" s="11">
        <v>218.7</v>
      </c>
      <c r="I128" s="11">
        <v>211.34</v>
      </c>
      <c r="J128" s="11">
        <v>218.11</v>
      </c>
      <c r="K128" s="12">
        <v>216.46</v>
      </c>
      <c r="M128" s="6">
        <f t="shared" si="12"/>
        <v>214.20000000000002</v>
      </c>
      <c r="N128" s="6">
        <f t="shared" si="13"/>
        <v>3.5184797853618557</v>
      </c>
      <c r="O128" s="2">
        <f t="shared" si="14"/>
        <v>1.6426142788804179</v>
      </c>
    </row>
    <row r="129" spans="1:15" ht="15.75" customHeight="1" x14ac:dyDescent="0.2">
      <c r="A129" s="4" t="s">
        <v>8</v>
      </c>
      <c r="B129" s="11">
        <v>328.71</v>
      </c>
      <c r="C129" s="11">
        <v>315.45</v>
      </c>
      <c r="D129" s="11">
        <v>328.04</v>
      </c>
      <c r="E129" s="11">
        <v>324.45</v>
      </c>
      <c r="F129" s="11">
        <v>321.54000000000002</v>
      </c>
      <c r="G129" s="11">
        <v>316.02999999999997</v>
      </c>
      <c r="H129" s="11">
        <v>326.5</v>
      </c>
      <c r="I129" s="11">
        <v>319.89999999999998</v>
      </c>
      <c r="J129" s="11">
        <v>323.07</v>
      </c>
      <c r="K129" s="12">
        <v>327.54000000000002</v>
      </c>
      <c r="M129" s="6">
        <f t="shared" si="12"/>
        <v>322.63222222222225</v>
      </c>
      <c r="N129" s="6">
        <f t="shared" si="13"/>
        <v>4.8537454037520869</v>
      </c>
      <c r="O129" s="2">
        <f t="shared" si="14"/>
        <v>1.5044205350353783</v>
      </c>
    </row>
    <row r="130" spans="1:15" ht="15.75" customHeight="1" x14ac:dyDescent="0.2">
      <c r="A130" s="4" t="s">
        <v>9</v>
      </c>
      <c r="B130" s="11">
        <v>514.35</v>
      </c>
      <c r="C130" s="11">
        <v>515.65</v>
      </c>
      <c r="D130" s="11">
        <v>526.89</v>
      </c>
      <c r="E130" s="11">
        <v>525.38</v>
      </c>
      <c r="F130" s="11">
        <v>520.94000000000005</v>
      </c>
      <c r="G130" s="11">
        <v>509.61</v>
      </c>
      <c r="H130" s="11">
        <v>533.04999999999995</v>
      </c>
      <c r="I130" s="11">
        <v>525.96</v>
      </c>
      <c r="J130" s="11">
        <v>521.83000000000004</v>
      </c>
      <c r="K130" s="12">
        <v>520.6</v>
      </c>
      <c r="M130" s="6">
        <f t="shared" si="12"/>
        <v>521.51777777777772</v>
      </c>
      <c r="N130" s="6">
        <f t="shared" si="13"/>
        <v>7.2847216449528309</v>
      </c>
      <c r="O130" s="2">
        <f t="shared" si="14"/>
        <v>1.396830933739885</v>
      </c>
    </row>
    <row r="131" spans="1:15" ht="15.75" customHeight="1" x14ac:dyDescent="0.2">
      <c r="A131" s="4" t="s">
        <v>10</v>
      </c>
      <c r="B131" s="11">
        <v>825.39</v>
      </c>
      <c r="C131" s="11">
        <v>819.03</v>
      </c>
      <c r="D131" s="11">
        <v>828.77</v>
      </c>
      <c r="E131" s="11">
        <v>830.41</v>
      </c>
      <c r="F131" s="11">
        <v>825.33</v>
      </c>
      <c r="G131" s="11">
        <v>808.01</v>
      </c>
      <c r="H131" s="11">
        <v>826.41</v>
      </c>
      <c r="I131" s="11">
        <v>821.46</v>
      </c>
      <c r="J131" s="11">
        <v>821.62</v>
      </c>
      <c r="K131" s="12">
        <v>828.84</v>
      </c>
      <c r="M131" s="6">
        <f t="shared" si="12"/>
        <v>822.93666666666672</v>
      </c>
      <c r="N131" s="6">
        <f t="shared" si="13"/>
        <v>6.6677488704959451</v>
      </c>
      <c r="O131" s="2">
        <f t="shared" si="14"/>
        <v>0.81023839872196857</v>
      </c>
    </row>
    <row r="132" spans="1:15" ht="15.75" customHeight="1" x14ac:dyDescent="0.2">
      <c r="A132" s="4" t="s">
        <v>11</v>
      </c>
      <c r="B132" s="11">
        <v>1542.01</v>
      </c>
      <c r="C132" s="11">
        <v>1553.99</v>
      </c>
      <c r="D132" s="11">
        <v>1572.07</v>
      </c>
      <c r="E132" s="11">
        <v>1564.99</v>
      </c>
      <c r="F132" s="11">
        <v>1573.62</v>
      </c>
      <c r="G132" s="11">
        <v>1554.58</v>
      </c>
      <c r="H132" s="11">
        <v>1589.33</v>
      </c>
      <c r="I132" s="11">
        <v>1557.12</v>
      </c>
      <c r="J132" s="11">
        <v>1570.42</v>
      </c>
      <c r="K132" s="12">
        <v>1570.71</v>
      </c>
      <c r="M132" s="6">
        <f t="shared" si="12"/>
        <v>1564.2366666666667</v>
      </c>
      <c r="N132" s="6">
        <f t="shared" si="13"/>
        <v>13.967827318520218</v>
      </c>
      <c r="O132" s="2">
        <f t="shared" si="14"/>
        <v>0.89294846593036115</v>
      </c>
    </row>
    <row r="133" spans="1:15" ht="15.75" customHeight="1" x14ac:dyDescent="0.2">
      <c r="A133" s="4" t="s">
        <v>12</v>
      </c>
      <c r="B133" s="11">
        <v>6683.14</v>
      </c>
      <c r="C133" s="11">
        <v>6529.5</v>
      </c>
      <c r="D133" s="11">
        <v>6568.92</v>
      </c>
      <c r="E133" s="11">
        <v>6641.23</v>
      </c>
      <c r="F133" s="11">
        <v>6545.67</v>
      </c>
      <c r="G133" s="11">
        <v>6531.29</v>
      </c>
      <c r="H133" s="11">
        <v>6060.63</v>
      </c>
      <c r="I133" s="11">
        <v>6239.51</v>
      </c>
      <c r="J133" s="11">
        <v>5795.88</v>
      </c>
      <c r="K133" s="12">
        <v>6565.65</v>
      </c>
      <c r="M133" s="6">
        <f t="shared" si="12"/>
        <v>6399.53</v>
      </c>
      <c r="N133" s="6">
        <f t="shared" si="13"/>
        <v>301.66397390142555</v>
      </c>
      <c r="O133" s="2">
        <f t="shared" si="14"/>
        <v>4.7138457652581609</v>
      </c>
    </row>
    <row r="134" spans="1:15" ht="15.75" customHeight="1" x14ac:dyDescent="0.2">
      <c r="A134" s="4" t="s">
        <v>13</v>
      </c>
      <c r="B134" s="11">
        <v>11065.71</v>
      </c>
      <c r="C134" s="11">
        <v>11528.87</v>
      </c>
      <c r="D134" s="11">
        <v>11341.27</v>
      </c>
      <c r="E134" s="11">
        <v>11521.75</v>
      </c>
      <c r="F134" s="11">
        <v>11495.42</v>
      </c>
      <c r="G134" s="11">
        <v>11584.64</v>
      </c>
      <c r="H134" s="11">
        <v>10998.18</v>
      </c>
      <c r="I134" s="11">
        <v>10850.85</v>
      </c>
      <c r="J134" s="11">
        <v>11079.74</v>
      </c>
      <c r="K134" s="12">
        <v>11781.79</v>
      </c>
      <c r="M134" s="6">
        <f t="shared" si="12"/>
        <v>11274.047777777778</v>
      </c>
      <c r="N134" s="6">
        <f t="shared" si="13"/>
        <v>276.73143667542445</v>
      </c>
      <c r="O134" s="2">
        <f t="shared" si="14"/>
        <v>2.4545881136044896</v>
      </c>
    </row>
    <row r="135" spans="1:15" ht="15.75" customHeight="1" x14ac:dyDescent="0.2">
      <c r="A135" s="4" t="s">
        <v>14</v>
      </c>
      <c r="B135" s="11">
        <v>21022.76</v>
      </c>
      <c r="C135" s="11">
        <v>20031.330000000002</v>
      </c>
      <c r="D135" s="11">
        <v>21110.46</v>
      </c>
      <c r="E135" s="11">
        <v>20550.52</v>
      </c>
      <c r="F135" s="11">
        <v>20931.63</v>
      </c>
      <c r="G135" s="11">
        <v>20284.82</v>
      </c>
      <c r="H135" s="11">
        <v>20839.22</v>
      </c>
      <c r="I135" s="11">
        <v>20215.490000000002</v>
      </c>
      <c r="J135" s="11">
        <v>20553.009999999998</v>
      </c>
      <c r="K135" s="12">
        <v>20902.169999999998</v>
      </c>
      <c r="M135" s="6">
        <f t="shared" si="12"/>
        <v>20615.47111111111</v>
      </c>
      <c r="N135" s="6">
        <f t="shared" si="13"/>
        <v>383.98798302956124</v>
      </c>
      <c r="O135" s="2">
        <f t="shared" si="14"/>
        <v>1.8626204609149262</v>
      </c>
    </row>
    <row r="136" spans="1:15" ht="15.75" customHeight="1" x14ac:dyDescent="0.2">
      <c r="A136" s="4" t="s">
        <v>15</v>
      </c>
      <c r="B136" s="11">
        <v>39412.42</v>
      </c>
      <c r="C136" s="11">
        <v>38694.9</v>
      </c>
      <c r="D136" s="11">
        <v>37973.69</v>
      </c>
      <c r="E136" s="11">
        <v>38595.46</v>
      </c>
      <c r="F136" s="11">
        <v>39224.33</v>
      </c>
      <c r="G136" s="11">
        <v>37636.629999999997</v>
      </c>
      <c r="H136" s="11">
        <v>39456.53</v>
      </c>
      <c r="I136" s="11">
        <v>39396.68</v>
      </c>
      <c r="J136" s="11">
        <v>39772.61</v>
      </c>
      <c r="K136" s="12">
        <v>39368.85</v>
      </c>
      <c r="M136" s="6">
        <f t="shared" si="12"/>
        <v>38907.027777777774</v>
      </c>
      <c r="N136" s="6">
        <f t="shared" si="13"/>
        <v>730.93682767011035</v>
      </c>
      <c r="O136" s="2">
        <f t="shared" si="14"/>
        <v>1.8786755746158381</v>
      </c>
    </row>
    <row r="137" spans="1:15" ht="15.75" customHeight="1" x14ac:dyDescent="0.2">
      <c r="A137" s="4" t="s">
        <v>16</v>
      </c>
      <c r="B137" s="11">
        <v>71798.53</v>
      </c>
      <c r="C137" s="11">
        <v>69932.240000000005</v>
      </c>
      <c r="D137" s="11">
        <v>71883.02</v>
      </c>
      <c r="E137" s="11">
        <v>70632.22</v>
      </c>
      <c r="F137" s="11">
        <v>72104.679999999993</v>
      </c>
      <c r="G137" s="11">
        <v>71896.179999999993</v>
      </c>
      <c r="H137" s="11">
        <v>74393.08</v>
      </c>
      <c r="I137" s="11">
        <v>72896.89</v>
      </c>
      <c r="J137" s="11">
        <v>71636.039999999994</v>
      </c>
      <c r="K137" s="12">
        <v>72845.81</v>
      </c>
      <c r="M137" s="6">
        <f t="shared" si="12"/>
        <v>71908.097777777773</v>
      </c>
      <c r="N137" s="6">
        <f t="shared" si="13"/>
        <v>1265.4130153904071</v>
      </c>
      <c r="O137" s="2">
        <f t="shared" si="14"/>
        <v>1.7597642748122673</v>
      </c>
    </row>
    <row r="138" spans="1:15" ht="15.75" customHeight="1" x14ac:dyDescent="0.15"/>
    <row r="139" spans="1:15" ht="15.75" customHeight="1" x14ac:dyDescent="0.15"/>
    <row r="140" spans="1:15" ht="15.75" customHeight="1" x14ac:dyDescent="0.15"/>
    <row r="141" spans="1:15" ht="15.75" customHeight="1" x14ac:dyDescent="0.15"/>
    <row r="142" spans="1:15" ht="15.75" customHeight="1" x14ac:dyDescent="0.15">
      <c r="B142" s="45" t="s">
        <v>22</v>
      </c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</row>
    <row r="143" spans="1:15" ht="15.75" customHeight="1" x14ac:dyDescent="0.15">
      <c r="A143" s="43" t="s">
        <v>1</v>
      </c>
      <c r="B143" s="1">
        <v>1</v>
      </c>
      <c r="C143" s="2">
        <v>2</v>
      </c>
      <c r="D143" s="2">
        <v>3</v>
      </c>
      <c r="E143" s="1">
        <v>4</v>
      </c>
      <c r="F143" s="2">
        <v>5</v>
      </c>
      <c r="G143" s="2">
        <v>6</v>
      </c>
      <c r="H143" s="1">
        <v>7</v>
      </c>
      <c r="I143" s="2">
        <v>8</v>
      </c>
      <c r="J143" s="2">
        <v>9</v>
      </c>
      <c r="K143" s="1">
        <v>10</v>
      </c>
    </row>
    <row r="144" spans="1:15" ht="15.75" customHeight="1" x14ac:dyDescent="0.2">
      <c r="A144" s="44"/>
      <c r="B144" s="2" t="s">
        <v>2</v>
      </c>
      <c r="C144" s="2" t="s">
        <v>2</v>
      </c>
      <c r="D144" s="2" t="s">
        <v>2</v>
      </c>
      <c r="E144" s="2" t="s">
        <v>2</v>
      </c>
      <c r="F144" s="2" t="s">
        <v>2</v>
      </c>
      <c r="G144" s="2" t="s">
        <v>2</v>
      </c>
      <c r="H144" s="2" t="s">
        <v>2</v>
      </c>
      <c r="I144" s="2" t="s">
        <v>2</v>
      </c>
      <c r="J144" s="2" t="s">
        <v>2</v>
      </c>
      <c r="K144" s="2" t="s">
        <v>2</v>
      </c>
      <c r="M144" s="3" t="s">
        <v>3</v>
      </c>
      <c r="N144" s="3" t="s">
        <v>4</v>
      </c>
      <c r="O144" s="3" t="s">
        <v>5</v>
      </c>
    </row>
    <row r="145" spans="1:15" ht="15.75" customHeight="1" x14ac:dyDescent="0.2">
      <c r="A145" s="4">
        <v>1</v>
      </c>
      <c r="B145" s="11">
        <v>25.47</v>
      </c>
      <c r="C145" s="11">
        <v>23.99</v>
      </c>
      <c r="D145" s="11">
        <v>24.63</v>
      </c>
      <c r="E145" s="11">
        <v>24.65</v>
      </c>
      <c r="F145" s="11">
        <v>24.08</v>
      </c>
      <c r="G145" s="11">
        <v>34.020000000000003</v>
      </c>
      <c r="H145" s="11">
        <v>23.37</v>
      </c>
      <c r="I145" s="11">
        <v>24.92</v>
      </c>
      <c r="J145" s="11">
        <v>24.61</v>
      </c>
      <c r="K145" s="12">
        <v>23.6</v>
      </c>
      <c r="M145" s="6">
        <f t="shared" ref="M145:M165" si="15">AVERAGE(B145:J145)</f>
        <v>25.526666666666667</v>
      </c>
      <c r="N145" s="6">
        <f t="shared" ref="N145:N165" si="16">STDEV(B145:J145)</f>
        <v>3.2408756532764458</v>
      </c>
      <c r="O145" s="2">
        <f t="shared" ref="O145:O165" si="17">N145/M145*100</f>
        <v>12.696039383428229</v>
      </c>
    </row>
    <row r="146" spans="1:15" ht="15.75" customHeight="1" x14ac:dyDescent="0.2">
      <c r="A146" s="4">
        <v>2</v>
      </c>
      <c r="B146" s="11">
        <v>24.9</v>
      </c>
      <c r="C146" s="11">
        <v>26.41</v>
      </c>
      <c r="D146" s="11">
        <v>24.42</v>
      </c>
      <c r="E146" s="11">
        <v>23.99</v>
      </c>
      <c r="F146" s="11">
        <v>24.25</v>
      </c>
      <c r="G146" s="11">
        <v>23.82</v>
      </c>
      <c r="H146" s="11">
        <v>24.27</v>
      </c>
      <c r="I146" s="11">
        <v>24.14</v>
      </c>
      <c r="J146" s="11">
        <v>22.82</v>
      </c>
      <c r="K146" s="12">
        <v>24.04</v>
      </c>
      <c r="M146" s="6">
        <f t="shared" si="15"/>
        <v>24.335555555555555</v>
      </c>
      <c r="N146" s="6">
        <f t="shared" si="16"/>
        <v>0.95923291112105691</v>
      </c>
      <c r="O146" s="2">
        <f t="shared" si="17"/>
        <v>3.9416930874301488</v>
      </c>
    </row>
    <row r="147" spans="1:15" ht="15.75" customHeight="1" x14ac:dyDescent="0.2">
      <c r="A147" s="4">
        <v>4</v>
      </c>
      <c r="B147" s="11">
        <v>25.77</v>
      </c>
      <c r="C147" s="11">
        <v>24.37</v>
      </c>
      <c r="D147" s="11">
        <v>24.55</v>
      </c>
      <c r="E147" s="11">
        <v>24.51</v>
      </c>
      <c r="F147" s="11">
        <v>24.64</v>
      </c>
      <c r="G147" s="11">
        <v>24.68</v>
      </c>
      <c r="H147" s="11">
        <v>24.71</v>
      </c>
      <c r="I147" s="11">
        <v>24.22</v>
      </c>
      <c r="J147" s="11">
        <v>24.52</v>
      </c>
      <c r="K147" s="12">
        <v>24.75</v>
      </c>
      <c r="M147" s="6">
        <f t="shared" si="15"/>
        <v>24.663333333333338</v>
      </c>
      <c r="N147" s="6">
        <f t="shared" si="16"/>
        <v>0.44260591952661443</v>
      </c>
      <c r="O147" s="2">
        <f t="shared" si="17"/>
        <v>1.79459083468015</v>
      </c>
    </row>
    <row r="148" spans="1:15" ht="15.75" customHeight="1" x14ac:dyDescent="0.2">
      <c r="A148" s="4">
        <v>8</v>
      </c>
      <c r="B148" s="11">
        <v>90.71</v>
      </c>
      <c r="C148" s="11">
        <v>77.53</v>
      </c>
      <c r="D148" s="11">
        <v>76.81</v>
      </c>
      <c r="E148" s="11">
        <v>74.819999999999993</v>
      </c>
      <c r="F148" s="11">
        <v>84.87</v>
      </c>
      <c r="G148" s="11">
        <v>74.95</v>
      </c>
      <c r="H148" s="11">
        <v>88.74</v>
      </c>
      <c r="I148" s="11">
        <v>79.739999999999995</v>
      </c>
      <c r="J148" s="11">
        <v>72.930000000000007</v>
      </c>
      <c r="K148" s="12">
        <v>83.36</v>
      </c>
      <c r="M148" s="6">
        <f t="shared" si="15"/>
        <v>80.122222222222206</v>
      </c>
      <c r="N148" s="6">
        <f t="shared" si="16"/>
        <v>6.4550228074302272</v>
      </c>
      <c r="O148" s="2">
        <f t="shared" si="17"/>
        <v>8.0564700134339287</v>
      </c>
    </row>
    <row r="149" spans="1:15" ht="15.75" customHeight="1" x14ac:dyDescent="0.2">
      <c r="A149" s="4">
        <v>16</v>
      </c>
      <c r="B149" s="11">
        <v>18.579999999999998</v>
      </c>
      <c r="C149" s="11">
        <v>18.690000000000001</v>
      </c>
      <c r="D149" s="11">
        <v>18.55</v>
      </c>
      <c r="E149" s="11">
        <v>18.100000000000001</v>
      </c>
      <c r="F149" s="11">
        <v>20.46</v>
      </c>
      <c r="G149" s="11">
        <v>18.73</v>
      </c>
      <c r="H149" s="11">
        <v>19.77</v>
      </c>
      <c r="I149" s="11">
        <v>18.47</v>
      </c>
      <c r="J149" s="11">
        <v>17.96</v>
      </c>
      <c r="K149" s="12">
        <v>20.58</v>
      </c>
      <c r="M149" s="6">
        <f t="shared" si="15"/>
        <v>18.812222222222221</v>
      </c>
      <c r="N149" s="6">
        <f t="shared" si="16"/>
        <v>0.8005900601708994</v>
      </c>
      <c r="O149" s="2">
        <f t="shared" si="17"/>
        <v>4.2556910646377029</v>
      </c>
    </row>
    <row r="150" spans="1:15" ht="15.75" customHeight="1" x14ac:dyDescent="0.2">
      <c r="A150" s="4">
        <v>32</v>
      </c>
      <c r="B150" s="11">
        <v>19.75</v>
      </c>
      <c r="C150" s="11">
        <v>21.64</v>
      </c>
      <c r="D150" s="11">
        <v>19.8</v>
      </c>
      <c r="E150" s="11">
        <v>19.47</v>
      </c>
      <c r="F150" s="11">
        <v>20.12</v>
      </c>
      <c r="G150" s="11">
        <v>19.399999999999999</v>
      </c>
      <c r="H150" s="11">
        <v>20.37</v>
      </c>
      <c r="I150" s="11">
        <v>20.149999999999999</v>
      </c>
      <c r="J150" s="11">
        <v>19.690000000000001</v>
      </c>
      <c r="K150" s="12">
        <v>19.68</v>
      </c>
      <c r="M150" s="6">
        <f t="shared" si="15"/>
        <v>20.043333333333337</v>
      </c>
      <c r="N150" s="6">
        <f t="shared" si="16"/>
        <v>0.67878568046180865</v>
      </c>
      <c r="O150" s="2">
        <f t="shared" si="17"/>
        <v>3.3865907889330216</v>
      </c>
    </row>
    <row r="151" spans="1:15" ht="15.75" customHeight="1" x14ac:dyDescent="0.2">
      <c r="A151" s="4">
        <v>64</v>
      </c>
      <c r="B151" s="11">
        <v>26.77</v>
      </c>
      <c r="C151" s="11">
        <v>26.68</v>
      </c>
      <c r="D151" s="11">
        <v>26.38</v>
      </c>
      <c r="E151" s="11">
        <v>26.99</v>
      </c>
      <c r="F151" s="11">
        <v>26.71</v>
      </c>
      <c r="G151" s="11">
        <v>26.47</v>
      </c>
      <c r="H151" s="11">
        <v>26.71</v>
      </c>
      <c r="I151" s="11">
        <v>26.48</v>
      </c>
      <c r="J151" s="11">
        <v>26.46</v>
      </c>
      <c r="K151" s="12">
        <v>26.55</v>
      </c>
      <c r="M151" s="6">
        <f t="shared" si="15"/>
        <v>26.62777777777778</v>
      </c>
      <c r="N151" s="6">
        <f t="shared" si="16"/>
        <v>0.19492163667598417</v>
      </c>
      <c r="O151" s="2">
        <f t="shared" si="17"/>
        <v>0.73202367205668983</v>
      </c>
    </row>
    <row r="152" spans="1:15" ht="15.75" customHeight="1" x14ac:dyDescent="0.2">
      <c r="A152" s="4">
        <v>128</v>
      </c>
      <c r="B152" s="11">
        <v>41.36</v>
      </c>
      <c r="C152" s="11">
        <v>40.54</v>
      </c>
      <c r="D152" s="11">
        <v>40.78</v>
      </c>
      <c r="E152" s="11">
        <v>40.74</v>
      </c>
      <c r="F152" s="11">
        <v>41.89</v>
      </c>
      <c r="G152" s="11">
        <v>43.06</v>
      </c>
      <c r="H152" s="11">
        <v>41.52</v>
      </c>
      <c r="I152" s="11">
        <v>42.59</v>
      </c>
      <c r="J152" s="11">
        <v>40.450000000000003</v>
      </c>
      <c r="K152" s="12">
        <v>41.76</v>
      </c>
      <c r="M152" s="6">
        <f t="shared" si="15"/>
        <v>41.436666666666667</v>
      </c>
      <c r="N152" s="6">
        <f t="shared" si="16"/>
        <v>0.92721356763153606</v>
      </c>
      <c r="O152" s="2">
        <f t="shared" si="17"/>
        <v>2.2376644701911417</v>
      </c>
    </row>
    <row r="153" spans="1:15" ht="15.75" customHeight="1" x14ac:dyDescent="0.2">
      <c r="A153" s="4">
        <v>256</v>
      </c>
      <c r="B153" s="11">
        <v>79.209999999999994</v>
      </c>
      <c r="C153" s="11">
        <v>77.099999999999994</v>
      </c>
      <c r="D153" s="11">
        <v>76.430000000000007</v>
      </c>
      <c r="E153" s="11">
        <v>75.709999999999994</v>
      </c>
      <c r="F153" s="11">
        <v>76.290000000000006</v>
      </c>
      <c r="G153" s="11">
        <v>76.819999999999993</v>
      </c>
      <c r="H153" s="11">
        <v>76.42</v>
      </c>
      <c r="I153" s="11">
        <v>77.06</v>
      </c>
      <c r="J153" s="11">
        <v>78.91</v>
      </c>
      <c r="K153" s="12">
        <v>79.62</v>
      </c>
      <c r="M153" s="6">
        <f t="shared" si="15"/>
        <v>77.105555555555554</v>
      </c>
      <c r="N153" s="6">
        <f t="shared" si="16"/>
        <v>1.1888766873724848</v>
      </c>
      <c r="O153" s="2">
        <f t="shared" si="17"/>
        <v>1.5418820068235985</v>
      </c>
    </row>
    <row r="154" spans="1:15" ht="15.75" customHeight="1" x14ac:dyDescent="0.2">
      <c r="A154" s="4">
        <v>512</v>
      </c>
      <c r="B154" s="11">
        <v>118.3</v>
      </c>
      <c r="C154" s="11">
        <v>114.49</v>
      </c>
      <c r="D154" s="11">
        <v>113.03</v>
      </c>
      <c r="E154" s="11">
        <v>112.83</v>
      </c>
      <c r="F154" s="11">
        <v>114.96</v>
      </c>
      <c r="G154" s="11">
        <v>113.23</v>
      </c>
      <c r="H154" s="11">
        <v>117.2</v>
      </c>
      <c r="I154" s="11">
        <v>118.59</v>
      </c>
      <c r="J154" s="11">
        <v>115.01</v>
      </c>
      <c r="K154" s="12">
        <v>116.4</v>
      </c>
      <c r="M154" s="6">
        <f t="shared" si="15"/>
        <v>115.29333333333335</v>
      </c>
      <c r="N154" s="6">
        <f t="shared" si="16"/>
        <v>2.2312608543153356</v>
      </c>
      <c r="O154" s="2">
        <f t="shared" si="17"/>
        <v>1.9352904368411028</v>
      </c>
    </row>
    <row r="155" spans="1:15" ht="15.75" customHeight="1" x14ac:dyDescent="0.2">
      <c r="A155" s="4" t="s">
        <v>6</v>
      </c>
      <c r="B155" s="11">
        <v>188.16</v>
      </c>
      <c r="C155" s="11">
        <v>179.29</v>
      </c>
      <c r="D155" s="11">
        <v>193.63</v>
      </c>
      <c r="E155" s="11">
        <v>182.66</v>
      </c>
      <c r="F155" s="11">
        <v>182.45</v>
      </c>
      <c r="G155" s="11">
        <v>182.98</v>
      </c>
      <c r="H155" s="11">
        <v>193.54</v>
      </c>
      <c r="I155" s="11">
        <v>188.69</v>
      </c>
      <c r="J155" s="11">
        <v>187.75</v>
      </c>
      <c r="K155" s="12">
        <v>186.77</v>
      </c>
      <c r="M155" s="6">
        <f t="shared" si="15"/>
        <v>186.57222222222219</v>
      </c>
      <c r="N155" s="6">
        <f t="shared" si="16"/>
        <v>5.0619704112573061</v>
      </c>
      <c r="O155" s="2">
        <f t="shared" si="17"/>
        <v>2.7131425841238581</v>
      </c>
    </row>
    <row r="156" spans="1:15" ht="15.75" customHeight="1" x14ac:dyDescent="0.2">
      <c r="A156" s="4" t="s">
        <v>7</v>
      </c>
      <c r="B156" s="11">
        <v>300.77</v>
      </c>
      <c r="C156" s="11">
        <v>298.02</v>
      </c>
      <c r="D156" s="11">
        <v>299</v>
      </c>
      <c r="E156" s="11">
        <v>298.87</v>
      </c>
      <c r="F156" s="11">
        <v>297.36</v>
      </c>
      <c r="G156" s="11">
        <v>295.39</v>
      </c>
      <c r="H156" s="11">
        <v>296.67</v>
      </c>
      <c r="I156" s="11">
        <v>309.62</v>
      </c>
      <c r="J156" s="11">
        <v>293.05</v>
      </c>
      <c r="K156" s="12">
        <v>299.5</v>
      </c>
      <c r="M156" s="6">
        <f t="shared" si="15"/>
        <v>298.75</v>
      </c>
      <c r="N156" s="6">
        <f t="shared" si="16"/>
        <v>4.6487256318264247</v>
      </c>
      <c r="O156" s="2">
        <f t="shared" si="17"/>
        <v>1.5560587888958743</v>
      </c>
    </row>
    <row r="157" spans="1:15" ht="15.75" customHeight="1" x14ac:dyDescent="0.2">
      <c r="A157" s="4" t="s">
        <v>8</v>
      </c>
      <c r="B157" s="11">
        <v>478.41</v>
      </c>
      <c r="C157" s="11">
        <v>473.91</v>
      </c>
      <c r="D157" s="11">
        <v>463.3</v>
      </c>
      <c r="E157" s="11">
        <v>474.29</v>
      </c>
      <c r="F157" s="11">
        <v>467.81</v>
      </c>
      <c r="G157" s="11">
        <v>471.03</v>
      </c>
      <c r="H157" s="11">
        <v>474.14</v>
      </c>
      <c r="I157" s="11">
        <v>478.21</v>
      </c>
      <c r="J157" s="11">
        <v>473.41</v>
      </c>
      <c r="K157" s="12">
        <v>476.1</v>
      </c>
      <c r="M157" s="6">
        <f t="shared" si="15"/>
        <v>472.72333333333336</v>
      </c>
      <c r="N157" s="6">
        <f t="shared" si="16"/>
        <v>4.8035169407424814</v>
      </c>
      <c r="O157" s="2">
        <f t="shared" si="17"/>
        <v>1.0161370514273638</v>
      </c>
    </row>
    <row r="158" spans="1:15" ht="15.75" customHeight="1" x14ac:dyDescent="0.2">
      <c r="A158" s="4" t="s">
        <v>9</v>
      </c>
      <c r="B158" s="11">
        <v>635.1</v>
      </c>
      <c r="C158" s="11">
        <v>641.6</v>
      </c>
      <c r="D158" s="11">
        <v>627.04999999999995</v>
      </c>
      <c r="E158" s="11">
        <v>616.36</v>
      </c>
      <c r="F158" s="11">
        <v>631.38</v>
      </c>
      <c r="G158" s="11">
        <v>619.45000000000005</v>
      </c>
      <c r="H158" s="11">
        <v>639.19000000000005</v>
      </c>
      <c r="I158" s="11">
        <v>643.91999999999996</v>
      </c>
      <c r="J158" s="11">
        <v>625.82000000000005</v>
      </c>
      <c r="K158" s="12">
        <v>628.49</v>
      </c>
      <c r="M158" s="6">
        <f t="shared" si="15"/>
        <v>631.09666666666681</v>
      </c>
      <c r="N158" s="6">
        <f t="shared" si="16"/>
        <v>9.7043791661290655</v>
      </c>
      <c r="O158" s="2">
        <f t="shared" si="17"/>
        <v>1.537700906801768</v>
      </c>
    </row>
    <row r="159" spans="1:15" ht="15.75" customHeight="1" x14ac:dyDescent="0.2">
      <c r="A159" s="4" t="s">
        <v>10</v>
      </c>
      <c r="B159" s="11">
        <v>1369.84</v>
      </c>
      <c r="C159" s="11">
        <v>1380.68</v>
      </c>
      <c r="D159" s="11">
        <v>1350.48</v>
      </c>
      <c r="E159" s="11">
        <v>1355.26</v>
      </c>
      <c r="F159" s="11">
        <v>1366.45</v>
      </c>
      <c r="G159" s="11">
        <v>1341.57</v>
      </c>
      <c r="H159" s="11">
        <v>1369.45</v>
      </c>
      <c r="I159" s="11">
        <v>1353.63</v>
      </c>
      <c r="J159" s="11">
        <v>1340.9</v>
      </c>
      <c r="K159" s="12">
        <v>1367.88</v>
      </c>
      <c r="M159" s="6">
        <f t="shared" si="15"/>
        <v>1358.6955555555555</v>
      </c>
      <c r="N159" s="6">
        <f t="shared" si="16"/>
        <v>13.684976352839554</v>
      </c>
      <c r="O159" s="2">
        <f t="shared" si="17"/>
        <v>1.0072143311931214</v>
      </c>
    </row>
    <row r="160" spans="1:15" ht="15.75" customHeight="1" x14ac:dyDescent="0.2">
      <c r="A160" s="4" t="s">
        <v>11</v>
      </c>
      <c r="B160" s="11">
        <v>4392.1499999999996</v>
      </c>
      <c r="C160" s="11">
        <v>4504.78</v>
      </c>
      <c r="D160" s="11">
        <v>4489.2</v>
      </c>
      <c r="E160" s="11">
        <v>4425.3500000000004</v>
      </c>
      <c r="F160" s="11">
        <v>4363.71</v>
      </c>
      <c r="G160" s="11">
        <v>4326.6499999999996</v>
      </c>
      <c r="H160" s="11">
        <v>4483.8</v>
      </c>
      <c r="I160" s="11">
        <v>4398.1099999999997</v>
      </c>
      <c r="J160" s="11">
        <v>4266.79</v>
      </c>
      <c r="K160" s="12">
        <v>4406.9399999999996</v>
      </c>
      <c r="M160" s="6">
        <f t="shared" si="15"/>
        <v>4405.6155555555561</v>
      </c>
      <c r="N160" s="6">
        <f t="shared" si="16"/>
        <v>79.705729108877634</v>
      </c>
      <c r="O160" s="2">
        <f t="shared" si="17"/>
        <v>1.8091848483775974</v>
      </c>
    </row>
    <row r="161" spans="1:15" ht="15.75" customHeight="1" x14ac:dyDescent="0.2">
      <c r="A161" s="4" t="s">
        <v>12</v>
      </c>
      <c r="B161" s="11">
        <v>8724.7900000000009</v>
      </c>
      <c r="C161" s="11">
        <v>8773.0400000000009</v>
      </c>
      <c r="D161" s="11">
        <v>8507.51</v>
      </c>
      <c r="E161" s="11">
        <v>8556.0300000000007</v>
      </c>
      <c r="F161" s="11">
        <v>8658.7000000000007</v>
      </c>
      <c r="G161" s="11">
        <v>8468.32</v>
      </c>
      <c r="H161" s="11">
        <v>8707.83</v>
      </c>
      <c r="I161" s="11">
        <v>9058.9599999999991</v>
      </c>
      <c r="J161" s="11">
        <v>8600.76</v>
      </c>
      <c r="K161" s="12">
        <v>8913.4599999999991</v>
      </c>
      <c r="M161" s="6">
        <f t="shared" si="15"/>
        <v>8672.8822222222225</v>
      </c>
      <c r="N161" s="6">
        <f t="shared" si="16"/>
        <v>177.21958919499946</v>
      </c>
      <c r="O161" s="2">
        <f t="shared" si="17"/>
        <v>2.0433759464750474</v>
      </c>
    </row>
    <row r="162" spans="1:15" ht="15.75" customHeight="1" x14ac:dyDescent="0.2">
      <c r="A162" s="4" t="s">
        <v>13</v>
      </c>
      <c r="B162" s="11">
        <v>16037.31</v>
      </c>
      <c r="C162" s="11">
        <v>17001.82</v>
      </c>
      <c r="D162" s="11">
        <v>16438.47</v>
      </c>
      <c r="E162" s="11">
        <v>16306.55</v>
      </c>
      <c r="F162" s="11">
        <v>15873.91</v>
      </c>
      <c r="G162" s="11">
        <v>15560.63</v>
      </c>
      <c r="H162" s="11">
        <v>16221.39</v>
      </c>
      <c r="I162" s="11">
        <v>16728.07</v>
      </c>
      <c r="J162" s="11">
        <v>15628.04</v>
      </c>
      <c r="K162" s="12">
        <v>16591.07</v>
      </c>
      <c r="M162" s="6">
        <f t="shared" si="15"/>
        <v>16199.576666666668</v>
      </c>
      <c r="N162" s="6">
        <f t="shared" si="16"/>
        <v>482.07688217233562</v>
      </c>
      <c r="O162" s="2">
        <f t="shared" si="17"/>
        <v>2.9758609875546269</v>
      </c>
    </row>
    <row r="163" spans="1:15" ht="15.75" customHeight="1" x14ac:dyDescent="0.2">
      <c r="A163" s="4" t="s">
        <v>14</v>
      </c>
      <c r="B163" s="11">
        <v>33778.080000000002</v>
      </c>
      <c r="C163" s="11">
        <v>34753.19</v>
      </c>
      <c r="D163" s="11">
        <v>33450.76</v>
      </c>
      <c r="E163" s="11">
        <v>34842.79</v>
      </c>
      <c r="F163" s="11">
        <v>34263.06</v>
      </c>
      <c r="G163" s="11">
        <v>32302.92</v>
      </c>
      <c r="H163" s="11">
        <v>34487.870000000003</v>
      </c>
      <c r="I163" s="11">
        <v>35683.72</v>
      </c>
      <c r="J163" s="11">
        <v>33601.599999999999</v>
      </c>
      <c r="K163" s="12">
        <v>34386.550000000003</v>
      </c>
      <c r="M163" s="6">
        <f t="shared" si="15"/>
        <v>34129.33222222222</v>
      </c>
      <c r="N163" s="6">
        <f t="shared" si="16"/>
        <v>978.44874905098936</v>
      </c>
      <c r="O163" s="2">
        <f t="shared" si="17"/>
        <v>2.8668851259090964</v>
      </c>
    </row>
    <row r="164" spans="1:15" ht="15.75" customHeight="1" x14ac:dyDescent="0.2">
      <c r="A164" s="4" t="s">
        <v>15</v>
      </c>
      <c r="B164" s="11">
        <v>61705.3</v>
      </c>
      <c r="C164" s="11">
        <v>62969.17</v>
      </c>
      <c r="D164" s="11">
        <v>61987.74</v>
      </c>
      <c r="E164" s="11">
        <v>63745.18</v>
      </c>
      <c r="F164" s="11">
        <v>63476.59</v>
      </c>
      <c r="G164" s="11">
        <v>63365.19</v>
      </c>
      <c r="H164" s="11">
        <v>64664.36</v>
      </c>
      <c r="I164" s="11">
        <v>64134.31</v>
      </c>
      <c r="J164" s="11">
        <v>63132.04</v>
      </c>
      <c r="K164" s="12">
        <v>63870.5</v>
      </c>
      <c r="M164" s="6">
        <f t="shared" si="15"/>
        <v>63242.20888888889</v>
      </c>
      <c r="N164" s="6">
        <f t="shared" si="16"/>
        <v>946.29973566048841</v>
      </c>
      <c r="O164" s="2">
        <f t="shared" si="17"/>
        <v>1.4963103792327297</v>
      </c>
    </row>
    <row r="165" spans="1:15" ht="15.75" customHeight="1" x14ac:dyDescent="0.2">
      <c r="A165" s="4" t="s">
        <v>16</v>
      </c>
      <c r="B165" s="11">
        <v>122752.93</v>
      </c>
      <c r="C165" s="11">
        <v>122385.97</v>
      </c>
      <c r="D165" s="11">
        <v>122561.2</v>
      </c>
      <c r="E165" s="11">
        <v>120418.41</v>
      </c>
      <c r="F165" s="11">
        <v>120743.8</v>
      </c>
      <c r="G165" s="11">
        <v>120440.51</v>
      </c>
      <c r="H165" s="11">
        <v>120419.9</v>
      </c>
      <c r="I165" s="11">
        <v>122846.71</v>
      </c>
      <c r="J165" s="11">
        <v>120480.47</v>
      </c>
      <c r="K165" s="12">
        <v>123051.38</v>
      </c>
      <c r="M165" s="6">
        <f t="shared" si="15"/>
        <v>121449.98888888891</v>
      </c>
      <c r="N165" s="6">
        <f t="shared" si="16"/>
        <v>1137.007670812344</v>
      </c>
      <c r="O165" s="2">
        <f t="shared" si="17"/>
        <v>0.93619413325147316</v>
      </c>
    </row>
    <row r="166" spans="1:15" ht="15.75" customHeight="1" x14ac:dyDescent="0.15"/>
    <row r="167" spans="1:15" ht="15.75" customHeight="1" x14ac:dyDescent="0.15"/>
    <row r="168" spans="1:15" ht="15.75" customHeight="1" x14ac:dyDescent="0.15"/>
    <row r="169" spans="1:15" ht="15.75" customHeight="1" x14ac:dyDescent="0.15"/>
    <row r="170" spans="1:15" ht="15.75" customHeight="1" x14ac:dyDescent="0.15"/>
    <row r="171" spans="1:15" ht="15.75" customHeight="1" x14ac:dyDescent="0.15"/>
    <row r="172" spans="1:15" ht="15.75" customHeight="1" x14ac:dyDescent="0.15"/>
    <row r="173" spans="1:15" ht="15.75" customHeight="1" x14ac:dyDescent="0.15"/>
    <row r="174" spans="1:15" ht="15.75" customHeight="1" x14ac:dyDescent="0.15"/>
    <row r="175" spans="1:15" ht="15.75" customHeight="1" x14ac:dyDescent="0.15"/>
    <row r="176" spans="1:15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2">
    <mergeCell ref="B114:N114"/>
    <mergeCell ref="A115:A116"/>
    <mergeCell ref="B142:N142"/>
    <mergeCell ref="A143:A144"/>
    <mergeCell ref="B2:N2"/>
    <mergeCell ref="B30:N30"/>
    <mergeCell ref="A87:A88"/>
    <mergeCell ref="A3:A4"/>
    <mergeCell ref="A31:A32"/>
    <mergeCell ref="B58:N58"/>
    <mergeCell ref="A59:A60"/>
    <mergeCell ref="B86:N8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1000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spans="1:15" ht="15.75" customHeight="1" x14ac:dyDescent="0.15">
      <c r="B1" s="1"/>
      <c r="C1" s="1"/>
      <c r="D1" s="1"/>
    </row>
    <row r="2" spans="1:15" ht="15.75" customHeight="1" x14ac:dyDescent="0.15"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5" ht="15.75" customHeight="1" x14ac:dyDescent="0.15">
      <c r="A3" s="43" t="s">
        <v>1</v>
      </c>
      <c r="B3" s="1">
        <v>1</v>
      </c>
      <c r="C3" s="2">
        <v>2</v>
      </c>
      <c r="D3" s="2">
        <v>3</v>
      </c>
      <c r="E3" s="1">
        <v>4</v>
      </c>
      <c r="F3" s="2">
        <v>5</v>
      </c>
      <c r="G3" s="2">
        <v>6</v>
      </c>
      <c r="H3" s="1">
        <v>7</v>
      </c>
      <c r="I3" s="2">
        <v>8</v>
      </c>
      <c r="J3" s="2">
        <v>9</v>
      </c>
      <c r="K3" s="1">
        <v>10</v>
      </c>
    </row>
    <row r="4" spans="1:15" ht="15.75" customHeight="1" x14ac:dyDescent="0.2">
      <c r="A4" s="44"/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M4" s="3" t="s">
        <v>3</v>
      </c>
      <c r="N4" s="3" t="s">
        <v>4</v>
      </c>
      <c r="O4" s="3" t="s">
        <v>5</v>
      </c>
    </row>
    <row r="5" spans="1:15" ht="15.75" customHeight="1" x14ac:dyDescent="0.2">
      <c r="A5" s="4">
        <v>1</v>
      </c>
      <c r="B5" s="11">
        <v>38.119999999999997</v>
      </c>
      <c r="C5" s="11">
        <v>37.33</v>
      </c>
      <c r="D5" s="11">
        <v>37.69</v>
      </c>
      <c r="E5" s="11">
        <v>37.79</v>
      </c>
      <c r="F5" s="11">
        <v>36.78</v>
      </c>
      <c r="G5" s="11">
        <v>40.729999999999997</v>
      </c>
      <c r="H5" s="11">
        <v>39.479999999999997</v>
      </c>
      <c r="I5" s="11">
        <v>38.44</v>
      </c>
      <c r="J5" s="11">
        <v>37.770000000000003</v>
      </c>
      <c r="K5" s="12">
        <v>37.979999999999997</v>
      </c>
      <c r="M5" s="6">
        <f t="shared" ref="M5:M25" si="0">AVERAGE(B5:J5)</f>
        <v>38.236666666666657</v>
      </c>
      <c r="N5" s="6">
        <f t="shared" ref="N5:N25" si="1">STDEV(B5:J5)</f>
        <v>1.1977896309452662</v>
      </c>
      <c r="O5" s="2">
        <f t="shared" ref="O5:O25" si="2">N5/M5*100</f>
        <v>3.1325681220781094</v>
      </c>
    </row>
    <row r="6" spans="1:15" ht="15.75" customHeight="1" x14ac:dyDescent="0.2">
      <c r="A6" s="4">
        <v>2</v>
      </c>
      <c r="B6" s="11">
        <v>44.5</v>
      </c>
      <c r="C6" s="11">
        <v>46.48</v>
      </c>
      <c r="D6" s="11">
        <v>44.79</v>
      </c>
      <c r="E6" s="11">
        <v>43.62</v>
      </c>
      <c r="F6" s="11">
        <v>46.77</v>
      </c>
      <c r="G6" s="11">
        <v>41.04</v>
      </c>
      <c r="H6" s="11">
        <v>43.04</v>
      </c>
      <c r="I6" s="11">
        <v>45.69</v>
      </c>
      <c r="J6" s="11">
        <v>44.72</v>
      </c>
      <c r="K6" s="12">
        <v>33.28</v>
      </c>
      <c r="M6" s="6">
        <f t="shared" si="0"/>
        <v>44.516666666666666</v>
      </c>
      <c r="N6" s="6">
        <f t="shared" si="1"/>
        <v>1.7852520830403757</v>
      </c>
      <c r="O6" s="2">
        <f t="shared" si="2"/>
        <v>4.0103004486118508</v>
      </c>
    </row>
    <row r="7" spans="1:15" ht="15.75" customHeight="1" x14ac:dyDescent="0.2">
      <c r="A7" s="4">
        <v>4</v>
      </c>
      <c r="B7" s="11">
        <v>33.799999999999997</v>
      </c>
      <c r="C7" s="11">
        <v>34.54</v>
      </c>
      <c r="D7" s="11">
        <v>35.5</v>
      </c>
      <c r="E7" s="11">
        <v>34.56</v>
      </c>
      <c r="F7" s="11">
        <v>32.46</v>
      </c>
      <c r="G7" s="11">
        <v>34.89</v>
      </c>
      <c r="H7" s="11">
        <v>35.380000000000003</v>
      </c>
      <c r="I7" s="11">
        <v>33.71</v>
      </c>
      <c r="J7" s="11">
        <v>33.78</v>
      </c>
      <c r="K7" s="12">
        <v>32.14</v>
      </c>
      <c r="M7" s="6">
        <f t="shared" si="0"/>
        <v>34.291111111111114</v>
      </c>
      <c r="N7" s="6">
        <f t="shared" si="1"/>
        <v>0.95741115050489756</v>
      </c>
      <c r="O7" s="2">
        <f t="shared" si="2"/>
        <v>2.7920097059633457</v>
      </c>
    </row>
    <row r="8" spans="1:15" ht="15.75" customHeight="1" x14ac:dyDescent="0.2">
      <c r="A8" s="4">
        <v>8</v>
      </c>
      <c r="B8" s="11">
        <v>107.85</v>
      </c>
      <c r="C8" s="11">
        <v>96.38</v>
      </c>
      <c r="D8" s="11">
        <v>96.95</v>
      </c>
      <c r="E8" s="11">
        <v>90.21</v>
      </c>
      <c r="F8" s="11">
        <v>103.47</v>
      </c>
      <c r="G8" s="11">
        <v>129.88</v>
      </c>
      <c r="H8" s="11">
        <v>104.46</v>
      </c>
      <c r="I8" s="11">
        <v>93.45</v>
      </c>
      <c r="J8" s="11">
        <v>112.56</v>
      </c>
      <c r="K8" s="12">
        <v>88.69</v>
      </c>
      <c r="M8" s="6">
        <f t="shared" si="0"/>
        <v>103.91222222222223</v>
      </c>
      <c r="N8" s="6">
        <f t="shared" si="1"/>
        <v>12.080599920717679</v>
      </c>
      <c r="O8" s="2">
        <f t="shared" si="2"/>
        <v>11.625773814058778</v>
      </c>
    </row>
    <row r="9" spans="1:15" ht="15.75" customHeight="1" x14ac:dyDescent="0.2">
      <c r="A9" s="4">
        <v>16</v>
      </c>
      <c r="B9" s="11">
        <v>40.93</v>
      </c>
      <c r="C9" s="11">
        <v>40.299999999999997</v>
      </c>
      <c r="D9" s="11">
        <v>40.700000000000003</v>
      </c>
      <c r="E9" s="11">
        <v>41.4</v>
      </c>
      <c r="F9" s="11">
        <v>41.51</v>
      </c>
      <c r="G9" s="11">
        <v>41.38</v>
      </c>
      <c r="H9" s="11">
        <v>40.93</v>
      </c>
      <c r="I9" s="11">
        <v>41.62</v>
      </c>
      <c r="J9" s="11">
        <v>40.78</v>
      </c>
      <c r="K9" s="12">
        <v>40.57</v>
      </c>
      <c r="M9" s="6">
        <f t="shared" si="0"/>
        <v>41.061111111111103</v>
      </c>
      <c r="N9" s="6">
        <f t="shared" si="1"/>
        <v>0.4406655320207275</v>
      </c>
      <c r="O9" s="2">
        <f t="shared" si="2"/>
        <v>1.0731943683362328</v>
      </c>
    </row>
    <row r="10" spans="1:15" ht="15.75" customHeight="1" x14ac:dyDescent="0.2">
      <c r="A10" s="4">
        <v>32</v>
      </c>
      <c r="B10" s="11">
        <v>39.14</v>
      </c>
      <c r="C10" s="11">
        <v>38.74</v>
      </c>
      <c r="D10" s="11">
        <v>39.549999999999997</v>
      </c>
      <c r="E10" s="11">
        <v>38.97</v>
      </c>
      <c r="F10" s="11">
        <v>37.770000000000003</v>
      </c>
      <c r="G10" s="11">
        <v>39</v>
      </c>
      <c r="H10" s="11">
        <v>38.950000000000003</v>
      </c>
      <c r="I10" s="11">
        <v>38.33</v>
      </c>
      <c r="J10" s="11">
        <v>41.52</v>
      </c>
      <c r="K10" s="12">
        <v>38.42</v>
      </c>
      <c r="M10" s="6">
        <f t="shared" si="0"/>
        <v>39.107777777777777</v>
      </c>
      <c r="N10" s="6">
        <f t="shared" si="1"/>
        <v>1.0368676118215117</v>
      </c>
      <c r="O10" s="2">
        <f t="shared" si="2"/>
        <v>2.6513079257873127</v>
      </c>
    </row>
    <row r="11" spans="1:15" ht="15.75" customHeight="1" x14ac:dyDescent="0.2">
      <c r="A11" s="4">
        <v>64</v>
      </c>
      <c r="B11" s="11">
        <v>41.08</v>
      </c>
      <c r="C11" s="11">
        <v>46.98</v>
      </c>
      <c r="D11" s="11">
        <v>41.08</v>
      </c>
      <c r="E11" s="11">
        <v>42.01</v>
      </c>
      <c r="F11" s="11">
        <v>40.61</v>
      </c>
      <c r="G11" s="11">
        <v>48</v>
      </c>
      <c r="H11" s="11">
        <v>41.28</v>
      </c>
      <c r="I11" s="11">
        <v>41.92</v>
      </c>
      <c r="J11" s="11">
        <v>40.81</v>
      </c>
      <c r="K11" s="12">
        <v>40.869999999999997</v>
      </c>
      <c r="M11" s="6">
        <f t="shared" si="0"/>
        <v>42.641111111111108</v>
      </c>
      <c r="N11" s="6">
        <f t="shared" si="1"/>
        <v>2.7988186992213531</v>
      </c>
      <c r="O11" s="2">
        <f t="shared" si="2"/>
        <v>6.5636626867634735</v>
      </c>
    </row>
    <row r="12" spans="1:15" ht="15.75" customHeight="1" x14ac:dyDescent="0.2">
      <c r="A12" s="4">
        <v>128</v>
      </c>
      <c r="B12" s="11">
        <v>52.62</v>
      </c>
      <c r="C12" s="11">
        <v>51.7</v>
      </c>
      <c r="D12" s="11">
        <v>52.82</v>
      </c>
      <c r="E12" s="11">
        <v>52.87</v>
      </c>
      <c r="F12" s="11">
        <v>52.01</v>
      </c>
      <c r="G12" s="11">
        <v>53.39</v>
      </c>
      <c r="H12" s="11">
        <v>52.77</v>
      </c>
      <c r="I12" s="11">
        <v>52.81</v>
      </c>
      <c r="J12" s="11">
        <v>55.21</v>
      </c>
      <c r="K12" s="12">
        <v>57.02</v>
      </c>
      <c r="M12" s="6">
        <f t="shared" si="0"/>
        <v>52.911111111111104</v>
      </c>
      <c r="N12" s="6">
        <f t="shared" si="1"/>
        <v>0.9948548191123725</v>
      </c>
      <c r="O12" s="2">
        <f t="shared" si="2"/>
        <v>1.8802380033623172</v>
      </c>
    </row>
    <row r="13" spans="1:15" ht="15.75" customHeight="1" x14ac:dyDescent="0.2">
      <c r="A13" s="4">
        <v>256</v>
      </c>
      <c r="B13" s="11">
        <v>67.77</v>
      </c>
      <c r="C13" s="11">
        <v>66.75</v>
      </c>
      <c r="D13" s="11">
        <v>68.02</v>
      </c>
      <c r="E13" s="11">
        <v>68.12</v>
      </c>
      <c r="F13" s="11">
        <v>70.19</v>
      </c>
      <c r="G13" s="11">
        <v>69.52</v>
      </c>
      <c r="H13" s="11">
        <v>67.67</v>
      </c>
      <c r="I13" s="11">
        <v>68.55</v>
      </c>
      <c r="J13" s="11">
        <v>67.06</v>
      </c>
      <c r="K13" s="12">
        <v>86.67</v>
      </c>
      <c r="M13" s="6">
        <f t="shared" si="0"/>
        <v>68.183333333333323</v>
      </c>
      <c r="N13" s="6">
        <f t="shared" si="1"/>
        <v>1.1027919114683409</v>
      </c>
      <c r="O13" s="2">
        <f t="shared" si="2"/>
        <v>1.6173921947714609</v>
      </c>
    </row>
    <row r="14" spans="1:15" ht="15.75" customHeight="1" x14ac:dyDescent="0.2">
      <c r="A14" s="4">
        <v>512</v>
      </c>
      <c r="B14" s="11">
        <v>106</v>
      </c>
      <c r="C14" s="11">
        <v>101.98</v>
      </c>
      <c r="D14" s="11">
        <v>99.7</v>
      </c>
      <c r="E14" s="11">
        <v>100.01</v>
      </c>
      <c r="F14" s="11">
        <v>98.38</v>
      </c>
      <c r="G14" s="11">
        <v>103.13</v>
      </c>
      <c r="H14" s="11">
        <v>102.15</v>
      </c>
      <c r="I14" s="11">
        <v>105.34</v>
      </c>
      <c r="J14" s="11">
        <v>97.27</v>
      </c>
      <c r="K14" s="12">
        <v>100.12</v>
      </c>
      <c r="M14" s="6">
        <f t="shared" si="0"/>
        <v>101.55111111111111</v>
      </c>
      <c r="N14" s="6">
        <f t="shared" si="1"/>
        <v>2.9868312826658152</v>
      </c>
      <c r="O14" s="2">
        <f t="shared" si="2"/>
        <v>2.9412098498831827</v>
      </c>
    </row>
    <row r="15" spans="1:15" ht="15.75" customHeight="1" x14ac:dyDescent="0.2">
      <c r="A15" s="4" t="s">
        <v>6</v>
      </c>
      <c r="B15" s="11">
        <v>180.82</v>
      </c>
      <c r="C15" s="11">
        <v>175.55</v>
      </c>
      <c r="D15" s="11">
        <v>177.42</v>
      </c>
      <c r="E15" s="11">
        <v>171.22</v>
      </c>
      <c r="F15" s="11">
        <v>183.17</v>
      </c>
      <c r="G15" s="11">
        <v>182.72</v>
      </c>
      <c r="H15" s="11">
        <v>175.57</v>
      </c>
      <c r="I15" s="11">
        <v>178.3</v>
      </c>
      <c r="J15" s="11">
        <v>180.63</v>
      </c>
      <c r="K15" s="12">
        <v>180.45</v>
      </c>
      <c r="M15" s="6">
        <f t="shared" si="0"/>
        <v>178.37777777777774</v>
      </c>
      <c r="N15" s="6">
        <f t="shared" si="1"/>
        <v>3.8873891552614621</v>
      </c>
      <c r="O15" s="2">
        <f t="shared" si="2"/>
        <v>2.1793012580885245</v>
      </c>
    </row>
    <row r="16" spans="1:15" ht="15.75" customHeight="1" x14ac:dyDescent="0.2">
      <c r="A16" s="4" t="s">
        <v>7</v>
      </c>
      <c r="B16" s="11">
        <v>266.17</v>
      </c>
      <c r="C16" s="11">
        <v>247.91</v>
      </c>
      <c r="D16" s="11">
        <v>236.68</v>
      </c>
      <c r="E16" s="11">
        <v>243.81</v>
      </c>
      <c r="F16" s="11">
        <v>236.85</v>
      </c>
      <c r="G16" s="11">
        <v>242.76</v>
      </c>
      <c r="H16" s="11">
        <v>262.37</v>
      </c>
      <c r="I16" s="11">
        <v>245.52</v>
      </c>
      <c r="J16" s="11">
        <v>245.24</v>
      </c>
      <c r="K16" s="12">
        <v>243.28</v>
      </c>
      <c r="M16" s="6">
        <f t="shared" si="0"/>
        <v>247.47888888888883</v>
      </c>
      <c r="N16" s="6">
        <f t="shared" si="1"/>
        <v>10.280178068064346</v>
      </c>
      <c r="O16" s="2">
        <f t="shared" si="2"/>
        <v>4.1539616224315044</v>
      </c>
    </row>
    <row r="17" spans="1:15" ht="15.75" customHeight="1" x14ac:dyDescent="0.2">
      <c r="A17" s="4" t="s">
        <v>8</v>
      </c>
      <c r="B17" s="11">
        <v>409.97</v>
      </c>
      <c r="C17" s="11">
        <v>403.96</v>
      </c>
      <c r="D17" s="11">
        <v>407.32</v>
      </c>
      <c r="E17" s="11">
        <v>400.59</v>
      </c>
      <c r="F17" s="11">
        <v>402.15</v>
      </c>
      <c r="G17" s="11">
        <v>412</v>
      </c>
      <c r="H17" s="11">
        <v>404.37</v>
      </c>
      <c r="I17" s="11">
        <v>402.2</v>
      </c>
      <c r="J17" s="11">
        <v>402.71</v>
      </c>
      <c r="K17" s="12">
        <v>404.21</v>
      </c>
      <c r="M17" s="6">
        <f t="shared" si="0"/>
        <v>405.03</v>
      </c>
      <c r="N17" s="6">
        <f t="shared" si="1"/>
        <v>3.8924349705550765</v>
      </c>
      <c r="O17" s="2">
        <f t="shared" si="2"/>
        <v>0.9610238675048951</v>
      </c>
    </row>
    <row r="18" spans="1:15" ht="15.75" customHeight="1" x14ac:dyDescent="0.2">
      <c r="A18" s="4" t="s">
        <v>9</v>
      </c>
      <c r="B18" s="11">
        <v>655.42</v>
      </c>
      <c r="C18" s="11">
        <v>660.66</v>
      </c>
      <c r="D18" s="11">
        <v>658.23</v>
      </c>
      <c r="E18" s="11">
        <v>659.99</v>
      </c>
      <c r="F18" s="11">
        <v>632.78</v>
      </c>
      <c r="G18" s="11">
        <v>639.34</v>
      </c>
      <c r="H18" s="11">
        <v>664.03</v>
      </c>
      <c r="I18" s="11">
        <v>650.73</v>
      </c>
      <c r="J18" s="11">
        <v>643.04</v>
      </c>
      <c r="K18" s="12">
        <v>641.22</v>
      </c>
      <c r="M18" s="6">
        <f t="shared" si="0"/>
        <v>651.58000000000004</v>
      </c>
      <c r="N18" s="6">
        <f t="shared" si="1"/>
        <v>10.863107290273808</v>
      </c>
      <c r="O18" s="2">
        <f t="shared" si="2"/>
        <v>1.6671947098243971</v>
      </c>
    </row>
    <row r="19" spans="1:15" ht="15.75" customHeight="1" x14ac:dyDescent="0.2">
      <c r="A19" s="4" t="s">
        <v>10</v>
      </c>
      <c r="B19" s="11">
        <v>857.2</v>
      </c>
      <c r="C19" s="11">
        <v>860.99</v>
      </c>
      <c r="D19" s="11">
        <v>854.51</v>
      </c>
      <c r="E19" s="11">
        <v>848.02</v>
      </c>
      <c r="F19" s="11">
        <v>846.01</v>
      </c>
      <c r="G19" s="11">
        <v>861.65</v>
      </c>
      <c r="H19" s="11">
        <v>872.83</v>
      </c>
      <c r="I19" s="11">
        <v>844.37</v>
      </c>
      <c r="J19" s="11">
        <v>853.11</v>
      </c>
      <c r="K19" s="12">
        <v>875.74</v>
      </c>
      <c r="M19" s="6">
        <f t="shared" si="0"/>
        <v>855.40999999999985</v>
      </c>
      <c r="N19" s="6">
        <f t="shared" si="1"/>
        <v>8.9978344616913351</v>
      </c>
      <c r="O19" s="2">
        <f t="shared" si="2"/>
        <v>1.051873892249487</v>
      </c>
    </row>
    <row r="20" spans="1:15" ht="15.75" customHeight="1" x14ac:dyDescent="0.2">
      <c r="A20" s="4" t="s">
        <v>11</v>
      </c>
      <c r="B20" s="11">
        <v>1809.84</v>
      </c>
      <c r="C20" s="11">
        <v>1810.78</v>
      </c>
      <c r="D20" s="11">
        <v>1897.76</v>
      </c>
      <c r="E20" s="11">
        <v>1791.12</v>
      </c>
      <c r="F20" s="11">
        <v>1775.95</v>
      </c>
      <c r="G20" s="11">
        <v>1824.96</v>
      </c>
      <c r="H20" s="11">
        <v>1819.03</v>
      </c>
      <c r="I20" s="11">
        <v>1843.77</v>
      </c>
      <c r="J20" s="11">
        <v>1843.18</v>
      </c>
      <c r="K20" s="12">
        <v>1830.54</v>
      </c>
      <c r="M20" s="6">
        <f t="shared" si="0"/>
        <v>1824.0433333333333</v>
      </c>
      <c r="N20" s="6">
        <f t="shared" si="1"/>
        <v>35.337726652969636</v>
      </c>
      <c r="O20" s="2">
        <f t="shared" si="2"/>
        <v>1.9373293390125765</v>
      </c>
    </row>
    <row r="21" spans="1:15" ht="15.75" customHeight="1" x14ac:dyDescent="0.2">
      <c r="A21" s="4" t="s">
        <v>12</v>
      </c>
      <c r="B21" s="11">
        <v>5508.4</v>
      </c>
      <c r="C21" s="11">
        <v>5450.93</v>
      </c>
      <c r="D21" s="11">
        <v>5437.25</v>
      </c>
      <c r="E21" s="11">
        <v>5737.23</v>
      </c>
      <c r="F21" s="11">
        <v>5313.5</v>
      </c>
      <c r="G21" s="11">
        <v>5461.41</v>
      </c>
      <c r="H21" s="11">
        <v>5514.44</v>
      </c>
      <c r="I21" s="11">
        <v>5361.39</v>
      </c>
      <c r="J21" s="11">
        <v>5394.02</v>
      </c>
      <c r="K21" s="12">
        <v>5521.79</v>
      </c>
      <c r="M21" s="6">
        <f t="shared" si="0"/>
        <v>5464.2855555555561</v>
      </c>
      <c r="N21" s="6">
        <f t="shared" si="1"/>
        <v>121.52099130511453</v>
      </c>
      <c r="O21" s="2">
        <f t="shared" si="2"/>
        <v>2.223913630969812</v>
      </c>
    </row>
    <row r="22" spans="1:15" ht="15.75" customHeight="1" x14ac:dyDescent="0.2">
      <c r="A22" s="4" t="s">
        <v>13</v>
      </c>
      <c r="B22" s="11">
        <v>10756.34</v>
      </c>
      <c r="C22" s="11">
        <v>10432.75</v>
      </c>
      <c r="D22" s="11">
        <v>10139.84</v>
      </c>
      <c r="E22" s="11">
        <v>10494.31</v>
      </c>
      <c r="F22" s="11">
        <v>10111.24</v>
      </c>
      <c r="G22" s="11">
        <v>10983.24</v>
      </c>
      <c r="H22" s="11">
        <v>10382.219999999999</v>
      </c>
      <c r="I22" s="11">
        <v>10004.030000000001</v>
      </c>
      <c r="J22" s="11">
        <v>10497.29</v>
      </c>
      <c r="K22" s="12">
        <v>11135.5</v>
      </c>
      <c r="M22" s="6">
        <f t="shared" si="0"/>
        <v>10422.36222222222</v>
      </c>
      <c r="N22" s="6">
        <f t="shared" si="1"/>
        <v>314.29538008765638</v>
      </c>
      <c r="O22" s="2">
        <f t="shared" si="2"/>
        <v>3.0155868063914149</v>
      </c>
    </row>
    <row r="23" spans="1:15" ht="15.75" customHeight="1" x14ac:dyDescent="0.2">
      <c r="A23" s="4" t="s">
        <v>14</v>
      </c>
      <c r="B23" s="11">
        <v>19757.84</v>
      </c>
      <c r="C23" s="11">
        <v>19769.759999999998</v>
      </c>
      <c r="D23" s="11">
        <v>19403.72</v>
      </c>
      <c r="E23" s="11">
        <v>19870.41</v>
      </c>
      <c r="F23" s="11">
        <v>19275.990000000002</v>
      </c>
      <c r="G23" s="11">
        <v>20637.169999999998</v>
      </c>
      <c r="H23" s="11">
        <v>19599.97</v>
      </c>
      <c r="I23" s="11">
        <v>19006.12</v>
      </c>
      <c r="J23" s="11">
        <v>20009.45</v>
      </c>
      <c r="K23" s="12">
        <v>20747.150000000001</v>
      </c>
      <c r="M23" s="6">
        <f t="shared" si="0"/>
        <v>19703.38111111111</v>
      </c>
      <c r="N23" s="6">
        <f t="shared" si="1"/>
        <v>470.40372145754827</v>
      </c>
      <c r="O23" s="2">
        <f t="shared" si="2"/>
        <v>2.3874263955249728</v>
      </c>
    </row>
    <row r="24" spans="1:15" ht="15.75" customHeight="1" x14ac:dyDescent="0.2">
      <c r="A24" s="4" t="s">
        <v>15</v>
      </c>
      <c r="B24" s="11">
        <v>40095.32</v>
      </c>
      <c r="C24" s="11">
        <v>39250.639999999999</v>
      </c>
      <c r="D24" s="11">
        <v>40382.769999999997</v>
      </c>
      <c r="E24" s="11">
        <v>38900.550000000003</v>
      </c>
      <c r="F24" s="11">
        <v>38789.050000000003</v>
      </c>
      <c r="G24" s="11">
        <v>40557.24</v>
      </c>
      <c r="H24" s="11">
        <v>39569.71</v>
      </c>
      <c r="I24" s="11">
        <v>42449.37</v>
      </c>
      <c r="J24" s="11">
        <v>39258.39</v>
      </c>
      <c r="K24" s="12">
        <v>41179</v>
      </c>
      <c r="M24" s="6">
        <f t="shared" si="0"/>
        <v>39917.004444444443</v>
      </c>
      <c r="N24" s="6">
        <f t="shared" si="1"/>
        <v>1138.8261346899171</v>
      </c>
      <c r="O24" s="2">
        <f t="shared" si="2"/>
        <v>2.8529849635257798</v>
      </c>
    </row>
    <row r="25" spans="1:15" ht="15.75" customHeight="1" x14ac:dyDescent="0.2">
      <c r="A25" s="4" t="s">
        <v>16</v>
      </c>
      <c r="B25" s="11">
        <v>73929.23</v>
      </c>
      <c r="C25" s="11">
        <v>73353.279999999999</v>
      </c>
      <c r="D25" s="11">
        <v>74708.56</v>
      </c>
      <c r="E25" s="11">
        <v>73616.83</v>
      </c>
      <c r="F25" s="11">
        <v>74277.22</v>
      </c>
      <c r="G25" s="11">
        <v>74054.5</v>
      </c>
      <c r="H25" s="11">
        <v>74858.100000000006</v>
      </c>
      <c r="I25" s="11">
        <v>73880.39</v>
      </c>
      <c r="J25" s="11">
        <v>73846.19</v>
      </c>
      <c r="K25" s="12">
        <v>74124.31</v>
      </c>
      <c r="M25" s="6">
        <f t="shared" si="0"/>
        <v>74058.255555555559</v>
      </c>
      <c r="N25" s="6">
        <f t="shared" si="1"/>
        <v>486.78911535466636</v>
      </c>
      <c r="O25" s="2">
        <f t="shared" si="2"/>
        <v>0.65730567335534462</v>
      </c>
    </row>
    <row r="26" spans="1:15" ht="15.75" customHeight="1" x14ac:dyDescent="0.15"/>
    <row r="27" spans="1:15" ht="15.75" customHeight="1" x14ac:dyDescent="0.15"/>
    <row r="28" spans="1:15" ht="15.75" customHeight="1" x14ac:dyDescent="0.15"/>
    <row r="29" spans="1:15" ht="15.75" customHeight="1" x14ac:dyDescent="0.15"/>
    <row r="30" spans="1:15" ht="15.75" customHeight="1" x14ac:dyDescent="0.15">
      <c r="B30" s="43" t="s">
        <v>17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ht="15.75" customHeight="1" x14ac:dyDescent="0.15">
      <c r="A31" s="43" t="s">
        <v>1</v>
      </c>
      <c r="B31" s="1">
        <v>1</v>
      </c>
      <c r="C31" s="2">
        <v>2</v>
      </c>
      <c r="D31" s="2">
        <v>3</v>
      </c>
      <c r="E31" s="1">
        <v>4</v>
      </c>
      <c r="F31" s="2">
        <v>5</v>
      </c>
      <c r="G31" s="2">
        <v>6</v>
      </c>
      <c r="H31" s="1">
        <v>7</v>
      </c>
      <c r="I31" s="2">
        <v>8</v>
      </c>
      <c r="J31" s="2">
        <v>9</v>
      </c>
      <c r="K31" s="1">
        <v>10</v>
      </c>
    </row>
    <row r="32" spans="1:15" ht="15.75" customHeight="1" x14ac:dyDescent="0.2">
      <c r="A32" s="44"/>
      <c r="B32" s="2" t="s">
        <v>2</v>
      </c>
      <c r="C32" s="2" t="s">
        <v>2</v>
      </c>
      <c r="D32" s="2" t="s">
        <v>2</v>
      </c>
      <c r="E32" s="2" t="s">
        <v>2</v>
      </c>
      <c r="F32" s="2" t="s">
        <v>2</v>
      </c>
      <c r="G32" s="2" t="s">
        <v>2</v>
      </c>
      <c r="H32" s="2" t="s">
        <v>2</v>
      </c>
      <c r="I32" s="2" t="s">
        <v>2</v>
      </c>
      <c r="J32" s="2" t="s">
        <v>2</v>
      </c>
      <c r="K32" s="2" t="s">
        <v>2</v>
      </c>
      <c r="M32" s="3" t="s">
        <v>3</v>
      </c>
      <c r="N32" s="3" t="s">
        <v>4</v>
      </c>
      <c r="O32" s="3" t="s">
        <v>5</v>
      </c>
    </row>
    <row r="33" spans="1:15" ht="15.75" customHeight="1" x14ac:dyDescent="0.2">
      <c r="A33" s="4">
        <v>1</v>
      </c>
      <c r="B33" s="11">
        <v>72.239999999999995</v>
      </c>
      <c r="C33" s="11">
        <v>71.19</v>
      </c>
      <c r="D33" s="11">
        <v>74.569999999999993</v>
      </c>
      <c r="E33" s="11">
        <v>73.540000000000006</v>
      </c>
      <c r="F33" s="11">
        <v>73.540000000000006</v>
      </c>
      <c r="G33" s="11">
        <v>83.75</v>
      </c>
      <c r="H33" s="11">
        <v>71.540000000000006</v>
      </c>
      <c r="I33" s="11">
        <v>70.94</v>
      </c>
      <c r="J33" s="11">
        <v>72.33</v>
      </c>
      <c r="K33" s="12">
        <v>73.36</v>
      </c>
      <c r="M33" s="6">
        <f t="shared" ref="M33:M53" si="3">AVERAGE(B33:J33)</f>
        <v>73.737777777777779</v>
      </c>
      <c r="N33" s="6">
        <f t="shared" ref="N33:N53" si="4">STDEV(B33:J33)</f>
        <v>3.9431832882132736</v>
      </c>
      <c r="O33" s="2">
        <f t="shared" ref="O33:O53" si="5">N33/M33*100</f>
        <v>5.3475754315471438</v>
      </c>
    </row>
    <row r="34" spans="1:15" ht="15.75" customHeight="1" x14ac:dyDescent="0.2">
      <c r="A34" s="4">
        <v>2</v>
      </c>
      <c r="B34" s="11">
        <v>66.34</v>
      </c>
      <c r="C34" s="11">
        <v>64.819999999999993</v>
      </c>
      <c r="D34" s="11">
        <v>66.92</v>
      </c>
      <c r="E34" s="11">
        <v>65.959999999999994</v>
      </c>
      <c r="F34" s="11">
        <v>72.22</v>
      </c>
      <c r="G34" s="11">
        <v>66.34</v>
      </c>
      <c r="H34" s="11">
        <v>66.58</v>
      </c>
      <c r="I34" s="11">
        <v>67.2</v>
      </c>
      <c r="J34" s="11">
        <v>66.34</v>
      </c>
      <c r="K34" s="12">
        <v>66.94</v>
      </c>
      <c r="M34" s="6">
        <f t="shared" si="3"/>
        <v>66.968888888888898</v>
      </c>
      <c r="N34" s="6">
        <f t="shared" si="4"/>
        <v>2.0797622727396305</v>
      </c>
      <c r="O34" s="2">
        <f t="shared" si="5"/>
        <v>3.1055648484630796</v>
      </c>
    </row>
    <row r="35" spans="1:15" ht="15.75" customHeight="1" x14ac:dyDescent="0.2">
      <c r="A35" s="4">
        <v>4</v>
      </c>
      <c r="B35" s="11">
        <v>65.47</v>
      </c>
      <c r="C35" s="11">
        <v>65.78</v>
      </c>
      <c r="D35" s="11">
        <v>66.94</v>
      </c>
      <c r="E35" s="11">
        <v>66.44</v>
      </c>
      <c r="F35" s="11">
        <v>67.33</v>
      </c>
      <c r="G35" s="11">
        <v>68.67</v>
      </c>
      <c r="H35" s="11">
        <v>66.73</v>
      </c>
      <c r="I35" s="11">
        <v>66.739999999999995</v>
      </c>
      <c r="J35" s="11">
        <v>66.55</v>
      </c>
      <c r="K35" s="12">
        <v>67.17</v>
      </c>
      <c r="M35" s="6">
        <f t="shared" si="3"/>
        <v>66.73888888888888</v>
      </c>
      <c r="N35" s="6">
        <f t="shared" si="4"/>
        <v>0.92016906659108677</v>
      </c>
      <c r="O35" s="2">
        <f t="shared" si="5"/>
        <v>1.3787599432814088</v>
      </c>
    </row>
    <row r="36" spans="1:15" ht="15.75" customHeight="1" x14ac:dyDescent="0.2">
      <c r="A36" s="4">
        <v>8</v>
      </c>
      <c r="B36" s="11">
        <v>113.81</v>
      </c>
      <c r="C36" s="11">
        <v>130.03</v>
      </c>
      <c r="D36" s="11">
        <v>124.57</v>
      </c>
      <c r="E36" s="11">
        <v>120.96</v>
      </c>
      <c r="F36" s="11">
        <v>118.41</v>
      </c>
      <c r="G36" s="11">
        <v>141.94</v>
      </c>
      <c r="H36" s="11">
        <v>117.18</v>
      </c>
      <c r="I36" s="11">
        <v>119.58</v>
      </c>
      <c r="J36" s="11">
        <v>114.42</v>
      </c>
      <c r="K36" s="12">
        <v>122.56</v>
      </c>
      <c r="M36" s="6">
        <f t="shared" si="3"/>
        <v>122.32222222222224</v>
      </c>
      <c r="N36" s="6">
        <f t="shared" si="4"/>
        <v>8.9116914468828217</v>
      </c>
      <c r="O36" s="2">
        <f t="shared" si="5"/>
        <v>7.2854231103592859</v>
      </c>
    </row>
    <row r="37" spans="1:15" ht="15.75" customHeight="1" x14ac:dyDescent="0.2">
      <c r="A37" s="4">
        <v>16</v>
      </c>
      <c r="B37" s="11">
        <v>50.87</v>
      </c>
      <c r="C37" s="11">
        <v>50.49</v>
      </c>
      <c r="D37" s="11">
        <v>53.91</v>
      </c>
      <c r="E37" s="11">
        <v>54.25</v>
      </c>
      <c r="F37" s="11">
        <v>54.74</v>
      </c>
      <c r="G37" s="11">
        <v>51.31</v>
      </c>
      <c r="H37" s="11">
        <v>55.17</v>
      </c>
      <c r="I37" s="11">
        <v>50.51</v>
      </c>
      <c r="J37" s="11">
        <v>50.34</v>
      </c>
      <c r="K37" s="12">
        <v>51.91</v>
      </c>
      <c r="M37" s="6">
        <f t="shared" si="3"/>
        <v>52.398888888888891</v>
      </c>
      <c r="N37" s="6">
        <f t="shared" si="4"/>
        <v>2.0568145543804164</v>
      </c>
      <c r="O37" s="2">
        <f t="shared" si="5"/>
        <v>3.9253018489416118</v>
      </c>
    </row>
    <row r="38" spans="1:15" ht="15.75" customHeight="1" x14ac:dyDescent="0.2">
      <c r="A38" s="4">
        <v>32</v>
      </c>
      <c r="B38" s="11">
        <v>53.13</v>
      </c>
      <c r="C38" s="11">
        <v>52.96</v>
      </c>
      <c r="D38" s="11">
        <v>53.05</v>
      </c>
      <c r="E38" s="11">
        <v>52.74</v>
      </c>
      <c r="F38" s="11">
        <v>53.04</v>
      </c>
      <c r="G38" s="11">
        <v>58.35</v>
      </c>
      <c r="H38" s="11">
        <v>54.04</v>
      </c>
      <c r="I38" s="11">
        <v>52.29</v>
      </c>
      <c r="J38" s="11">
        <v>53.6</v>
      </c>
      <c r="K38" s="12">
        <v>53.51</v>
      </c>
      <c r="M38" s="6">
        <f t="shared" si="3"/>
        <v>53.688888888888897</v>
      </c>
      <c r="N38" s="6">
        <f t="shared" si="4"/>
        <v>1.8161528325312033</v>
      </c>
      <c r="O38" s="2">
        <f t="shared" si="5"/>
        <v>3.382734994366893</v>
      </c>
    </row>
    <row r="39" spans="1:15" ht="15.75" customHeight="1" x14ac:dyDescent="0.2">
      <c r="A39" s="4">
        <v>64</v>
      </c>
      <c r="B39" s="11">
        <v>60.03</v>
      </c>
      <c r="C39" s="11">
        <v>58.63</v>
      </c>
      <c r="D39" s="11">
        <v>58.37</v>
      </c>
      <c r="E39" s="11">
        <v>59.41</v>
      </c>
      <c r="F39" s="11">
        <v>61.07</v>
      </c>
      <c r="G39" s="11">
        <v>59.98</v>
      </c>
      <c r="H39" s="11">
        <v>60.26</v>
      </c>
      <c r="I39" s="11">
        <v>61.63</v>
      </c>
      <c r="J39" s="11">
        <v>59.33</v>
      </c>
      <c r="K39" s="12">
        <v>59.25</v>
      </c>
      <c r="M39" s="6">
        <f t="shared" si="3"/>
        <v>59.856666666666669</v>
      </c>
      <c r="N39" s="6">
        <f t="shared" si="4"/>
        <v>1.0616378855334816</v>
      </c>
      <c r="O39" s="2">
        <f t="shared" si="5"/>
        <v>1.7736334892245056</v>
      </c>
    </row>
    <row r="40" spans="1:15" ht="15.75" customHeight="1" x14ac:dyDescent="0.2">
      <c r="A40" s="4">
        <v>128</v>
      </c>
      <c r="B40" s="11">
        <v>72.05</v>
      </c>
      <c r="C40" s="11">
        <v>70.930000000000007</v>
      </c>
      <c r="D40" s="11">
        <v>69.98</v>
      </c>
      <c r="E40" s="11">
        <v>71.400000000000006</v>
      </c>
      <c r="F40" s="11">
        <v>74.61</v>
      </c>
      <c r="G40" s="11">
        <v>70.290000000000006</v>
      </c>
      <c r="H40" s="11">
        <v>75.27</v>
      </c>
      <c r="I40" s="11">
        <v>69.290000000000006</v>
      </c>
      <c r="J40" s="11">
        <v>70.63</v>
      </c>
      <c r="K40" s="12">
        <v>69.94</v>
      </c>
      <c r="M40" s="6">
        <f t="shared" si="3"/>
        <v>71.605555555555554</v>
      </c>
      <c r="N40" s="6">
        <f t="shared" si="4"/>
        <v>2.0566241216561099</v>
      </c>
      <c r="O40" s="2">
        <f t="shared" si="5"/>
        <v>2.8721572030266103</v>
      </c>
    </row>
    <row r="41" spans="1:15" ht="15.75" customHeight="1" x14ac:dyDescent="0.2">
      <c r="A41" s="4">
        <v>256</v>
      </c>
      <c r="B41" s="11">
        <v>95.07</v>
      </c>
      <c r="C41" s="11">
        <v>97.55</v>
      </c>
      <c r="D41" s="11">
        <v>95.56</v>
      </c>
      <c r="E41" s="11">
        <v>98.5</v>
      </c>
      <c r="F41" s="11">
        <v>93.32</v>
      </c>
      <c r="G41" s="11">
        <v>99.15</v>
      </c>
      <c r="H41" s="11">
        <v>95.74</v>
      </c>
      <c r="I41" s="11">
        <v>94.47</v>
      </c>
      <c r="J41" s="11">
        <v>94.83</v>
      </c>
      <c r="K41" s="12">
        <v>95.63</v>
      </c>
      <c r="M41" s="6">
        <f t="shared" si="3"/>
        <v>96.021111111111111</v>
      </c>
      <c r="N41" s="6">
        <f t="shared" si="4"/>
        <v>1.9554183979678421</v>
      </c>
      <c r="O41" s="2">
        <f t="shared" si="5"/>
        <v>2.036446334916</v>
      </c>
    </row>
    <row r="42" spans="1:15" ht="15.75" customHeight="1" x14ac:dyDescent="0.2">
      <c r="A42" s="4">
        <v>512</v>
      </c>
      <c r="B42" s="11">
        <v>137.03</v>
      </c>
      <c r="C42" s="11">
        <v>135.69</v>
      </c>
      <c r="D42" s="11">
        <v>137.33000000000001</v>
      </c>
      <c r="E42" s="11">
        <v>137.13</v>
      </c>
      <c r="F42" s="11">
        <v>137.37</v>
      </c>
      <c r="G42" s="11">
        <v>133.88</v>
      </c>
      <c r="H42" s="11">
        <v>140.44999999999999</v>
      </c>
      <c r="I42" s="11">
        <v>133.88999999999999</v>
      </c>
      <c r="J42" s="11">
        <v>139.41999999999999</v>
      </c>
      <c r="K42" s="12">
        <v>141.04</v>
      </c>
      <c r="M42" s="6">
        <f t="shared" si="3"/>
        <v>136.91</v>
      </c>
      <c r="N42" s="6">
        <f t="shared" si="4"/>
        <v>2.2099830316090658</v>
      </c>
      <c r="O42" s="2">
        <f t="shared" si="5"/>
        <v>1.614186715074915</v>
      </c>
    </row>
    <row r="43" spans="1:15" ht="15.75" customHeight="1" x14ac:dyDescent="0.2">
      <c r="A43" s="4" t="s">
        <v>6</v>
      </c>
      <c r="B43" s="11">
        <v>249.51</v>
      </c>
      <c r="C43" s="11">
        <v>241.23</v>
      </c>
      <c r="D43" s="11">
        <v>237.99</v>
      </c>
      <c r="E43" s="11">
        <v>247.87</v>
      </c>
      <c r="F43" s="11">
        <v>251.26</v>
      </c>
      <c r="G43" s="11">
        <v>233.51</v>
      </c>
      <c r="H43" s="11">
        <v>247.95</v>
      </c>
      <c r="I43" s="11">
        <v>242.91</v>
      </c>
      <c r="J43" s="11">
        <v>243.82</v>
      </c>
      <c r="K43" s="12">
        <v>245.65</v>
      </c>
      <c r="M43" s="6">
        <f t="shared" si="3"/>
        <v>244.00555555555559</v>
      </c>
      <c r="N43" s="6">
        <f t="shared" si="4"/>
        <v>5.7954769241001864</v>
      </c>
      <c r="O43" s="2">
        <f t="shared" si="5"/>
        <v>2.3751413818857348</v>
      </c>
    </row>
    <row r="44" spans="1:15" ht="15.75" customHeight="1" x14ac:dyDescent="0.2">
      <c r="A44" s="4" t="s">
        <v>7</v>
      </c>
      <c r="B44" s="11">
        <v>323.92</v>
      </c>
      <c r="C44" s="11">
        <v>316.44</v>
      </c>
      <c r="D44" s="11">
        <v>315.95</v>
      </c>
      <c r="E44" s="11">
        <v>303.92</v>
      </c>
      <c r="F44" s="11">
        <v>309.91000000000003</v>
      </c>
      <c r="G44" s="11">
        <v>318.11</v>
      </c>
      <c r="H44" s="11">
        <v>318.19</v>
      </c>
      <c r="I44" s="11">
        <v>313.93</v>
      </c>
      <c r="J44" s="11">
        <v>310.31</v>
      </c>
      <c r="K44" s="12">
        <v>307.29000000000002</v>
      </c>
      <c r="M44" s="6">
        <f t="shared" si="3"/>
        <v>314.52</v>
      </c>
      <c r="N44" s="6">
        <f t="shared" si="4"/>
        <v>5.8323730161916059</v>
      </c>
      <c r="O44" s="2">
        <f t="shared" si="5"/>
        <v>1.8543727000482024</v>
      </c>
    </row>
    <row r="45" spans="1:15" ht="15.75" customHeight="1" x14ac:dyDescent="0.2">
      <c r="A45" s="4" t="s">
        <v>8</v>
      </c>
      <c r="B45" s="11">
        <v>556.88</v>
      </c>
      <c r="C45" s="11">
        <v>554.88</v>
      </c>
      <c r="D45" s="11">
        <v>555.92999999999995</v>
      </c>
      <c r="E45" s="11">
        <v>562.79</v>
      </c>
      <c r="F45" s="11">
        <v>570.1</v>
      </c>
      <c r="G45" s="11">
        <v>553.19000000000005</v>
      </c>
      <c r="H45" s="11">
        <v>561.71</v>
      </c>
      <c r="I45" s="11">
        <v>550.74</v>
      </c>
      <c r="J45" s="11">
        <v>553.37</v>
      </c>
      <c r="K45" s="12">
        <v>551.99</v>
      </c>
      <c r="M45" s="6">
        <f t="shared" si="3"/>
        <v>557.73222222222228</v>
      </c>
      <c r="N45" s="6">
        <f t="shared" si="4"/>
        <v>6.0727583884462621</v>
      </c>
      <c r="O45" s="2">
        <f t="shared" si="5"/>
        <v>1.0888304721305198</v>
      </c>
    </row>
    <row r="46" spans="1:15" ht="15.75" customHeight="1" x14ac:dyDescent="0.2">
      <c r="A46" s="4" t="s">
        <v>9</v>
      </c>
      <c r="B46" s="11">
        <v>934.92</v>
      </c>
      <c r="C46" s="11">
        <v>933.13</v>
      </c>
      <c r="D46" s="11">
        <v>923.28</v>
      </c>
      <c r="E46" s="11">
        <v>941.45</v>
      </c>
      <c r="F46" s="11">
        <v>934.47</v>
      </c>
      <c r="G46" s="11">
        <v>928.66</v>
      </c>
      <c r="H46" s="11">
        <v>929.88</v>
      </c>
      <c r="I46" s="11">
        <v>918.19</v>
      </c>
      <c r="J46" s="11">
        <v>1105.07</v>
      </c>
      <c r="K46" s="12">
        <v>935.22</v>
      </c>
      <c r="M46" s="6">
        <f t="shared" si="3"/>
        <v>949.89444444444439</v>
      </c>
      <c r="N46" s="6">
        <f t="shared" si="4"/>
        <v>58.586406083474472</v>
      </c>
      <c r="O46" s="2">
        <f t="shared" si="5"/>
        <v>6.1676754113178687</v>
      </c>
    </row>
    <row r="47" spans="1:15" ht="15.75" customHeight="1" x14ac:dyDescent="0.2">
      <c r="A47" s="4" t="s">
        <v>10</v>
      </c>
      <c r="B47" s="11">
        <v>1289.78</v>
      </c>
      <c r="C47" s="11">
        <v>1745.96</v>
      </c>
      <c r="D47" s="11">
        <v>1297.6600000000001</v>
      </c>
      <c r="E47" s="11">
        <v>1311.07</v>
      </c>
      <c r="F47" s="11">
        <v>1300.4000000000001</v>
      </c>
      <c r="G47" s="11">
        <v>1800.03</v>
      </c>
      <c r="H47" s="11">
        <v>1294.3800000000001</v>
      </c>
      <c r="I47" s="11">
        <v>1291.02</v>
      </c>
      <c r="J47" s="11">
        <v>1292.1300000000001</v>
      </c>
      <c r="K47" s="12">
        <v>1307.68</v>
      </c>
      <c r="M47" s="6">
        <f t="shared" si="3"/>
        <v>1402.4922222222222</v>
      </c>
      <c r="N47" s="6">
        <f t="shared" si="4"/>
        <v>210.58704036441611</v>
      </c>
      <c r="O47" s="2">
        <f t="shared" si="5"/>
        <v>15.015202011655008</v>
      </c>
    </row>
    <row r="48" spans="1:15" ht="15.75" customHeight="1" x14ac:dyDescent="0.2">
      <c r="A48" s="4" t="s">
        <v>11</v>
      </c>
      <c r="B48" s="11">
        <v>4007.41</v>
      </c>
      <c r="C48" s="11">
        <v>2968.27</v>
      </c>
      <c r="D48" s="11">
        <v>2999.48</v>
      </c>
      <c r="E48" s="11">
        <v>2962.37</v>
      </c>
      <c r="F48" s="11">
        <v>3357.75</v>
      </c>
      <c r="G48" s="11">
        <v>2971.74</v>
      </c>
      <c r="H48" s="11">
        <v>2953.7</v>
      </c>
      <c r="I48" s="11">
        <v>2895.45</v>
      </c>
      <c r="J48" s="11">
        <v>2958.25</v>
      </c>
      <c r="K48" s="12">
        <v>2967.49</v>
      </c>
      <c r="M48" s="6">
        <f t="shared" si="3"/>
        <v>3119.3799999999997</v>
      </c>
      <c r="N48" s="6">
        <f t="shared" si="4"/>
        <v>359.27616011224734</v>
      </c>
      <c r="O48" s="2">
        <f t="shared" si="5"/>
        <v>11.517550286026305</v>
      </c>
    </row>
    <row r="49" spans="1:15" ht="15.75" customHeight="1" x14ac:dyDescent="0.2">
      <c r="A49" s="4" t="s">
        <v>12</v>
      </c>
      <c r="B49" s="11">
        <v>8050.55</v>
      </c>
      <c r="C49" s="11">
        <v>8178.67</v>
      </c>
      <c r="D49" s="11">
        <v>8533.98</v>
      </c>
      <c r="E49" s="11">
        <v>8530.02</v>
      </c>
      <c r="F49" s="11">
        <v>8288.9699999999993</v>
      </c>
      <c r="G49" s="11">
        <v>8365.7000000000007</v>
      </c>
      <c r="H49" s="11">
        <v>8134.94</v>
      </c>
      <c r="I49" s="11">
        <v>7988.36</v>
      </c>
      <c r="J49" s="11">
        <v>8596.5</v>
      </c>
      <c r="K49" s="12">
        <v>8369.43</v>
      </c>
      <c r="M49" s="6">
        <f t="shared" si="3"/>
        <v>8296.41</v>
      </c>
      <c r="N49" s="6">
        <f t="shared" si="4"/>
        <v>223.94218377742064</v>
      </c>
      <c r="O49" s="2">
        <f t="shared" si="5"/>
        <v>2.6992661136252987</v>
      </c>
    </row>
    <row r="50" spans="1:15" ht="15.75" customHeight="1" x14ac:dyDescent="0.2">
      <c r="A50" s="4" t="s">
        <v>13</v>
      </c>
      <c r="B50" s="11">
        <v>16312.48</v>
      </c>
      <c r="C50" s="11">
        <v>16485.62</v>
      </c>
      <c r="D50" s="11">
        <v>15971.13</v>
      </c>
      <c r="E50" s="11">
        <v>15720.64</v>
      </c>
      <c r="F50" s="11">
        <v>15785.29</v>
      </c>
      <c r="G50" s="11">
        <v>16001.23</v>
      </c>
      <c r="H50" s="11">
        <v>16197.78</v>
      </c>
      <c r="I50" s="11">
        <v>15913.51</v>
      </c>
      <c r="J50" s="11">
        <v>15711.6</v>
      </c>
      <c r="K50" s="12">
        <v>16116.09</v>
      </c>
      <c r="M50" s="6">
        <f t="shared" si="3"/>
        <v>16011.031111111111</v>
      </c>
      <c r="N50" s="6">
        <f t="shared" si="4"/>
        <v>270.90698544170277</v>
      </c>
      <c r="O50" s="2">
        <f t="shared" si="5"/>
        <v>1.6920021175507087</v>
      </c>
    </row>
    <row r="51" spans="1:15" ht="15.75" customHeight="1" x14ac:dyDescent="0.2">
      <c r="A51" s="4" t="s">
        <v>14</v>
      </c>
      <c r="B51" s="11">
        <v>31201.74</v>
      </c>
      <c r="C51" s="11">
        <v>32164.18</v>
      </c>
      <c r="D51" s="11">
        <v>30637.37</v>
      </c>
      <c r="E51" s="11">
        <v>30101.19</v>
      </c>
      <c r="F51" s="11">
        <v>29459.91</v>
      </c>
      <c r="G51" s="11">
        <v>30443.67</v>
      </c>
      <c r="H51" s="11">
        <v>31060.31</v>
      </c>
      <c r="I51" s="11">
        <v>30402.18</v>
      </c>
      <c r="J51" s="11">
        <v>30224.69</v>
      </c>
      <c r="K51" s="12">
        <v>30306.67</v>
      </c>
      <c r="M51" s="6">
        <f t="shared" si="3"/>
        <v>30632.804444444442</v>
      </c>
      <c r="N51" s="6">
        <f t="shared" si="4"/>
        <v>771.7992590711516</v>
      </c>
      <c r="O51" s="2">
        <f t="shared" si="5"/>
        <v>2.5195187742959817</v>
      </c>
    </row>
    <row r="52" spans="1:15" ht="15.75" customHeight="1" x14ac:dyDescent="0.2">
      <c r="A52" s="4" t="s">
        <v>15</v>
      </c>
      <c r="B52" s="11">
        <v>70829.45</v>
      </c>
      <c r="C52" s="11">
        <v>67703.69</v>
      </c>
      <c r="D52" s="11">
        <v>68903.11</v>
      </c>
      <c r="E52" s="11">
        <v>69448.740000000005</v>
      </c>
      <c r="F52" s="11">
        <v>68592.84</v>
      </c>
      <c r="G52" s="11">
        <v>68535.06</v>
      </c>
      <c r="H52" s="11">
        <v>69215.78</v>
      </c>
      <c r="I52" s="11">
        <v>67712.37</v>
      </c>
      <c r="J52" s="11">
        <v>68192.75</v>
      </c>
      <c r="K52" s="12">
        <v>68083.199999999997</v>
      </c>
      <c r="M52" s="6">
        <f t="shared" si="3"/>
        <v>68792.643333333326</v>
      </c>
      <c r="N52" s="6">
        <f t="shared" si="4"/>
        <v>973.98948598021343</v>
      </c>
      <c r="O52" s="2">
        <f t="shared" si="5"/>
        <v>1.4158337851051421</v>
      </c>
    </row>
    <row r="53" spans="1:15" ht="15.75" customHeight="1" x14ac:dyDescent="0.2">
      <c r="A53" s="4" t="s">
        <v>16</v>
      </c>
      <c r="B53" s="11">
        <v>129580.81</v>
      </c>
      <c r="C53" s="11">
        <v>129102.04</v>
      </c>
      <c r="D53" s="11">
        <v>129885.86</v>
      </c>
      <c r="E53" s="11">
        <v>130220.68</v>
      </c>
      <c r="F53" s="11">
        <v>129065.02</v>
      </c>
      <c r="G53" s="11">
        <v>129342.6</v>
      </c>
      <c r="H53" s="11">
        <v>131130.72</v>
      </c>
      <c r="I53" s="11">
        <v>128561.79</v>
      </c>
      <c r="J53" s="11">
        <v>130353.56</v>
      </c>
      <c r="K53" s="12">
        <v>130020.86</v>
      </c>
      <c r="M53" s="6">
        <f t="shared" si="3"/>
        <v>129693.67555555554</v>
      </c>
      <c r="N53" s="6">
        <f t="shared" si="4"/>
        <v>788.79740656443505</v>
      </c>
      <c r="O53" s="2">
        <f t="shared" si="5"/>
        <v>0.6082003638076755</v>
      </c>
    </row>
    <row r="54" spans="1:15" ht="15.75" customHeight="1" x14ac:dyDescent="0.15"/>
    <row r="55" spans="1:15" ht="15.75" customHeight="1" x14ac:dyDescent="0.15"/>
    <row r="56" spans="1:15" ht="15.75" customHeight="1" x14ac:dyDescent="0.15"/>
    <row r="57" spans="1:15" ht="15.75" customHeight="1" x14ac:dyDescent="0.15"/>
    <row r="58" spans="1:15" ht="15.75" customHeight="1" x14ac:dyDescent="0.15">
      <c r="B58" s="45" t="s">
        <v>19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5" ht="15.75" customHeight="1" x14ac:dyDescent="0.15">
      <c r="A59" s="43" t="s">
        <v>1</v>
      </c>
      <c r="B59" s="1">
        <v>1</v>
      </c>
      <c r="C59" s="2">
        <v>2</v>
      </c>
      <c r="D59" s="2">
        <v>3</v>
      </c>
      <c r="E59" s="1">
        <v>4</v>
      </c>
      <c r="F59" s="2">
        <v>5</v>
      </c>
      <c r="G59" s="2">
        <v>6</v>
      </c>
      <c r="H59" s="1">
        <v>7</v>
      </c>
      <c r="I59" s="2">
        <v>8</v>
      </c>
      <c r="J59" s="2">
        <v>9</v>
      </c>
      <c r="K59" s="1">
        <v>10</v>
      </c>
    </row>
    <row r="60" spans="1:15" ht="15.75" customHeight="1" x14ac:dyDescent="0.2">
      <c r="A60" s="44"/>
      <c r="B60" s="2" t="s">
        <v>2</v>
      </c>
      <c r="C60" s="2" t="s">
        <v>2</v>
      </c>
      <c r="D60" s="2" t="s">
        <v>2</v>
      </c>
      <c r="E60" s="2" t="s">
        <v>2</v>
      </c>
      <c r="F60" s="2" t="s">
        <v>2</v>
      </c>
      <c r="G60" s="2" t="s">
        <v>2</v>
      </c>
      <c r="H60" s="2" t="s">
        <v>2</v>
      </c>
      <c r="I60" s="2" t="s">
        <v>2</v>
      </c>
      <c r="J60" s="2" t="s">
        <v>2</v>
      </c>
      <c r="K60" s="2" t="s">
        <v>2</v>
      </c>
      <c r="M60" s="3" t="s">
        <v>3</v>
      </c>
      <c r="N60" s="3" t="s">
        <v>4</v>
      </c>
      <c r="O60" s="3" t="s">
        <v>5</v>
      </c>
    </row>
    <row r="61" spans="1:15" ht="15.75" customHeight="1" x14ac:dyDescent="0.2">
      <c r="A61" s="4">
        <v>1</v>
      </c>
      <c r="B61" s="11">
        <v>31.03</v>
      </c>
      <c r="C61" s="11">
        <v>31.79</v>
      </c>
      <c r="D61" s="11">
        <v>32.700000000000003</v>
      </c>
      <c r="E61" s="11">
        <v>35.520000000000003</v>
      </c>
      <c r="F61" s="11">
        <v>29.72</v>
      </c>
      <c r="G61" s="11">
        <v>31.71</v>
      </c>
      <c r="H61" s="11">
        <v>32.29</v>
      </c>
      <c r="I61" s="11">
        <v>31.65</v>
      </c>
      <c r="J61" s="11">
        <v>31.58</v>
      </c>
      <c r="K61" s="12">
        <v>32.590000000000003</v>
      </c>
      <c r="M61" s="6">
        <f t="shared" ref="M61:M81" si="6">AVERAGE(B61:J61)</f>
        <v>31.998888888888889</v>
      </c>
      <c r="N61" s="6">
        <f t="shared" ref="N61:N81" si="7">STDEV(B61:J61)</f>
        <v>1.5624855554887909</v>
      </c>
      <c r="O61" s="2">
        <f t="shared" ref="O61:O81" si="8">N61/M61*100</f>
        <v>4.8829369073228648</v>
      </c>
    </row>
    <row r="62" spans="1:15" ht="15.75" customHeight="1" x14ac:dyDescent="0.2">
      <c r="A62" s="4">
        <v>2</v>
      </c>
      <c r="B62" s="11">
        <v>27.87</v>
      </c>
      <c r="C62" s="11">
        <v>43.09</v>
      </c>
      <c r="D62" s="11">
        <v>27.98</v>
      </c>
      <c r="E62" s="11">
        <v>27.74</v>
      </c>
      <c r="F62" s="11">
        <v>28.53</v>
      </c>
      <c r="G62" s="11">
        <v>27.61</v>
      </c>
      <c r="H62" s="11">
        <v>26.94</v>
      </c>
      <c r="I62" s="11">
        <v>28.19</v>
      </c>
      <c r="J62" s="11">
        <v>31.45</v>
      </c>
      <c r="K62" s="12">
        <v>27.59</v>
      </c>
      <c r="M62" s="6">
        <f t="shared" si="6"/>
        <v>29.93333333333333</v>
      </c>
      <c r="N62" s="6">
        <f t="shared" si="7"/>
        <v>5.0947055852129761</v>
      </c>
      <c r="O62" s="2">
        <f t="shared" si="8"/>
        <v>17.020174560845135</v>
      </c>
    </row>
    <row r="63" spans="1:15" ht="15.75" customHeight="1" x14ac:dyDescent="0.2">
      <c r="A63" s="4">
        <v>4</v>
      </c>
      <c r="B63" s="11">
        <v>27.91</v>
      </c>
      <c r="C63" s="11">
        <v>28.82</v>
      </c>
      <c r="D63" s="11">
        <v>28.17</v>
      </c>
      <c r="E63" s="11">
        <v>29.11</v>
      </c>
      <c r="F63" s="11">
        <v>28.1</v>
      </c>
      <c r="G63" s="11">
        <v>27.01</v>
      </c>
      <c r="H63" s="11">
        <v>26.5</v>
      </c>
      <c r="I63" s="11">
        <v>28.26</v>
      </c>
      <c r="J63" s="11">
        <v>28.54</v>
      </c>
      <c r="K63" s="12">
        <v>27.79</v>
      </c>
      <c r="M63" s="6">
        <f t="shared" si="6"/>
        <v>28.046666666666667</v>
      </c>
      <c r="N63" s="6">
        <f t="shared" si="7"/>
        <v>0.83075267077512283</v>
      </c>
      <c r="O63" s="2">
        <f t="shared" si="8"/>
        <v>2.962037095704027</v>
      </c>
    </row>
    <row r="64" spans="1:15" ht="15.75" customHeight="1" x14ac:dyDescent="0.2">
      <c r="A64" s="4">
        <v>8</v>
      </c>
      <c r="B64" s="11">
        <v>46.46</v>
      </c>
      <c r="C64" s="11">
        <v>47.29</v>
      </c>
      <c r="D64" s="11">
        <v>56.05</v>
      </c>
      <c r="E64" s="11">
        <v>57.24</v>
      </c>
      <c r="F64" s="11">
        <v>51.31</v>
      </c>
      <c r="G64" s="11">
        <v>48.4</v>
      </c>
      <c r="H64" s="11">
        <v>51.92</v>
      </c>
      <c r="I64" s="11">
        <v>45.49</v>
      </c>
      <c r="J64" s="11">
        <v>51.67</v>
      </c>
      <c r="K64" s="12">
        <v>47.31</v>
      </c>
      <c r="M64" s="6">
        <f t="shared" si="6"/>
        <v>50.647777777777783</v>
      </c>
      <c r="N64" s="6">
        <f t="shared" si="7"/>
        <v>4.1262991220274428</v>
      </c>
      <c r="O64" s="2">
        <f t="shared" si="8"/>
        <v>8.1470487019825324</v>
      </c>
    </row>
    <row r="65" spans="1:15" ht="15.75" customHeight="1" x14ac:dyDescent="0.2">
      <c r="A65" s="4">
        <v>16</v>
      </c>
      <c r="B65" s="11">
        <v>25.68</v>
      </c>
      <c r="C65" s="11">
        <v>24.87</v>
      </c>
      <c r="D65" s="11">
        <v>24.29</v>
      </c>
      <c r="E65" s="11">
        <v>24.09</v>
      </c>
      <c r="F65" s="11">
        <v>24.32</v>
      </c>
      <c r="G65" s="11">
        <v>26.43</v>
      </c>
      <c r="H65" s="11">
        <v>23.83</v>
      </c>
      <c r="I65" s="11">
        <v>26.99</v>
      </c>
      <c r="J65" s="11">
        <v>28.6</v>
      </c>
      <c r="K65" s="12">
        <v>24.94</v>
      </c>
      <c r="M65" s="6">
        <f t="shared" si="6"/>
        <v>25.455555555555556</v>
      </c>
      <c r="N65" s="6">
        <f t="shared" si="7"/>
        <v>1.6101250814075838</v>
      </c>
      <c r="O65" s="2">
        <f t="shared" si="8"/>
        <v>6.3252403896413147</v>
      </c>
    </row>
    <row r="66" spans="1:15" ht="15.75" customHeight="1" x14ac:dyDescent="0.2">
      <c r="A66" s="4">
        <v>32</v>
      </c>
      <c r="B66" s="11">
        <v>30.37</v>
      </c>
      <c r="C66" s="11">
        <v>29.72</v>
      </c>
      <c r="D66" s="11">
        <v>28.2</v>
      </c>
      <c r="E66" s="11">
        <v>31.72</v>
      </c>
      <c r="F66" s="11">
        <v>27.6</v>
      </c>
      <c r="G66" s="11">
        <v>30.66</v>
      </c>
      <c r="H66" s="11">
        <v>27.59</v>
      </c>
      <c r="I66" s="11">
        <v>29.29</v>
      </c>
      <c r="J66" s="11">
        <v>31.48</v>
      </c>
      <c r="K66" s="12">
        <v>28.86</v>
      </c>
      <c r="M66" s="6">
        <f t="shared" si="6"/>
        <v>29.625555555555554</v>
      </c>
      <c r="N66" s="6">
        <f t="shared" si="7"/>
        <v>1.5751992819252354</v>
      </c>
      <c r="O66" s="2">
        <f t="shared" si="8"/>
        <v>5.3170286679395113</v>
      </c>
    </row>
    <row r="67" spans="1:15" ht="15.75" customHeight="1" x14ac:dyDescent="0.2">
      <c r="A67" s="4">
        <v>64</v>
      </c>
      <c r="B67" s="11">
        <v>25.93</v>
      </c>
      <c r="C67" s="11">
        <v>32.29</v>
      </c>
      <c r="D67" s="11">
        <v>26.01</v>
      </c>
      <c r="E67" s="11">
        <v>38.08</v>
      </c>
      <c r="F67" s="11">
        <v>32.15</v>
      </c>
      <c r="G67" s="11">
        <v>26.82</v>
      </c>
      <c r="H67" s="11">
        <v>25.63</v>
      </c>
      <c r="I67" s="11">
        <v>28.25</v>
      </c>
      <c r="J67" s="11">
        <v>26.11</v>
      </c>
      <c r="K67" s="12">
        <v>35.08</v>
      </c>
      <c r="M67" s="6">
        <f t="shared" si="6"/>
        <v>29.029999999999998</v>
      </c>
      <c r="N67" s="6">
        <f t="shared" si="7"/>
        <v>4.2803884169547057</v>
      </c>
      <c r="O67" s="2">
        <f t="shared" si="8"/>
        <v>14.744706913381695</v>
      </c>
    </row>
    <row r="68" spans="1:15" ht="15.75" customHeight="1" x14ac:dyDescent="0.2">
      <c r="A68" s="4">
        <v>128</v>
      </c>
      <c r="B68" s="11">
        <v>40.76</v>
      </c>
      <c r="C68" s="11">
        <v>31.09</v>
      </c>
      <c r="D68" s="11">
        <v>30.36</v>
      </c>
      <c r="E68" s="11">
        <v>35.619999999999997</v>
      </c>
      <c r="F68" s="11">
        <v>29.83</v>
      </c>
      <c r="G68" s="11">
        <v>31.71</v>
      </c>
      <c r="H68" s="11">
        <v>32.56</v>
      </c>
      <c r="I68" s="11">
        <v>30.72</v>
      </c>
      <c r="J68" s="11">
        <v>30.33</v>
      </c>
      <c r="K68" s="12">
        <v>31.71</v>
      </c>
      <c r="M68" s="6">
        <f t="shared" si="6"/>
        <v>32.553333333333327</v>
      </c>
      <c r="N68" s="6">
        <f t="shared" si="7"/>
        <v>3.5379725832742266</v>
      </c>
      <c r="O68" s="2">
        <f t="shared" si="8"/>
        <v>10.868234435616099</v>
      </c>
    </row>
    <row r="69" spans="1:15" ht="15.75" customHeight="1" x14ac:dyDescent="0.2">
      <c r="A69" s="4">
        <v>256</v>
      </c>
      <c r="B69" s="11">
        <v>39.08</v>
      </c>
      <c r="C69" s="11">
        <v>39.340000000000003</v>
      </c>
      <c r="D69" s="11">
        <v>39.880000000000003</v>
      </c>
      <c r="E69" s="11">
        <v>39.46</v>
      </c>
      <c r="F69" s="11">
        <v>37.97</v>
      </c>
      <c r="G69" s="11">
        <v>39.36</v>
      </c>
      <c r="H69" s="11">
        <v>40.61</v>
      </c>
      <c r="I69" s="11">
        <v>39.83</v>
      </c>
      <c r="J69" s="11">
        <v>39.47</v>
      </c>
      <c r="K69" s="12">
        <v>39.49</v>
      </c>
      <c r="M69" s="6">
        <f t="shared" si="6"/>
        <v>39.444444444444443</v>
      </c>
      <c r="N69" s="6">
        <f t="shared" si="7"/>
        <v>0.70910350286666757</v>
      </c>
      <c r="O69" s="2">
        <f t="shared" si="8"/>
        <v>1.7977271903661995</v>
      </c>
    </row>
    <row r="70" spans="1:15" ht="15.75" customHeight="1" x14ac:dyDescent="0.2">
      <c r="A70" s="4">
        <v>512</v>
      </c>
      <c r="B70" s="11">
        <v>51.8</v>
      </c>
      <c r="C70" s="11">
        <v>52.23</v>
      </c>
      <c r="D70" s="11">
        <v>51.19</v>
      </c>
      <c r="E70" s="11">
        <v>56.73</v>
      </c>
      <c r="F70" s="11">
        <v>51.32</v>
      </c>
      <c r="G70" s="11">
        <v>50.87</v>
      </c>
      <c r="H70" s="11">
        <v>51.39</v>
      </c>
      <c r="I70" s="11">
        <v>52.52</v>
      </c>
      <c r="J70" s="11">
        <v>51.27</v>
      </c>
      <c r="K70" s="12">
        <v>52.36</v>
      </c>
      <c r="M70" s="6">
        <f t="shared" si="6"/>
        <v>52.146666666666661</v>
      </c>
      <c r="N70" s="6">
        <f t="shared" si="7"/>
        <v>1.7973244003239921</v>
      </c>
      <c r="O70" s="2">
        <f t="shared" si="8"/>
        <v>3.4466716958399237</v>
      </c>
    </row>
    <row r="71" spans="1:15" ht="15.75" customHeight="1" x14ac:dyDescent="0.2">
      <c r="A71" s="4" t="s">
        <v>6</v>
      </c>
      <c r="B71" s="11">
        <v>83.9</v>
      </c>
      <c r="C71" s="11">
        <v>79.62</v>
      </c>
      <c r="D71" s="11">
        <v>78.459999999999994</v>
      </c>
      <c r="E71" s="11">
        <v>80.03</v>
      </c>
      <c r="F71" s="11">
        <v>76.930000000000007</v>
      </c>
      <c r="G71" s="11">
        <v>76.53</v>
      </c>
      <c r="H71" s="11">
        <v>77.3</v>
      </c>
      <c r="I71" s="11">
        <v>79.75</v>
      </c>
      <c r="J71" s="11">
        <v>78.92</v>
      </c>
      <c r="K71" s="12">
        <v>85.26</v>
      </c>
      <c r="M71" s="6">
        <f t="shared" si="6"/>
        <v>79.048888888888882</v>
      </c>
      <c r="N71" s="6">
        <f t="shared" si="7"/>
        <v>2.2240191346099332</v>
      </c>
      <c r="O71" s="2">
        <f t="shared" si="8"/>
        <v>2.8134729859846788</v>
      </c>
    </row>
    <row r="72" spans="1:15" ht="15.75" customHeight="1" x14ac:dyDescent="0.2">
      <c r="A72" s="4" t="s">
        <v>7</v>
      </c>
      <c r="B72" s="11">
        <v>124.85</v>
      </c>
      <c r="C72" s="11">
        <v>126.24</v>
      </c>
      <c r="D72" s="11">
        <v>125.11</v>
      </c>
      <c r="E72" s="11">
        <v>125.43</v>
      </c>
      <c r="F72" s="11">
        <v>120.93</v>
      </c>
      <c r="G72" s="11">
        <v>126.14</v>
      </c>
      <c r="H72" s="11">
        <v>123.83</v>
      </c>
      <c r="I72" s="11">
        <v>130.06</v>
      </c>
      <c r="J72" s="11">
        <v>124.32</v>
      </c>
      <c r="K72" s="12">
        <v>130.26</v>
      </c>
      <c r="M72" s="6">
        <f t="shared" si="6"/>
        <v>125.21222222222221</v>
      </c>
      <c r="N72" s="6">
        <f t="shared" si="7"/>
        <v>2.4148280362055683</v>
      </c>
      <c r="O72" s="2">
        <f t="shared" si="8"/>
        <v>1.9285881149204567</v>
      </c>
    </row>
    <row r="73" spans="1:15" ht="15.75" customHeight="1" x14ac:dyDescent="0.2">
      <c r="A73" s="4" t="s">
        <v>8</v>
      </c>
      <c r="B73" s="11">
        <v>170.53</v>
      </c>
      <c r="C73" s="11">
        <v>165.7</v>
      </c>
      <c r="D73" s="11">
        <v>167.78</v>
      </c>
      <c r="E73" s="11">
        <v>174.31</v>
      </c>
      <c r="F73" s="11">
        <v>165.22</v>
      </c>
      <c r="G73" s="11">
        <v>164.43</v>
      </c>
      <c r="H73" s="11">
        <v>170.96</v>
      </c>
      <c r="I73" s="11">
        <v>171.11</v>
      </c>
      <c r="J73" s="11">
        <v>161.6</v>
      </c>
      <c r="K73" s="12">
        <v>175.69</v>
      </c>
      <c r="M73" s="6">
        <f t="shared" si="6"/>
        <v>167.95999999999998</v>
      </c>
      <c r="N73" s="6">
        <f t="shared" si="7"/>
        <v>4.0529001961558384</v>
      </c>
      <c r="O73" s="2">
        <f t="shared" si="8"/>
        <v>2.4130151203595136</v>
      </c>
    </row>
    <row r="74" spans="1:15" ht="15.75" customHeight="1" x14ac:dyDescent="0.2">
      <c r="A74" s="4" t="s">
        <v>9</v>
      </c>
      <c r="B74" s="11">
        <v>270.19</v>
      </c>
      <c r="C74" s="11">
        <v>287.7</v>
      </c>
      <c r="D74" s="11">
        <v>274.14999999999998</v>
      </c>
      <c r="E74" s="11">
        <v>278.14999999999998</v>
      </c>
      <c r="F74" s="11">
        <v>263.55</v>
      </c>
      <c r="G74" s="11">
        <v>261.02999999999997</v>
      </c>
      <c r="H74" s="11">
        <v>266.91000000000003</v>
      </c>
      <c r="I74" s="11">
        <v>273.99</v>
      </c>
      <c r="J74" s="11">
        <v>268.51</v>
      </c>
      <c r="K74" s="12">
        <v>275.93</v>
      </c>
      <c r="M74" s="6">
        <f t="shared" si="6"/>
        <v>271.57555555555558</v>
      </c>
      <c r="N74" s="6">
        <f t="shared" si="7"/>
        <v>8.0961520352435148</v>
      </c>
      <c r="O74" s="2">
        <f t="shared" si="8"/>
        <v>2.9811784859213164</v>
      </c>
    </row>
    <row r="75" spans="1:15" ht="15.75" customHeight="1" x14ac:dyDescent="0.2">
      <c r="A75" s="4" t="s">
        <v>10</v>
      </c>
      <c r="B75" s="11">
        <v>487.58</v>
      </c>
      <c r="C75" s="11">
        <v>500.61</v>
      </c>
      <c r="D75" s="11">
        <v>493.85</v>
      </c>
      <c r="E75" s="11">
        <v>499.14</v>
      </c>
      <c r="F75" s="11">
        <v>493.04</v>
      </c>
      <c r="G75" s="11">
        <v>482.74</v>
      </c>
      <c r="H75" s="11">
        <v>488.57</v>
      </c>
      <c r="I75" s="11">
        <v>503.04</v>
      </c>
      <c r="J75" s="11">
        <v>489.62</v>
      </c>
      <c r="K75" s="12">
        <v>503.43</v>
      </c>
      <c r="M75" s="6">
        <f t="shared" si="6"/>
        <v>493.13222222222225</v>
      </c>
      <c r="N75" s="6">
        <f t="shared" si="7"/>
        <v>6.7330653824572737</v>
      </c>
      <c r="O75" s="2">
        <f t="shared" si="8"/>
        <v>1.3653671528734792</v>
      </c>
    </row>
    <row r="76" spans="1:15" ht="15.75" customHeight="1" x14ac:dyDescent="0.2">
      <c r="A76" s="4" t="s">
        <v>11</v>
      </c>
      <c r="B76" s="11">
        <v>904.95</v>
      </c>
      <c r="C76" s="11">
        <v>906.43</v>
      </c>
      <c r="D76" s="11">
        <v>922.93</v>
      </c>
      <c r="E76" s="11">
        <v>918.44</v>
      </c>
      <c r="F76" s="11">
        <v>877.5</v>
      </c>
      <c r="G76" s="11">
        <v>890.48</v>
      </c>
      <c r="H76" s="11">
        <v>901.85</v>
      </c>
      <c r="I76" s="11">
        <v>924.97</v>
      </c>
      <c r="J76" s="11">
        <v>905.26</v>
      </c>
      <c r="K76" s="12">
        <v>930.04</v>
      </c>
      <c r="M76" s="6">
        <f t="shared" si="6"/>
        <v>905.86777777777786</v>
      </c>
      <c r="N76" s="6">
        <f t="shared" si="7"/>
        <v>15.302205541831034</v>
      </c>
      <c r="O76" s="2">
        <f t="shared" si="8"/>
        <v>1.6892316867004049</v>
      </c>
    </row>
    <row r="77" spans="1:15" ht="15.75" customHeight="1" x14ac:dyDescent="0.2">
      <c r="A77" s="4" t="s">
        <v>12</v>
      </c>
      <c r="B77" s="11">
        <v>1727.25</v>
      </c>
      <c r="C77" s="11">
        <v>1731.01</v>
      </c>
      <c r="D77" s="11">
        <v>1749.46</v>
      </c>
      <c r="E77" s="11">
        <v>1770.56</v>
      </c>
      <c r="F77" s="11">
        <v>1694.49</v>
      </c>
      <c r="G77" s="11">
        <v>1699.65</v>
      </c>
      <c r="H77" s="11">
        <v>1727.18</v>
      </c>
      <c r="I77" s="11">
        <v>1748.99</v>
      </c>
      <c r="J77" s="11">
        <v>1734.66</v>
      </c>
      <c r="K77" s="12">
        <v>1778.59</v>
      </c>
      <c r="M77" s="6">
        <f t="shared" si="6"/>
        <v>1731.4722222222222</v>
      </c>
      <c r="N77" s="6">
        <f t="shared" si="7"/>
        <v>23.940685964367088</v>
      </c>
      <c r="O77" s="2">
        <f t="shared" si="8"/>
        <v>1.3826780272363197</v>
      </c>
    </row>
    <row r="78" spans="1:15" ht="15.75" customHeight="1" x14ac:dyDescent="0.2">
      <c r="A78" s="4" t="s">
        <v>13</v>
      </c>
      <c r="B78" s="11">
        <v>6407.26</v>
      </c>
      <c r="C78" s="11">
        <v>6779.18</v>
      </c>
      <c r="D78" s="11">
        <v>6147.54</v>
      </c>
      <c r="E78" s="11">
        <v>6423.02</v>
      </c>
      <c r="F78" s="11">
        <v>6377.27</v>
      </c>
      <c r="G78" s="11">
        <v>6475.66</v>
      </c>
      <c r="H78" s="11">
        <v>6757.39</v>
      </c>
      <c r="I78" s="11">
        <v>6511.76</v>
      </c>
      <c r="J78" s="11">
        <v>6692.76</v>
      </c>
      <c r="K78" s="12">
        <v>6862.41</v>
      </c>
      <c r="M78" s="6">
        <f t="shared" si="6"/>
        <v>6507.9822222222228</v>
      </c>
      <c r="N78" s="6">
        <f t="shared" si="7"/>
        <v>204.7321802244202</v>
      </c>
      <c r="O78" s="2">
        <f t="shared" si="8"/>
        <v>3.1458626227548621</v>
      </c>
    </row>
    <row r="79" spans="1:15" ht="15.75" customHeight="1" x14ac:dyDescent="0.2">
      <c r="A79" s="4" t="s">
        <v>14</v>
      </c>
      <c r="B79" s="11">
        <v>14311.92</v>
      </c>
      <c r="C79" s="11">
        <v>14598.61</v>
      </c>
      <c r="D79" s="11">
        <v>13611.87</v>
      </c>
      <c r="E79" s="11">
        <v>13691.56</v>
      </c>
      <c r="F79" s="11">
        <v>13192.55</v>
      </c>
      <c r="G79" s="11">
        <v>13176.66</v>
      </c>
      <c r="H79" s="11">
        <v>13938.31</v>
      </c>
      <c r="I79" s="11">
        <v>14802.73</v>
      </c>
      <c r="J79" s="11">
        <v>13031.69</v>
      </c>
      <c r="K79" s="12">
        <v>15054.61</v>
      </c>
      <c r="M79" s="6">
        <f t="shared" si="6"/>
        <v>13817.322222222221</v>
      </c>
      <c r="N79" s="6">
        <f t="shared" si="7"/>
        <v>643.88830919612474</v>
      </c>
      <c r="O79" s="2">
        <f t="shared" si="8"/>
        <v>4.6600079149964921</v>
      </c>
    </row>
    <row r="80" spans="1:15" ht="15.75" customHeight="1" x14ac:dyDescent="0.2">
      <c r="A80" s="4" t="s">
        <v>15</v>
      </c>
      <c r="B80" s="11">
        <v>26981.59</v>
      </c>
      <c r="C80" s="11">
        <v>25872.9</v>
      </c>
      <c r="D80" s="11">
        <v>27434.84</v>
      </c>
      <c r="E80" s="11">
        <v>27285.03</v>
      </c>
      <c r="F80" s="11">
        <v>25749.41</v>
      </c>
      <c r="G80" s="11">
        <v>26219.38</v>
      </c>
      <c r="H80" s="11">
        <v>25701.71</v>
      </c>
      <c r="I80" s="11">
        <v>27053.65</v>
      </c>
      <c r="J80" s="11">
        <v>26320.68</v>
      </c>
      <c r="K80" s="12">
        <v>26284.46</v>
      </c>
      <c r="M80" s="6">
        <f t="shared" si="6"/>
        <v>26513.243333333332</v>
      </c>
      <c r="N80" s="6">
        <f t="shared" si="7"/>
        <v>682.99767872958387</v>
      </c>
      <c r="O80" s="2">
        <f t="shared" si="8"/>
        <v>2.5760623479470595</v>
      </c>
    </row>
    <row r="81" spans="1:15" ht="15.75" customHeight="1" x14ac:dyDescent="0.2">
      <c r="A81" s="4" t="s">
        <v>16</v>
      </c>
      <c r="B81" s="11">
        <v>45254.15</v>
      </c>
      <c r="C81" s="11">
        <v>45223.63</v>
      </c>
      <c r="D81" s="11">
        <v>45973.85</v>
      </c>
      <c r="E81" s="11">
        <v>44976.25</v>
      </c>
      <c r="F81" s="11">
        <v>44512.53</v>
      </c>
      <c r="G81" s="11">
        <v>45261.65</v>
      </c>
      <c r="H81" s="11">
        <v>44808.04</v>
      </c>
      <c r="I81" s="11">
        <v>45106.14</v>
      </c>
      <c r="J81" s="11">
        <v>44164.78</v>
      </c>
      <c r="K81" s="12">
        <v>45991.22</v>
      </c>
      <c r="M81" s="6">
        <f t="shared" si="6"/>
        <v>45031.224444444444</v>
      </c>
      <c r="N81" s="6">
        <f t="shared" si="7"/>
        <v>513.14840738598991</v>
      </c>
      <c r="O81" s="2">
        <f t="shared" si="8"/>
        <v>1.1395390947431758</v>
      </c>
    </row>
    <row r="82" spans="1:15" ht="15.75" customHeight="1" x14ac:dyDescent="0.15"/>
    <row r="83" spans="1:15" ht="15.75" customHeight="1" x14ac:dyDescent="0.15"/>
    <row r="84" spans="1:15" ht="15.75" customHeight="1" x14ac:dyDescent="0.15"/>
    <row r="85" spans="1:15" ht="15.75" customHeight="1" x14ac:dyDescent="0.15"/>
    <row r="86" spans="1:15" ht="15.75" customHeight="1" x14ac:dyDescent="0.15">
      <c r="B86" s="45" t="s">
        <v>20</v>
      </c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</row>
    <row r="87" spans="1:15" ht="15.75" customHeight="1" x14ac:dyDescent="0.15">
      <c r="A87" s="43" t="s">
        <v>1</v>
      </c>
      <c r="B87" s="1">
        <v>1</v>
      </c>
      <c r="C87" s="2">
        <v>2</v>
      </c>
      <c r="D87" s="2">
        <v>3</v>
      </c>
      <c r="E87" s="1">
        <v>4</v>
      </c>
      <c r="F87" s="2">
        <v>5</v>
      </c>
      <c r="G87" s="2">
        <v>6</v>
      </c>
      <c r="H87" s="1">
        <v>7</v>
      </c>
      <c r="I87" s="2">
        <v>8</v>
      </c>
      <c r="J87" s="2">
        <v>9</v>
      </c>
      <c r="K87" s="1">
        <v>10</v>
      </c>
    </row>
    <row r="88" spans="1:15" ht="15.75" customHeight="1" x14ac:dyDescent="0.2">
      <c r="A88" s="44"/>
      <c r="B88" s="2" t="s">
        <v>2</v>
      </c>
      <c r="C88" s="2" t="s">
        <v>2</v>
      </c>
      <c r="D88" s="2" t="s">
        <v>2</v>
      </c>
      <c r="E88" s="2" t="s">
        <v>2</v>
      </c>
      <c r="F88" s="2" t="s">
        <v>2</v>
      </c>
      <c r="G88" s="2" t="s">
        <v>2</v>
      </c>
      <c r="H88" s="2" t="s">
        <v>2</v>
      </c>
      <c r="I88" s="2" t="s">
        <v>2</v>
      </c>
      <c r="J88" s="2" t="s">
        <v>2</v>
      </c>
      <c r="K88" s="2" t="s">
        <v>2</v>
      </c>
      <c r="M88" s="3" t="s">
        <v>3</v>
      </c>
      <c r="N88" s="3" t="s">
        <v>4</v>
      </c>
      <c r="O88" s="3" t="s">
        <v>5</v>
      </c>
    </row>
    <row r="89" spans="1:15" ht="15.75" customHeight="1" x14ac:dyDescent="0.2">
      <c r="A89" s="4">
        <v>1</v>
      </c>
      <c r="B89" s="11">
        <v>36.6</v>
      </c>
      <c r="C89" s="11">
        <v>35.909999999999997</v>
      </c>
      <c r="D89" s="11">
        <v>37.159999999999997</v>
      </c>
      <c r="E89" s="11">
        <v>36.54</v>
      </c>
      <c r="F89" s="11">
        <v>40.83</v>
      </c>
      <c r="G89" s="11">
        <v>36.69</v>
      </c>
      <c r="H89" s="11">
        <v>36.94</v>
      </c>
      <c r="I89" s="11">
        <v>37.17</v>
      </c>
      <c r="J89" s="11">
        <v>36.840000000000003</v>
      </c>
      <c r="K89" s="12">
        <v>37.83</v>
      </c>
      <c r="M89" s="6">
        <f t="shared" ref="M89:M109" si="9">AVERAGE(B89:J89)</f>
        <v>37.18666666666666</v>
      </c>
      <c r="N89" s="6">
        <f t="shared" ref="N89:N109" si="10">STDEV(B89:J89)</f>
        <v>1.4183969825123004</v>
      </c>
      <c r="O89" s="2">
        <f t="shared" ref="O89:O109" si="11">N89/M89*100</f>
        <v>3.8142622333604352</v>
      </c>
    </row>
    <row r="90" spans="1:15" ht="15.75" customHeight="1" x14ac:dyDescent="0.2">
      <c r="A90" s="4">
        <v>2</v>
      </c>
      <c r="B90" s="11">
        <v>34.43</v>
      </c>
      <c r="C90" s="11">
        <v>33.869999999999997</v>
      </c>
      <c r="D90" s="11">
        <v>33.49</v>
      </c>
      <c r="E90" s="11">
        <v>33.479999999999997</v>
      </c>
      <c r="F90" s="11">
        <v>34</v>
      </c>
      <c r="G90" s="11">
        <v>34.5</v>
      </c>
      <c r="H90" s="11">
        <v>34.700000000000003</v>
      </c>
      <c r="I90" s="11">
        <v>34.28</v>
      </c>
      <c r="J90" s="11">
        <v>34.18</v>
      </c>
      <c r="K90" s="12">
        <v>33.76</v>
      </c>
      <c r="M90" s="6">
        <f t="shared" si="9"/>
        <v>34.103333333333332</v>
      </c>
      <c r="N90" s="6">
        <f t="shared" si="10"/>
        <v>0.43113223029599718</v>
      </c>
      <c r="O90" s="2">
        <f t="shared" si="11"/>
        <v>1.2641938137894553</v>
      </c>
    </row>
    <row r="91" spans="1:15" ht="15.75" customHeight="1" x14ac:dyDescent="0.2">
      <c r="A91" s="4">
        <v>4</v>
      </c>
      <c r="B91" s="11">
        <v>33.770000000000003</v>
      </c>
      <c r="C91" s="11">
        <v>34.130000000000003</v>
      </c>
      <c r="D91" s="11">
        <v>33.83</v>
      </c>
      <c r="E91" s="11">
        <v>34.15</v>
      </c>
      <c r="F91" s="11">
        <v>33.97</v>
      </c>
      <c r="G91" s="11">
        <v>35.200000000000003</v>
      </c>
      <c r="H91" s="11">
        <v>35.619999999999997</v>
      </c>
      <c r="I91" s="11">
        <v>34.56</v>
      </c>
      <c r="J91" s="11">
        <v>34.049999999999997</v>
      </c>
      <c r="K91" s="12">
        <v>34.549999999999997</v>
      </c>
      <c r="M91" s="6">
        <f t="shared" si="9"/>
        <v>34.364444444444445</v>
      </c>
      <c r="N91" s="6">
        <f t="shared" si="10"/>
        <v>0.64296405636534437</v>
      </c>
      <c r="O91" s="2">
        <f t="shared" si="11"/>
        <v>1.8710154252742175</v>
      </c>
    </row>
    <row r="92" spans="1:15" ht="15.75" customHeight="1" x14ac:dyDescent="0.2">
      <c r="A92" s="4">
        <v>8</v>
      </c>
      <c r="B92" s="11">
        <v>65.06</v>
      </c>
      <c r="C92" s="11">
        <v>69.98</v>
      </c>
      <c r="D92" s="11">
        <v>66.709999999999994</v>
      </c>
      <c r="E92" s="11">
        <v>67.150000000000006</v>
      </c>
      <c r="F92" s="11">
        <v>63.77</v>
      </c>
      <c r="G92" s="11">
        <v>63.33</v>
      </c>
      <c r="H92" s="11">
        <v>68.19</v>
      </c>
      <c r="I92" s="11">
        <v>69.599999999999994</v>
      </c>
      <c r="J92" s="11">
        <v>64.78</v>
      </c>
      <c r="K92" s="12">
        <v>63.9</v>
      </c>
      <c r="M92" s="6">
        <f t="shared" si="9"/>
        <v>66.507777777777775</v>
      </c>
      <c r="N92" s="6">
        <f t="shared" si="10"/>
        <v>2.4386562784542725</v>
      </c>
      <c r="O92" s="2">
        <f t="shared" si="11"/>
        <v>3.6667234418845673</v>
      </c>
    </row>
    <row r="93" spans="1:15" ht="15.75" customHeight="1" x14ac:dyDescent="0.2">
      <c r="A93" s="4">
        <v>16</v>
      </c>
      <c r="B93" s="11">
        <v>30.74</v>
      </c>
      <c r="C93" s="11">
        <v>30.22</v>
      </c>
      <c r="D93" s="11">
        <v>30.13</v>
      </c>
      <c r="E93" s="11">
        <v>29.76</v>
      </c>
      <c r="F93" s="11">
        <v>30.15</v>
      </c>
      <c r="G93" s="11">
        <v>30.12</v>
      </c>
      <c r="H93" s="11">
        <v>30.38</v>
      </c>
      <c r="I93" s="11">
        <v>30.25</v>
      </c>
      <c r="J93" s="11">
        <v>31.53</v>
      </c>
      <c r="K93" s="12">
        <v>30.38</v>
      </c>
      <c r="M93" s="6">
        <f t="shared" si="9"/>
        <v>30.364444444444441</v>
      </c>
      <c r="N93" s="6">
        <f t="shared" si="10"/>
        <v>0.50742268157599912</v>
      </c>
      <c r="O93" s="2">
        <f t="shared" si="11"/>
        <v>1.6711080701785688</v>
      </c>
    </row>
    <row r="94" spans="1:15" ht="15.75" customHeight="1" x14ac:dyDescent="0.2">
      <c r="A94" s="4">
        <v>32</v>
      </c>
      <c r="B94" s="11">
        <v>30.63</v>
      </c>
      <c r="C94" s="11">
        <v>30.3</v>
      </c>
      <c r="D94" s="11">
        <v>30.18</v>
      </c>
      <c r="E94" s="11">
        <v>30.09</v>
      </c>
      <c r="F94" s="11">
        <v>30.62</v>
      </c>
      <c r="G94" s="11">
        <v>30.56</v>
      </c>
      <c r="H94" s="11">
        <v>30.57</v>
      </c>
      <c r="I94" s="11">
        <v>30.42</v>
      </c>
      <c r="J94" s="11">
        <v>30.37</v>
      </c>
      <c r="K94" s="12">
        <v>30.51</v>
      </c>
      <c r="M94" s="6">
        <f t="shared" si="9"/>
        <v>30.415555555555557</v>
      </c>
      <c r="N94" s="6">
        <f t="shared" si="10"/>
        <v>0.19666666666666657</v>
      </c>
      <c r="O94" s="2">
        <f t="shared" si="11"/>
        <v>0.64659896251917848</v>
      </c>
    </row>
    <row r="95" spans="1:15" ht="15.75" customHeight="1" x14ac:dyDescent="0.2">
      <c r="A95" s="4">
        <v>64</v>
      </c>
      <c r="B95" s="11">
        <v>38.21</v>
      </c>
      <c r="C95" s="11">
        <v>37.94</v>
      </c>
      <c r="D95" s="11">
        <v>38.25</v>
      </c>
      <c r="E95" s="11">
        <v>37.950000000000003</v>
      </c>
      <c r="F95" s="11">
        <v>37.89</v>
      </c>
      <c r="G95" s="11">
        <v>39.729999999999997</v>
      </c>
      <c r="H95" s="11">
        <v>38.770000000000003</v>
      </c>
      <c r="I95" s="11">
        <v>38.51</v>
      </c>
      <c r="J95" s="11">
        <v>38.119999999999997</v>
      </c>
      <c r="K95" s="12">
        <v>38.380000000000003</v>
      </c>
      <c r="M95" s="6">
        <f t="shared" si="9"/>
        <v>38.374444444444443</v>
      </c>
      <c r="N95" s="6">
        <f t="shared" si="10"/>
        <v>0.58344046635263225</v>
      </c>
      <c r="O95" s="2">
        <f t="shared" si="11"/>
        <v>1.5203880467827808</v>
      </c>
    </row>
    <row r="96" spans="1:15" ht="15.75" customHeight="1" x14ac:dyDescent="0.2">
      <c r="A96" s="4">
        <v>128</v>
      </c>
      <c r="B96" s="11">
        <v>44.32</v>
      </c>
      <c r="C96" s="11">
        <v>43.26</v>
      </c>
      <c r="D96" s="11">
        <v>43.24</v>
      </c>
      <c r="E96" s="11">
        <v>42.65</v>
      </c>
      <c r="F96" s="11">
        <v>43.49</v>
      </c>
      <c r="G96" s="11">
        <v>43.18</v>
      </c>
      <c r="H96" s="11">
        <v>43.85</v>
      </c>
      <c r="I96" s="11">
        <v>43.42</v>
      </c>
      <c r="J96" s="11">
        <v>43.43</v>
      </c>
      <c r="K96" s="12">
        <v>43.5</v>
      </c>
      <c r="M96" s="6">
        <f t="shared" si="9"/>
        <v>43.426666666666669</v>
      </c>
      <c r="N96" s="6">
        <f t="shared" si="10"/>
        <v>0.46206060208591748</v>
      </c>
      <c r="O96" s="2">
        <f t="shared" si="11"/>
        <v>1.064002000504876</v>
      </c>
    </row>
    <row r="97" spans="1:15" ht="15.75" customHeight="1" x14ac:dyDescent="0.2">
      <c r="A97" s="4">
        <v>256</v>
      </c>
      <c r="B97" s="11">
        <v>55.02</v>
      </c>
      <c r="C97" s="11">
        <v>54.16</v>
      </c>
      <c r="D97" s="11">
        <v>53.87</v>
      </c>
      <c r="E97" s="11">
        <v>54.29</v>
      </c>
      <c r="F97" s="11">
        <v>54.42</v>
      </c>
      <c r="G97" s="11">
        <v>54.61</v>
      </c>
      <c r="H97" s="11">
        <v>55.12</v>
      </c>
      <c r="I97" s="11">
        <v>55.11</v>
      </c>
      <c r="J97" s="11">
        <v>54.86</v>
      </c>
      <c r="K97" s="12">
        <v>54.93</v>
      </c>
      <c r="M97" s="6">
        <f t="shared" si="9"/>
        <v>54.606666666666669</v>
      </c>
      <c r="N97" s="6">
        <f t="shared" si="10"/>
        <v>0.45127596878185383</v>
      </c>
      <c r="O97" s="2">
        <f t="shared" si="11"/>
        <v>0.8264118583479193</v>
      </c>
    </row>
    <row r="98" spans="1:15" ht="15.75" customHeight="1" x14ac:dyDescent="0.2">
      <c r="A98" s="4">
        <v>512</v>
      </c>
      <c r="B98" s="11">
        <v>84.14</v>
      </c>
      <c r="C98" s="11">
        <v>83.04</v>
      </c>
      <c r="D98" s="11">
        <v>83.28</v>
      </c>
      <c r="E98" s="11">
        <v>81.790000000000006</v>
      </c>
      <c r="F98" s="11">
        <v>84.22</v>
      </c>
      <c r="G98" s="11">
        <v>83.72</v>
      </c>
      <c r="H98" s="11">
        <v>83.6</v>
      </c>
      <c r="I98" s="11">
        <v>83.61</v>
      </c>
      <c r="J98" s="11">
        <v>83.34</v>
      </c>
      <c r="K98" s="12">
        <v>84.08</v>
      </c>
      <c r="M98" s="6">
        <f t="shared" si="9"/>
        <v>83.415555555555571</v>
      </c>
      <c r="N98" s="6">
        <f t="shared" si="10"/>
        <v>0.71972409837226792</v>
      </c>
      <c r="O98" s="2">
        <f t="shared" si="11"/>
        <v>0.86281760467677349</v>
      </c>
    </row>
    <row r="99" spans="1:15" ht="15.75" customHeight="1" x14ac:dyDescent="0.2">
      <c r="A99" s="4" t="s">
        <v>6</v>
      </c>
      <c r="B99" s="11">
        <v>135.72999999999999</v>
      </c>
      <c r="C99" s="11">
        <v>130.94999999999999</v>
      </c>
      <c r="D99" s="11">
        <v>136.43</v>
      </c>
      <c r="E99" s="11">
        <v>133.78</v>
      </c>
      <c r="F99" s="11">
        <v>139.22999999999999</v>
      </c>
      <c r="G99" s="11">
        <v>135.09</v>
      </c>
      <c r="H99" s="11">
        <v>137.11000000000001</v>
      </c>
      <c r="I99" s="11">
        <v>135.56</v>
      </c>
      <c r="J99" s="11">
        <v>136.38</v>
      </c>
      <c r="K99" s="12">
        <v>148.47999999999999</v>
      </c>
      <c r="M99" s="6">
        <f t="shared" si="9"/>
        <v>135.58444444444447</v>
      </c>
      <c r="N99" s="6">
        <f t="shared" si="10"/>
        <v>2.2903499247446417</v>
      </c>
      <c r="O99" s="2">
        <f t="shared" si="11"/>
        <v>1.689242401021239</v>
      </c>
    </row>
    <row r="100" spans="1:15" ht="15.75" customHeight="1" x14ac:dyDescent="0.2">
      <c r="A100" s="4" t="s">
        <v>7</v>
      </c>
      <c r="B100" s="11">
        <v>186.25</v>
      </c>
      <c r="C100" s="11">
        <v>183.13</v>
      </c>
      <c r="D100" s="11">
        <v>184.22</v>
      </c>
      <c r="E100" s="11">
        <v>187.36</v>
      </c>
      <c r="F100" s="11">
        <v>189.13</v>
      </c>
      <c r="G100" s="11">
        <v>206.2</v>
      </c>
      <c r="H100" s="11">
        <v>184.77</v>
      </c>
      <c r="I100" s="11">
        <v>182.72</v>
      </c>
      <c r="J100" s="11">
        <v>185.03</v>
      </c>
      <c r="K100" s="12">
        <v>192.25</v>
      </c>
      <c r="M100" s="6">
        <f t="shared" si="9"/>
        <v>187.64555555555555</v>
      </c>
      <c r="N100" s="6">
        <f t="shared" si="10"/>
        <v>7.2456523362481118</v>
      </c>
      <c r="O100" s="2">
        <f t="shared" si="11"/>
        <v>3.8613503606819601</v>
      </c>
    </row>
    <row r="101" spans="1:15" ht="15.75" customHeight="1" x14ac:dyDescent="0.2">
      <c r="A101" s="4" t="s">
        <v>8</v>
      </c>
      <c r="B101" s="11">
        <v>293.44</v>
      </c>
      <c r="C101" s="11">
        <v>305.79000000000002</v>
      </c>
      <c r="D101" s="11">
        <v>284.44</v>
      </c>
      <c r="E101" s="11">
        <v>300.32</v>
      </c>
      <c r="F101" s="11">
        <v>280.93</v>
      </c>
      <c r="G101" s="11">
        <v>283.32</v>
      </c>
      <c r="H101" s="11">
        <v>284.91000000000003</v>
      </c>
      <c r="I101" s="11">
        <v>284.20999999999998</v>
      </c>
      <c r="J101" s="11">
        <v>285.89</v>
      </c>
      <c r="K101" s="12">
        <v>282.38</v>
      </c>
      <c r="M101" s="6">
        <f t="shared" si="9"/>
        <v>289.25</v>
      </c>
      <c r="N101" s="6">
        <f t="shared" si="10"/>
        <v>8.6365704999148871</v>
      </c>
      <c r="O101" s="2">
        <f t="shared" si="11"/>
        <v>2.9858497838945159</v>
      </c>
    </row>
    <row r="102" spans="1:15" ht="15.75" customHeight="1" x14ac:dyDescent="0.2">
      <c r="A102" s="4" t="s">
        <v>9</v>
      </c>
      <c r="B102" s="11">
        <v>432.05</v>
      </c>
      <c r="C102" s="11">
        <v>413.56</v>
      </c>
      <c r="D102" s="11">
        <v>424.2</v>
      </c>
      <c r="E102" s="11">
        <v>425.23</v>
      </c>
      <c r="F102" s="11">
        <v>441.32</v>
      </c>
      <c r="G102" s="11">
        <v>422.51</v>
      </c>
      <c r="H102" s="11">
        <v>425.67</v>
      </c>
      <c r="I102" s="11">
        <v>425.03</v>
      </c>
      <c r="J102" s="11">
        <v>426.17</v>
      </c>
      <c r="K102" s="12">
        <v>427.43</v>
      </c>
      <c r="M102" s="6">
        <f t="shared" si="9"/>
        <v>426.19333333333333</v>
      </c>
      <c r="N102" s="6">
        <f t="shared" si="10"/>
        <v>7.4398739908683931</v>
      </c>
      <c r="O102" s="2">
        <f t="shared" si="11"/>
        <v>1.745657054905065</v>
      </c>
    </row>
    <row r="103" spans="1:15" ht="15.75" customHeight="1" x14ac:dyDescent="0.2">
      <c r="A103" s="4" t="s">
        <v>10</v>
      </c>
      <c r="B103" s="11">
        <v>796.03</v>
      </c>
      <c r="C103" s="11">
        <v>778.81</v>
      </c>
      <c r="D103" s="11">
        <v>795.54</v>
      </c>
      <c r="E103" s="11">
        <v>777.1</v>
      </c>
      <c r="F103" s="11">
        <v>794.19</v>
      </c>
      <c r="G103" s="11">
        <v>794.66</v>
      </c>
      <c r="H103" s="11">
        <v>801.88</v>
      </c>
      <c r="I103" s="11">
        <v>792.38</v>
      </c>
      <c r="J103" s="11">
        <v>780.98</v>
      </c>
      <c r="K103" s="12">
        <v>784.23</v>
      </c>
      <c r="M103" s="6">
        <f t="shared" si="9"/>
        <v>790.17444444444436</v>
      </c>
      <c r="N103" s="6">
        <f t="shared" si="10"/>
        <v>8.8447415325592047</v>
      </c>
      <c r="O103" s="2">
        <f t="shared" si="11"/>
        <v>1.119340367781416</v>
      </c>
    </row>
    <row r="104" spans="1:15" ht="15.75" customHeight="1" x14ac:dyDescent="0.2">
      <c r="A104" s="4" t="s">
        <v>11</v>
      </c>
      <c r="B104" s="11">
        <v>1555.36</v>
      </c>
      <c r="C104" s="11">
        <v>1510.74</v>
      </c>
      <c r="D104" s="11">
        <v>1541.6</v>
      </c>
      <c r="E104" s="11">
        <v>1525.84</v>
      </c>
      <c r="F104" s="11">
        <v>1523.15</v>
      </c>
      <c r="G104" s="11">
        <v>1536.57</v>
      </c>
      <c r="H104" s="11">
        <v>1562.42</v>
      </c>
      <c r="I104" s="11">
        <v>1553.07</v>
      </c>
      <c r="J104" s="11">
        <v>1542.95</v>
      </c>
      <c r="K104" s="12">
        <v>1571.54</v>
      </c>
      <c r="M104" s="6">
        <f t="shared" si="9"/>
        <v>1539.0777777777778</v>
      </c>
      <c r="N104" s="6">
        <f t="shared" si="10"/>
        <v>16.827654157500508</v>
      </c>
      <c r="O104" s="2">
        <f t="shared" si="11"/>
        <v>1.0933595689879549</v>
      </c>
    </row>
    <row r="105" spans="1:15" ht="15.75" customHeight="1" x14ac:dyDescent="0.2">
      <c r="A105" s="4" t="s">
        <v>12</v>
      </c>
      <c r="B105" s="11">
        <v>5417</v>
      </c>
      <c r="C105" s="11">
        <v>5521.89</v>
      </c>
      <c r="D105" s="11">
        <v>5620.5</v>
      </c>
      <c r="E105" s="11">
        <v>5519.91</v>
      </c>
      <c r="F105" s="11">
        <v>5464.08</v>
      </c>
      <c r="G105" s="11">
        <v>5647.5</v>
      </c>
      <c r="H105" s="11">
        <v>5666.42</v>
      </c>
      <c r="I105" s="11">
        <v>5675.13</v>
      </c>
      <c r="J105" s="11">
        <v>5621.44</v>
      </c>
      <c r="K105" s="12">
        <v>5416.86</v>
      </c>
      <c r="M105" s="6">
        <f t="shared" si="9"/>
        <v>5572.652222222222</v>
      </c>
      <c r="N105" s="6">
        <f t="shared" si="10"/>
        <v>94.167420690196479</v>
      </c>
      <c r="O105" s="2">
        <f t="shared" si="11"/>
        <v>1.6898133408484097</v>
      </c>
    </row>
    <row r="106" spans="1:15" ht="15.75" customHeight="1" x14ac:dyDescent="0.2">
      <c r="A106" s="4" t="s">
        <v>13</v>
      </c>
      <c r="B106" s="11">
        <v>10421.35</v>
      </c>
      <c r="C106" s="11">
        <v>10800.67</v>
      </c>
      <c r="D106" s="11">
        <v>10411.290000000001</v>
      </c>
      <c r="E106" s="11">
        <v>10312.4</v>
      </c>
      <c r="F106" s="11">
        <v>10708.86</v>
      </c>
      <c r="G106" s="11">
        <v>10306.77</v>
      </c>
      <c r="H106" s="11">
        <v>10365.56</v>
      </c>
      <c r="I106" s="11">
        <v>10910.85</v>
      </c>
      <c r="J106" s="11">
        <v>10832.35</v>
      </c>
      <c r="K106" s="12">
        <v>10605.26</v>
      </c>
      <c r="M106" s="6">
        <f t="shared" si="9"/>
        <v>10563.344444444445</v>
      </c>
      <c r="N106" s="6">
        <f t="shared" si="10"/>
        <v>245.41483217763721</v>
      </c>
      <c r="O106" s="2">
        <f t="shared" si="11"/>
        <v>2.3232682931844342</v>
      </c>
    </row>
    <row r="107" spans="1:15" ht="15.75" customHeight="1" x14ac:dyDescent="0.2">
      <c r="A107" s="4" t="s">
        <v>14</v>
      </c>
      <c r="B107" s="11">
        <v>19738.400000000001</v>
      </c>
      <c r="C107" s="11">
        <v>19971.96</v>
      </c>
      <c r="D107" s="11">
        <v>19760.03</v>
      </c>
      <c r="E107" s="11">
        <v>19963.009999999998</v>
      </c>
      <c r="F107" s="11">
        <v>19662.55</v>
      </c>
      <c r="G107" s="11">
        <v>19741.650000000001</v>
      </c>
      <c r="H107" s="11">
        <v>19524.259999999998</v>
      </c>
      <c r="I107" s="11">
        <v>20246.740000000002</v>
      </c>
      <c r="J107" s="11">
        <v>19756.73</v>
      </c>
      <c r="K107" s="12">
        <v>19870.46</v>
      </c>
      <c r="M107" s="6">
        <f t="shared" si="9"/>
        <v>19818.370000000003</v>
      </c>
      <c r="N107" s="6">
        <f t="shared" si="10"/>
        <v>211.6235583530345</v>
      </c>
      <c r="O107" s="2">
        <f t="shared" si="11"/>
        <v>1.0678151550961783</v>
      </c>
    </row>
    <row r="108" spans="1:15" ht="15.75" customHeight="1" x14ac:dyDescent="0.2">
      <c r="A108" s="4" t="s">
        <v>15</v>
      </c>
      <c r="B108" s="11">
        <v>38309.15</v>
      </c>
      <c r="C108" s="11">
        <v>38374.1</v>
      </c>
      <c r="D108" s="11">
        <v>38138.230000000003</v>
      </c>
      <c r="E108" s="11">
        <v>38228.559999999998</v>
      </c>
      <c r="F108" s="11">
        <v>37675.4</v>
      </c>
      <c r="G108" s="11">
        <v>38312.29</v>
      </c>
      <c r="H108" s="11">
        <v>37598.83</v>
      </c>
      <c r="I108" s="11">
        <v>37118.78</v>
      </c>
      <c r="J108" s="11">
        <v>39210.949999999997</v>
      </c>
      <c r="K108" s="12">
        <v>38864.1</v>
      </c>
      <c r="M108" s="6">
        <f t="shared" si="9"/>
        <v>38107.365555555552</v>
      </c>
      <c r="N108" s="6">
        <f t="shared" si="10"/>
        <v>592.65310682369397</v>
      </c>
      <c r="O108" s="2">
        <f t="shared" si="11"/>
        <v>1.5552193078256309</v>
      </c>
    </row>
    <row r="109" spans="1:15" ht="15.75" customHeight="1" x14ac:dyDescent="0.2">
      <c r="A109" s="4" t="s">
        <v>16</v>
      </c>
      <c r="B109" s="11">
        <v>74336.759999999995</v>
      </c>
      <c r="C109" s="11">
        <v>72685.06</v>
      </c>
      <c r="D109" s="11">
        <v>73420.649999999994</v>
      </c>
      <c r="E109" s="11">
        <v>74538.539999999994</v>
      </c>
      <c r="F109" s="11">
        <v>72917.33</v>
      </c>
      <c r="G109" s="11">
        <v>74073.64</v>
      </c>
      <c r="H109" s="11">
        <v>72878.41</v>
      </c>
      <c r="I109" s="11">
        <v>72947.740000000005</v>
      </c>
      <c r="J109" s="11">
        <v>72087.12</v>
      </c>
      <c r="K109" s="12">
        <v>72335.34</v>
      </c>
      <c r="M109" s="6">
        <f t="shared" si="9"/>
        <v>73320.583333333328</v>
      </c>
      <c r="N109" s="6">
        <f t="shared" si="10"/>
        <v>830.33167329386947</v>
      </c>
      <c r="O109" s="2">
        <f t="shared" si="11"/>
        <v>1.1324673584755571</v>
      </c>
    </row>
    <row r="110" spans="1:15" ht="15.75" customHeight="1" x14ac:dyDescent="0.15"/>
    <row r="111" spans="1:15" ht="15.75" customHeight="1" x14ac:dyDescent="0.15"/>
    <row r="112" spans="1:15" ht="15.75" customHeight="1" x14ac:dyDescent="0.15"/>
    <row r="113" spans="1:15" ht="15.75" customHeight="1" x14ac:dyDescent="0.15"/>
    <row r="114" spans="1:15" ht="15.75" customHeight="1" x14ac:dyDescent="0.15">
      <c r="B114" s="45" t="s">
        <v>21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</row>
    <row r="115" spans="1:15" ht="15.75" customHeight="1" x14ac:dyDescent="0.15">
      <c r="A115" s="43" t="s">
        <v>1</v>
      </c>
      <c r="B115" s="1">
        <v>1</v>
      </c>
      <c r="C115" s="2">
        <v>2</v>
      </c>
      <c r="D115" s="2">
        <v>3</v>
      </c>
      <c r="E115" s="1">
        <v>4</v>
      </c>
      <c r="F115" s="2">
        <v>5</v>
      </c>
      <c r="G115" s="2">
        <v>6</v>
      </c>
      <c r="H115" s="1">
        <v>7</v>
      </c>
      <c r="I115" s="2">
        <v>8</v>
      </c>
      <c r="J115" s="2">
        <v>9</v>
      </c>
      <c r="K115" s="1">
        <v>10</v>
      </c>
    </row>
    <row r="116" spans="1:15" ht="15.75" customHeight="1" x14ac:dyDescent="0.2">
      <c r="A116" s="44"/>
      <c r="B116" s="2" t="s">
        <v>2</v>
      </c>
      <c r="C116" s="2" t="s">
        <v>2</v>
      </c>
      <c r="D116" s="2" t="s">
        <v>2</v>
      </c>
      <c r="E116" s="2" t="s">
        <v>2</v>
      </c>
      <c r="F116" s="2" t="s">
        <v>2</v>
      </c>
      <c r="G116" s="2" t="s">
        <v>2</v>
      </c>
      <c r="H116" s="2" t="s">
        <v>2</v>
      </c>
      <c r="I116" s="2" t="s">
        <v>2</v>
      </c>
      <c r="J116" s="2" t="s">
        <v>2</v>
      </c>
      <c r="K116" s="2" t="s">
        <v>2</v>
      </c>
      <c r="M116" s="3" t="s">
        <v>3</v>
      </c>
      <c r="N116" s="3" t="s">
        <v>4</v>
      </c>
      <c r="O116" s="3" t="s">
        <v>5</v>
      </c>
    </row>
    <row r="117" spans="1:15" ht="15.75" customHeight="1" x14ac:dyDescent="0.2">
      <c r="A117" s="4">
        <v>1</v>
      </c>
      <c r="B117" s="11">
        <v>54.2</v>
      </c>
      <c r="C117" s="11">
        <v>53.25</v>
      </c>
      <c r="D117" s="11">
        <v>55.37</v>
      </c>
      <c r="E117" s="11">
        <v>52.6</v>
      </c>
      <c r="F117" s="11">
        <v>53.19</v>
      </c>
      <c r="G117" s="11">
        <v>57.77</v>
      </c>
      <c r="H117" s="11">
        <v>51.9</v>
      </c>
      <c r="I117" s="11">
        <v>55.36</v>
      </c>
      <c r="J117" s="11">
        <v>54.43</v>
      </c>
      <c r="K117" s="12">
        <v>53.39</v>
      </c>
      <c r="M117" s="6">
        <f t="shared" ref="M117:M137" si="12">AVERAGE(B117:J117)</f>
        <v>54.23</v>
      </c>
      <c r="N117" s="6">
        <f t="shared" ref="N117:N137" si="13">STDEV(B117:J117)</f>
        <v>1.7775263711123956</v>
      </c>
      <c r="O117" s="2">
        <f t="shared" ref="O117:O137" si="14">N117/M117*100</f>
        <v>3.277754695025624</v>
      </c>
    </row>
    <row r="118" spans="1:15" ht="15.75" customHeight="1" x14ac:dyDescent="0.2">
      <c r="A118" s="4">
        <v>2</v>
      </c>
      <c r="B118" s="11">
        <v>50.18</v>
      </c>
      <c r="C118" s="11">
        <v>49.2</v>
      </c>
      <c r="D118" s="11">
        <v>49.24</v>
      </c>
      <c r="E118" s="11">
        <v>49.23</v>
      </c>
      <c r="F118" s="11">
        <v>48.68</v>
      </c>
      <c r="G118" s="11">
        <v>49.04</v>
      </c>
      <c r="H118" s="11">
        <v>49.51</v>
      </c>
      <c r="I118" s="11">
        <v>48.67</v>
      </c>
      <c r="J118" s="11">
        <v>49.82</v>
      </c>
      <c r="K118" s="12">
        <v>49.01</v>
      </c>
      <c r="M118" s="6">
        <f t="shared" si="12"/>
        <v>49.285555555555554</v>
      </c>
      <c r="N118" s="6">
        <f t="shared" si="13"/>
        <v>0.49426994423875037</v>
      </c>
      <c r="O118" s="2">
        <f t="shared" si="14"/>
        <v>1.0028697833822742</v>
      </c>
    </row>
    <row r="119" spans="1:15" ht="15.75" customHeight="1" x14ac:dyDescent="0.2">
      <c r="A119" s="4">
        <v>4</v>
      </c>
      <c r="B119" s="11">
        <v>46.99</v>
      </c>
      <c r="C119" s="11">
        <v>46.67</v>
      </c>
      <c r="D119" s="11">
        <v>46.84</v>
      </c>
      <c r="E119" s="11">
        <v>46.13</v>
      </c>
      <c r="F119" s="11">
        <v>47.25</v>
      </c>
      <c r="G119" s="11">
        <v>52.31</v>
      </c>
      <c r="H119" s="11">
        <v>47.02</v>
      </c>
      <c r="I119" s="11">
        <v>48.05</v>
      </c>
      <c r="J119" s="11">
        <v>47.09</v>
      </c>
      <c r="K119" s="12">
        <v>48.52</v>
      </c>
      <c r="M119" s="6">
        <f t="shared" si="12"/>
        <v>47.594444444444449</v>
      </c>
      <c r="N119" s="6">
        <f t="shared" si="13"/>
        <v>1.8398648803044688</v>
      </c>
      <c r="O119" s="2">
        <f t="shared" si="14"/>
        <v>3.8657135339652662</v>
      </c>
    </row>
    <row r="120" spans="1:15" ht="15.75" customHeight="1" x14ac:dyDescent="0.2">
      <c r="A120" s="4">
        <v>8</v>
      </c>
      <c r="B120" s="11">
        <v>81.96</v>
      </c>
      <c r="C120" s="11">
        <v>95.53</v>
      </c>
      <c r="D120" s="11">
        <v>87.52</v>
      </c>
      <c r="E120" s="11">
        <v>101.97</v>
      </c>
      <c r="F120" s="11">
        <v>89.74</v>
      </c>
      <c r="G120" s="11">
        <v>80.349999999999994</v>
      </c>
      <c r="H120" s="11">
        <v>108.99</v>
      </c>
      <c r="I120" s="11">
        <v>95.17</v>
      </c>
      <c r="J120" s="11">
        <v>100.63</v>
      </c>
      <c r="K120" s="12">
        <v>85.37</v>
      </c>
      <c r="M120" s="6">
        <f t="shared" si="12"/>
        <v>93.54</v>
      </c>
      <c r="N120" s="6">
        <f t="shared" si="13"/>
        <v>9.5223775917572198</v>
      </c>
      <c r="O120" s="2">
        <f t="shared" si="14"/>
        <v>10.1800059779316</v>
      </c>
    </row>
    <row r="121" spans="1:15" ht="15.75" customHeight="1" x14ac:dyDescent="0.2">
      <c r="A121" s="4">
        <v>16</v>
      </c>
      <c r="B121" s="11">
        <v>41.48</v>
      </c>
      <c r="C121" s="11">
        <v>44.49</v>
      </c>
      <c r="D121" s="11">
        <v>41.11</v>
      </c>
      <c r="E121" s="11">
        <v>40.93</v>
      </c>
      <c r="F121" s="11">
        <v>40.479999999999997</v>
      </c>
      <c r="G121" s="11">
        <v>40.94</v>
      </c>
      <c r="H121" s="11">
        <v>43.69</v>
      </c>
      <c r="I121" s="11">
        <v>45.24</v>
      </c>
      <c r="J121" s="11">
        <v>40.799999999999997</v>
      </c>
      <c r="K121" s="12">
        <v>41.12</v>
      </c>
      <c r="M121" s="6">
        <f t="shared" si="12"/>
        <v>42.128888888888895</v>
      </c>
      <c r="N121" s="6">
        <f t="shared" si="13"/>
        <v>1.8195359603786667</v>
      </c>
      <c r="O121" s="2">
        <f t="shared" si="14"/>
        <v>4.3189744813292537</v>
      </c>
    </row>
    <row r="122" spans="1:15" ht="15.75" customHeight="1" x14ac:dyDescent="0.2">
      <c r="A122" s="4">
        <v>32</v>
      </c>
      <c r="B122" s="11">
        <v>48.67</v>
      </c>
      <c r="C122" s="11">
        <v>43.86</v>
      </c>
      <c r="D122" s="11">
        <v>45.24</v>
      </c>
      <c r="E122" s="11">
        <v>44.31</v>
      </c>
      <c r="F122" s="11">
        <v>44.58</v>
      </c>
      <c r="G122" s="11">
        <v>45.29</v>
      </c>
      <c r="H122" s="11">
        <v>44.74</v>
      </c>
      <c r="I122" s="11">
        <v>43.76</v>
      </c>
      <c r="J122" s="11">
        <v>44.39</v>
      </c>
      <c r="K122" s="12">
        <v>43.75</v>
      </c>
      <c r="M122" s="6">
        <f t="shared" si="12"/>
        <v>44.982222222222227</v>
      </c>
      <c r="N122" s="6">
        <f t="shared" si="13"/>
        <v>1.4805892220479138</v>
      </c>
      <c r="O122" s="2">
        <f t="shared" si="14"/>
        <v>3.2914986163499709</v>
      </c>
    </row>
    <row r="123" spans="1:15" ht="15.75" customHeight="1" x14ac:dyDescent="0.2">
      <c r="A123" s="4">
        <v>64</v>
      </c>
      <c r="B123" s="11">
        <v>46.46</v>
      </c>
      <c r="C123" s="11">
        <v>45.17</v>
      </c>
      <c r="D123" s="11">
        <v>44.97</v>
      </c>
      <c r="E123" s="11">
        <v>45.11</v>
      </c>
      <c r="F123" s="11">
        <v>45.92</v>
      </c>
      <c r="G123" s="11">
        <v>57.92</v>
      </c>
      <c r="H123" s="11">
        <v>46.55</v>
      </c>
      <c r="I123" s="11">
        <v>45.47</v>
      </c>
      <c r="J123" s="11">
        <v>45.1</v>
      </c>
      <c r="K123" s="12">
        <v>45.77</v>
      </c>
      <c r="M123" s="6">
        <f t="shared" si="12"/>
        <v>46.963333333333338</v>
      </c>
      <c r="N123" s="6">
        <f t="shared" si="13"/>
        <v>4.1516201656702663</v>
      </c>
      <c r="O123" s="2">
        <f t="shared" si="14"/>
        <v>8.8401309511042641</v>
      </c>
    </row>
    <row r="124" spans="1:15" ht="15.75" customHeight="1" x14ac:dyDescent="0.2">
      <c r="A124" s="4">
        <v>128</v>
      </c>
      <c r="B124" s="11">
        <v>58.09</v>
      </c>
      <c r="C124" s="11">
        <v>57.52</v>
      </c>
      <c r="D124" s="11">
        <v>57.22</v>
      </c>
      <c r="E124" s="11">
        <v>57.87</v>
      </c>
      <c r="F124" s="11">
        <v>57.54</v>
      </c>
      <c r="G124" s="11">
        <v>57.55</v>
      </c>
      <c r="H124" s="11">
        <v>58.26</v>
      </c>
      <c r="I124" s="11">
        <v>56.58</v>
      </c>
      <c r="J124" s="11">
        <v>57.21</v>
      </c>
      <c r="K124" s="12">
        <v>57.73</v>
      </c>
      <c r="M124" s="6">
        <f t="shared" si="12"/>
        <v>57.537777777777784</v>
      </c>
      <c r="N124" s="6">
        <f t="shared" si="13"/>
        <v>0.50783308718952602</v>
      </c>
      <c r="O124" s="2">
        <f t="shared" si="14"/>
        <v>0.88260809993544986</v>
      </c>
    </row>
    <row r="125" spans="1:15" ht="15.75" customHeight="1" x14ac:dyDescent="0.2">
      <c r="A125" s="4">
        <v>256</v>
      </c>
      <c r="B125" s="11">
        <v>75.34</v>
      </c>
      <c r="C125" s="11">
        <v>70.06</v>
      </c>
      <c r="D125" s="11">
        <v>70.37</v>
      </c>
      <c r="E125" s="11">
        <v>74.31</v>
      </c>
      <c r="F125" s="11">
        <v>71.069999999999993</v>
      </c>
      <c r="G125" s="11">
        <v>70.72</v>
      </c>
      <c r="H125" s="11">
        <v>72.34</v>
      </c>
      <c r="I125" s="11">
        <v>70</v>
      </c>
      <c r="J125" s="11">
        <v>71.180000000000007</v>
      </c>
      <c r="K125" s="12">
        <v>70.5</v>
      </c>
      <c r="M125" s="6">
        <f t="shared" si="12"/>
        <v>71.710000000000008</v>
      </c>
      <c r="N125" s="6">
        <f t="shared" si="13"/>
        <v>1.9185476277642948</v>
      </c>
      <c r="O125" s="2">
        <f t="shared" si="14"/>
        <v>2.6754255023905933</v>
      </c>
    </row>
    <row r="126" spans="1:15" ht="15.75" customHeight="1" x14ac:dyDescent="0.2">
      <c r="A126" s="4">
        <v>512</v>
      </c>
      <c r="B126" s="11">
        <v>109.19</v>
      </c>
      <c r="C126" s="11">
        <v>103.47</v>
      </c>
      <c r="D126" s="11">
        <v>106.11</v>
      </c>
      <c r="E126" s="11">
        <v>107.94</v>
      </c>
      <c r="F126" s="11">
        <v>107.16</v>
      </c>
      <c r="G126" s="11">
        <v>105.18</v>
      </c>
      <c r="H126" s="11">
        <v>105.24</v>
      </c>
      <c r="I126" s="11">
        <v>105.63</v>
      </c>
      <c r="J126" s="11">
        <v>105.49</v>
      </c>
      <c r="K126" s="12">
        <v>105.83</v>
      </c>
      <c r="M126" s="6">
        <f t="shared" si="12"/>
        <v>106.15666666666667</v>
      </c>
      <c r="N126" s="6">
        <f t="shared" si="13"/>
        <v>1.7001617570101963</v>
      </c>
      <c r="O126" s="2">
        <f t="shared" si="14"/>
        <v>1.601559101651832</v>
      </c>
    </row>
    <row r="127" spans="1:15" ht="15.75" customHeight="1" x14ac:dyDescent="0.2">
      <c r="A127" s="4" t="s">
        <v>6</v>
      </c>
      <c r="B127" s="11">
        <v>180.12</v>
      </c>
      <c r="C127" s="11">
        <v>176.98</v>
      </c>
      <c r="D127" s="11">
        <v>184.56</v>
      </c>
      <c r="E127" s="11">
        <v>181.23</v>
      </c>
      <c r="F127" s="11">
        <v>177.69</v>
      </c>
      <c r="G127" s="11">
        <v>177.91</v>
      </c>
      <c r="H127" s="11">
        <v>180.6</v>
      </c>
      <c r="I127" s="11">
        <v>181.15</v>
      </c>
      <c r="J127" s="11">
        <v>174.34</v>
      </c>
      <c r="K127" s="12">
        <v>181.14</v>
      </c>
      <c r="M127" s="6">
        <f t="shared" si="12"/>
        <v>179.3977777777778</v>
      </c>
      <c r="N127" s="6">
        <f t="shared" si="13"/>
        <v>2.9916457752288204</v>
      </c>
      <c r="O127" s="2">
        <f t="shared" si="14"/>
        <v>1.6676047007308019</v>
      </c>
    </row>
    <row r="128" spans="1:15" ht="15.75" customHeight="1" x14ac:dyDescent="0.2">
      <c r="A128" s="4" t="s">
        <v>7</v>
      </c>
      <c r="B128" s="11">
        <v>275.92</v>
      </c>
      <c r="C128" s="11">
        <v>271.7</v>
      </c>
      <c r="D128" s="11">
        <v>263.82</v>
      </c>
      <c r="E128" s="11">
        <v>278.27</v>
      </c>
      <c r="F128" s="11">
        <v>274.57</v>
      </c>
      <c r="G128" s="11">
        <v>278.73</v>
      </c>
      <c r="H128" s="11">
        <v>285.67</v>
      </c>
      <c r="I128" s="11">
        <v>271.06</v>
      </c>
      <c r="J128" s="11">
        <v>269.44</v>
      </c>
      <c r="K128" s="12">
        <v>273.76</v>
      </c>
      <c r="M128" s="6">
        <f t="shared" si="12"/>
        <v>274.35333333333335</v>
      </c>
      <c r="N128" s="6">
        <f t="shared" si="13"/>
        <v>6.3051764447951868</v>
      </c>
      <c r="O128" s="2">
        <f t="shared" si="14"/>
        <v>2.2981956764252374</v>
      </c>
    </row>
    <row r="129" spans="1:15" ht="15.75" customHeight="1" x14ac:dyDescent="0.2">
      <c r="A129" s="4" t="s">
        <v>8</v>
      </c>
      <c r="B129" s="11">
        <v>449.53</v>
      </c>
      <c r="C129" s="11">
        <v>435.58</v>
      </c>
      <c r="D129" s="11">
        <v>434.21</v>
      </c>
      <c r="E129" s="11">
        <v>450.11</v>
      </c>
      <c r="F129" s="11">
        <v>444.49</v>
      </c>
      <c r="G129" s="11">
        <v>451.08</v>
      </c>
      <c r="H129" s="11">
        <v>454.68</v>
      </c>
      <c r="I129" s="11">
        <v>441.6</v>
      </c>
      <c r="J129" s="11">
        <v>446.2</v>
      </c>
      <c r="K129" s="12">
        <v>435.57</v>
      </c>
      <c r="M129" s="6">
        <f t="shared" si="12"/>
        <v>445.27555555555551</v>
      </c>
      <c r="N129" s="6">
        <f t="shared" si="13"/>
        <v>7.0270817397962455</v>
      </c>
      <c r="O129" s="2">
        <f t="shared" si="14"/>
        <v>1.5781422654178239</v>
      </c>
    </row>
    <row r="130" spans="1:15" ht="15.75" customHeight="1" x14ac:dyDescent="0.2">
      <c r="A130" s="4" t="s">
        <v>9</v>
      </c>
      <c r="B130" s="11">
        <v>720.63</v>
      </c>
      <c r="C130" s="11">
        <v>717.92</v>
      </c>
      <c r="D130" s="11">
        <v>690.08</v>
      </c>
      <c r="E130" s="11">
        <v>710.48</v>
      </c>
      <c r="F130" s="11">
        <v>720.87</v>
      </c>
      <c r="G130" s="11">
        <v>721.61</v>
      </c>
      <c r="H130" s="11">
        <v>710.17</v>
      </c>
      <c r="I130" s="11">
        <v>706.9</v>
      </c>
      <c r="J130" s="11">
        <v>712.89</v>
      </c>
      <c r="K130" s="12">
        <v>709</v>
      </c>
      <c r="M130" s="6">
        <f t="shared" si="12"/>
        <v>712.3944444444445</v>
      </c>
      <c r="N130" s="6">
        <f t="shared" si="13"/>
        <v>9.9505013832358014</v>
      </c>
      <c r="O130" s="2">
        <f t="shared" si="14"/>
        <v>1.3967685263176954</v>
      </c>
    </row>
    <row r="131" spans="1:15" ht="15.75" customHeight="1" x14ac:dyDescent="0.2">
      <c r="A131" s="4" t="s">
        <v>10</v>
      </c>
      <c r="B131" s="11">
        <v>1123.56</v>
      </c>
      <c r="C131" s="11">
        <v>1088.22</v>
      </c>
      <c r="D131" s="11">
        <v>1066.6600000000001</v>
      </c>
      <c r="E131" s="11">
        <v>1088.32</v>
      </c>
      <c r="F131" s="11">
        <v>1108.69</v>
      </c>
      <c r="G131" s="11">
        <v>1112.05</v>
      </c>
      <c r="H131" s="11">
        <v>1116.8699999999999</v>
      </c>
      <c r="I131" s="11">
        <v>1087.73</v>
      </c>
      <c r="J131" s="11">
        <v>1106.8900000000001</v>
      </c>
      <c r="K131" s="12">
        <v>1105.83</v>
      </c>
      <c r="M131" s="6">
        <f t="shared" si="12"/>
        <v>1099.8877777777775</v>
      </c>
      <c r="N131" s="6">
        <f t="shared" si="13"/>
        <v>18.183258631071691</v>
      </c>
      <c r="O131" s="2">
        <f t="shared" si="14"/>
        <v>1.6531921709148638</v>
      </c>
    </row>
    <row r="132" spans="1:15" ht="15.75" customHeight="1" x14ac:dyDescent="0.2">
      <c r="A132" s="4" t="s">
        <v>11</v>
      </c>
      <c r="B132" s="11">
        <v>2178.0300000000002</v>
      </c>
      <c r="C132" s="11">
        <v>2141.6799999999998</v>
      </c>
      <c r="D132" s="11">
        <v>2079.0700000000002</v>
      </c>
      <c r="E132" s="11">
        <v>2125.9899999999998</v>
      </c>
      <c r="F132" s="11">
        <v>2161.9899999999998</v>
      </c>
      <c r="G132" s="11">
        <v>2139.11</v>
      </c>
      <c r="H132" s="11">
        <v>2141.14</v>
      </c>
      <c r="I132" s="11">
        <v>2131.83</v>
      </c>
      <c r="J132" s="11">
        <v>2156.8200000000002</v>
      </c>
      <c r="K132" s="12">
        <v>2189.5</v>
      </c>
      <c r="M132" s="6">
        <f t="shared" si="12"/>
        <v>2139.5177777777776</v>
      </c>
      <c r="N132" s="6">
        <f t="shared" si="13"/>
        <v>27.818762902840309</v>
      </c>
      <c r="O132" s="2">
        <f t="shared" si="14"/>
        <v>1.3002351834502832</v>
      </c>
    </row>
    <row r="133" spans="1:15" ht="15.75" customHeight="1" x14ac:dyDescent="0.2">
      <c r="A133" s="4" t="s">
        <v>12</v>
      </c>
      <c r="B133" s="11">
        <v>7797.06</v>
      </c>
      <c r="C133" s="11">
        <v>7292.82</v>
      </c>
      <c r="D133" s="11">
        <v>7963.39</v>
      </c>
      <c r="E133" s="11">
        <v>8161.12</v>
      </c>
      <c r="F133" s="11">
        <v>7525.82</v>
      </c>
      <c r="G133" s="11">
        <v>8281.7099999999991</v>
      </c>
      <c r="H133" s="11">
        <v>8282.2099999999991</v>
      </c>
      <c r="I133" s="11">
        <v>7632.2</v>
      </c>
      <c r="J133" s="11">
        <v>8198.06</v>
      </c>
      <c r="K133" s="12">
        <v>8319.36</v>
      </c>
      <c r="M133" s="6">
        <f t="shared" si="12"/>
        <v>7903.8211111111113</v>
      </c>
      <c r="N133" s="6">
        <f t="shared" si="13"/>
        <v>361.19403003941107</v>
      </c>
      <c r="O133" s="2">
        <f t="shared" si="14"/>
        <v>4.5698659542236877</v>
      </c>
    </row>
    <row r="134" spans="1:15" ht="15.75" customHeight="1" x14ac:dyDescent="0.2">
      <c r="A134" s="4" t="s">
        <v>13</v>
      </c>
      <c r="B134" s="11">
        <v>14477.1</v>
      </c>
      <c r="C134" s="11">
        <v>13766.43</v>
      </c>
      <c r="D134" s="11">
        <v>13192.13</v>
      </c>
      <c r="E134" s="11">
        <v>14000.77</v>
      </c>
      <c r="F134" s="11">
        <v>13477.47</v>
      </c>
      <c r="G134" s="11">
        <v>14163.34</v>
      </c>
      <c r="H134" s="11">
        <v>14022.69</v>
      </c>
      <c r="I134" s="11">
        <v>13512.02</v>
      </c>
      <c r="J134" s="11">
        <v>14554.76</v>
      </c>
      <c r="K134" s="12">
        <v>14120.45</v>
      </c>
      <c r="M134" s="6">
        <f t="shared" si="12"/>
        <v>13907.412222222221</v>
      </c>
      <c r="N134" s="6">
        <f t="shared" si="13"/>
        <v>461.49173150170822</v>
      </c>
      <c r="O134" s="2">
        <f t="shared" si="14"/>
        <v>3.3183148966010005</v>
      </c>
    </row>
    <row r="135" spans="1:15" ht="15.75" customHeight="1" x14ac:dyDescent="0.2">
      <c r="A135" s="4" t="s">
        <v>14</v>
      </c>
      <c r="B135" s="11">
        <v>25804.53</v>
      </c>
      <c r="C135" s="11">
        <v>25725.5</v>
      </c>
      <c r="D135" s="11">
        <v>25389</v>
      </c>
      <c r="E135" s="11">
        <v>25444.65</v>
      </c>
      <c r="F135" s="11">
        <v>25989.35</v>
      </c>
      <c r="G135" s="11">
        <v>25895.05</v>
      </c>
      <c r="H135" s="11">
        <v>25731.91</v>
      </c>
      <c r="I135" s="11">
        <v>25633.97</v>
      </c>
      <c r="J135" s="11">
        <v>25878.58</v>
      </c>
      <c r="K135" s="12">
        <v>25557.82</v>
      </c>
      <c r="M135" s="6">
        <f t="shared" si="12"/>
        <v>25721.39333333333</v>
      </c>
      <c r="N135" s="6">
        <f t="shared" si="13"/>
        <v>202.61394059886351</v>
      </c>
      <c r="O135" s="2">
        <f t="shared" si="14"/>
        <v>0.78772536920186353</v>
      </c>
    </row>
    <row r="136" spans="1:15" ht="15.75" customHeight="1" x14ac:dyDescent="0.2">
      <c r="A136" s="4" t="s">
        <v>15</v>
      </c>
      <c r="B136" s="11">
        <v>49796.81</v>
      </c>
      <c r="C136" s="11">
        <v>47672.82</v>
      </c>
      <c r="D136" s="11">
        <v>47444.67</v>
      </c>
      <c r="E136" s="11">
        <v>49539.27</v>
      </c>
      <c r="F136" s="11">
        <v>48854.17</v>
      </c>
      <c r="G136" s="11">
        <v>48796.41</v>
      </c>
      <c r="H136" s="11">
        <v>49604.480000000003</v>
      </c>
      <c r="I136" s="11">
        <v>48723.99</v>
      </c>
      <c r="J136" s="11">
        <v>49979.12</v>
      </c>
      <c r="K136" s="12">
        <v>48643.17</v>
      </c>
      <c r="M136" s="6">
        <f t="shared" si="12"/>
        <v>48934.637777777774</v>
      </c>
      <c r="N136" s="6">
        <f t="shared" si="13"/>
        <v>903.51365037803691</v>
      </c>
      <c r="O136" s="2">
        <f t="shared" si="14"/>
        <v>1.8463683219258262</v>
      </c>
    </row>
    <row r="137" spans="1:15" ht="15.75" customHeight="1" x14ac:dyDescent="0.2">
      <c r="A137" s="4" t="s">
        <v>16</v>
      </c>
      <c r="B137" s="11">
        <v>99281.79</v>
      </c>
      <c r="C137" s="11">
        <v>96900.49</v>
      </c>
      <c r="D137" s="11">
        <v>99238.18</v>
      </c>
      <c r="E137" s="11">
        <v>99749.95</v>
      </c>
      <c r="F137" s="11">
        <v>99441.97</v>
      </c>
      <c r="G137" s="11">
        <v>99914.07</v>
      </c>
      <c r="H137" s="11">
        <v>99496.75</v>
      </c>
      <c r="I137" s="11">
        <v>98191.18</v>
      </c>
      <c r="J137" s="11">
        <v>98695.46</v>
      </c>
      <c r="K137" s="12">
        <v>95287.62</v>
      </c>
      <c r="M137" s="6">
        <f t="shared" si="12"/>
        <v>98989.982222222199</v>
      </c>
      <c r="N137" s="6">
        <f t="shared" si="13"/>
        <v>944.0706917754851</v>
      </c>
      <c r="O137" s="2">
        <f t="shared" si="14"/>
        <v>0.9537032642920823</v>
      </c>
    </row>
    <row r="138" spans="1:15" ht="15.75" customHeight="1" x14ac:dyDescent="0.15"/>
    <row r="139" spans="1:15" ht="15.75" customHeight="1" x14ac:dyDescent="0.15"/>
    <row r="140" spans="1:15" ht="15.75" customHeight="1" x14ac:dyDescent="0.15"/>
    <row r="141" spans="1:15" ht="15.75" customHeight="1" x14ac:dyDescent="0.15"/>
    <row r="142" spans="1:15" ht="15.75" customHeight="1" x14ac:dyDescent="0.15">
      <c r="B142" s="45" t="s">
        <v>22</v>
      </c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</row>
    <row r="143" spans="1:15" ht="15.75" customHeight="1" x14ac:dyDescent="0.15">
      <c r="A143" s="43" t="s">
        <v>1</v>
      </c>
      <c r="B143" s="1">
        <v>1</v>
      </c>
      <c r="C143" s="2">
        <v>2</v>
      </c>
      <c r="D143" s="2">
        <v>3</v>
      </c>
      <c r="E143" s="1">
        <v>4</v>
      </c>
      <c r="F143" s="2">
        <v>5</v>
      </c>
      <c r="G143" s="2">
        <v>6</v>
      </c>
      <c r="H143" s="1">
        <v>7</v>
      </c>
      <c r="I143" s="2">
        <v>8</v>
      </c>
      <c r="J143" s="2">
        <v>9</v>
      </c>
      <c r="K143" s="1">
        <v>10</v>
      </c>
    </row>
    <row r="144" spans="1:15" ht="15.75" customHeight="1" x14ac:dyDescent="0.2">
      <c r="A144" s="44"/>
      <c r="B144" s="2" t="s">
        <v>2</v>
      </c>
      <c r="C144" s="2" t="s">
        <v>2</v>
      </c>
      <c r="D144" s="2" t="s">
        <v>2</v>
      </c>
      <c r="E144" s="2" t="s">
        <v>2</v>
      </c>
      <c r="F144" s="2" t="s">
        <v>2</v>
      </c>
      <c r="G144" s="2" t="s">
        <v>2</v>
      </c>
      <c r="H144" s="2" t="s">
        <v>2</v>
      </c>
      <c r="I144" s="2" t="s">
        <v>2</v>
      </c>
      <c r="J144" s="2" t="s">
        <v>2</v>
      </c>
      <c r="K144" s="2" t="s">
        <v>2</v>
      </c>
      <c r="M144" s="3" t="s">
        <v>3</v>
      </c>
      <c r="N144" s="3" t="s">
        <v>4</v>
      </c>
      <c r="O144" s="3" t="s">
        <v>5</v>
      </c>
    </row>
    <row r="145" spans="1:15" ht="15.75" customHeight="1" x14ac:dyDescent="0.2">
      <c r="A145" s="4">
        <v>1</v>
      </c>
      <c r="B145" s="11">
        <v>69.5</v>
      </c>
      <c r="C145" s="11">
        <v>70.680000000000007</v>
      </c>
      <c r="D145" s="11">
        <v>68.23</v>
      </c>
      <c r="E145" s="11">
        <v>69.989999999999995</v>
      </c>
      <c r="F145" s="11">
        <v>69.77</v>
      </c>
      <c r="G145" s="11">
        <v>67.930000000000007</v>
      </c>
      <c r="H145" s="11">
        <v>69.36</v>
      </c>
      <c r="I145" s="11">
        <v>68.2</v>
      </c>
      <c r="J145" s="11">
        <v>70.010000000000005</v>
      </c>
      <c r="K145" s="12">
        <v>69.3</v>
      </c>
      <c r="M145" s="6">
        <f t="shared" ref="M145:M165" si="15">AVERAGE(B145:J145)</f>
        <v>69.296666666666681</v>
      </c>
      <c r="N145" s="6">
        <f t="shared" ref="N145:N165" si="16">STDEV(B145:J145)</f>
        <v>0.96052069212484847</v>
      </c>
      <c r="O145" s="2">
        <f t="shared" ref="O145:O165" si="17">N145/M145*100</f>
        <v>1.3860994162174922</v>
      </c>
    </row>
    <row r="146" spans="1:15" ht="15.75" customHeight="1" x14ac:dyDescent="0.2">
      <c r="A146" s="4">
        <v>2</v>
      </c>
      <c r="B146" s="11">
        <v>67.209999999999994</v>
      </c>
      <c r="C146" s="11">
        <v>64.62</v>
      </c>
      <c r="D146" s="11">
        <v>64.87</v>
      </c>
      <c r="E146" s="11">
        <v>64.73</v>
      </c>
      <c r="F146" s="11">
        <v>64.930000000000007</v>
      </c>
      <c r="G146" s="11">
        <v>64.91</v>
      </c>
      <c r="H146" s="11">
        <v>65.459999999999994</v>
      </c>
      <c r="I146" s="11">
        <v>65.75</v>
      </c>
      <c r="J146" s="11">
        <v>64.45</v>
      </c>
      <c r="K146" s="12">
        <v>67.89</v>
      </c>
      <c r="M146" s="6">
        <f t="shared" si="15"/>
        <v>65.214444444444453</v>
      </c>
      <c r="N146" s="6">
        <f t="shared" si="16"/>
        <v>0.85103042118232886</v>
      </c>
      <c r="O146" s="2">
        <f t="shared" si="17"/>
        <v>1.3049722778936088</v>
      </c>
    </row>
    <row r="147" spans="1:15" ht="15.75" customHeight="1" x14ac:dyDescent="0.2">
      <c r="A147" s="4">
        <v>4</v>
      </c>
      <c r="B147" s="11">
        <v>64.38</v>
      </c>
      <c r="C147" s="11">
        <v>64.94</v>
      </c>
      <c r="D147" s="11">
        <v>66.17</v>
      </c>
      <c r="E147" s="11">
        <v>65.08</v>
      </c>
      <c r="F147" s="11">
        <v>64.180000000000007</v>
      </c>
      <c r="G147" s="11">
        <v>65.34</v>
      </c>
      <c r="H147" s="11">
        <v>64.25</v>
      </c>
      <c r="I147" s="11">
        <v>65.150000000000006</v>
      </c>
      <c r="J147" s="11">
        <v>65.36</v>
      </c>
      <c r="K147" s="12">
        <v>66.48</v>
      </c>
      <c r="M147" s="6">
        <f t="shared" si="15"/>
        <v>64.983333333333334</v>
      </c>
      <c r="N147" s="6">
        <f t="shared" si="16"/>
        <v>0.63869006568131326</v>
      </c>
      <c r="O147" s="2">
        <f t="shared" si="17"/>
        <v>0.98285211441084364</v>
      </c>
    </row>
    <row r="148" spans="1:15" ht="15.75" customHeight="1" x14ac:dyDescent="0.2">
      <c r="A148" s="4">
        <v>8</v>
      </c>
      <c r="B148" s="11">
        <v>127.99</v>
      </c>
      <c r="C148" s="11">
        <v>127.36</v>
      </c>
      <c r="D148" s="11">
        <v>126.31</v>
      </c>
      <c r="E148" s="11">
        <v>118.62</v>
      </c>
      <c r="F148" s="11">
        <v>129.08000000000001</v>
      </c>
      <c r="G148" s="11">
        <v>141.72999999999999</v>
      </c>
      <c r="H148" s="11">
        <v>124.57</v>
      </c>
      <c r="I148" s="11">
        <v>120.69</v>
      </c>
      <c r="J148" s="11">
        <v>125.65</v>
      </c>
      <c r="K148" s="12">
        <v>126.74</v>
      </c>
      <c r="M148" s="6">
        <f t="shared" si="15"/>
        <v>126.88888888888891</v>
      </c>
      <c r="N148" s="6">
        <f t="shared" si="16"/>
        <v>6.5243954594361515</v>
      </c>
      <c r="O148" s="2">
        <f t="shared" si="17"/>
        <v>5.1418177876467031</v>
      </c>
    </row>
    <row r="149" spans="1:15" ht="15.75" customHeight="1" x14ac:dyDescent="0.2">
      <c r="A149" s="4">
        <v>16</v>
      </c>
      <c r="B149" s="11">
        <v>58.99</v>
      </c>
      <c r="C149" s="11">
        <v>59.35</v>
      </c>
      <c r="D149" s="11">
        <v>59.08</v>
      </c>
      <c r="E149" s="11">
        <v>68.58</v>
      </c>
      <c r="F149" s="11">
        <v>60.09</v>
      </c>
      <c r="G149" s="11">
        <v>59.98</v>
      </c>
      <c r="H149" s="11">
        <v>59.37</v>
      </c>
      <c r="I149" s="11">
        <v>59.34</v>
      </c>
      <c r="J149" s="11">
        <v>62.59</v>
      </c>
      <c r="K149" s="12">
        <v>60.17</v>
      </c>
      <c r="M149" s="6">
        <f t="shared" si="15"/>
        <v>60.8188888888889</v>
      </c>
      <c r="N149" s="6">
        <f t="shared" si="16"/>
        <v>3.1108537591971612</v>
      </c>
      <c r="O149" s="2">
        <f t="shared" si="17"/>
        <v>5.1149467147951926</v>
      </c>
    </row>
    <row r="150" spans="1:15" ht="15.75" customHeight="1" x14ac:dyDescent="0.2">
      <c r="A150" s="4">
        <v>32</v>
      </c>
      <c r="B150" s="11">
        <v>57.37</v>
      </c>
      <c r="C150" s="11">
        <v>56.9</v>
      </c>
      <c r="D150" s="11">
        <v>57.49</v>
      </c>
      <c r="E150" s="11">
        <v>57.98</v>
      </c>
      <c r="F150" s="11">
        <v>57.35</v>
      </c>
      <c r="G150" s="11">
        <v>61.22</v>
      </c>
      <c r="H150" s="11">
        <v>56.61</v>
      </c>
      <c r="I150" s="11">
        <v>57.02</v>
      </c>
      <c r="J150" s="11">
        <v>56.74</v>
      </c>
      <c r="K150" s="12">
        <v>57.15</v>
      </c>
      <c r="M150" s="6">
        <f t="shared" si="15"/>
        <v>57.631111111111103</v>
      </c>
      <c r="N150" s="6">
        <f t="shared" si="16"/>
        <v>1.4103939559963767</v>
      </c>
      <c r="O150" s="2">
        <f t="shared" si="17"/>
        <v>2.4472787853719815</v>
      </c>
    </row>
    <row r="151" spans="1:15" ht="15.75" customHeight="1" x14ac:dyDescent="0.2">
      <c r="A151" s="4">
        <v>64</v>
      </c>
      <c r="B151" s="11">
        <v>66.5</v>
      </c>
      <c r="C151" s="11">
        <v>67.31</v>
      </c>
      <c r="D151" s="11">
        <v>66.94</v>
      </c>
      <c r="E151" s="11">
        <v>68.09</v>
      </c>
      <c r="F151" s="11">
        <v>68.400000000000006</v>
      </c>
      <c r="G151" s="11">
        <v>67.959999999999994</v>
      </c>
      <c r="H151" s="11">
        <v>67.349999999999994</v>
      </c>
      <c r="I151" s="11">
        <v>67.03</v>
      </c>
      <c r="J151" s="11">
        <v>66.569999999999993</v>
      </c>
      <c r="K151" s="12">
        <v>67.58</v>
      </c>
      <c r="M151" s="6">
        <f t="shared" si="15"/>
        <v>67.34999999999998</v>
      </c>
      <c r="N151" s="6">
        <f t="shared" si="16"/>
        <v>0.67316417016950825</v>
      </c>
      <c r="O151" s="2">
        <f t="shared" si="17"/>
        <v>0.99950136625019814</v>
      </c>
    </row>
    <row r="152" spans="1:15" ht="15.75" customHeight="1" x14ac:dyDescent="0.2">
      <c r="A152" s="4">
        <v>128</v>
      </c>
      <c r="B152" s="11">
        <v>82.34</v>
      </c>
      <c r="C152" s="11">
        <v>82.27</v>
      </c>
      <c r="D152" s="11">
        <v>82.76</v>
      </c>
      <c r="E152" s="11">
        <v>83.31</v>
      </c>
      <c r="F152" s="11">
        <v>83.33</v>
      </c>
      <c r="G152" s="11">
        <v>84.96</v>
      </c>
      <c r="H152" s="11">
        <v>83.6</v>
      </c>
      <c r="I152" s="11">
        <v>84.16</v>
      </c>
      <c r="J152" s="11">
        <v>85.3</v>
      </c>
      <c r="K152" s="12">
        <v>83.76</v>
      </c>
      <c r="M152" s="6">
        <f t="shared" si="15"/>
        <v>83.558888888888873</v>
      </c>
      <c r="N152" s="6">
        <f t="shared" si="16"/>
        <v>1.0757026127657709</v>
      </c>
      <c r="O152" s="2">
        <f t="shared" si="17"/>
        <v>1.2873586844796008</v>
      </c>
    </row>
    <row r="153" spans="1:15" ht="15.75" customHeight="1" x14ac:dyDescent="0.2">
      <c r="A153" s="4">
        <v>256</v>
      </c>
      <c r="B153" s="11">
        <v>111.33</v>
      </c>
      <c r="C153" s="11">
        <v>112.6</v>
      </c>
      <c r="D153" s="11">
        <v>111.81</v>
      </c>
      <c r="E153" s="11">
        <v>112.37</v>
      </c>
      <c r="F153" s="11">
        <v>113.54</v>
      </c>
      <c r="G153" s="11">
        <v>111.04</v>
      </c>
      <c r="H153" s="11">
        <v>109.54</v>
      </c>
      <c r="I153" s="11">
        <v>107.78</v>
      </c>
      <c r="J153" s="11">
        <v>109.76</v>
      </c>
      <c r="K153" s="12">
        <v>115.6</v>
      </c>
      <c r="M153" s="6">
        <f t="shared" si="15"/>
        <v>111.08555555555554</v>
      </c>
      <c r="N153" s="6">
        <f t="shared" si="16"/>
        <v>1.7897912665385804</v>
      </c>
      <c r="O153" s="2">
        <f t="shared" si="17"/>
        <v>1.6111827119084616</v>
      </c>
    </row>
    <row r="154" spans="1:15" ht="15.75" customHeight="1" x14ac:dyDescent="0.2">
      <c r="A154" s="4">
        <v>512</v>
      </c>
      <c r="B154" s="11">
        <v>164.82</v>
      </c>
      <c r="C154" s="11">
        <v>175.61</v>
      </c>
      <c r="D154" s="11">
        <v>162.13999999999999</v>
      </c>
      <c r="E154" s="11">
        <v>166.49</v>
      </c>
      <c r="F154" s="11">
        <v>168.94</v>
      </c>
      <c r="G154" s="11">
        <v>165.5</v>
      </c>
      <c r="H154" s="11">
        <v>164.35</v>
      </c>
      <c r="I154" s="11">
        <v>165.52</v>
      </c>
      <c r="J154" s="11">
        <v>159.96</v>
      </c>
      <c r="K154" s="12">
        <v>165.81</v>
      </c>
      <c r="M154" s="6">
        <f t="shared" si="15"/>
        <v>165.92555555555555</v>
      </c>
      <c r="N154" s="6">
        <f t="shared" si="16"/>
        <v>4.4323021983815378</v>
      </c>
      <c r="O154" s="2">
        <f t="shared" si="17"/>
        <v>2.6712595196931583</v>
      </c>
    </row>
    <row r="155" spans="1:15" ht="15.75" customHeight="1" x14ac:dyDescent="0.2">
      <c r="A155" s="4" t="s">
        <v>6</v>
      </c>
      <c r="B155" s="11">
        <v>265.14</v>
      </c>
      <c r="C155" s="11">
        <v>262.74</v>
      </c>
      <c r="D155" s="11">
        <v>260.57</v>
      </c>
      <c r="E155" s="11">
        <v>266.48</v>
      </c>
      <c r="F155" s="11">
        <v>266.27</v>
      </c>
      <c r="G155" s="11">
        <v>266.01</v>
      </c>
      <c r="H155" s="11">
        <v>273.10000000000002</v>
      </c>
      <c r="I155" s="11">
        <v>263.95</v>
      </c>
      <c r="J155" s="11">
        <v>263.77999999999997</v>
      </c>
      <c r="K155" s="12">
        <v>262.43</v>
      </c>
      <c r="M155" s="6">
        <f t="shared" si="15"/>
        <v>265.33777777777777</v>
      </c>
      <c r="N155" s="6">
        <f t="shared" si="16"/>
        <v>3.4775989481888945</v>
      </c>
      <c r="O155" s="2">
        <f t="shared" si="17"/>
        <v>1.3106309163037491</v>
      </c>
    </row>
    <row r="156" spans="1:15" ht="15.75" customHeight="1" x14ac:dyDescent="0.2">
      <c r="A156" s="4" t="s">
        <v>7</v>
      </c>
      <c r="B156" s="11">
        <v>425.5</v>
      </c>
      <c r="C156" s="11">
        <v>431.13</v>
      </c>
      <c r="D156" s="11">
        <v>430.11</v>
      </c>
      <c r="E156" s="11">
        <v>442.48</v>
      </c>
      <c r="F156" s="11">
        <v>425.39</v>
      </c>
      <c r="G156" s="11">
        <v>439.79</v>
      </c>
      <c r="H156" s="11">
        <v>420.36</v>
      </c>
      <c r="I156" s="11">
        <v>424.7</v>
      </c>
      <c r="J156" s="11">
        <v>430.33</v>
      </c>
      <c r="K156" s="12">
        <v>437.05</v>
      </c>
      <c r="M156" s="6">
        <f t="shared" si="15"/>
        <v>429.97666666666669</v>
      </c>
      <c r="N156" s="6">
        <f t="shared" si="16"/>
        <v>7.2068474383741536</v>
      </c>
      <c r="O156" s="2">
        <f t="shared" si="17"/>
        <v>1.6761019834504554</v>
      </c>
    </row>
    <row r="157" spans="1:15" ht="15.75" customHeight="1" x14ac:dyDescent="0.2">
      <c r="A157" s="4" t="s">
        <v>8</v>
      </c>
      <c r="B157" s="11">
        <v>652.79999999999995</v>
      </c>
      <c r="C157" s="11">
        <v>658.26</v>
      </c>
      <c r="D157" s="11">
        <v>660.86</v>
      </c>
      <c r="E157" s="11">
        <v>669.22</v>
      </c>
      <c r="F157" s="11">
        <v>662.58</v>
      </c>
      <c r="G157" s="11">
        <v>657.07</v>
      </c>
      <c r="H157" s="11">
        <v>661.63</v>
      </c>
      <c r="I157" s="11">
        <v>665.71</v>
      </c>
      <c r="J157" s="11">
        <v>661.52</v>
      </c>
      <c r="K157" s="12">
        <v>670.33</v>
      </c>
      <c r="M157" s="6">
        <f t="shared" si="15"/>
        <v>661.07222222222219</v>
      </c>
      <c r="N157" s="6">
        <f t="shared" si="16"/>
        <v>4.7838446300485771</v>
      </c>
      <c r="O157" s="2">
        <f t="shared" si="17"/>
        <v>0.7236493183706133</v>
      </c>
    </row>
    <row r="158" spans="1:15" ht="15.75" customHeight="1" x14ac:dyDescent="0.2">
      <c r="A158" s="4" t="s">
        <v>9</v>
      </c>
      <c r="B158" s="11">
        <v>1177.6600000000001</v>
      </c>
      <c r="C158" s="11">
        <v>860.6</v>
      </c>
      <c r="D158" s="11">
        <v>855.14</v>
      </c>
      <c r="E158" s="11">
        <v>877.22</v>
      </c>
      <c r="F158" s="11">
        <v>1241.52</v>
      </c>
      <c r="G158" s="11">
        <v>869.78</v>
      </c>
      <c r="H158" s="11">
        <v>859.63</v>
      </c>
      <c r="I158" s="11">
        <v>1197.42</v>
      </c>
      <c r="J158" s="11">
        <v>854.09</v>
      </c>
      <c r="K158" s="12">
        <v>863.49</v>
      </c>
      <c r="M158" s="6">
        <f t="shared" si="15"/>
        <v>977.00666666666666</v>
      </c>
      <c r="N158" s="6">
        <f t="shared" si="16"/>
        <v>172.32013209430875</v>
      </c>
      <c r="O158" s="2">
        <f t="shared" si="17"/>
        <v>17.637559494064394</v>
      </c>
    </row>
    <row r="159" spans="1:15" ht="15.75" customHeight="1" x14ac:dyDescent="0.2">
      <c r="A159" s="4" t="s">
        <v>10</v>
      </c>
      <c r="B159" s="11">
        <v>1852.04</v>
      </c>
      <c r="C159" s="11">
        <v>1848.05</v>
      </c>
      <c r="D159" s="11">
        <v>1833.02</v>
      </c>
      <c r="E159" s="11">
        <v>1900.97</v>
      </c>
      <c r="F159" s="11">
        <v>1833.06</v>
      </c>
      <c r="G159" s="11">
        <v>1840.42</v>
      </c>
      <c r="H159" s="11">
        <v>1797.49</v>
      </c>
      <c r="I159" s="11">
        <v>1814.53</v>
      </c>
      <c r="J159" s="11">
        <v>1809.34</v>
      </c>
      <c r="K159" s="12">
        <v>1858.52</v>
      </c>
      <c r="M159" s="6">
        <f t="shared" si="15"/>
        <v>1836.5466666666669</v>
      </c>
      <c r="N159" s="6">
        <f t="shared" si="16"/>
        <v>30.233864291552297</v>
      </c>
      <c r="O159" s="2">
        <f t="shared" si="17"/>
        <v>1.6462344703947425</v>
      </c>
    </row>
    <row r="160" spans="1:15" ht="15.75" customHeight="1" x14ac:dyDescent="0.2">
      <c r="A160" s="4" t="s">
        <v>11</v>
      </c>
      <c r="B160" s="11">
        <v>5897.06</v>
      </c>
      <c r="C160" s="11">
        <v>5879.16</v>
      </c>
      <c r="D160" s="11">
        <v>5795.52</v>
      </c>
      <c r="E160" s="11">
        <v>5931.46</v>
      </c>
      <c r="F160" s="11">
        <v>5882.36</v>
      </c>
      <c r="G160" s="11">
        <v>5898.77</v>
      </c>
      <c r="H160" s="11">
        <v>5866.64</v>
      </c>
      <c r="I160" s="11">
        <v>5873.96</v>
      </c>
      <c r="J160" s="11">
        <v>5779.73</v>
      </c>
      <c r="K160" s="12">
        <v>5960.35</v>
      </c>
      <c r="M160" s="6">
        <f t="shared" si="15"/>
        <v>5867.184444444445</v>
      </c>
      <c r="N160" s="6">
        <f t="shared" si="16"/>
        <v>49.022356662830731</v>
      </c>
      <c r="O160" s="2">
        <f t="shared" si="17"/>
        <v>0.83553460994820627</v>
      </c>
    </row>
    <row r="161" spans="1:15" ht="15.75" customHeight="1" x14ac:dyDescent="0.2">
      <c r="A161" s="4" t="s">
        <v>12</v>
      </c>
      <c r="B161" s="11">
        <v>11938.14</v>
      </c>
      <c r="C161" s="11">
        <v>11244.9</v>
      </c>
      <c r="D161" s="11">
        <v>10954.54</v>
      </c>
      <c r="E161" s="11">
        <v>11547.54</v>
      </c>
      <c r="F161" s="11">
        <v>11644.87</v>
      </c>
      <c r="G161" s="11">
        <v>11261.49</v>
      </c>
      <c r="H161" s="11">
        <v>11575.01</v>
      </c>
      <c r="I161" s="11">
        <v>11079.89</v>
      </c>
      <c r="J161" s="11">
        <v>10850.46</v>
      </c>
      <c r="K161" s="12">
        <v>11292.96</v>
      </c>
      <c r="M161" s="6">
        <f t="shared" si="15"/>
        <v>11344.093333333332</v>
      </c>
      <c r="N161" s="6">
        <f t="shared" si="16"/>
        <v>357.0649092251997</v>
      </c>
      <c r="O161" s="2">
        <f t="shared" si="17"/>
        <v>3.1475843748217844</v>
      </c>
    </row>
    <row r="162" spans="1:15" ht="15.75" customHeight="1" x14ac:dyDescent="0.2">
      <c r="A162" s="4" t="s">
        <v>13</v>
      </c>
      <c r="B162" s="11">
        <v>25560.68</v>
      </c>
      <c r="C162" s="11">
        <v>22083.38</v>
      </c>
      <c r="D162" s="11">
        <v>21283.06</v>
      </c>
      <c r="E162" s="11">
        <v>22292.95</v>
      </c>
      <c r="F162" s="11">
        <v>23258.69</v>
      </c>
      <c r="G162" s="11">
        <v>21974.78</v>
      </c>
      <c r="H162" s="11">
        <v>22481.65</v>
      </c>
      <c r="I162" s="11">
        <v>22570.27</v>
      </c>
      <c r="J162" s="11">
        <v>22746.41</v>
      </c>
      <c r="K162" s="12">
        <v>22325.46</v>
      </c>
      <c r="M162" s="6">
        <f t="shared" si="15"/>
        <v>22694.652222222219</v>
      </c>
      <c r="N162" s="6">
        <f t="shared" si="16"/>
        <v>1206.3167397265297</v>
      </c>
      <c r="O162" s="2">
        <f t="shared" si="17"/>
        <v>5.3154228930872298</v>
      </c>
    </row>
    <row r="163" spans="1:15" ht="15.75" customHeight="1" x14ac:dyDescent="0.2">
      <c r="A163" s="4" t="s">
        <v>14</v>
      </c>
      <c r="B163" s="11">
        <v>47742.63</v>
      </c>
      <c r="C163" s="11">
        <v>45565.66</v>
      </c>
      <c r="D163" s="11">
        <v>47878.9</v>
      </c>
      <c r="E163" s="11">
        <v>46097.49</v>
      </c>
      <c r="F163" s="11">
        <v>49286.84</v>
      </c>
      <c r="G163" s="11">
        <v>48443.95</v>
      </c>
      <c r="H163" s="11">
        <v>49122.93</v>
      </c>
      <c r="I163" s="11">
        <v>45571.76</v>
      </c>
      <c r="J163" s="11">
        <v>47879.07</v>
      </c>
      <c r="K163" s="12">
        <v>48479.519999999997</v>
      </c>
      <c r="M163" s="6">
        <f t="shared" si="15"/>
        <v>47509.914444444439</v>
      </c>
      <c r="N163" s="6">
        <f t="shared" si="16"/>
        <v>1435.6966746244743</v>
      </c>
      <c r="O163" s="2">
        <f t="shared" si="17"/>
        <v>3.0218885708651433</v>
      </c>
    </row>
    <row r="164" spans="1:15" ht="15.75" customHeight="1" x14ac:dyDescent="0.2">
      <c r="A164" s="4" t="s">
        <v>15</v>
      </c>
      <c r="B164" s="11">
        <v>83675.009999999995</v>
      </c>
      <c r="C164" s="11">
        <v>83653.460000000006</v>
      </c>
      <c r="D164" s="11">
        <v>89301.2</v>
      </c>
      <c r="E164" s="11">
        <v>89586.8</v>
      </c>
      <c r="F164" s="11">
        <v>88242.71</v>
      </c>
      <c r="G164" s="11">
        <v>89123.66</v>
      </c>
      <c r="H164" s="11">
        <v>89339.38</v>
      </c>
      <c r="I164" s="11">
        <v>84044.97</v>
      </c>
      <c r="J164" s="11">
        <v>83383.429999999993</v>
      </c>
      <c r="K164" s="12">
        <v>89184.18</v>
      </c>
      <c r="M164" s="6">
        <f t="shared" si="15"/>
        <v>86705.624444444431</v>
      </c>
      <c r="N164" s="6">
        <f t="shared" si="16"/>
        <v>2889.6533319808086</v>
      </c>
      <c r="O164" s="2">
        <f t="shared" si="17"/>
        <v>3.3327172839085177</v>
      </c>
    </row>
    <row r="165" spans="1:15" ht="15.75" customHeight="1" x14ac:dyDescent="0.2">
      <c r="A165" s="4" t="s">
        <v>16</v>
      </c>
      <c r="B165" s="11">
        <v>179527.14</v>
      </c>
      <c r="C165" s="11">
        <v>183828.44</v>
      </c>
      <c r="D165" s="11">
        <v>179994.88</v>
      </c>
      <c r="E165" s="11">
        <v>183706.79</v>
      </c>
      <c r="F165" s="11">
        <v>181155.11</v>
      </c>
      <c r="G165" s="11">
        <v>187548.54</v>
      </c>
      <c r="H165" s="11">
        <v>186779.64</v>
      </c>
      <c r="I165" s="11">
        <v>189325.25</v>
      </c>
      <c r="J165" s="11">
        <v>180623.11</v>
      </c>
      <c r="K165" s="12">
        <v>183995.62</v>
      </c>
      <c r="M165" s="6">
        <f t="shared" si="15"/>
        <v>183609.87777777776</v>
      </c>
      <c r="N165" s="6">
        <f t="shared" si="16"/>
        <v>3587.5952427279844</v>
      </c>
      <c r="O165" s="2">
        <f t="shared" si="17"/>
        <v>1.9539227878959953</v>
      </c>
    </row>
    <row r="166" spans="1:15" ht="15.75" customHeight="1" x14ac:dyDescent="0.15"/>
    <row r="167" spans="1:15" ht="15.75" customHeight="1" x14ac:dyDescent="0.15"/>
    <row r="168" spans="1:15" ht="15.75" customHeight="1" x14ac:dyDescent="0.15"/>
    <row r="169" spans="1:15" ht="15.75" customHeight="1" x14ac:dyDescent="0.15"/>
    <row r="170" spans="1:15" ht="15.75" customHeight="1" x14ac:dyDescent="0.15"/>
    <row r="171" spans="1:15" ht="15.75" customHeight="1" x14ac:dyDescent="0.15"/>
    <row r="172" spans="1:15" ht="15.75" customHeight="1" x14ac:dyDescent="0.15"/>
    <row r="173" spans="1:15" ht="15.75" customHeight="1" x14ac:dyDescent="0.15"/>
    <row r="174" spans="1:15" ht="15.75" customHeight="1" x14ac:dyDescent="0.15"/>
    <row r="175" spans="1:15" ht="15.75" customHeight="1" x14ac:dyDescent="0.15"/>
    <row r="176" spans="1:15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2">
    <mergeCell ref="B2:N2"/>
    <mergeCell ref="A87:A88"/>
    <mergeCell ref="A115:A116"/>
    <mergeCell ref="A143:A144"/>
    <mergeCell ref="A31:A32"/>
    <mergeCell ref="B30:N30"/>
    <mergeCell ref="A3:A4"/>
    <mergeCell ref="B58:N58"/>
    <mergeCell ref="A59:A60"/>
    <mergeCell ref="B86:N86"/>
    <mergeCell ref="B114:N114"/>
    <mergeCell ref="B142:N1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00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spans="1:15" ht="15.75" customHeight="1" x14ac:dyDescent="0.15">
      <c r="B1" s="1"/>
      <c r="C1" s="1"/>
      <c r="D1" s="1"/>
    </row>
    <row r="2" spans="1:15" ht="15.75" customHeight="1" x14ac:dyDescent="0.15"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5" ht="15.75" customHeight="1" x14ac:dyDescent="0.15">
      <c r="A3" s="43" t="s">
        <v>1</v>
      </c>
      <c r="B3" s="1">
        <v>1</v>
      </c>
      <c r="C3" s="2">
        <v>2</v>
      </c>
      <c r="D3" s="2">
        <v>3</v>
      </c>
      <c r="E3" s="1">
        <v>4</v>
      </c>
      <c r="F3" s="2">
        <v>5</v>
      </c>
      <c r="G3" s="2">
        <v>6</v>
      </c>
      <c r="H3" s="1">
        <v>7</v>
      </c>
      <c r="I3" s="2">
        <v>8</v>
      </c>
      <c r="J3" s="2">
        <v>9</v>
      </c>
      <c r="K3" s="1">
        <v>10</v>
      </c>
    </row>
    <row r="4" spans="1:15" ht="15.75" customHeight="1" x14ac:dyDescent="0.2">
      <c r="A4" s="44"/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M4" s="3" t="s">
        <v>3</v>
      </c>
      <c r="N4" s="3" t="s">
        <v>4</v>
      </c>
      <c r="O4" s="3" t="s">
        <v>5</v>
      </c>
    </row>
    <row r="5" spans="1:15" ht="15.75" customHeight="1" x14ac:dyDescent="0.2">
      <c r="A5" s="4">
        <v>1</v>
      </c>
      <c r="B5" s="11">
        <v>12.42</v>
      </c>
      <c r="C5" s="11">
        <v>12.35</v>
      </c>
      <c r="D5" s="11">
        <v>11.96</v>
      </c>
      <c r="E5" s="11">
        <v>11.77</v>
      </c>
      <c r="F5" s="11">
        <v>11.12</v>
      </c>
      <c r="G5" s="11">
        <v>11.99</v>
      </c>
      <c r="H5" s="11">
        <v>16.940000000000001</v>
      </c>
      <c r="I5" s="11">
        <v>11.32</v>
      </c>
      <c r="J5" s="11">
        <v>11.5</v>
      </c>
      <c r="K5" s="12">
        <v>11.07</v>
      </c>
      <c r="M5" s="6">
        <f t="shared" ref="M5:M25" si="0">AVERAGE(B5:J5)</f>
        <v>12.374444444444444</v>
      </c>
      <c r="N5" s="6">
        <f t="shared" ref="N5:N25" si="1">STDEV(B5:J5)</f>
        <v>1.7671312282277589</v>
      </c>
      <c r="O5" s="2">
        <f t="shared" ref="O5:O25" si="2">N5/M5*100</f>
        <v>14.280489408323454</v>
      </c>
    </row>
    <row r="6" spans="1:15" ht="15.75" customHeight="1" x14ac:dyDescent="0.2">
      <c r="A6" s="4">
        <v>2</v>
      </c>
      <c r="B6" s="11">
        <v>10.94</v>
      </c>
      <c r="C6" s="11">
        <v>10.31</v>
      </c>
      <c r="D6" s="11">
        <v>10.029999999999999</v>
      </c>
      <c r="E6" s="11">
        <v>10.68</v>
      </c>
      <c r="F6" s="11">
        <v>9.5399999999999991</v>
      </c>
      <c r="G6" s="11">
        <v>11.12</v>
      </c>
      <c r="H6" s="11">
        <v>10.73</v>
      </c>
      <c r="I6" s="11">
        <v>10.3</v>
      </c>
      <c r="J6" s="11">
        <v>10.15</v>
      </c>
      <c r="K6" s="12">
        <v>9.92</v>
      </c>
      <c r="M6" s="6">
        <f t="shared" si="0"/>
        <v>10.422222222222222</v>
      </c>
      <c r="N6" s="6">
        <f t="shared" si="1"/>
        <v>0.49370481509141112</v>
      </c>
      <c r="O6" s="2">
        <f t="shared" si="2"/>
        <v>4.7370398036489343</v>
      </c>
    </row>
    <row r="7" spans="1:15" ht="15.75" customHeight="1" x14ac:dyDescent="0.2">
      <c r="A7" s="4">
        <v>4</v>
      </c>
      <c r="B7" s="11">
        <v>11.35</v>
      </c>
      <c r="C7" s="11">
        <v>10.52</v>
      </c>
      <c r="D7" s="11">
        <v>10.94</v>
      </c>
      <c r="E7" s="11">
        <v>10.31</v>
      </c>
      <c r="F7" s="11">
        <v>9.93</v>
      </c>
      <c r="G7" s="11">
        <v>17.61</v>
      </c>
      <c r="H7" s="11">
        <v>11.88</v>
      </c>
      <c r="I7" s="11">
        <v>11.02</v>
      </c>
      <c r="J7" s="11">
        <v>10.97</v>
      </c>
      <c r="K7" s="12">
        <v>10.39</v>
      </c>
      <c r="M7" s="6">
        <f t="shared" si="0"/>
        <v>11.614444444444443</v>
      </c>
      <c r="N7" s="6">
        <f t="shared" si="1"/>
        <v>2.3196826890283506</v>
      </c>
      <c r="O7" s="2">
        <f t="shared" si="2"/>
        <v>19.972394720420127</v>
      </c>
    </row>
    <row r="8" spans="1:15" ht="15.75" customHeight="1" x14ac:dyDescent="0.2">
      <c r="A8" s="4">
        <v>8</v>
      </c>
      <c r="B8" s="11">
        <v>1192.32</v>
      </c>
      <c r="C8" s="11">
        <v>1183.19</v>
      </c>
      <c r="D8" s="11">
        <v>1174.17</v>
      </c>
      <c r="E8" s="11">
        <v>1194.3900000000001</v>
      </c>
      <c r="F8" s="11">
        <v>1192.97</v>
      </c>
      <c r="G8" s="11">
        <v>1200.5</v>
      </c>
      <c r="H8" s="11">
        <v>1168.1500000000001</v>
      </c>
      <c r="I8" s="11">
        <v>1137.99</v>
      </c>
      <c r="J8" s="11">
        <v>1188.01</v>
      </c>
      <c r="K8" s="12">
        <v>1173.4100000000001</v>
      </c>
      <c r="M8" s="6">
        <f t="shared" si="0"/>
        <v>1181.298888888889</v>
      </c>
      <c r="N8" s="6">
        <f t="shared" si="1"/>
        <v>19.188958703147776</v>
      </c>
      <c r="O8" s="2">
        <f t="shared" si="2"/>
        <v>1.624394882923881</v>
      </c>
    </row>
    <row r="9" spans="1:15" ht="15.75" customHeight="1" x14ac:dyDescent="0.2">
      <c r="A9" s="4">
        <v>16</v>
      </c>
      <c r="B9" s="11">
        <v>16.059999999999999</v>
      </c>
      <c r="C9" s="11">
        <v>15.8</v>
      </c>
      <c r="D9" s="11">
        <v>16.940000000000001</v>
      </c>
      <c r="E9" s="11">
        <v>16.03</v>
      </c>
      <c r="F9" s="11">
        <v>16.02</v>
      </c>
      <c r="G9" s="11">
        <v>27.84</v>
      </c>
      <c r="H9" s="11">
        <v>16.329999999999998</v>
      </c>
      <c r="I9" s="11">
        <v>15.48</v>
      </c>
      <c r="J9" s="11">
        <v>16.04</v>
      </c>
      <c r="K9" s="12">
        <v>15.04</v>
      </c>
      <c r="M9" s="6">
        <f t="shared" si="0"/>
        <v>17.393333333333331</v>
      </c>
      <c r="N9" s="6">
        <f t="shared" si="1"/>
        <v>3.9373626960187558</v>
      </c>
      <c r="O9" s="2">
        <f t="shared" si="2"/>
        <v>22.637194496083307</v>
      </c>
    </row>
    <row r="10" spans="1:15" ht="15.75" customHeight="1" x14ac:dyDescent="0.2">
      <c r="A10" s="4">
        <v>32</v>
      </c>
      <c r="B10" s="11">
        <v>23.27</v>
      </c>
      <c r="C10" s="11">
        <v>23.35</v>
      </c>
      <c r="D10" s="11">
        <v>23.57</v>
      </c>
      <c r="E10" s="11">
        <v>23.24</v>
      </c>
      <c r="F10" s="11">
        <v>22.84</v>
      </c>
      <c r="G10" s="11">
        <v>22.75</v>
      </c>
      <c r="H10" s="11">
        <v>23.41</v>
      </c>
      <c r="I10" s="11">
        <v>22.93</v>
      </c>
      <c r="J10" s="11">
        <v>31.28</v>
      </c>
      <c r="K10" s="12">
        <v>23.18</v>
      </c>
      <c r="M10" s="6">
        <f t="shared" si="0"/>
        <v>24.071111111111108</v>
      </c>
      <c r="N10" s="6">
        <f t="shared" si="1"/>
        <v>2.7173490962905738</v>
      </c>
      <c r="O10" s="2">
        <f t="shared" si="2"/>
        <v>11.288839487913204</v>
      </c>
    </row>
    <row r="11" spans="1:15" ht="15.75" customHeight="1" x14ac:dyDescent="0.2">
      <c r="A11" s="4">
        <v>64</v>
      </c>
      <c r="B11" s="11">
        <v>24.24</v>
      </c>
      <c r="C11" s="11">
        <v>23.91</v>
      </c>
      <c r="D11" s="11">
        <v>24.78</v>
      </c>
      <c r="E11" s="11">
        <v>24.24</v>
      </c>
      <c r="F11" s="11">
        <v>24.43</v>
      </c>
      <c r="G11" s="11">
        <v>24.33</v>
      </c>
      <c r="H11" s="11">
        <v>24.22</v>
      </c>
      <c r="I11" s="11">
        <v>23.47</v>
      </c>
      <c r="J11" s="11">
        <v>25.17</v>
      </c>
      <c r="K11" s="12">
        <v>23.29</v>
      </c>
      <c r="M11" s="6">
        <f t="shared" si="0"/>
        <v>24.310000000000002</v>
      </c>
      <c r="N11" s="6">
        <f t="shared" si="1"/>
        <v>0.48202697019980195</v>
      </c>
      <c r="O11" s="2">
        <f t="shared" si="2"/>
        <v>1.9828341020148168</v>
      </c>
    </row>
    <row r="12" spans="1:15" ht="15.75" customHeight="1" x14ac:dyDescent="0.2">
      <c r="A12" s="4">
        <v>128</v>
      </c>
      <c r="B12" s="11">
        <v>31.71</v>
      </c>
      <c r="C12" s="11">
        <v>31.3</v>
      </c>
      <c r="D12" s="11">
        <v>32.200000000000003</v>
      </c>
      <c r="E12" s="11">
        <v>30.42</v>
      </c>
      <c r="F12" s="11">
        <v>30.86</v>
      </c>
      <c r="G12" s="11">
        <v>30.39</v>
      </c>
      <c r="H12" s="11">
        <v>31.23</v>
      </c>
      <c r="I12" s="11">
        <v>30.55</v>
      </c>
      <c r="J12" s="11">
        <v>31.69</v>
      </c>
      <c r="K12" s="12">
        <v>30.48</v>
      </c>
      <c r="M12" s="6">
        <f t="shared" si="0"/>
        <v>31.150000000000002</v>
      </c>
      <c r="N12" s="6">
        <f t="shared" si="1"/>
        <v>0.64140470843298347</v>
      </c>
      <c r="O12" s="2">
        <f t="shared" si="2"/>
        <v>2.0590841362214554</v>
      </c>
    </row>
    <row r="13" spans="1:15" ht="15.75" customHeight="1" x14ac:dyDescent="0.2">
      <c r="A13" s="4">
        <v>256</v>
      </c>
      <c r="B13" s="11">
        <v>49.52</v>
      </c>
      <c r="C13" s="11">
        <v>47.77</v>
      </c>
      <c r="D13" s="11">
        <v>49.24</v>
      </c>
      <c r="E13" s="11">
        <v>51.79</v>
      </c>
      <c r="F13" s="11">
        <v>48.57</v>
      </c>
      <c r="G13" s="11">
        <v>48.47</v>
      </c>
      <c r="H13" s="11">
        <v>50.6</v>
      </c>
      <c r="I13" s="11">
        <v>48.55</v>
      </c>
      <c r="J13" s="11">
        <v>48.92</v>
      </c>
      <c r="K13" s="12">
        <v>46.57</v>
      </c>
      <c r="M13" s="6">
        <f t="shared" si="0"/>
        <v>49.27000000000001</v>
      </c>
      <c r="N13" s="6">
        <f t="shared" si="1"/>
        <v>1.2350910897581602</v>
      </c>
      <c r="O13" s="2">
        <f t="shared" si="2"/>
        <v>2.5067811848146131</v>
      </c>
    </row>
    <row r="14" spans="1:15" ht="15.75" customHeight="1" x14ac:dyDescent="0.2">
      <c r="A14" s="4">
        <v>512</v>
      </c>
      <c r="B14" s="11">
        <v>77.2</v>
      </c>
      <c r="C14" s="11">
        <v>81.489999999999995</v>
      </c>
      <c r="D14" s="11">
        <v>78.040000000000006</v>
      </c>
      <c r="E14" s="11">
        <v>79.98</v>
      </c>
      <c r="F14" s="11">
        <v>83.36</v>
      </c>
      <c r="G14" s="11">
        <v>88.51</v>
      </c>
      <c r="H14" s="11">
        <v>85.63</v>
      </c>
      <c r="I14" s="11">
        <v>79.69</v>
      </c>
      <c r="J14" s="11">
        <v>82.02</v>
      </c>
      <c r="K14" s="12">
        <v>79.42</v>
      </c>
      <c r="M14" s="6">
        <f t="shared" si="0"/>
        <v>81.768888888888895</v>
      </c>
      <c r="N14" s="6">
        <f t="shared" si="1"/>
        <v>3.6284378334361893</v>
      </c>
      <c r="O14" s="2">
        <f t="shared" si="2"/>
        <v>4.4374307670569761</v>
      </c>
    </row>
    <row r="15" spans="1:15" ht="15.75" customHeight="1" x14ac:dyDescent="0.2">
      <c r="A15" s="4" t="s">
        <v>6</v>
      </c>
      <c r="B15" s="11">
        <v>152.6</v>
      </c>
      <c r="C15" s="11">
        <v>147.22</v>
      </c>
      <c r="D15" s="11">
        <v>153.41</v>
      </c>
      <c r="E15" s="11">
        <v>147.44999999999999</v>
      </c>
      <c r="F15" s="11">
        <v>147.03</v>
      </c>
      <c r="G15" s="11">
        <v>340.52</v>
      </c>
      <c r="H15" s="11">
        <v>147.28</v>
      </c>
      <c r="I15" s="11">
        <v>151.63</v>
      </c>
      <c r="J15" s="11">
        <v>152.06</v>
      </c>
      <c r="K15" s="12">
        <v>151.34</v>
      </c>
      <c r="M15" s="6">
        <f t="shared" si="0"/>
        <v>171.02222222222221</v>
      </c>
      <c r="N15" s="6">
        <f t="shared" si="1"/>
        <v>63.61623687742339</v>
      </c>
      <c r="O15" s="2">
        <f t="shared" si="2"/>
        <v>37.197643704314615</v>
      </c>
    </row>
    <row r="16" spans="1:15" ht="15.75" customHeight="1" x14ac:dyDescent="0.2">
      <c r="A16" s="4" t="s">
        <v>7</v>
      </c>
      <c r="B16" s="11">
        <v>221.63</v>
      </c>
      <c r="C16" s="11">
        <v>215.01</v>
      </c>
      <c r="D16" s="11">
        <v>218.88</v>
      </c>
      <c r="E16" s="11">
        <v>222.88</v>
      </c>
      <c r="F16" s="11">
        <v>218.53</v>
      </c>
      <c r="G16" s="11">
        <v>227.27</v>
      </c>
      <c r="H16" s="11">
        <v>227.49</v>
      </c>
      <c r="I16" s="11">
        <v>226.47</v>
      </c>
      <c r="J16" s="11">
        <v>220.53</v>
      </c>
      <c r="K16" s="12">
        <v>219.86</v>
      </c>
      <c r="M16" s="6">
        <f t="shared" si="0"/>
        <v>222.07666666666668</v>
      </c>
      <c r="N16" s="6">
        <f t="shared" si="1"/>
        <v>4.3524217396755152</v>
      </c>
      <c r="O16" s="2">
        <f t="shared" si="2"/>
        <v>1.9598734999964795</v>
      </c>
    </row>
    <row r="17" spans="1:15" ht="15.75" customHeight="1" x14ac:dyDescent="0.2">
      <c r="A17" s="4" t="s">
        <v>8</v>
      </c>
      <c r="B17" s="11">
        <v>359.86</v>
      </c>
      <c r="C17" s="11">
        <v>354.15</v>
      </c>
      <c r="D17" s="11">
        <v>363.13</v>
      </c>
      <c r="E17" s="11">
        <v>358.28</v>
      </c>
      <c r="F17" s="11">
        <v>350.87</v>
      </c>
      <c r="G17" s="11">
        <v>362.25</v>
      </c>
      <c r="H17" s="11">
        <v>365.94</v>
      </c>
      <c r="I17" s="11">
        <v>353.28</v>
      </c>
      <c r="J17" s="11">
        <v>356.2</v>
      </c>
      <c r="K17" s="12">
        <v>344.84</v>
      </c>
      <c r="M17" s="6">
        <f t="shared" si="0"/>
        <v>358.21777777777777</v>
      </c>
      <c r="N17" s="6">
        <f t="shared" si="1"/>
        <v>5.0213538457715261</v>
      </c>
      <c r="O17" s="2">
        <f t="shared" si="2"/>
        <v>1.401760090446027</v>
      </c>
    </row>
    <row r="18" spans="1:15" ht="15.75" customHeight="1" x14ac:dyDescent="0.2">
      <c r="A18" s="4" t="s">
        <v>9</v>
      </c>
      <c r="B18" s="11">
        <v>621.20000000000005</v>
      </c>
      <c r="C18" s="11">
        <v>598.28</v>
      </c>
      <c r="D18" s="11">
        <v>606.30999999999995</v>
      </c>
      <c r="E18" s="11">
        <v>602.87</v>
      </c>
      <c r="F18" s="11">
        <v>588.83000000000004</v>
      </c>
      <c r="G18" s="11">
        <v>614.03</v>
      </c>
      <c r="H18" s="11">
        <v>616.89</v>
      </c>
      <c r="I18" s="11">
        <v>585.54999999999995</v>
      </c>
      <c r="J18" s="11">
        <v>601.20000000000005</v>
      </c>
      <c r="K18" s="12">
        <v>587.25</v>
      </c>
      <c r="M18" s="6">
        <f t="shared" si="0"/>
        <v>603.90666666666664</v>
      </c>
      <c r="N18" s="6">
        <f t="shared" si="1"/>
        <v>12.146076527010692</v>
      </c>
      <c r="O18" s="2">
        <f t="shared" si="2"/>
        <v>2.0112506116304991</v>
      </c>
    </row>
    <row r="19" spans="1:15" ht="15.75" customHeight="1" x14ac:dyDescent="0.2">
      <c r="A19" s="4" t="s">
        <v>10</v>
      </c>
      <c r="B19" s="11">
        <v>830.93</v>
      </c>
      <c r="C19" s="11">
        <v>829.58</v>
      </c>
      <c r="D19" s="11">
        <v>839.73</v>
      </c>
      <c r="E19" s="11">
        <v>831.99</v>
      </c>
      <c r="F19" s="11">
        <v>820.76</v>
      </c>
      <c r="G19" s="11">
        <v>862.66</v>
      </c>
      <c r="H19" s="11">
        <v>841.5</v>
      </c>
      <c r="I19" s="11">
        <v>814.98</v>
      </c>
      <c r="J19" s="11">
        <v>831.1</v>
      </c>
      <c r="K19" s="12">
        <v>820.24</v>
      </c>
      <c r="M19" s="6">
        <f t="shared" si="0"/>
        <v>833.6922222222222</v>
      </c>
      <c r="N19" s="6">
        <f t="shared" si="1"/>
        <v>13.638618678020299</v>
      </c>
      <c r="O19" s="2">
        <f t="shared" si="2"/>
        <v>1.6359297009712177</v>
      </c>
    </row>
    <row r="20" spans="1:15" ht="15.75" customHeight="1" x14ac:dyDescent="0.2">
      <c r="A20" s="4" t="s">
        <v>11</v>
      </c>
      <c r="B20" s="11">
        <v>1775.66</v>
      </c>
      <c r="C20" s="11">
        <v>1758.69</v>
      </c>
      <c r="D20" s="11">
        <v>1777.46</v>
      </c>
      <c r="E20" s="11">
        <v>1741.16</v>
      </c>
      <c r="F20" s="11">
        <v>1738.18</v>
      </c>
      <c r="G20" s="11">
        <v>1784.91</v>
      </c>
      <c r="H20" s="11">
        <v>1805.8</v>
      </c>
      <c r="I20" s="11">
        <v>1737.83</v>
      </c>
      <c r="J20" s="11">
        <v>1786.43</v>
      </c>
      <c r="K20" s="12">
        <v>1754.97</v>
      </c>
      <c r="M20" s="6">
        <f t="shared" si="0"/>
        <v>1767.3466666666666</v>
      </c>
      <c r="N20" s="6">
        <f t="shared" si="1"/>
        <v>24.508421001769982</v>
      </c>
      <c r="O20" s="2">
        <f t="shared" si="2"/>
        <v>1.3867353510216813</v>
      </c>
    </row>
    <row r="21" spans="1:15" ht="15.75" customHeight="1" x14ac:dyDescent="0.2">
      <c r="A21" s="4" t="s">
        <v>12</v>
      </c>
      <c r="B21" s="11">
        <v>4741.84</v>
      </c>
      <c r="C21" s="11">
        <v>4760.7299999999996</v>
      </c>
      <c r="D21" s="11">
        <v>4706.22</v>
      </c>
      <c r="E21" s="11">
        <v>4649.83</v>
      </c>
      <c r="F21" s="11">
        <v>4718.37</v>
      </c>
      <c r="G21" s="11">
        <v>4754.47</v>
      </c>
      <c r="H21" s="11">
        <v>4816.01</v>
      </c>
      <c r="I21" s="11">
        <v>4655.41</v>
      </c>
      <c r="J21" s="11">
        <v>4720.25</v>
      </c>
      <c r="K21" s="12">
        <v>4593.6099999999997</v>
      </c>
      <c r="M21" s="6">
        <f t="shared" si="0"/>
        <v>4724.7922222222223</v>
      </c>
      <c r="N21" s="6">
        <f t="shared" si="1"/>
        <v>51.989945849601057</v>
      </c>
      <c r="O21" s="2">
        <f t="shared" si="2"/>
        <v>1.1003647018608684</v>
      </c>
    </row>
    <row r="22" spans="1:15" ht="15.75" customHeight="1" x14ac:dyDescent="0.2">
      <c r="A22" s="4" t="s">
        <v>13</v>
      </c>
      <c r="B22" s="11">
        <v>9595.73</v>
      </c>
      <c r="C22" s="11">
        <v>9729.7800000000007</v>
      </c>
      <c r="D22" s="11">
        <v>9547.09</v>
      </c>
      <c r="E22" s="11">
        <v>9318.82</v>
      </c>
      <c r="F22" s="11">
        <v>9170.1</v>
      </c>
      <c r="G22" s="11">
        <v>9368.08</v>
      </c>
      <c r="H22" s="11">
        <v>9422.27</v>
      </c>
      <c r="I22" s="11">
        <v>9333.58</v>
      </c>
      <c r="J22" s="11">
        <v>9277.4</v>
      </c>
      <c r="K22" s="12">
        <v>9297.7099999999991</v>
      </c>
      <c r="M22" s="6">
        <f t="shared" si="0"/>
        <v>9418.0944444444431</v>
      </c>
      <c r="N22" s="6">
        <f t="shared" si="1"/>
        <v>175.41211732026329</v>
      </c>
      <c r="O22" s="2">
        <f t="shared" si="2"/>
        <v>1.8625011498343553</v>
      </c>
    </row>
    <row r="23" spans="1:15" ht="15.75" customHeight="1" x14ac:dyDescent="0.2">
      <c r="A23" s="4" t="s">
        <v>14</v>
      </c>
      <c r="B23" s="11">
        <v>18263.34</v>
      </c>
      <c r="C23" s="11">
        <v>18432.09</v>
      </c>
      <c r="D23" s="11">
        <v>18069.060000000001</v>
      </c>
      <c r="E23" s="11">
        <v>17736.14</v>
      </c>
      <c r="F23" s="11">
        <v>17407.16</v>
      </c>
      <c r="G23" s="11">
        <v>17921.28</v>
      </c>
      <c r="H23" s="11">
        <v>17954.55</v>
      </c>
      <c r="I23" s="11">
        <v>17631.98</v>
      </c>
      <c r="J23" s="11">
        <v>17813.23</v>
      </c>
      <c r="K23" s="12">
        <v>17633.41</v>
      </c>
      <c r="M23" s="6">
        <f t="shared" si="0"/>
        <v>17914.314444444448</v>
      </c>
      <c r="N23" s="6">
        <f t="shared" si="1"/>
        <v>315.12032162775211</v>
      </c>
      <c r="O23" s="2">
        <f t="shared" si="2"/>
        <v>1.7590420364954384</v>
      </c>
    </row>
    <row r="24" spans="1:15" ht="15.75" customHeight="1" x14ac:dyDescent="0.2">
      <c r="A24" s="4" t="s">
        <v>15</v>
      </c>
      <c r="B24" s="11">
        <v>34973.839999999997</v>
      </c>
      <c r="C24" s="11">
        <v>35935.58</v>
      </c>
      <c r="D24" s="11">
        <v>36327.06</v>
      </c>
      <c r="E24" s="11">
        <v>35402.620000000003</v>
      </c>
      <c r="F24" s="11">
        <v>35232.67</v>
      </c>
      <c r="G24" s="11">
        <v>35384.07</v>
      </c>
      <c r="H24" s="11">
        <v>35114.44</v>
      </c>
      <c r="I24" s="11">
        <v>34991.379999999997</v>
      </c>
      <c r="J24" s="11">
        <v>35077.56</v>
      </c>
      <c r="K24" s="12">
        <v>35075.83</v>
      </c>
      <c r="M24" s="6">
        <f t="shared" si="0"/>
        <v>35382.135555555556</v>
      </c>
      <c r="N24" s="6">
        <f t="shared" si="1"/>
        <v>461.75867750674507</v>
      </c>
      <c r="O24" s="2">
        <f t="shared" si="2"/>
        <v>1.3050616370561092</v>
      </c>
    </row>
    <row r="25" spans="1:15" ht="15.75" customHeight="1" x14ac:dyDescent="0.2">
      <c r="A25" s="4" t="s">
        <v>16</v>
      </c>
      <c r="B25" s="11">
        <v>66516.09</v>
      </c>
      <c r="C25" s="11">
        <v>70344.92</v>
      </c>
      <c r="D25" s="11">
        <v>68465.67</v>
      </c>
      <c r="E25" s="11">
        <v>69723.28</v>
      </c>
      <c r="F25" s="11">
        <v>69142.61</v>
      </c>
      <c r="G25" s="11">
        <v>68239.42</v>
      </c>
      <c r="H25" s="11">
        <v>66981.66</v>
      </c>
      <c r="I25" s="11">
        <v>69223.69</v>
      </c>
      <c r="J25" s="11">
        <v>67200.78</v>
      </c>
      <c r="K25" s="12">
        <v>67798.45</v>
      </c>
      <c r="M25" s="6">
        <f t="shared" si="0"/>
        <v>68426.457777777759</v>
      </c>
      <c r="N25" s="6">
        <f t="shared" si="1"/>
        <v>1312.7476339892769</v>
      </c>
      <c r="O25" s="2">
        <f t="shared" si="2"/>
        <v>1.9184796007599358</v>
      </c>
    </row>
    <row r="26" spans="1:15" ht="15.75" customHeight="1" x14ac:dyDescent="0.15"/>
    <row r="27" spans="1:15" ht="15.75" customHeight="1" x14ac:dyDescent="0.15"/>
    <row r="28" spans="1:15" ht="15.75" customHeight="1" x14ac:dyDescent="0.15"/>
    <row r="29" spans="1:15" ht="15.75" customHeight="1" x14ac:dyDescent="0.15"/>
    <row r="30" spans="1:15" ht="15.75" customHeight="1" x14ac:dyDescent="0.15">
      <c r="B30" s="43" t="s">
        <v>17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ht="15.75" customHeight="1" x14ac:dyDescent="0.15">
      <c r="A31" s="43" t="s">
        <v>1</v>
      </c>
      <c r="B31" s="1">
        <v>1</v>
      </c>
      <c r="C31" s="2">
        <v>2</v>
      </c>
      <c r="D31" s="2">
        <v>3</v>
      </c>
      <c r="E31" s="1">
        <v>4</v>
      </c>
      <c r="F31" s="2">
        <v>5</v>
      </c>
      <c r="G31" s="2">
        <v>6</v>
      </c>
      <c r="H31" s="1">
        <v>7</v>
      </c>
      <c r="I31" s="2">
        <v>8</v>
      </c>
      <c r="J31" s="2">
        <v>9</v>
      </c>
      <c r="K31" s="1">
        <v>10</v>
      </c>
    </row>
    <row r="32" spans="1:15" ht="15.75" customHeight="1" x14ac:dyDescent="0.2">
      <c r="A32" s="44"/>
      <c r="B32" s="2" t="s">
        <v>2</v>
      </c>
      <c r="C32" s="2" t="s">
        <v>2</v>
      </c>
      <c r="D32" s="2" t="s">
        <v>2</v>
      </c>
      <c r="E32" s="2" t="s">
        <v>2</v>
      </c>
      <c r="F32" s="2" t="s">
        <v>2</v>
      </c>
      <c r="G32" s="2" t="s">
        <v>2</v>
      </c>
      <c r="H32" s="2" t="s">
        <v>2</v>
      </c>
      <c r="I32" s="2" t="s">
        <v>2</v>
      </c>
      <c r="J32" s="2" t="s">
        <v>2</v>
      </c>
      <c r="K32" s="2" t="s">
        <v>2</v>
      </c>
      <c r="M32" s="3" t="s">
        <v>3</v>
      </c>
      <c r="N32" s="3" t="s">
        <v>4</v>
      </c>
      <c r="O32" s="3" t="s">
        <v>5</v>
      </c>
    </row>
    <row r="33" spans="1:15" ht="15.75" customHeight="1" x14ac:dyDescent="0.2">
      <c r="A33" s="4">
        <v>1</v>
      </c>
      <c r="B33" s="11">
        <v>33.64</v>
      </c>
      <c r="C33" s="11">
        <v>33.299999999999997</v>
      </c>
      <c r="D33" s="11">
        <v>32.49</v>
      </c>
      <c r="E33" s="11">
        <v>32.99</v>
      </c>
      <c r="F33" s="11">
        <v>32.97</v>
      </c>
      <c r="G33" s="11">
        <v>33.56</v>
      </c>
      <c r="H33" s="11">
        <v>32.65</v>
      </c>
      <c r="I33" s="11">
        <v>33.200000000000003</v>
      </c>
      <c r="J33" s="11">
        <v>33.42</v>
      </c>
      <c r="K33" s="12">
        <v>33.25</v>
      </c>
      <c r="M33" s="6">
        <f t="shared" ref="M33:M53" si="3">AVERAGE(B33:J33)</f>
        <v>33.135555555555555</v>
      </c>
      <c r="N33" s="6">
        <f t="shared" ref="N33:N53" si="4">STDEV(B33:J33)</f>
        <v>0.39494022051163385</v>
      </c>
      <c r="O33" s="2">
        <f t="shared" ref="O33:O53" si="5">N33/M33*100</f>
        <v>1.1918925573753285</v>
      </c>
    </row>
    <row r="34" spans="1:15" ht="15.75" customHeight="1" x14ac:dyDescent="0.2">
      <c r="A34" s="4">
        <v>2</v>
      </c>
      <c r="B34" s="11">
        <v>32.64</v>
      </c>
      <c r="C34" s="11">
        <v>31.57</v>
      </c>
      <c r="D34" s="11">
        <v>32.1</v>
      </c>
      <c r="E34" s="11">
        <v>34.92</v>
      </c>
      <c r="F34" s="11">
        <v>33.21</v>
      </c>
      <c r="G34" s="11">
        <v>32.72</v>
      </c>
      <c r="H34" s="11">
        <v>32.450000000000003</v>
      </c>
      <c r="I34" s="11">
        <v>33.020000000000003</v>
      </c>
      <c r="J34" s="11">
        <v>32.619999999999997</v>
      </c>
      <c r="K34" s="12">
        <v>31.61</v>
      </c>
      <c r="M34" s="6">
        <f t="shared" si="3"/>
        <v>32.805555555555557</v>
      </c>
      <c r="N34" s="6">
        <f t="shared" si="4"/>
        <v>0.92873719521605169</v>
      </c>
      <c r="O34" s="2">
        <f t="shared" si="5"/>
        <v>2.8310363275002421</v>
      </c>
    </row>
    <row r="35" spans="1:15" ht="15.75" customHeight="1" x14ac:dyDescent="0.2">
      <c r="A35" s="4">
        <v>4</v>
      </c>
      <c r="B35" s="11">
        <v>33.5</v>
      </c>
      <c r="C35" s="11">
        <v>33.119999999999997</v>
      </c>
      <c r="D35" s="11">
        <v>34.270000000000003</v>
      </c>
      <c r="E35" s="11">
        <v>34.880000000000003</v>
      </c>
      <c r="F35" s="11">
        <v>32.299999999999997</v>
      </c>
      <c r="G35" s="11">
        <v>32.619999999999997</v>
      </c>
      <c r="H35" s="11">
        <v>32.58</v>
      </c>
      <c r="I35" s="11">
        <v>32.5</v>
      </c>
      <c r="J35" s="11">
        <v>34.299999999999997</v>
      </c>
      <c r="K35" s="12">
        <v>32.590000000000003</v>
      </c>
      <c r="M35" s="6">
        <f t="shared" si="3"/>
        <v>33.341111111111111</v>
      </c>
      <c r="N35" s="6">
        <f t="shared" si="4"/>
        <v>0.94308595107291993</v>
      </c>
      <c r="O35" s="2">
        <f t="shared" si="5"/>
        <v>2.8285978470544473</v>
      </c>
    </row>
    <row r="36" spans="1:15" ht="15.75" customHeight="1" x14ac:dyDescent="0.2">
      <c r="A36" s="4">
        <v>8</v>
      </c>
      <c r="B36" s="11">
        <v>1183.22</v>
      </c>
      <c r="C36" s="11">
        <v>1191.69</v>
      </c>
      <c r="D36" s="11">
        <v>1208.74</v>
      </c>
      <c r="E36" s="11">
        <v>1186.8699999999999</v>
      </c>
      <c r="F36" s="11">
        <v>1189.03</v>
      </c>
      <c r="G36" s="11">
        <v>1184.94</v>
      </c>
      <c r="H36" s="11">
        <v>1185.96</v>
      </c>
      <c r="I36" s="11">
        <v>1172.1099999999999</v>
      </c>
      <c r="J36" s="11">
        <v>1195.77</v>
      </c>
      <c r="K36" s="12">
        <v>1201.9100000000001</v>
      </c>
      <c r="M36" s="6">
        <f t="shared" si="3"/>
        <v>1188.7033333333336</v>
      </c>
      <c r="N36" s="6">
        <f t="shared" si="4"/>
        <v>9.9428869047173816</v>
      </c>
      <c r="O36" s="2">
        <f t="shared" si="5"/>
        <v>0.83644813856420963</v>
      </c>
    </row>
    <row r="37" spans="1:15" ht="15.75" customHeight="1" x14ac:dyDescent="0.2">
      <c r="A37" s="4">
        <v>16</v>
      </c>
      <c r="B37" s="11">
        <v>24.66</v>
      </c>
      <c r="C37" s="11">
        <v>25.51</v>
      </c>
      <c r="D37" s="11">
        <v>24.59</v>
      </c>
      <c r="E37" s="11">
        <v>25.6</v>
      </c>
      <c r="F37" s="11">
        <v>26.62</v>
      </c>
      <c r="G37" s="11">
        <v>24.85</v>
      </c>
      <c r="H37" s="11">
        <v>31.78</v>
      </c>
      <c r="I37" s="11">
        <v>24.38</v>
      </c>
      <c r="J37" s="11">
        <v>26.7</v>
      </c>
      <c r="K37" s="12">
        <v>24.75</v>
      </c>
      <c r="M37" s="6">
        <f t="shared" si="3"/>
        <v>26.076666666666668</v>
      </c>
      <c r="N37" s="6">
        <f t="shared" si="4"/>
        <v>2.3011029963910787</v>
      </c>
      <c r="O37" s="2">
        <f t="shared" si="5"/>
        <v>8.8243755454087118</v>
      </c>
    </row>
    <row r="38" spans="1:15" ht="15.75" customHeight="1" x14ac:dyDescent="0.2">
      <c r="A38" s="4">
        <v>32</v>
      </c>
      <c r="B38" s="11">
        <v>30.27</v>
      </c>
      <c r="C38" s="11">
        <v>30.74</v>
      </c>
      <c r="D38" s="11">
        <v>30.15</v>
      </c>
      <c r="E38" s="11">
        <v>30.13</v>
      </c>
      <c r="F38" s="11">
        <v>30.01</v>
      </c>
      <c r="G38" s="11">
        <v>29.55</v>
      </c>
      <c r="H38" s="11">
        <v>31</v>
      </c>
      <c r="I38" s="11">
        <v>29.89</v>
      </c>
      <c r="J38" s="11">
        <v>31.32</v>
      </c>
      <c r="K38" s="12">
        <v>32.97</v>
      </c>
      <c r="M38" s="6">
        <f t="shared" si="3"/>
        <v>30.34</v>
      </c>
      <c r="N38" s="6">
        <f t="shared" si="4"/>
        <v>0.5675165195833507</v>
      </c>
      <c r="O38" s="2">
        <f t="shared" si="5"/>
        <v>1.8705224772028697</v>
      </c>
    </row>
    <row r="39" spans="1:15" ht="15.75" customHeight="1" x14ac:dyDescent="0.2">
      <c r="A39" s="4">
        <v>64</v>
      </c>
      <c r="B39" s="11">
        <v>29.55</v>
      </c>
      <c r="C39" s="11">
        <v>30.1</v>
      </c>
      <c r="D39" s="11">
        <v>29.57</v>
      </c>
      <c r="E39" s="11">
        <v>30.26</v>
      </c>
      <c r="F39" s="11">
        <v>29.31</v>
      </c>
      <c r="G39" s="11">
        <v>30.21</v>
      </c>
      <c r="H39" s="11">
        <v>30.05</v>
      </c>
      <c r="I39" s="11">
        <v>31.93</v>
      </c>
      <c r="J39" s="11">
        <v>30.06</v>
      </c>
      <c r="K39" s="12">
        <v>29.96</v>
      </c>
      <c r="M39" s="6">
        <f t="shared" si="3"/>
        <v>30.115555555555559</v>
      </c>
      <c r="N39" s="6">
        <f t="shared" si="4"/>
        <v>0.75795961487257213</v>
      </c>
      <c r="O39" s="2">
        <f t="shared" si="5"/>
        <v>2.5168375641429859</v>
      </c>
    </row>
    <row r="40" spans="1:15" ht="15.75" customHeight="1" x14ac:dyDescent="0.2">
      <c r="A40" s="4">
        <v>128</v>
      </c>
      <c r="B40" s="11">
        <v>40.369999999999997</v>
      </c>
      <c r="C40" s="11">
        <v>42.11</v>
      </c>
      <c r="D40" s="11">
        <v>43.79</v>
      </c>
      <c r="E40" s="11">
        <v>42.78</v>
      </c>
      <c r="F40" s="11">
        <v>40.29</v>
      </c>
      <c r="G40" s="11">
        <v>41.48</v>
      </c>
      <c r="H40" s="11">
        <v>43.07</v>
      </c>
      <c r="I40" s="11">
        <v>40.590000000000003</v>
      </c>
      <c r="J40" s="11">
        <v>42.24</v>
      </c>
      <c r="K40" s="12">
        <v>41.46</v>
      </c>
      <c r="M40" s="6">
        <f t="shared" si="3"/>
        <v>41.857777777777784</v>
      </c>
      <c r="N40" s="6">
        <f t="shared" si="4"/>
        <v>1.2591939661721878</v>
      </c>
      <c r="O40" s="2">
        <f t="shared" si="5"/>
        <v>3.0082675980966469</v>
      </c>
    </row>
    <row r="41" spans="1:15" ht="15.75" customHeight="1" x14ac:dyDescent="0.2">
      <c r="A41" s="4">
        <v>256</v>
      </c>
      <c r="B41" s="11">
        <v>65.680000000000007</v>
      </c>
      <c r="C41" s="11">
        <v>66.23</v>
      </c>
      <c r="D41" s="11">
        <v>66.88</v>
      </c>
      <c r="E41" s="11">
        <v>66.010000000000005</v>
      </c>
      <c r="F41" s="11">
        <v>65.42</v>
      </c>
      <c r="G41" s="11">
        <v>67.459999999999994</v>
      </c>
      <c r="H41" s="11">
        <v>66.959999999999994</v>
      </c>
      <c r="I41" s="11">
        <v>67.430000000000007</v>
      </c>
      <c r="J41" s="11">
        <v>68.12</v>
      </c>
      <c r="K41" s="12">
        <v>67.819999999999993</v>
      </c>
      <c r="M41" s="6">
        <f t="shared" si="3"/>
        <v>66.687777777777768</v>
      </c>
      <c r="N41" s="6">
        <f t="shared" si="4"/>
        <v>0.90838837753707635</v>
      </c>
      <c r="O41" s="2">
        <f t="shared" si="5"/>
        <v>1.3621512184197817</v>
      </c>
    </row>
    <row r="42" spans="1:15" ht="15.75" customHeight="1" x14ac:dyDescent="0.2">
      <c r="A42" s="4">
        <v>512</v>
      </c>
      <c r="B42" s="11">
        <v>109.11</v>
      </c>
      <c r="C42" s="11">
        <v>112.75</v>
      </c>
      <c r="D42" s="11">
        <v>113.73</v>
      </c>
      <c r="E42" s="11">
        <v>109.33</v>
      </c>
      <c r="F42" s="11">
        <v>113.18</v>
      </c>
      <c r="G42" s="11">
        <v>110.57</v>
      </c>
      <c r="H42" s="11">
        <v>117.2</v>
      </c>
      <c r="I42" s="11">
        <v>114.05</v>
      </c>
      <c r="J42" s="11">
        <v>110.47</v>
      </c>
      <c r="K42" s="12">
        <v>109.75</v>
      </c>
      <c r="M42" s="6">
        <f t="shared" si="3"/>
        <v>112.26555555555557</v>
      </c>
      <c r="N42" s="6">
        <f t="shared" si="4"/>
        <v>2.632071955281198</v>
      </c>
      <c r="O42" s="2">
        <f t="shared" si="5"/>
        <v>2.3445053491751482</v>
      </c>
    </row>
    <row r="43" spans="1:15" ht="15.75" customHeight="1" x14ac:dyDescent="0.2">
      <c r="A43" s="4" t="s">
        <v>6</v>
      </c>
      <c r="B43" s="11">
        <v>207.1</v>
      </c>
      <c r="C43" s="11">
        <v>215.16</v>
      </c>
      <c r="D43" s="11">
        <v>208.46</v>
      </c>
      <c r="E43" s="11">
        <v>213.69</v>
      </c>
      <c r="F43" s="11">
        <v>216.5</v>
      </c>
      <c r="G43" s="11">
        <v>208.51</v>
      </c>
      <c r="H43" s="11">
        <v>215.15</v>
      </c>
      <c r="I43" s="11">
        <v>210.73</v>
      </c>
      <c r="J43" s="11">
        <v>225.45</v>
      </c>
      <c r="K43" s="12">
        <v>206.44</v>
      </c>
      <c r="M43" s="6">
        <f t="shared" si="3"/>
        <v>213.41666666666669</v>
      </c>
      <c r="N43" s="6">
        <f t="shared" si="4"/>
        <v>5.6589398300388369</v>
      </c>
      <c r="O43" s="2">
        <f t="shared" si="5"/>
        <v>2.6515922671013681</v>
      </c>
    </row>
    <row r="44" spans="1:15" ht="15.75" customHeight="1" x14ac:dyDescent="0.2">
      <c r="A44" s="4" t="s">
        <v>7</v>
      </c>
      <c r="B44" s="11">
        <v>305.8</v>
      </c>
      <c r="C44" s="11">
        <v>306.48</v>
      </c>
      <c r="D44" s="11">
        <v>310.12</v>
      </c>
      <c r="E44" s="11">
        <v>307.94</v>
      </c>
      <c r="F44" s="11">
        <v>314.73</v>
      </c>
      <c r="G44" s="11">
        <v>313.8</v>
      </c>
      <c r="H44" s="11">
        <v>309.92</v>
      </c>
      <c r="I44" s="11">
        <v>308.58999999999997</v>
      </c>
      <c r="J44" s="11">
        <v>313.37</v>
      </c>
      <c r="K44" s="12">
        <v>305.99</v>
      </c>
      <c r="M44" s="6">
        <f t="shared" si="3"/>
        <v>310.08333333333331</v>
      </c>
      <c r="N44" s="6">
        <f t="shared" si="4"/>
        <v>3.247887775154803</v>
      </c>
      <c r="O44" s="2">
        <f t="shared" si="5"/>
        <v>1.0474241682842687</v>
      </c>
    </row>
    <row r="45" spans="1:15" ht="15.75" customHeight="1" x14ac:dyDescent="0.2">
      <c r="A45" s="4" t="s">
        <v>8</v>
      </c>
      <c r="B45" s="11">
        <v>479.4</v>
      </c>
      <c r="C45" s="11">
        <v>487.77</v>
      </c>
      <c r="D45" s="11">
        <v>481.74</v>
      </c>
      <c r="E45" s="11">
        <v>493.88</v>
      </c>
      <c r="F45" s="11">
        <v>480.87</v>
      </c>
      <c r="G45" s="11">
        <v>483.33</v>
      </c>
      <c r="H45" s="11">
        <v>489.3</v>
      </c>
      <c r="I45" s="11">
        <v>483.15</v>
      </c>
      <c r="J45" s="11">
        <v>483.44</v>
      </c>
      <c r="K45" s="12">
        <v>488.11</v>
      </c>
      <c r="M45" s="6">
        <f t="shared" si="3"/>
        <v>484.76444444444445</v>
      </c>
      <c r="N45" s="6">
        <f t="shared" si="4"/>
        <v>4.6396042695231889</v>
      </c>
      <c r="O45" s="2">
        <f t="shared" si="5"/>
        <v>0.95708427519685846</v>
      </c>
    </row>
    <row r="46" spans="1:15" ht="15.75" customHeight="1" x14ac:dyDescent="0.2">
      <c r="A46" s="4" t="s">
        <v>9</v>
      </c>
      <c r="B46" s="11">
        <v>839.5</v>
      </c>
      <c r="C46" s="11">
        <v>825.29</v>
      </c>
      <c r="D46" s="11">
        <v>831.61</v>
      </c>
      <c r="E46" s="11">
        <v>819.32</v>
      </c>
      <c r="F46" s="11">
        <v>825.44</v>
      </c>
      <c r="G46" s="11">
        <v>822.55</v>
      </c>
      <c r="H46" s="11">
        <v>829.92</v>
      </c>
      <c r="I46" s="11">
        <v>820.1</v>
      </c>
      <c r="J46" s="11">
        <v>828.66</v>
      </c>
      <c r="K46" s="12">
        <v>837.61</v>
      </c>
      <c r="M46" s="6">
        <f t="shared" si="3"/>
        <v>826.93222222222221</v>
      </c>
      <c r="N46" s="6">
        <f t="shared" si="4"/>
        <v>6.3294485892883534</v>
      </c>
      <c r="O46" s="2">
        <f t="shared" si="5"/>
        <v>0.7654132248322808</v>
      </c>
    </row>
    <row r="47" spans="1:15" ht="15.75" customHeight="1" x14ac:dyDescent="0.2">
      <c r="A47" s="4" t="s">
        <v>10</v>
      </c>
      <c r="B47" s="11">
        <v>1208.1300000000001</v>
      </c>
      <c r="C47" s="11">
        <v>1208.3</v>
      </c>
      <c r="D47" s="11">
        <v>1217.0899999999999</v>
      </c>
      <c r="E47" s="11">
        <v>1198.07</v>
      </c>
      <c r="F47" s="11">
        <v>1215.69</v>
      </c>
      <c r="G47" s="11">
        <v>1214.55</v>
      </c>
      <c r="H47" s="11">
        <v>1207.68</v>
      </c>
      <c r="I47" s="11">
        <v>1207.8900000000001</v>
      </c>
      <c r="J47" s="11">
        <v>1217.73</v>
      </c>
      <c r="K47" s="12">
        <v>1224.4000000000001</v>
      </c>
      <c r="M47" s="6">
        <f t="shared" si="3"/>
        <v>1210.57</v>
      </c>
      <c r="N47" s="6">
        <f t="shared" si="4"/>
        <v>6.3119113586931794</v>
      </c>
      <c r="O47" s="2">
        <f t="shared" si="5"/>
        <v>0.52139994867650608</v>
      </c>
    </row>
    <row r="48" spans="1:15" ht="15.75" customHeight="1" x14ac:dyDescent="0.2">
      <c r="A48" s="4" t="s">
        <v>11</v>
      </c>
      <c r="B48" s="11">
        <v>3114.64</v>
      </c>
      <c r="C48" s="11">
        <v>2656.23</v>
      </c>
      <c r="D48" s="11">
        <v>2618.4899999999998</v>
      </c>
      <c r="E48" s="11">
        <v>2609.16</v>
      </c>
      <c r="F48" s="11">
        <v>2592.0300000000002</v>
      </c>
      <c r="G48" s="11">
        <v>2636.23</v>
      </c>
      <c r="H48" s="11">
        <v>2631.15</v>
      </c>
      <c r="I48" s="11">
        <v>2559.8200000000002</v>
      </c>
      <c r="J48" s="11">
        <v>2644.6</v>
      </c>
      <c r="K48" s="12">
        <v>2666.39</v>
      </c>
      <c r="M48" s="6">
        <f t="shared" si="3"/>
        <v>2673.5944444444444</v>
      </c>
      <c r="N48" s="6">
        <f t="shared" si="4"/>
        <v>167.9459349843805</v>
      </c>
      <c r="O48" s="2">
        <f t="shared" si="5"/>
        <v>6.2816533499821272</v>
      </c>
    </row>
    <row r="49" spans="1:15" ht="15.75" customHeight="1" x14ac:dyDescent="0.2">
      <c r="A49" s="4" t="s">
        <v>12</v>
      </c>
      <c r="B49" s="11">
        <v>7274.66</v>
      </c>
      <c r="C49" s="11">
        <v>6939.43</v>
      </c>
      <c r="D49" s="11">
        <v>6937.54</v>
      </c>
      <c r="E49" s="11">
        <v>6934.18</v>
      </c>
      <c r="F49" s="11">
        <v>7138.31</v>
      </c>
      <c r="G49" s="11">
        <v>7258.96</v>
      </c>
      <c r="H49" s="11">
        <v>7184.92</v>
      </c>
      <c r="I49" s="11">
        <v>7341.31</v>
      </c>
      <c r="J49" s="11">
        <v>7426.68</v>
      </c>
      <c r="K49" s="12">
        <v>7260.7</v>
      </c>
      <c r="M49" s="6">
        <f t="shared" si="3"/>
        <v>7159.554444444444</v>
      </c>
      <c r="N49" s="6">
        <f t="shared" si="4"/>
        <v>186.13014949969221</v>
      </c>
      <c r="O49" s="2">
        <f t="shared" si="5"/>
        <v>2.5997448716117031</v>
      </c>
    </row>
    <row r="50" spans="1:15" ht="15.75" customHeight="1" x14ac:dyDescent="0.2">
      <c r="A50" s="4" t="s">
        <v>13</v>
      </c>
      <c r="B50" s="11">
        <v>13880.59</v>
      </c>
      <c r="C50" s="11">
        <v>13806.89</v>
      </c>
      <c r="D50" s="11">
        <v>13472.1</v>
      </c>
      <c r="E50" s="11">
        <v>13618.25</v>
      </c>
      <c r="F50" s="11">
        <v>13484.93</v>
      </c>
      <c r="G50" s="11">
        <v>13957.68</v>
      </c>
      <c r="H50" s="11">
        <v>13451.95</v>
      </c>
      <c r="I50" s="11">
        <v>13542.12</v>
      </c>
      <c r="J50" s="11">
        <v>13423.16</v>
      </c>
      <c r="K50" s="12">
        <v>13921.11</v>
      </c>
      <c r="M50" s="6">
        <f t="shared" si="3"/>
        <v>13626.407777777778</v>
      </c>
      <c r="N50" s="6">
        <f t="shared" si="4"/>
        <v>202.99837621134901</v>
      </c>
      <c r="O50" s="2">
        <f t="shared" si="5"/>
        <v>1.4897424143023437</v>
      </c>
    </row>
    <row r="51" spans="1:15" ht="15.75" customHeight="1" x14ac:dyDescent="0.2">
      <c r="A51" s="4" t="s">
        <v>14</v>
      </c>
      <c r="B51" s="11">
        <v>26732.7</v>
      </c>
      <c r="C51" s="11">
        <v>26637.72</v>
      </c>
      <c r="D51" s="11">
        <v>26202.17</v>
      </c>
      <c r="E51" s="11">
        <v>26415.279999999999</v>
      </c>
      <c r="F51" s="11">
        <v>26035.9</v>
      </c>
      <c r="G51" s="11">
        <v>27015.42</v>
      </c>
      <c r="H51" s="11">
        <v>26089.64</v>
      </c>
      <c r="I51" s="11">
        <v>26363.82</v>
      </c>
      <c r="J51" s="11">
        <v>25936.3</v>
      </c>
      <c r="K51" s="12">
        <v>26497.360000000001</v>
      </c>
      <c r="M51" s="6">
        <f t="shared" si="3"/>
        <v>26380.994444444445</v>
      </c>
      <c r="N51" s="6">
        <f t="shared" si="4"/>
        <v>358.34340614524734</v>
      </c>
      <c r="O51" s="2">
        <f t="shared" si="5"/>
        <v>1.3583392654127586</v>
      </c>
    </row>
    <row r="52" spans="1:15" ht="15.75" customHeight="1" x14ac:dyDescent="0.2">
      <c r="A52" s="4" t="s">
        <v>15</v>
      </c>
      <c r="B52" s="11">
        <v>53252.3</v>
      </c>
      <c r="C52" s="11">
        <v>51662.9</v>
      </c>
      <c r="D52" s="11">
        <v>51458.69</v>
      </c>
      <c r="E52" s="11">
        <v>52771.24</v>
      </c>
      <c r="F52" s="11">
        <v>51233.3</v>
      </c>
      <c r="G52" s="11">
        <v>52727.02</v>
      </c>
      <c r="H52" s="11">
        <v>52544.94</v>
      </c>
      <c r="I52" s="11">
        <v>51718.91</v>
      </c>
      <c r="J52" s="11">
        <v>52146.97</v>
      </c>
      <c r="K52" s="12">
        <v>53287.01</v>
      </c>
      <c r="M52" s="6">
        <f t="shared" si="3"/>
        <v>52168.474444444444</v>
      </c>
      <c r="N52" s="6">
        <f t="shared" si="4"/>
        <v>691.75726873866404</v>
      </c>
      <c r="O52" s="2">
        <f t="shared" si="5"/>
        <v>1.3260063210691242</v>
      </c>
    </row>
    <row r="53" spans="1:15" ht="15.75" customHeight="1" x14ac:dyDescent="0.2">
      <c r="A53" s="4" t="s">
        <v>16</v>
      </c>
      <c r="B53" s="11">
        <v>100066.72</v>
      </c>
      <c r="C53" s="11">
        <v>99842.37</v>
      </c>
      <c r="D53" s="11">
        <v>99597.67</v>
      </c>
      <c r="E53" s="11">
        <v>100006.23</v>
      </c>
      <c r="F53" s="11">
        <v>99397.24</v>
      </c>
      <c r="G53" s="11">
        <v>100390.84</v>
      </c>
      <c r="H53" s="11">
        <v>99620.18</v>
      </c>
      <c r="I53" s="11">
        <v>99214.06</v>
      </c>
      <c r="J53" s="11">
        <v>100289.56</v>
      </c>
      <c r="K53" s="12">
        <v>100189.64</v>
      </c>
      <c r="M53" s="6">
        <f t="shared" si="3"/>
        <v>99824.98555555557</v>
      </c>
      <c r="N53" s="6">
        <f t="shared" si="4"/>
        <v>399.5969763433867</v>
      </c>
      <c r="O53" s="2">
        <f t="shared" si="5"/>
        <v>0.4002975548851937</v>
      </c>
    </row>
    <row r="54" spans="1:15" ht="15.75" customHeight="1" x14ac:dyDescent="0.15"/>
    <row r="55" spans="1:15" ht="15.75" customHeight="1" x14ac:dyDescent="0.15"/>
    <row r="56" spans="1:15" ht="15.75" customHeight="1" x14ac:dyDescent="0.15"/>
    <row r="57" spans="1:15" ht="15.75" customHeight="1" x14ac:dyDescent="0.15"/>
    <row r="58" spans="1:15" ht="15.75" customHeight="1" x14ac:dyDescent="0.15">
      <c r="B58" s="45" t="s">
        <v>19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5" ht="15.75" customHeight="1" x14ac:dyDescent="0.15">
      <c r="A59" s="43" t="s">
        <v>1</v>
      </c>
      <c r="B59" s="1">
        <v>1</v>
      </c>
      <c r="C59" s="2">
        <v>2</v>
      </c>
      <c r="D59" s="2">
        <v>3</v>
      </c>
      <c r="E59" s="1">
        <v>4</v>
      </c>
      <c r="F59" s="2">
        <v>5</v>
      </c>
      <c r="G59" s="2">
        <v>6</v>
      </c>
      <c r="H59" s="1">
        <v>7</v>
      </c>
      <c r="I59" s="2">
        <v>8</v>
      </c>
      <c r="J59" s="2">
        <v>9</v>
      </c>
      <c r="K59" s="1">
        <v>10</v>
      </c>
    </row>
    <row r="60" spans="1:15" ht="15.75" customHeight="1" x14ac:dyDescent="0.2">
      <c r="A60" s="44"/>
      <c r="B60" s="2" t="s">
        <v>2</v>
      </c>
      <c r="C60" s="2" t="s">
        <v>2</v>
      </c>
      <c r="D60" s="2" t="s">
        <v>2</v>
      </c>
      <c r="E60" s="2" t="s">
        <v>2</v>
      </c>
      <c r="F60" s="2" t="s">
        <v>2</v>
      </c>
      <c r="G60" s="2" t="s">
        <v>2</v>
      </c>
      <c r="H60" s="2" t="s">
        <v>2</v>
      </c>
      <c r="I60" s="2" t="s">
        <v>2</v>
      </c>
      <c r="J60" s="2" t="s">
        <v>2</v>
      </c>
      <c r="K60" s="2" t="s">
        <v>2</v>
      </c>
      <c r="M60" s="3" t="s">
        <v>3</v>
      </c>
      <c r="N60" s="3" t="s">
        <v>4</v>
      </c>
      <c r="O60" s="3" t="s">
        <v>5</v>
      </c>
    </row>
    <row r="61" spans="1:15" ht="15.75" customHeight="1" x14ac:dyDescent="0.2">
      <c r="A61" s="4">
        <v>1</v>
      </c>
      <c r="B61" s="11">
        <v>16.149999999999999</v>
      </c>
      <c r="C61" s="11">
        <v>15.34</v>
      </c>
      <c r="D61" s="11">
        <v>14.72</v>
      </c>
      <c r="E61" s="11">
        <v>14.09</v>
      </c>
      <c r="F61" s="11">
        <v>14.88</v>
      </c>
      <c r="G61" s="11">
        <v>21.6</v>
      </c>
      <c r="H61" s="11">
        <v>14.03</v>
      </c>
      <c r="I61" s="11">
        <v>14.35</v>
      </c>
      <c r="J61" s="11">
        <v>13.76</v>
      </c>
      <c r="K61" s="12">
        <v>14.08</v>
      </c>
      <c r="M61" s="6">
        <f t="shared" ref="M61:M81" si="6">AVERAGE(B61:J61)</f>
        <v>15.435555555555554</v>
      </c>
      <c r="N61" s="6">
        <f t="shared" ref="N61:N81" si="7">STDEV(B61:J61)</f>
        <v>2.4267422149412163</v>
      </c>
      <c r="O61" s="2">
        <f t="shared" ref="O61:O81" si="8">N61/M61*100</f>
        <v>15.721767876814678</v>
      </c>
    </row>
    <row r="62" spans="1:15" ht="15.75" customHeight="1" x14ac:dyDescent="0.2">
      <c r="A62" s="4">
        <v>2</v>
      </c>
      <c r="B62" s="11">
        <v>13.91</v>
      </c>
      <c r="C62" s="11">
        <v>13.57</v>
      </c>
      <c r="D62" s="11">
        <v>12.58</v>
      </c>
      <c r="E62" s="11">
        <v>12.39</v>
      </c>
      <c r="F62" s="11">
        <v>13.66</v>
      </c>
      <c r="G62" s="11">
        <v>14.96</v>
      </c>
      <c r="H62" s="11">
        <v>13.47</v>
      </c>
      <c r="I62" s="11">
        <v>13.07</v>
      </c>
      <c r="J62" s="11">
        <v>12.98</v>
      </c>
      <c r="K62" s="12">
        <v>16.37</v>
      </c>
      <c r="M62" s="6">
        <f t="shared" si="6"/>
        <v>13.398888888888887</v>
      </c>
      <c r="N62" s="6">
        <f t="shared" si="7"/>
        <v>0.77240605325897815</v>
      </c>
      <c r="O62" s="2">
        <f t="shared" si="8"/>
        <v>5.7647022798994971</v>
      </c>
    </row>
    <row r="63" spans="1:15" ht="15.75" customHeight="1" x14ac:dyDescent="0.2">
      <c r="A63" s="4">
        <v>4</v>
      </c>
      <c r="B63" s="11">
        <v>13.86</v>
      </c>
      <c r="C63" s="11">
        <v>13.12</v>
      </c>
      <c r="D63" s="11">
        <v>12.74</v>
      </c>
      <c r="E63" s="11">
        <v>12.49</v>
      </c>
      <c r="F63" s="11">
        <v>13.21</v>
      </c>
      <c r="G63" s="11">
        <v>13.23</v>
      </c>
      <c r="H63" s="11">
        <v>13.23</v>
      </c>
      <c r="I63" s="11">
        <v>13.16</v>
      </c>
      <c r="J63" s="11">
        <v>13.12</v>
      </c>
      <c r="K63" s="12">
        <v>12.85</v>
      </c>
      <c r="M63" s="6">
        <f t="shared" si="6"/>
        <v>13.128888888888889</v>
      </c>
      <c r="N63" s="6">
        <f t="shared" si="7"/>
        <v>0.37451450053517416</v>
      </c>
      <c r="O63" s="2">
        <f t="shared" si="8"/>
        <v>2.8525985992015634</v>
      </c>
    </row>
    <row r="64" spans="1:15" ht="15.75" customHeight="1" x14ac:dyDescent="0.2">
      <c r="A64" s="4">
        <v>8</v>
      </c>
      <c r="B64" s="11">
        <v>1341.77</v>
      </c>
      <c r="C64" s="11">
        <v>1314.19</v>
      </c>
      <c r="D64" s="11">
        <v>1226.94</v>
      </c>
      <c r="E64" s="11">
        <v>1169.73</v>
      </c>
      <c r="F64" s="11">
        <v>1258.6600000000001</v>
      </c>
      <c r="G64" s="11">
        <v>1354.68</v>
      </c>
      <c r="H64" s="11">
        <v>1214.04</v>
      </c>
      <c r="I64" s="11">
        <v>1189.7</v>
      </c>
      <c r="J64" s="11">
        <v>1259.8599999999999</v>
      </c>
      <c r="K64" s="12">
        <v>1321.98</v>
      </c>
      <c r="M64" s="6">
        <f t="shared" si="6"/>
        <v>1258.8411111111113</v>
      </c>
      <c r="N64" s="6">
        <f t="shared" si="7"/>
        <v>66.023639221956799</v>
      </c>
      <c r="O64" s="2">
        <f t="shared" si="8"/>
        <v>5.2447952834715803</v>
      </c>
    </row>
    <row r="65" spans="1:15" ht="15.75" customHeight="1" x14ac:dyDescent="0.2">
      <c r="A65" s="4">
        <v>16</v>
      </c>
      <c r="B65" s="11">
        <v>17.399999999999999</v>
      </c>
      <c r="C65" s="11">
        <v>17.91</v>
      </c>
      <c r="D65" s="11">
        <v>22.13</v>
      </c>
      <c r="E65" s="11">
        <v>22.55</v>
      </c>
      <c r="F65" s="11">
        <v>17.62</v>
      </c>
      <c r="G65" s="11">
        <v>17.48</v>
      </c>
      <c r="H65" s="11">
        <v>17.88</v>
      </c>
      <c r="I65" s="11">
        <v>19.87</v>
      </c>
      <c r="J65" s="11">
        <v>17.32</v>
      </c>
      <c r="K65" s="12">
        <v>20.73</v>
      </c>
      <c r="M65" s="6">
        <f t="shared" si="6"/>
        <v>18.906666666666666</v>
      </c>
      <c r="N65" s="6">
        <f t="shared" si="7"/>
        <v>2.0951610916585879</v>
      </c>
      <c r="O65" s="2">
        <f t="shared" si="8"/>
        <v>11.081599568010866</v>
      </c>
    </row>
    <row r="66" spans="1:15" ht="15.75" customHeight="1" x14ac:dyDescent="0.2">
      <c r="A66" s="4">
        <v>32</v>
      </c>
      <c r="B66" s="11">
        <v>16.940000000000001</v>
      </c>
      <c r="C66" s="11">
        <v>17.329999999999998</v>
      </c>
      <c r="D66" s="11">
        <v>20.309999999999999</v>
      </c>
      <c r="E66" s="11">
        <v>16.64</v>
      </c>
      <c r="F66" s="11">
        <v>16.52</v>
      </c>
      <c r="G66" s="11">
        <v>16.87</v>
      </c>
      <c r="H66" s="11">
        <v>17.98</v>
      </c>
      <c r="I66" s="11">
        <v>17.02</v>
      </c>
      <c r="J66" s="11">
        <v>16.68</v>
      </c>
      <c r="K66" s="12">
        <v>19.09</v>
      </c>
      <c r="M66" s="6">
        <f t="shared" si="6"/>
        <v>17.365555555555559</v>
      </c>
      <c r="N66" s="6">
        <f t="shared" si="7"/>
        <v>1.1888030862080468</v>
      </c>
      <c r="O66" s="2">
        <f t="shared" si="8"/>
        <v>6.845753263722834</v>
      </c>
    </row>
    <row r="67" spans="1:15" ht="15.75" customHeight="1" x14ac:dyDescent="0.2">
      <c r="A67" s="4">
        <v>64</v>
      </c>
      <c r="B67" s="11">
        <v>19.809999999999999</v>
      </c>
      <c r="C67" s="11">
        <v>20.66</v>
      </c>
      <c r="D67" s="11">
        <v>20.11</v>
      </c>
      <c r="E67" s="11">
        <v>20.16</v>
      </c>
      <c r="F67" s="11">
        <v>20</v>
      </c>
      <c r="G67" s="11">
        <v>23.06</v>
      </c>
      <c r="H67" s="11">
        <v>20.54</v>
      </c>
      <c r="I67" s="11">
        <v>21.93</v>
      </c>
      <c r="J67" s="11">
        <v>19.41</v>
      </c>
      <c r="K67" s="12">
        <v>24.27</v>
      </c>
      <c r="M67" s="6">
        <f t="shared" si="6"/>
        <v>20.63111111111111</v>
      </c>
      <c r="N67" s="6">
        <f t="shared" si="7"/>
        <v>1.1539545533126989</v>
      </c>
      <c r="O67" s="2">
        <f t="shared" si="8"/>
        <v>5.593273901235615</v>
      </c>
    </row>
    <row r="68" spans="1:15" ht="15.75" customHeight="1" x14ac:dyDescent="0.2">
      <c r="A68" s="4">
        <v>128</v>
      </c>
      <c r="B68" s="11">
        <v>26.3</v>
      </c>
      <c r="C68" s="11">
        <v>39.22</v>
      </c>
      <c r="D68" s="11">
        <v>27.43</v>
      </c>
      <c r="E68" s="11">
        <v>24.26</v>
      </c>
      <c r="F68" s="11">
        <v>24.37</v>
      </c>
      <c r="G68" s="11">
        <v>33.590000000000003</v>
      </c>
      <c r="H68" s="11">
        <v>28.93</v>
      </c>
      <c r="I68" s="11">
        <v>30.82</v>
      </c>
      <c r="J68" s="11">
        <v>24.8</v>
      </c>
      <c r="K68" s="12">
        <v>32.1</v>
      </c>
      <c r="M68" s="6">
        <f t="shared" si="6"/>
        <v>28.857777777777773</v>
      </c>
      <c r="N68" s="6">
        <f t="shared" si="7"/>
        <v>4.9993894071621279</v>
      </c>
      <c r="O68" s="2">
        <f t="shared" si="8"/>
        <v>17.324235586192501</v>
      </c>
    </row>
    <row r="69" spans="1:15" ht="15.75" customHeight="1" x14ac:dyDescent="0.2">
      <c r="A69" s="4">
        <v>256</v>
      </c>
      <c r="B69" s="11">
        <v>31.84</v>
      </c>
      <c r="C69" s="11">
        <v>32.64</v>
      </c>
      <c r="D69" s="11">
        <v>31.1</v>
      </c>
      <c r="E69" s="11">
        <v>31.64</v>
      </c>
      <c r="F69" s="11">
        <v>30.15</v>
      </c>
      <c r="G69" s="11">
        <v>32.01</v>
      </c>
      <c r="H69" s="11">
        <v>30.82</v>
      </c>
      <c r="I69" s="11">
        <v>30.64</v>
      </c>
      <c r="J69" s="11">
        <v>30</v>
      </c>
      <c r="K69" s="12">
        <v>31.27</v>
      </c>
      <c r="M69" s="6">
        <f t="shared" si="6"/>
        <v>31.204444444444441</v>
      </c>
      <c r="N69" s="6">
        <f t="shared" si="7"/>
        <v>0.8904508845398369</v>
      </c>
      <c r="O69" s="2">
        <f t="shared" si="8"/>
        <v>2.8536027492018707</v>
      </c>
    </row>
    <row r="70" spans="1:15" ht="15.75" customHeight="1" x14ac:dyDescent="0.2">
      <c r="A70" s="4">
        <v>512</v>
      </c>
      <c r="B70" s="11">
        <v>41.79</v>
      </c>
      <c r="C70" s="11">
        <v>53.11</v>
      </c>
      <c r="D70" s="11">
        <v>41.31</v>
      </c>
      <c r="E70" s="11">
        <v>39.15</v>
      </c>
      <c r="F70" s="11">
        <v>39.94</v>
      </c>
      <c r="G70" s="11">
        <v>40.94</v>
      </c>
      <c r="H70" s="11">
        <v>40.28</v>
      </c>
      <c r="I70" s="11">
        <v>39.74</v>
      </c>
      <c r="J70" s="11">
        <v>40.229999999999997</v>
      </c>
      <c r="K70" s="12">
        <v>40.15</v>
      </c>
      <c r="M70" s="6">
        <f t="shared" si="6"/>
        <v>41.832222222222221</v>
      </c>
      <c r="N70" s="6">
        <f t="shared" si="7"/>
        <v>4.306790503895499</v>
      </c>
      <c r="O70" s="2">
        <f t="shared" si="8"/>
        <v>10.295390192318386</v>
      </c>
    </row>
    <row r="71" spans="1:15" ht="15.75" customHeight="1" x14ac:dyDescent="0.2">
      <c r="A71" s="4" t="s">
        <v>6</v>
      </c>
      <c r="B71" s="11">
        <v>67.849999999999994</v>
      </c>
      <c r="C71" s="11">
        <v>69.709999999999994</v>
      </c>
      <c r="D71" s="11">
        <v>68.44</v>
      </c>
      <c r="E71" s="11">
        <v>67.91</v>
      </c>
      <c r="F71" s="11">
        <v>69.64</v>
      </c>
      <c r="G71" s="11">
        <v>70.08</v>
      </c>
      <c r="H71" s="11">
        <v>68.069999999999993</v>
      </c>
      <c r="I71" s="11">
        <v>67.099999999999994</v>
      </c>
      <c r="J71" s="11">
        <v>73.349999999999994</v>
      </c>
      <c r="K71" s="12">
        <v>67.97</v>
      </c>
      <c r="M71" s="6">
        <f t="shared" si="6"/>
        <v>69.12777777777778</v>
      </c>
      <c r="N71" s="6">
        <f t="shared" si="7"/>
        <v>1.875991589651842</v>
      </c>
      <c r="O71" s="2">
        <f t="shared" si="8"/>
        <v>2.7138028300034684</v>
      </c>
    </row>
    <row r="72" spans="1:15" ht="15.75" customHeight="1" x14ac:dyDescent="0.2">
      <c r="A72" s="4" t="s">
        <v>7</v>
      </c>
      <c r="B72" s="11">
        <v>131.09</v>
      </c>
      <c r="C72" s="11">
        <v>120.48</v>
      </c>
      <c r="D72" s="11">
        <v>119.73</v>
      </c>
      <c r="E72" s="11">
        <v>113.36</v>
      </c>
      <c r="F72" s="11">
        <v>114.55</v>
      </c>
      <c r="G72" s="11">
        <v>124.6</v>
      </c>
      <c r="H72" s="11">
        <v>120.06</v>
      </c>
      <c r="I72" s="11">
        <v>120.94</v>
      </c>
      <c r="J72" s="11">
        <v>115.55</v>
      </c>
      <c r="K72" s="12">
        <v>119.48</v>
      </c>
      <c r="M72" s="6">
        <f t="shared" si="6"/>
        <v>120.04000000000002</v>
      </c>
      <c r="N72" s="6">
        <f t="shared" si="7"/>
        <v>5.4648741980030984</v>
      </c>
      <c r="O72" s="2">
        <f t="shared" si="8"/>
        <v>4.5525443168969488</v>
      </c>
    </row>
    <row r="73" spans="1:15" ht="15.75" customHeight="1" x14ac:dyDescent="0.2">
      <c r="A73" s="4" t="s">
        <v>8</v>
      </c>
      <c r="B73" s="11">
        <v>160.96</v>
      </c>
      <c r="C73" s="11">
        <v>161.15</v>
      </c>
      <c r="D73" s="11">
        <v>153.97</v>
      </c>
      <c r="E73" s="11">
        <v>153.41999999999999</v>
      </c>
      <c r="F73" s="11">
        <v>158.91</v>
      </c>
      <c r="G73" s="11">
        <v>168.49</v>
      </c>
      <c r="H73" s="11">
        <v>159.5</v>
      </c>
      <c r="I73" s="11">
        <v>150.54</v>
      </c>
      <c r="J73" s="11">
        <v>153.08000000000001</v>
      </c>
      <c r="K73" s="12">
        <v>160.85</v>
      </c>
      <c r="M73" s="6">
        <f t="shared" si="6"/>
        <v>157.78</v>
      </c>
      <c r="N73" s="6">
        <f t="shared" si="7"/>
        <v>5.5727237505550233</v>
      </c>
      <c r="O73" s="2">
        <f t="shared" si="8"/>
        <v>3.531958265024099</v>
      </c>
    </row>
    <row r="74" spans="1:15" ht="15.75" customHeight="1" x14ac:dyDescent="0.2">
      <c r="A74" s="4" t="s">
        <v>9</v>
      </c>
      <c r="B74" s="11">
        <v>259.35000000000002</v>
      </c>
      <c r="C74" s="11">
        <v>263.99</v>
      </c>
      <c r="D74" s="11">
        <v>264.19</v>
      </c>
      <c r="E74" s="11">
        <v>254.24</v>
      </c>
      <c r="F74" s="11">
        <v>260.06</v>
      </c>
      <c r="G74" s="11">
        <v>262.5</v>
      </c>
      <c r="H74" s="11">
        <v>264.74</v>
      </c>
      <c r="I74" s="11">
        <v>261.14</v>
      </c>
      <c r="J74" s="11">
        <v>256.88</v>
      </c>
      <c r="K74" s="12">
        <v>257.91000000000003</v>
      </c>
      <c r="M74" s="6">
        <f t="shared" si="6"/>
        <v>260.78777777777782</v>
      </c>
      <c r="N74" s="6">
        <f t="shared" si="7"/>
        <v>3.5574948270439464</v>
      </c>
      <c r="O74" s="2">
        <f t="shared" si="8"/>
        <v>1.3641340316475088</v>
      </c>
    </row>
    <row r="75" spans="1:15" ht="15.75" customHeight="1" x14ac:dyDescent="0.2">
      <c r="A75" s="4" t="s">
        <v>10</v>
      </c>
      <c r="B75" s="11">
        <v>500.49</v>
      </c>
      <c r="C75" s="11">
        <v>497.67</v>
      </c>
      <c r="D75" s="11">
        <v>496.63</v>
      </c>
      <c r="E75" s="11">
        <v>479.17</v>
      </c>
      <c r="F75" s="11">
        <v>492.24</v>
      </c>
      <c r="G75" s="11">
        <v>501.23</v>
      </c>
      <c r="H75" s="11">
        <v>485.18</v>
      </c>
      <c r="I75" s="11">
        <v>490.03</v>
      </c>
      <c r="J75" s="11">
        <v>474.24</v>
      </c>
      <c r="K75" s="12">
        <v>487.08</v>
      </c>
      <c r="M75" s="6">
        <f t="shared" si="6"/>
        <v>490.76444444444434</v>
      </c>
      <c r="N75" s="6">
        <f t="shared" si="7"/>
        <v>9.5367501161442725</v>
      </c>
      <c r="O75" s="2">
        <f t="shared" si="8"/>
        <v>1.9432438971694606</v>
      </c>
    </row>
    <row r="76" spans="1:15" ht="15.75" customHeight="1" x14ac:dyDescent="0.2">
      <c r="A76" s="4" t="s">
        <v>11</v>
      </c>
      <c r="B76" s="11">
        <v>921.31</v>
      </c>
      <c r="C76" s="11">
        <v>937.47</v>
      </c>
      <c r="D76" s="11">
        <v>915.72</v>
      </c>
      <c r="E76" s="11">
        <v>903.09</v>
      </c>
      <c r="F76" s="11">
        <v>910.28</v>
      </c>
      <c r="G76" s="11">
        <v>935.9</v>
      </c>
      <c r="H76" s="11">
        <v>913.72</v>
      </c>
      <c r="I76" s="11">
        <v>893.78</v>
      </c>
      <c r="J76" s="11">
        <v>904.63</v>
      </c>
      <c r="K76" s="12">
        <v>927.91</v>
      </c>
      <c r="M76" s="6">
        <f t="shared" si="6"/>
        <v>915.09999999999991</v>
      </c>
      <c r="N76" s="6">
        <f t="shared" si="7"/>
        <v>14.601136942032975</v>
      </c>
      <c r="O76" s="2">
        <f t="shared" si="8"/>
        <v>1.5955782911193286</v>
      </c>
    </row>
    <row r="77" spans="1:15" ht="15.75" customHeight="1" x14ac:dyDescent="0.2">
      <c r="A77" s="4" t="s">
        <v>12</v>
      </c>
      <c r="B77" s="11">
        <v>1708.71</v>
      </c>
      <c r="C77" s="11">
        <v>1721.33</v>
      </c>
      <c r="D77" s="11">
        <v>1697.74</v>
      </c>
      <c r="E77" s="11">
        <v>1667.07</v>
      </c>
      <c r="F77" s="11">
        <v>1705.75</v>
      </c>
      <c r="G77" s="11">
        <v>1718.54</v>
      </c>
      <c r="H77" s="11">
        <v>1682.82</v>
      </c>
      <c r="I77" s="11">
        <v>1659.42</v>
      </c>
      <c r="J77" s="11">
        <v>1667.05</v>
      </c>
      <c r="K77" s="12">
        <v>1682.84</v>
      </c>
      <c r="M77" s="6">
        <f t="shared" si="6"/>
        <v>1692.0477777777776</v>
      </c>
      <c r="N77" s="6">
        <f t="shared" si="7"/>
        <v>23.599709626273881</v>
      </c>
      <c r="O77" s="2">
        <f t="shared" si="8"/>
        <v>1.394742508823726</v>
      </c>
    </row>
    <row r="78" spans="1:15" ht="15.75" customHeight="1" x14ac:dyDescent="0.2">
      <c r="A78" s="4" t="s">
        <v>13</v>
      </c>
      <c r="B78" s="11">
        <v>4965.42</v>
      </c>
      <c r="C78" s="11">
        <v>5311.31</v>
      </c>
      <c r="D78" s="11">
        <v>4978.66</v>
      </c>
      <c r="E78" s="11">
        <v>4588.54</v>
      </c>
      <c r="F78" s="11">
        <v>5186.09</v>
      </c>
      <c r="G78" s="11">
        <v>5313.4</v>
      </c>
      <c r="H78" s="11">
        <v>5406.99</v>
      </c>
      <c r="I78" s="11">
        <v>4985.79</v>
      </c>
      <c r="J78" s="11">
        <v>5098.62</v>
      </c>
      <c r="K78" s="12">
        <v>4847.29</v>
      </c>
      <c r="M78" s="6">
        <f t="shared" si="6"/>
        <v>5092.7577777777778</v>
      </c>
      <c r="N78" s="6">
        <f t="shared" si="7"/>
        <v>249.71136046332461</v>
      </c>
      <c r="O78" s="2">
        <f t="shared" si="8"/>
        <v>4.903264034133703</v>
      </c>
    </row>
    <row r="79" spans="1:15" ht="15.75" customHeight="1" x14ac:dyDescent="0.2">
      <c r="A79" s="4" t="s">
        <v>14</v>
      </c>
      <c r="B79" s="11">
        <v>10886.48</v>
      </c>
      <c r="C79" s="11">
        <v>10925.94</v>
      </c>
      <c r="D79" s="11">
        <v>11084.54</v>
      </c>
      <c r="E79" s="11">
        <v>10273.91</v>
      </c>
      <c r="F79" s="11">
        <v>10219.66</v>
      </c>
      <c r="G79" s="11">
        <v>10679.44</v>
      </c>
      <c r="H79" s="11">
        <v>11062.04</v>
      </c>
      <c r="I79" s="11">
        <v>11089.98</v>
      </c>
      <c r="J79" s="11">
        <v>11412.61</v>
      </c>
      <c r="K79" s="12">
        <v>10455.74</v>
      </c>
      <c r="M79" s="6">
        <f t="shared" si="6"/>
        <v>10848.28888888889</v>
      </c>
      <c r="N79" s="6">
        <f t="shared" si="7"/>
        <v>393.61475866144968</v>
      </c>
      <c r="O79" s="2">
        <f t="shared" si="8"/>
        <v>3.6283580082809235</v>
      </c>
    </row>
    <row r="80" spans="1:15" ht="15.75" customHeight="1" x14ac:dyDescent="0.2">
      <c r="A80" s="4" t="s">
        <v>15</v>
      </c>
      <c r="B80" s="11">
        <v>20498.36</v>
      </c>
      <c r="C80" s="11">
        <v>21574.69</v>
      </c>
      <c r="D80" s="11">
        <v>21005.919999999998</v>
      </c>
      <c r="E80" s="11">
        <v>20636.28</v>
      </c>
      <c r="F80" s="11">
        <v>21040.63</v>
      </c>
      <c r="G80" s="11">
        <v>20977.040000000001</v>
      </c>
      <c r="H80" s="11">
        <v>21097.95</v>
      </c>
      <c r="I80" s="11">
        <v>19722.78</v>
      </c>
      <c r="J80" s="11">
        <v>20612.32</v>
      </c>
      <c r="K80" s="12">
        <v>20909.29</v>
      </c>
      <c r="M80" s="6">
        <f t="shared" si="6"/>
        <v>20796.218888888892</v>
      </c>
      <c r="N80" s="6">
        <f t="shared" si="7"/>
        <v>516.46112766219994</v>
      </c>
      <c r="O80" s="2">
        <f t="shared" si="8"/>
        <v>2.4834376403786429</v>
      </c>
    </row>
    <row r="81" spans="1:15" ht="15.75" customHeight="1" x14ac:dyDescent="0.2">
      <c r="A81" s="4" t="s">
        <v>16</v>
      </c>
      <c r="B81" s="11">
        <v>39714.74</v>
      </c>
      <c r="C81" s="11">
        <v>40821.120000000003</v>
      </c>
      <c r="D81" s="11">
        <v>40149.519999999997</v>
      </c>
      <c r="E81" s="11">
        <v>39017.83</v>
      </c>
      <c r="F81" s="11">
        <v>39953.64</v>
      </c>
      <c r="G81" s="11">
        <v>39887.4</v>
      </c>
      <c r="H81" s="11">
        <v>40365.019999999997</v>
      </c>
      <c r="I81" s="11">
        <v>39172.79</v>
      </c>
      <c r="J81" s="11">
        <v>39675.769999999997</v>
      </c>
      <c r="K81" s="12">
        <v>40020.17</v>
      </c>
      <c r="M81" s="6">
        <f t="shared" si="6"/>
        <v>39861.981111111112</v>
      </c>
      <c r="N81" s="6">
        <f t="shared" si="7"/>
        <v>559.98344005524916</v>
      </c>
      <c r="O81" s="2">
        <f t="shared" si="8"/>
        <v>1.404805843679354</v>
      </c>
    </row>
    <row r="82" spans="1:15" ht="15.75" customHeight="1" x14ac:dyDescent="0.15"/>
    <row r="83" spans="1:15" ht="15.75" customHeight="1" x14ac:dyDescent="0.15"/>
    <row r="84" spans="1:15" ht="15.75" customHeight="1" x14ac:dyDescent="0.15"/>
    <row r="85" spans="1:15" ht="15.75" customHeight="1" x14ac:dyDescent="0.15"/>
    <row r="86" spans="1:15" ht="15.75" customHeight="1" x14ac:dyDescent="0.15">
      <c r="B86" s="45" t="s">
        <v>20</v>
      </c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</row>
    <row r="87" spans="1:15" ht="15.75" customHeight="1" x14ac:dyDescent="0.15">
      <c r="A87" s="43" t="s">
        <v>1</v>
      </c>
      <c r="B87" s="1">
        <v>1</v>
      </c>
      <c r="C87" s="2">
        <v>2</v>
      </c>
      <c r="D87" s="2">
        <v>3</v>
      </c>
      <c r="E87" s="1">
        <v>4</v>
      </c>
      <c r="F87" s="2">
        <v>5</v>
      </c>
      <c r="G87" s="2">
        <v>6</v>
      </c>
      <c r="H87" s="1">
        <v>7</v>
      </c>
      <c r="I87" s="2">
        <v>8</v>
      </c>
      <c r="J87" s="2">
        <v>9</v>
      </c>
      <c r="K87" s="1">
        <v>10</v>
      </c>
    </row>
    <row r="88" spans="1:15" ht="15.75" customHeight="1" x14ac:dyDescent="0.2">
      <c r="A88" s="44"/>
      <c r="B88" s="2" t="s">
        <v>2</v>
      </c>
      <c r="C88" s="2" t="s">
        <v>2</v>
      </c>
      <c r="D88" s="2" t="s">
        <v>2</v>
      </c>
      <c r="E88" s="2" t="s">
        <v>2</v>
      </c>
      <c r="F88" s="2" t="s">
        <v>2</v>
      </c>
      <c r="G88" s="2" t="s">
        <v>2</v>
      </c>
      <c r="H88" s="2" t="s">
        <v>2</v>
      </c>
      <c r="I88" s="2" t="s">
        <v>2</v>
      </c>
      <c r="J88" s="2" t="s">
        <v>2</v>
      </c>
      <c r="K88" s="2" t="s">
        <v>2</v>
      </c>
      <c r="M88" s="3" t="s">
        <v>3</v>
      </c>
      <c r="N88" s="3" t="s">
        <v>4</v>
      </c>
      <c r="O88" s="3" t="s">
        <v>5</v>
      </c>
    </row>
    <row r="89" spans="1:15" ht="15.75" customHeight="1" x14ac:dyDescent="0.2">
      <c r="A89" s="4">
        <v>1</v>
      </c>
      <c r="B89" s="11">
        <v>13.28</v>
      </c>
      <c r="C89" s="11">
        <v>13.41</v>
      </c>
      <c r="D89" s="11">
        <v>16.57</v>
      </c>
      <c r="E89" s="11">
        <v>14.09</v>
      </c>
      <c r="F89" s="11">
        <v>13.78</v>
      </c>
      <c r="G89" s="11">
        <v>13.46</v>
      </c>
      <c r="H89" s="11">
        <v>15.06</v>
      </c>
      <c r="I89" s="11">
        <v>13.73</v>
      </c>
      <c r="J89" s="11">
        <v>13.97</v>
      </c>
      <c r="K89" s="12">
        <v>13.69</v>
      </c>
      <c r="M89" s="6">
        <f t="shared" ref="M89:M109" si="9">AVERAGE(B89:J89)</f>
        <v>14.15</v>
      </c>
      <c r="N89" s="6">
        <f t="shared" ref="N89:N109" si="10">STDEV(B89:J89)</f>
        <v>1.0496666137398103</v>
      </c>
      <c r="O89" s="2">
        <f t="shared" ref="O89:O109" si="11">N89/M89*100</f>
        <v>7.4181386130021929</v>
      </c>
    </row>
    <row r="90" spans="1:15" ht="15.75" customHeight="1" x14ac:dyDescent="0.2">
      <c r="A90" s="4">
        <v>2</v>
      </c>
      <c r="B90" s="11">
        <v>13.55</v>
      </c>
      <c r="C90" s="11">
        <v>13.78</v>
      </c>
      <c r="D90" s="11">
        <v>13.8</v>
      </c>
      <c r="E90" s="11">
        <v>12.87</v>
      </c>
      <c r="F90" s="11">
        <v>14.01</v>
      </c>
      <c r="G90" s="11">
        <v>13.75</v>
      </c>
      <c r="H90" s="11">
        <v>17.57</v>
      </c>
      <c r="I90" s="11">
        <v>13.69</v>
      </c>
      <c r="J90" s="11">
        <v>12.55</v>
      </c>
      <c r="K90" s="12">
        <v>13.49</v>
      </c>
      <c r="M90" s="6">
        <f t="shared" si="9"/>
        <v>13.95222222222222</v>
      </c>
      <c r="N90" s="6">
        <f t="shared" si="10"/>
        <v>1.4384607900267719</v>
      </c>
      <c r="O90" s="2">
        <f t="shared" si="11"/>
        <v>10.309904523565301</v>
      </c>
    </row>
    <row r="91" spans="1:15" ht="15.75" customHeight="1" x14ac:dyDescent="0.2">
      <c r="A91" s="4">
        <v>4</v>
      </c>
      <c r="B91" s="11">
        <v>13.78</v>
      </c>
      <c r="C91" s="11">
        <v>13.71</v>
      </c>
      <c r="D91" s="11">
        <v>14</v>
      </c>
      <c r="E91" s="11">
        <v>13.2</v>
      </c>
      <c r="F91" s="11">
        <v>13.49</v>
      </c>
      <c r="G91" s="11">
        <v>13.37</v>
      </c>
      <c r="H91" s="11">
        <v>14.01</v>
      </c>
      <c r="I91" s="11">
        <v>13.73</v>
      </c>
      <c r="J91" s="11">
        <v>13.74</v>
      </c>
      <c r="K91" s="12">
        <v>13.95</v>
      </c>
      <c r="M91" s="6">
        <f t="shared" si="9"/>
        <v>13.67</v>
      </c>
      <c r="N91" s="6">
        <f t="shared" si="10"/>
        <v>0.27156951228000559</v>
      </c>
      <c r="O91" s="2">
        <f t="shared" si="11"/>
        <v>1.9866094534016503</v>
      </c>
    </row>
    <row r="92" spans="1:15" ht="15.75" customHeight="1" x14ac:dyDescent="0.2">
      <c r="A92" s="4">
        <v>8</v>
      </c>
      <c r="B92" s="11">
        <v>1156.3699999999999</v>
      </c>
      <c r="C92" s="11">
        <v>1157.0999999999999</v>
      </c>
      <c r="D92" s="11">
        <v>1165.6199999999999</v>
      </c>
      <c r="E92" s="11">
        <v>1158.9000000000001</v>
      </c>
      <c r="F92" s="11">
        <v>1160.78</v>
      </c>
      <c r="G92" s="11">
        <v>1168.69</v>
      </c>
      <c r="H92" s="11">
        <v>1170.54</v>
      </c>
      <c r="I92" s="11">
        <v>1153.07</v>
      </c>
      <c r="J92" s="11">
        <v>1172.93</v>
      </c>
      <c r="K92" s="12">
        <v>1167.71</v>
      </c>
      <c r="M92" s="6">
        <f t="shared" si="9"/>
        <v>1162.6666666666667</v>
      </c>
      <c r="N92" s="6">
        <f t="shared" si="10"/>
        <v>7.0072034364645406</v>
      </c>
      <c r="O92" s="2">
        <f t="shared" si="11"/>
        <v>0.60268378180600968</v>
      </c>
    </row>
    <row r="93" spans="1:15" ht="15.75" customHeight="1" x14ac:dyDescent="0.2">
      <c r="A93" s="4">
        <v>16</v>
      </c>
      <c r="B93" s="11">
        <v>17.54</v>
      </c>
      <c r="C93" s="11">
        <v>16.43</v>
      </c>
      <c r="D93" s="11">
        <v>16.190000000000001</v>
      </c>
      <c r="E93" s="11">
        <v>16.25</v>
      </c>
      <c r="F93" s="11">
        <v>16.059999999999999</v>
      </c>
      <c r="G93" s="11">
        <v>16.11</v>
      </c>
      <c r="H93" s="11">
        <v>16</v>
      </c>
      <c r="I93" s="11">
        <v>16.989999999999998</v>
      </c>
      <c r="J93" s="11">
        <v>15.92</v>
      </c>
      <c r="K93" s="12">
        <v>17.79</v>
      </c>
      <c r="M93" s="6">
        <f t="shared" si="9"/>
        <v>16.387777777777774</v>
      </c>
      <c r="N93" s="6">
        <f t="shared" si="10"/>
        <v>0.53665113849170587</v>
      </c>
      <c r="O93" s="2">
        <f t="shared" si="11"/>
        <v>3.2747035367993451</v>
      </c>
    </row>
    <row r="94" spans="1:15" ht="15.75" customHeight="1" x14ac:dyDescent="0.2">
      <c r="A94" s="4">
        <v>32</v>
      </c>
      <c r="B94" s="11">
        <v>16.98</v>
      </c>
      <c r="C94" s="11">
        <v>17.12</v>
      </c>
      <c r="D94" s="11">
        <v>17.190000000000001</v>
      </c>
      <c r="E94" s="11">
        <v>17.010000000000002</v>
      </c>
      <c r="F94" s="11">
        <v>17.07</v>
      </c>
      <c r="G94" s="11">
        <v>16.47</v>
      </c>
      <c r="H94" s="11">
        <v>16.68</v>
      </c>
      <c r="I94" s="11">
        <v>16.920000000000002</v>
      </c>
      <c r="J94" s="11">
        <v>16.88</v>
      </c>
      <c r="K94" s="12">
        <v>17.09</v>
      </c>
      <c r="M94" s="6">
        <f t="shared" si="9"/>
        <v>16.924444444444443</v>
      </c>
      <c r="N94" s="6">
        <f t="shared" si="10"/>
        <v>0.22600393310245312</v>
      </c>
      <c r="O94" s="2">
        <f t="shared" si="11"/>
        <v>1.3353698778374989</v>
      </c>
    </row>
    <row r="95" spans="1:15" ht="15.75" customHeight="1" x14ac:dyDescent="0.2">
      <c r="A95" s="4">
        <v>64</v>
      </c>
      <c r="B95" s="11">
        <v>23.28</v>
      </c>
      <c r="C95" s="11">
        <v>24.72</v>
      </c>
      <c r="D95" s="11">
        <v>23.45</v>
      </c>
      <c r="E95" s="11">
        <v>26.26</v>
      </c>
      <c r="F95" s="11">
        <v>25.32</v>
      </c>
      <c r="G95" s="11">
        <v>23.25</v>
      </c>
      <c r="H95" s="11">
        <v>23.13</v>
      </c>
      <c r="I95" s="11">
        <v>23.54</v>
      </c>
      <c r="J95" s="11">
        <v>23.14</v>
      </c>
      <c r="K95" s="12">
        <v>23.51</v>
      </c>
      <c r="M95" s="6">
        <f t="shared" si="9"/>
        <v>24.009999999999998</v>
      </c>
      <c r="N95" s="6">
        <f t="shared" si="10"/>
        <v>1.1434050026128104</v>
      </c>
      <c r="O95" s="2">
        <f t="shared" si="11"/>
        <v>4.7622032595285742</v>
      </c>
    </row>
    <row r="96" spans="1:15" ht="15.75" customHeight="1" x14ac:dyDescent="0.2">
      <c r="A96" s="4">
        <v>128</v>
      </c>
      <c r="B96" s="11">
        <v>29.34</v>
      </c>
      <c r="C96" s="11">
        <v>30.15</v>
      </c>
      <c r="D96" s="11">
        <v>30.36</v>
      </c>
      <c r="E96" s="11">
        <v>29.32</v>
      </c>
      <c r="F96" s="11">
        <v>28.96</v>
      </c>
      <c r="G96" s="11">
        <v>29.71</v>
      </c>
      <c r="H96" s="11">
        <v>29.39</v>
      </c>
      <c r="I96" s="11">
        <v>32.46</v>
      </c>
      <c r="J96" s="11">
        <v>29.09</v>
      </c>
      <c r="K96" s="12">
        <v>29.44</v>
      </c>
      <c r="M96" s="6">
        <f t="shared" si="9"/>
        <v>29.864444444444448</v>
      </c>
      <c r="N96" s="6">
        <f t="shared" si="10"/>
        <v>1.0783217413081208</v>
      </c>
      <c r="O96" s="2">
        <f t="shared" si="11"/>
        <v>3.6107209136740406</v>
      </c>
    </row>
    <row r="97" spans="1:15" ht="15.75" customHeight="1" x14ac:dyDescent="0.2">
      <c r="A97" s="4">
        <v>256</v>
      </c>
      <c r="B97" s="11">
        <v>41.48</v>
      </c>
      <c r="C97" s="11">
        <v>43.16</v>
      </c>
      <c r="D97" s="11">
        <v>41.39</v>
      </c>
      <c r="E97" s="11">
        <v>40.880000000000003</v>
      </c>
      <c r="F97" s="11">
        <v>40.76</v>
      </c>
      <c r="G97" s="11">
        <v>40.85</v>
      </c>
      <c r="H97" s="11">
        <v>40.29</v>
      </c>
      <c r="I97" s="11">
        <v>40.369999999999997</v>
      </c>
      <c r="J97" s="11">
        <v>40.11</v>
      </c>
      <c r="K97" s="12">
        <v>40.369999999999997</v>
      </c>
      <c r="M97" s="6">
        <f t="shared" si="9"/>
        <v>41.032222222222224</v>
      </c>
      <c r="N97" s="6">
        <f t="shared" si="10"/>
        <v>0.92373938123501209</v>
      </c>
      <c r="O97" s="2">
        <f t="shared" si="11"/>
        <v>2.2512536031615014</v>
      </c>
    </row>
    <row r="98" spans="1:15" ht="15.75" customHeight="1" x14ac:dyDescent="0.2">
      <c r="A98" s="4">
        <v>512</v>
      </c>
      <c r="B98" s="11">
        <v>66</v>
      </c>
      <c r="C98" s="11">
        <v>66.66</v>
      </c>
      <c r="D98" s="11">
        <v>73.66</v>
      </c>
      <c r="E98" s="11">
        <v>65.77</v>
      </c>
      <c r="F98" s="11">
        <v>64.69</v>
      </c>
      <c r="G98" s="11">
        <v>66.23</v>
      </c>
      <c r="H98" s="11">
        <v>66.33</v>
      </c>
      <c r="I98" s="11">
        <v>67.55</v>
      </c>
      <c r="J98" s="11">
        <v>65.78</v>
      </c>
      <c r="K98" s="12">
        <v>65.16</v>
      </c>
      <c r="M98" s="6">
        <f t="shared" si="9"/>
        <v>66.963333333333324</v>
      </c>
      <c r="N98" s="6">
        <f t="shared" si="10"/>
        <v>2.6253761635239998</v>
      </c>
      <c r="O98" s="2">
        <f t="shared" si="11"/>
        <v>3.9206174974224703</v>
      </c>
    </row>
    <row r="99" spans="1:15" ht="15.75" customHeight="1" x14ac:dyDescent="0.2">
      <c r="A99" s="4" t="s">
        <v>6</v>
      </c>
      <c r="B99" s="11">
        <v>126.41</v>
      </c>
      <c r="C99" s="11">
        <v>122.23</v>
      </c>
      <c r="D99" s="11">
        <v>119.49</v>
      </c>
      <c r="E99" s="11">
        <v>117.96</v>
      </c>
      <c r="F99" s="11">
        <v>117.38</v>
      </c>
      <c r="G99" s="11">
        <v>120.49</v>
      </c>
      <c r="H99" s="11">
        <v>121.16</v>
      </c>
      <c r="I99" s="11">
        <v>118.99</v>
      </c>
      <c r="J99" s="11">
        <v>114.92</v>
      </c>
      <c r="K99" s="12">
        <v>119.21</v>
      </c>
      <c r="M99" s="6">
        <f t="shared" si="9"/>
        <v>119.89222222222222</v>
      </c>
      <c r="N99" s="6">
        <f t="shared" si="10"/>
        <v>3.2721314833674464</v>
      </c>
      <c r="O99" s="2">
        <f t="shared" si="11"/>
        <v>2.7292274867526407</v>
      </c>
    </row>
    <row r="100" spans="1:15" ht="15.75" customHeight="1" x14ac:dyDescent="0.2">
      <c r="A100" s="4" t="s">
        <v>7</v>
      </c>
      <c r="B100" s="11">
        <v>173.23</v>
      </c>
      <c r="C100" s="11">
        <v>171.55</v>
      </c>
      <c r="D100" s="11">
        <v>173.67</v>
      </c>
      <c r="E100" s="11">
        <v>190.59</v>
      </c>
      <c r="F100" s="11">
        <v>169.5</v>
      </c>
      <c r="G100" s="11">
        <v>180.4</v>
      </c>
      <c r="H100" s="11">
        <v>176.26</v>
      </c>
      <c r="I100" s="11">
        <v>187.98</v>
      </c>
      <c r="J100" s="11">
        <v>168.49</v>
      </c>
      <c r="K100" s="12">
        <v>176.79</v>
      </c>
      <c r="M100" s="6">
        <f t="shared" si="9"/>
        <v>176.85222222222222</v>
      </c>
      <c r="N100" s="6">
        <f t="shared" si="10"/>
        <v>7.9122844011350111</v>
      </c>
      <c r="O100" s="2">
        <f t="shared" si="11"/>
        <v>4.4739524907936383</v>
      </c>
    </row>
    <row r="101" spans="1:15" ht="15.75" customHeight="1" x14ac:dyDescent="0.2">
      <c r="A101" s="4" t="s">
        <v>8</v>
      </c>
      <c r="B101" s="11">
        <v>258.63</v>
      </c>
      <c r="C101" s="11">
        <v>259.77</v>
      </c>
      <c r="D101" s="11">
        <v>263.33</v>
      </c>
      <c r="E101" s="11">
        <v>267.70999999999998</v>
      </c>
      <c r="F101" s="11">
        <v>269.27999999999997</v>
      </c>
      <c r="G101" s="11">
        <v>261.25</v>
      </c>
      <c r="H101" s="11">
        <v>257.10000000000002</v>
      </c>
      <c r="I101" s="11">
        <v>264.20999999999998</v>
      </c>
      <c r="J101" s="11">
        <v>259.85000000000002</v>
      </c>
      <c r="K101" s="12">
        <v>264.89999999999998</v>
      </c>
      <c r="M101" s="6">
        <f t="shared" si="9"/>
        <v>262.34777777777776</v>
      </c>
      <c r="N101" s="6">
        <f t="shared" si="10"/>
        <v>4.1335782857524705</v>
      </c>
      <c r="O101" s="2">
        <f t="shared" si="11"/>
        <v>1.5756101769818791</v>
      </c>
    </row>
    <row r="102" spans="1:15" ht="15.75" customHeight="1" x14ac:dyDescent="0.2">
      <c r="A102" s="4" t="s">
        <v>9</v>
      </c>
      <c r="B102" s="11">
        <v>410.97</v>
      </c>
      <c r="C102" s="11">
        <v>406.71</v>
      </c>
      <c r="D102" s="11">
        <v>400.01</v>
      </c>
      <c r="E102" s="11">
        <v>395.19</v>
      </c>
      <c r="F102" s="11">
        <v>403.74</v>
      </c>
      <c r="G102" s="11">
        <v>413.36</v>
      </c>
      <c r="H102" s="11">
        <v>393.81</v>
      </c>
      <c r="I102" s="11">
        <v>402.84</v>
      </c>
      <c r="J102" s="11">
        <v>401.91</v>
      </c>
      <c r="K102" s="12">
        <v>402.12</v>
      </c>
      <c r="M102" s="6">
        <f t="shared" si="9"/>
        <v>403.17111111111109</v>
      </c>
      <c r="N102" s="6">
        <f t="shared" si="10"/>
        <v>6.5240390948484652</v>
      </c>
      <c r="O102" s="2">
        <f t="shared" si="11"/>
        <v>1.6181811928113288</v>
      </c>
    </row>
    <row r="103" spans="1:15" ht="15.75" customHeight="1" x14ac:dyDescent="0.2">
      <c r="A103" s="4" t="s">
        <v>10</v>
      </c>
      <c r="B103" s="11">
        <v>770.44</v>
      </c>
      <c r="C103" s="11">
        <v>772.84</v>
      </c>
      <c r="D103" s="11">
        <v>772.84</v>
      </c>
      <c r="E103" s="11">
        <v>763.1</v>
      </c>
      <c r="F103" s="11">
        <v>764.3</v>
      </c>
      <c r="G103" s="11">
        <v>767.6</v>
      </c>
      <c r="H103" s="11">
        <v>761.62</v>
      </c>
      <c r="I103" s="11">
        <v>761.14</v>
      </c>
      <c r="J103" s="11">
        <v>756.78</v>
      </c>
      <c r="K103" s="12">
        <v>766.02</v>
      </c>
      <c r="M103" s="6">
        <f t="shared" si="9"/>
        <v>765.62888888888892</v>
      </c>
      <c r="N103" s="6">
        <f t="shared" si="10"/>
        <v>5.6315815816794634</v>
      </c>
      <c r="O103" s="2">
        <f t="shared" si="11"/>
        <v>0.735549776583305</v>
      </c>
    </row>
    <row r="104" spans="1:15" ht="15.75" customHeight="1" x14ac:dyDescent="0.2">
      <c r="A104" s="4" t="s">
        <v>11</v>
      </c>
      <c r="B104" s="11">
        <v>1426.12</v>
      </c>
      <c r="C104" s="11">
        <v>1414.02</v>
      </c>
      <c r="D104" s="11">
        <v>1436.36</v>
      </c>
      <c r="E104" s="11">
        <v>1391.19</v>
      </c>
      <c r="F104" s="11">
        <v>1402.78</v>
      </c>
      <c r="G104" s="11">
        <v>1411.31</v>
      </c>
      <c r="H104" s="11">
        <v>1402.68</v>
      </c>
      <c r="I104" s="11">
        <v>1387.46</v>
      </c>
      <c r="J104" s="11">
        <v>1402.34</v>
      </c>
      <c r="K104" s="12">
        <v>1403.43</v>
      </c>
      <c r="M104" s="6">
        <f t="shared" si="9"/>
        <v>1408.2511111111114</v>
      </c>
      <c r="N104" s="6">
        <f t="shared" si="10"/>
        <v>15.697559877608668</v>
      </c>
      <c r="O104" s="2">
        <f t="shared" si="11"/>
        <v>1.1146847145196483</v>
      </c>
    </row>
    <row r="105" spans="1:15" ht="15.75" customHeight="1" x14ac:dyDescent="0.2">
      <c r="A105" s="4" t="s">
        <v>12</v>
      </c>
      <c r="B105" s="11">
        <v>4397.8900000000003</v>
      </c>
      <c r="C105" s="11">
        <v>4428.2700000000004</v>
      </c>
      <c r="D105" s="11">
        <v>4392.33</v>
      </c>
      <c r="E105" s="11">
        <v>4367.21</v>
      </c>
      <c r="F105" s="11">
        <v>4356.46</v>
      </c>
      <c r="G105" s="11">
        <v>4360.3900000000003</v>
      </c>
      <c r="H105" s="11">
        <v>4355.12</v>
      </c>
      <c r="I105" s="11">
        <v>4330.6400000000003</v>
      </c>
      <c r="J105" s="11">
        <v>4409.3500000000004</v>
      </c>
      <c r="K105" s="12">
        <v>4334.76</v>
      </c>
      <c r="M105" s="6">
        <f t="shared" si="9"/>
        <v>4377.5177777777772</v>
      </c>
      <c r="N105" s="6">
        <f t="shared" si="10"/>
        <v>31.156330326988918</v>
      </c>
      <c r="O105" s="2">
        <f t="shared" si="11"/>
        <v>0.71173509528967027</v>
      </c>
    </row>
    <row r="106" spans="1:15" ht="15.75" customHeight="1" x14ac:dyDescent="0.2">
      <c r="A106" s="4" t="s">
        <v>13</v>
      </c>
      <c r="B106" s="11">
        <v>8655.73</v>
      </c>
      <c r="C106" s="11">
        <v>8803.7999999999993</v>
      </c>
      <c r="D106" s="11">
        <v>8595.0300000000007</v>
      </c>
      <c r="E106" s="11">
        <v>8653.9599999999991</v>
      </c>
      <c r="F106" s="11">
        <v>8549.73</v>
      </c>
      <c r="G106" s="11">
        <v>8706.2199999999993</v>
      </c>
      <c r="H106" s="11">
        <v>8728.32</v>
      </c>
      <c r="I106" s="11">
        <v>8702.81</v>
      </c>
      <c r="J106" s="11">
        <v>8736.7999999999993</v>
      </c>
      <c r="K106" s="12">
        <v>8493.93</v>
      </c>
      <c r="M106" s="6">
        <f t="shared" si="9"/>
        <v>8681.3777777777796</v>
      </c>
      <c r="N106" s="6">
        <f t="shared" si="10"/>
        <v>77.083956465949584</v>
      </c>
      <c r="O106" s="2">
        <f t="shared" si="11"/>
        <v>0.88792307441413065</v>
      </c>
    </row>
    <row r="107" spans="1:15" ht="15.75" customHeight="1" x14ac:dyDescent="0.2">
      <c r="A107" s="4" t="s">
        <v>14</v>
      </c>
      <c r="B107" s="11">
        <v>16688.240000000002</v>
      </c>
      <c r="C107" s="11">
        <v>16465.32</v>
      </c>
      <c r="D107" s="11">
        <v>16777.169999999998</v>
      </c>
      <c r="E107" s="11">
        <v>16661.830000000002</v>
      </c>
      <c r="F107" s="11">
        <v>16859.2</v>
      </c>
      <c r="G107" s="11">
        <v>16140.41</v>
      </c>
      <c r="H107" s="11">
        <v>16452.099999999999</v>
      </c>
      <c r="I107" s="11">
        <v>16429.93</v>
      </c>
      <c r="J107" s="11">
        <v>16794.61</v>
      </c>
      <c r="K107" s="12">
        <v>16464.349999999999</v>
      </c>
      <c r="M107" s="6">
        <f t="shared" si="9"/>
        <v>16585.423333333332</v>
      </c>
      <c r="N107" s="6">
        <f t="shared" si="10"/>
        <v>230.84186145497989</v>
      </c>
      <c r="O107" s="2">
        <f t="shared" si="11"/>
        <v>1.3918358115769927</v>
      </c>
    </row>
    <row r="108" spans="1:15" ht="15.75" customHeight="1" x14ac:dyDescent="0.2">
      <c r="A108" s="4" t="s">
        <v>15</v>
      </c>
      <c r="B108" s="11">
        <v>32860.230000000003</v>
      </c>
      <c r="C108" s="11">
        <v>32738.34</v>
      </c>
      <c r="D108" s="11">
        <v>33534.83</v>
      </c>
      <c r="E108" s="11">
        <v>32625.29</v>
      </c>
      <c r="F108" s="11">
        <v>32890.49</v>
      </c>
      <c r="G108" s="11">
        <v>32635.66</v>
      </c>
      <c r="H108" s="11">
        <v>32216.98</v>
      </c>
      <c r="I108" s="11">
        <v>32536.87</v>
      </c>
      <c r="J108" s="11">
        <v>32925.97</v>
      </c>
      <c r="K108" s="12">
        <v>32924.25</v>
      </c>
      <c r="M108" s="6">
        <f t="shared" si="9"/>
        <v>32773.851111111115</v>
      </c>
      <c r="N108" s="6">
        <f t="shared" si="10"/>
        <v>359.16372935767271</v>
      </c>
      <c r="O108" s="2">
        <f t="shared" si="11"/>
        <v>1.0958850338949262</v>
      </c>
    </row>
    <row r="109" spans="1:15" ht="15.75" customHeight="1" x14ac:dyDescent="0.2">
      <c r="A109" s="4" t="s">
        <v>16</v>
      </c>
      <c r="B109" s="11">
        <v>63445.14</v>
      </c>
      <c r="C109" s="11">
        <v>63770.64</v>
      </c>
      <c r="D109" s="11">
        <v>64074.17</v>
      </c>
      <c r="E109" s="11">
        <v>64421.919999999998</v>
      </c>
      <c r="F109" s="11">
        <v>65881.19</v>
      </c>
      <c r="G109" s="11">
        <v>63230.54</v>
      </c>
      <c r="H109" s="11">
        <v>62981.38</v>
      </c>
      <c r="I109" s="11">
        <v>63983.49</v>
      </c>
      <c r="J109" s="11">
        <v>63595.71</v>
      </c>
      <c r="K109" s="12">
        <v>63581.43</v>
      </c>
      <c r="M109" s="6">
        <f t="shared" si="9"/>
        <v>63931.575555555552</v>
      </c>
      <c r="N109" s="6">
        <f t="shared" si="10"/>
        <v>853.96943442243844</v>
      </c>
      <c r="O109" s="2">
        <f t="shared" si="11"/>
        <v>1.3357553399890045</v>
      </c>
    </row>
    <row r="110" spans="1:15" ht="15.75" customHeight="1" x14ac:dyDescent="0.15"/>
    <row r="111" spans="1:15" ht="15.75" customHeight="1" x14ac:dyDescent="0.15"/>
    <row r="112" spans="1:15" ht="15.75" customHeight="1" x14ac:dyDescent="0.15"/>
    <row r="113" spans="1:15" ht="15.75" customHeight="1" x14ac:dyDescent="0.15"/>
    <row r="114" spans="1:15" ht="15.75" customHeight="1" x14ac:dyDescent="0.15">
      <c r="B114" s="45" t="s">
        <v>21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</row>
    <row r="115" spans="1:15" ht="15.75" customHeight="1" x14ac:dyDescent="0.15">
      <c r="A115" s="43" t="s">
        <v>1</v>
      </c>
      <c r="B115" s="1">
        <v>1</v>
      </c>
      <c r="C115" s="2">
        <v>2</v>
      </c>
      <c r="D115" s="2">
        <v>3</v>
      </c>
      <c r="E115" s="1">
        <v>4</v>
      </c>
      <c r="F115" s="2">
        <v>5</v>
      </c>
      <c r="G115" s="2">
        <v>6</v>
      </c>
      <c r="H115" s="1">
        <v>7</v>
      </c>
      <c r="I115" s="2">
        <v>8</v>
      </c>
      <c r="J115" s="2">
        <v>9</v>
      </c>
      <c r="K115" s="1">
        <v>10</v>
      </c>
    </row>
    <row r="116" spans="1:15" ht="15.75" customHeight="1" x14ac:dyDescent="0.2">
      <c r="A116" s="44"/>
      <c r="B116" s="2" t="s">
        <v>2</v>
      </c>
      <c r="C116" s="2" t="s">
        <v>2</v>
      </c>
      <c r="D116" s="2" t="s">
        <v>2</v>
      </c>
      <c r="E116" s="2" t="s">
        <v>2</v>
      </c>
      <c r="F116" s="2" t="s">
        <v>2</v>
      </c>
      <c r="G116" s="2" t="s">
        <v>2</v>
      </c>
      <c r="H116" s="2" t="s">
        <v>2</v>
      </c>
      <c r="I116" s="2" t="s">
        <v>2</v>
      </c>
      <c r="J116" s="2" t="s">
        <v>2</v>
      </c>
      <c r="K116" s="2" t="s">
        <v>2</v>
      </c>
      <c r="M116" s="3" t="s">
        <v>3</v>
      </c>
      <c r="N116" s="3" t="s">
        <v>4</v>
      </c>
      <c r="O116" s="3" t="s">
        <v>5</v>
      </c>
    </row>
    <row r="117" spans="1:15" ht="15.75" customHeight="1" x14ac:dyDescent="0.2">
      <c r="A117" s="4">
        <v>1</v>
      </c>
      <c r="B117" s="11">
        <v>24.34</v>
      </c>
      <c r="C117" s="11">
        <v>25.23</v>
      </c>
      <c r="D117" s="11">
        <v>23.58</v>
      </c>
      <c r="E117" s="11">
        <v>22.82</v>
      </c>
      <c r="F117" s="11">
        <v>24.88</v>
      </c>
      <c r="G117" s="11">
        <v>23.82</v>
      </c>
      <c r="H117" s="11">
        <v>23.7</v>
      </c>
      <c r="I117" s="11">
        <v>24.2</v>
      </c>
      <c r="J117" s="11">
        <v>23.21</v>
      </c>
      <c r="K117" s="12">
        <v>26.33</v>
      </c>
      <c r="M117" s="6">
        <f t="shared" ref="M117:M137" si="12">AVERAGE(B117:J117)</f>
        <v>23.975555555555552</v>
      </c>
      <c r="N117" s="6">
        <f t="shared" ref="N117:N137" si="13">STDEV(B117:J117)</f>
        <v>0.77078062882883713</v>
      </c>
      <c r="O117" s="2">
        <f t="shared" ref="O117:O137" si="14">N117/M117*100</f>
        <v>3.214860348252635</v>
      </c>
    </row>
    <row r="118" spans="1:15" ht="15.75" customHeight="1" x14ac:dyDescent="0.2">
      <c r="A118" s="4">
        <v>2</v>
      </c>
      <c r="B118" s="11">
        <v>24.52</v>
      </c>
      <c r="C118" s="11">
        <v>24.4</v>
      </c>
      <c r="D118" s="11">
        <v>24.06</v>
      </c>
      <c r="E118" s="11">
        <v>23.3</v>
      </c>
      <c r="F118" s="11">
        <v>23.64</v>
      </c>
      <c r="G118" s="11">
        <v>23.55</v>
      </c>
      <c r="H118" s="11">
        <v>24.09</v>
      </c>
      <c r="I118" s="11">
        <v>24.15</v>
      </c>
      <c r="J118" s="11">
        <v>24.26</v>
      </c>
      <c r="K118" s="12">
        <v>24.03</v>
      </c>
      <c r="M118" s="6">
        <f t="shared" si="12"/>
        <v>23.996666666666666</v>
      </c>
      <c r="N118" s="6">
        <f t="shared" si="13"/>
        <v>0.41143043154341363</v>
      </c>
      <c r="O118" s="2">
        <f t="shared" si="14"/>
        <v>1.7145315941523003</v>
      </c>
    </row>
    <row r="119" spans="1:15" ht="15.75" customHeight="1" x14ac:dyDescent="0.2">
      <c r="A119" s="4">
        <v>4</v>
      </c>
      <c r="B119" s="11">
        <v>24.12</v>
      </c>
      <c r="C119" s="11">
        <v>24.17</v>
      </c>
      <c r="D119" s="11">
        <v>24.09</v>
      </c>
      <c r="E119" s="11">
        <v>25.11</v>
      </c>
      <c r="F119" s="11">
        <v>22.73</v>
      </c>
      <c r="G119" s="11">
        <v>24.09</v>
      </c>
      <c r="H119" s="11">
        <v>23.91</v>
      </c>
      <c r="I119" s="11">
        <v>24.26</v>
      </c>
      <c r="J119" s="11">
        <v>24.14</v>
      </c>
      <c r="K119" s="12">
        <v>23.31</v>
      </c>
      <c r="M119" s="6">
        <f t="shared" si="12"/>
        <v>24.068888888888889</v>
      </c>
      <c r="N119" s="6">
        <f t="shared" si="13"/>
        <v>0.60797706462588785</v>
      </c>
      <c r="O119" s="2">
        <f t="shared" si="14"/>
        <v>2.525987250315294</v>
      </c>
    </row>
    <row r="120" spans="1:15" ht="15.75" customHeight="1" x14ac:dyDescent="0.2">
      <c r="A120" s="4">
        <v>8</v>
      </c>
      <c r="B120" s="11">
        <v>1176.69</v>
      </c>
      <c r="C120" s="11">
        <v>1175.8499999999999</v>
      </c>
      <c r="D120" s="11">
        <v>1188.3800000000001</v>
      </c>
      <c r="E120" s="11">
        <v>1171.51</v>
      </c>
      <c r="F120" s="11">
        <v>1187.1400000000001</v>
      </c>
      <c r="G120" s="11">
        <v>1154.21</v>
      </c>
      <c r="H120" s="11">
        <v>1188.42</v>
      </c>
      <c r="I120" s="11">
        <v>1187.97</v>
      </c>
      <c r="J120" s="11">
        <v>1166.31</v>
      </c>
      <c r="K120" s="12">
        <v>1179.74</v>
      </c>
      <c r="M120" s="6">
        <f t="shared" si="12"/>
        <v>1177.3866666666665</v>
      </c>
      <c r="N120" s="6">
        <f t="shared" si="13"/>
        <v>11.973693039325871</v>
      </c>
      <c r="O120" s="2">
        <f t="shared" si="14"/>
        <v>1.0169720261250232</v>
      </c>
    </row>
    <row r="121" spans="1:15" ht="15.75" customHeight="1" x14ac:dyDescent="0.2">
      <c r="A121" s="4">
        <v>16</v>
      </c>
      <c r="B121" s="11">
        <v>22.26</v>
      </c>
      <c r="C121" s="11">
        <v>20.97</v>
      </c>
      <c r="D121" s="11">
        <v>21.83</v>
      </c>
      <c r="E121" s="11">
        <v>21.08</v>
      </c>
      <c r="F121" s="11">
        <v>21.36</v>
      </c>
      <c r="G121" s="11">
        <v>21.7</v>
      </c>
      <c r="H121" s="11">
        <v>22.56</v>
      </c>
      <c r="I121" s="11">
        <v>20.8</v>
      </c>
      <c r="J121" s="11">
        <v>21.68</v>
      </c>
      <c r="K121" s="12">
        <v>21.29</v>
      </c>
      <c r="M121" s="6">
        <f t="shared" si="12"/>
        <v>21.582222222222224</v>
      </c>
      <c r="N121" s="6">
        <f t="shared" si="13"/>
        <v>0.59039770023641225</v>
      </c>
      <c r="O121" s="2">
        <f t="shared" si="14"/>
        <v>2.7355741876687141</v>
      </c>
    </row>
    <row r="122" spans="1:15" ht="15.75" customHeight="1" x14ac:dyDescent="0.2">
      <c r="A122" s="4">
        <v>32</v>
      </c>
      <c r="B122" s="11">
        <v>23.76</v>
      </c>
      <c r="C122" s="11">
        <v>23.37</v>
      </c>
      <c r="D122" s="11">
        <v>23.42</v>
      </c>
      <c r="E122" s="11">
        <v>22.86</v>
      </c>
      <c r="F122" s="11">
        <v>23.25</v>
      </c>
      <c r="G122" s="11">
        <v>22.87</v>
      </c>
      <c r="H122" s="11">
        <v>23.84</v>
      </c>
      <c r="I122" s="11">
        <v>23.95</v>
      </c>
      <c r="J122" s="11">
        <v>23.92</v>
      </c>
      <c r="K122" s="12">
        <v>24.27</v>
      </c>
      <c r="M122" s="6">
        <f t="shared" si="12"/>
        <v>23.471111111111114</v>
      </c>
      <c r="N122" s="6">
        <f t="shared" si="13"/>
        <v>0.42527768706000924</v>
      </c>
      <c r="O122" s="2">
        <f t="shared" si="14"/>
        <v>1.8119197043836786</v>
      </c>
    </row>
    <row r="123" spans="1:15" ht="15.75" customHeight="1" x14ac:dyDescent="0.2">
      <c r="A123" s="4">
        <v>64</v>
      </c>
      <c r="B123" s="11">
        <v>31.03</v>
      </c>
      <c r="C123" s="11">
        <v>31.3</v>
      </c>
      <c r="D123" s="11">
        <v>31.42</v>
      </c>
      <c r="E123" s="11">
        <v>31.38</v>
      </c>
      <c r="F123" s="11">
        <v>31.63</v>
      </c>
      <c r="G123" s="11">
        <v>30.75</v>
      </c>
      <c r="H123" s="11">
        <v>30.17</v>
      </c>
      <c r="I123" s="11">
        <v>30.7</v>
      </c>
      <c r="J123" s="11">
        <v>31.2</v>
      </c>
      <c r="K123" s="12">
        <v>30.54</v>
      </c>
      <c r="M123" s="6">
        <f t="shared" si="12"/>
        <v>31.064444444444444</v>
      </c>
      <c r="N123" s="6">
        <f t="shared" si="13"/>
        <v>0.45450828130824789</v>
      </c>
      <c r="O123" s="2">
        <f t="shared" si="14"/>
        <v>1.4631141468539348</v>
      </c>
    </row>
    <row r="124" spans="1:15" ht="15.75" customHeight="1" x14ac:dyDescent="0.2">
      <c r="A124" s="4">
        <v>128</v>
      </c>
      <c r="B124" s="11">
        <v>42.11</v>
      </c>
      <c r="C124" s="11">
        <v>42.21</v>
      </c>
      <c r="D124" s="11">
        <v>41.13</v>
      </c>
      <c r="E124" s="11">
        <v>39.450000000000003</v>
      </c>
      <c r="F124" s="11">
        <v>41.21</v>
      </c>
      <c r="G124" s="11">
        <v>39.83</v>
      </c>
      <c r="H124" s="11">
        <v>41.26</v>
      </c>
      <c r="I124" s="11">
        <v>40.840000000000003</v>
      </c>
      <c r="J124" s="11">
        <v>39.92</v>
      </c>
      <c r="K124" s="12">
        <v>41.54</v>
      </c>
      <c r="M124" s="6">
        <f t="shared" si="12"/>
        <v>40.884444444444441</v>
      </c>
      <c r="N124" s="6">
        <f t="shared" si="13"/>
        <v>0.97903155096134509</v>
      </c>
      <c r="O124" s="2">
        <f t="shared" si="14"/>
        <v>2.3946309269083885</v>
      </c>
    </row>
    <row r="125" spans="1:15" ht="15.75" customHeight="1" x14ac:dyDescent="0.2">
      <c r="A125" s="4">
        <v>256</v>
      </c>
      <c r="B125" s="11">
        <v>57.84</v>
      </c>
      <c r="C125" s="11">
        <v>64.86</v>
      </c>
      <c r="D125" s="11">
        <v>55.84</v>
      </c>
      <c r="E125" s="11">
        <v>54.5</v>
      </c>
      <c r="F125" s="11">
        <v>57.09</v>
      </c>
      <c r="G125" s="11">
        <v>53.94</v>
      </c>
      <c r="H125" s="11">
        <v>56.59</v>
      </c>
      <c r="I125" s="11">
        <v>54.19</v>
      </c>
      <c r="J125" s="11">
        <v>53.69</v>
      </c>
      <c r="K125" s="12">
        <v>55.05</v>
      </c>
      <c r="M125" s="6">
        <f t="shared" si="12"/>
        <v>56.504444444444438</v>
      </c>
      <c r="N125" s="6">
        <f t="shared" si="13"/>
        <v>3.4688366605791319</v>
      </c>
      <c r="O125" s="2">
        <f t="shared" si="14"/>
        <v>6.1390509979966552</v>
      </c>
    </row>
    <row r="126" spans="1:15" ht="15.75" customHeight="1" x14ac:dyDescent="0.2">
      <c r="A126" s="4">
        <v>512</v>
      </c>
      <c r="B126" s="11">
        <v>84.74</v>
      </c>
      <c r="C126" s="11">
        <v>89.69</v>
      </c>
      <c r="D126" s="11">
        <v>86.01</v>
      </c>
      <c r="E126" s="11">
        <v>84.76</v>
      </c>
      <c r="F126" s="11">
        <v>93.02</v>
      </c>
      <c r="G126" s="11">
        <v>85.97</v>
      </c>
      <c r="H126" s="11">
        <v>86.78</v>
      </c>
      <c r="I126" s="11">
        <v>88.67</v>
      </c>
      <c r="J126" s="11">
        <v>85.1</v>
      </c>
      <c r="K126" s="12">
        <v>87.17</v>
      </c>
      <c r="M126" s="6">
        <f t="shared" si="12"/>
        <v>87.193333333333328</v>
      </c>
      <c r="N126" s="6">
        <f t="shared" si="13"/>
        <v>2.7783448310100018</v>
      </c>
      <c r="O126" s="2">
        <f t="shared" si="14"/>
        <v>3.1864188749254554</v>
      </c>
    </row>
    <row r="127" spans="1:15" ht="15.75" customHeight="1" x14ac:dyDescent="0.2">
      <c r="A127" s="4" t="s">
        <v>6</v>
      </c>
      <c r="B127" s="11">
        <v>152.77000000000001</v>
      </c>
      <c r="C127" s="11">
        <v>159.41</v>
      </c>
      <c r="D127" s="11">
        <v>156.80000000000001</v>
      </c>
      <c r="E127" s="11">
        <v>159.1</v>
      </c>
      <c r="F127" s="11">
        <v>158.80000000000001</v>
      </c>
      <c r="G127" s="11">
        <v>153.46</v>
      </c>
      <c r="H127" s="11">
        <v>157.16</v>
      </c>
      <c r="I127" s="11">
        <v>156.96</v>
      </c>
      <c r="J127" s="11">
        <v>156.85</v>
      </c>
      <c r="K127" s="12">
        <v>161.56</v>
      </c>
      <c r="M127" s="6">
        <f t="shared" si="12"/>
        <v>156.81222222222223</v>
      </c>
      <c r="N127" s="6">
        <f t="shared" si="13"/>
        <v>2.3359943160128682</v>
      </c>
      <c r="O127" s="2">
        <f t="shared" si="14"/>
        <v>1.4896761763266619</v>
      </c>
    </row>
    <row r="128" spans="1:15" ht="15.75" customHeight="1" x14ac:dyDescent="0.2">
      <c r="A128" s="4" t="s">
        <v>7</v>
      </c>
      <c r="B128" s="11">
        <v>255.86</v>
      </c>
      <c r="C128" s="11">
        <v>262.08999999999997</v>
      </c>
      <c r="D128" s="11">
        <v>258.49</v>
      </c>
      <c r="E128" s="11">
        <v>257.31</v>
      </c>
      <c r="F128" s="11">
        <v>265.41000000000003</v>
      </c>
      <c r="G128" s="11">
        <v>258.25</v>
      </c>
      <c r="H128" s="11">
        <v>253.97</v>
      </c>
      <c r="I128" s="11">
        <v>261.52</v>
      </c>
      <c r="J128" s="11">
        <v>257.41000000000003</v>
      </c>
      <c r="K128" s="12">
        <v>263.92</v>
      </c>
      <c r="M128" s="6">
        <f t="shared" si="12"/>
        <v>258.92333333333335</v>
      </c>
      <c r="N128" s="6">
        <f t="shared" si="13"/>
        <v>3.5053708790939635</v>
      </c>
      <c r="O128" s="2">
        <f t="shared" si="14"/>
        <v>1.3538257962179139</v>
      </c>
    </row>
    <row r="129" spans="1:15" ht="15.75" customHeight="1" x14ac:dyDescent="0.2">
      <c r="A129" s="4" t="s">
        <v>8</v>
      </c>
      <c r="B129" s="11">
        <v>407.72</v>
      </c>
      <c r="C129" s="11">
        <v>410.17</v>
      </c>
      <c r="D129" s="11">
        <v>410.25</v>
      </c>
      <c r="E129" s="11">
        <v>398.09</v>
      </c>
      <c r="F129" s="11">
        <v>413.34</v>
      </c>
      <c r="G129" s="11">
        <v>407.49</v>
      </c>
      <c r="H129" s="11">
        <v>409.13</v>
      </c>
      <c r="I129" s="11">
        <v>403.19</v>
      </c>
      <c r="J129" s="11">
        <v>414</v>
      </c>
      <c r="K129" s="12">
        <v>410.92</v>
      </c>
      <c r="M129" s="6">
        <f t="shared" si="12"/>
        <v>408.15333333333336</v>
      </c>
      <c r="N129" s="6">
        <f t="shared" si="13"/>
        <v>4.9627991093736643</v>
      </c>
      <c r="O129" s="2">
        <f t="shared" si="14"/>
        <v>1.2159153690705284</v>
      </c>
    </row>
    <row r="130" spans="1:15" ht="15.75" customHeight="1" x14ac:dyDescent="0.2">
      <c r="A130" s="4" t="s">
        <v>9</v>
      </c>
      <c r="B130" s="11">
        <v>671.78</v>
      </c>
      <c r="C130" s="11">
        <v>680.1</v>
      </c>
      <c r="D130" s="11">
        <v>688.56</v>
      </c>
      <c r="E130" s="11">
        <v>692.54</v>
      </c>
      <c r="F130" s="11">
        <v>688.61</v>
      </c>
      <c r="G130" s="11">
        <v>690.62</v>
      </c>
      <c r="H130" s="11">
        <v>681.38</v>
      </c>
      <c r="I130" s="11">
        <v>679.45</v>
      </c>
      <c r="J130" s="11">
        <v>684.33</v>
      </c>
      <c r="K130" s="12">
        <v>670.98</v>
      </c>
      <c r="M130" s="6">
        <f t="shared" si="12"/>
        <v>684.15222222222224</v>
      </c>
      <c r="N130" s="6">
        <f t="shared" si="13"/>
        <v>6.6220026762637554</v>
      </c>
      <c r="O130" s="2">
        <f t="shared" si="14"/>
        <v>0.96791363985555201</v>
      </c>
    </row>
    <row r="131" spans="1:15" ht="15.75" customHeight="1" x14ac:dyDescent="0.2">
      <c r="A131" s="4" t="s">
        <v>10</v>
      </c>
      <c r="B131" s="11">
        <v>1075.17</v>
      </c>
      <c r="C131" s="11">
        <v>1079.76</v>
      </c>
      <c r="D131" s="11">
        <v>1086.5899999999999</v>
      </c>
      <c r="E131" s="11">
        <v>1071.83</v>
      </c>
      <c r="F131" s="11">
        <v>1094.8900000000001</v>
      </c>
      <c r="G131" s="11">
        <v>1082.81</v>
      </c>
      <c r="H131" s="11">
        <v>1090.1500000000001</v>
      </c>
      <c r="I131" s="11">
        <v>1078.23</v>
      </c>
      <c r="J131" s="11">
        <v>1070.3</v>
      </c>
      <c r="K131" s="12">
        <v>1094.96</v>
      </c>
      <c r="M131" s="6">
        <f t="shared" si="12"/>
        <v>1081.0811111111111</v>
      </c>
      <c r="N131" s="6">
        <f t="shared" si="13"/>
        <v>8.3133769378701761</v>
      </c>
      <c r="O131" s="2">
        <f t="shared" si="14"/>
        <v>0.76898734539223168</v>
      </c>
    </row>
    <row r="132" spans="1:15" ht="15.75" customHeight="1" x14ac:dyDescent="0.2">
      <c r="A132" s="4" t="s">
        <v>11</v>
      </c>
      <c r="B132" s="11">
        <v>2073.71</v>
      </c>
      <c r="C132" s="11">
        <v>2068.4499999999998</v>
      </c>
      <c r="D132" s="11">
        <v>2089.5500000000002</v>
      </c>
      <c r="E132" s="11">
        <v>2058.96</v>
      </c>
      <c r="F132" s="11">
        <v>2101.61</v>
      </c>
      <c r="G132" s="11">
        <v>2071.7399999999998</v>
      </c>
      <c r="H132" s="11">
        <v>2093.3000000000002</v>
      </c>
      <c r="I132" s="11">
        <v>2084.48</v>
      </c>
      <c r="J132" s="11">
        <v>2087.59</v>
      </c>
      <c r="K132" s="12">
        <v>2085.33</v>
      </c>
      <c r="M132" s="6">
        <f t="shared" si="12"/>
        <v>2081.0433333333331</v>
      </c>
      <c r="N132" s="6">
        <f t="shared" si="13"/>
        <v>13.632873871638463</v>
      </c>
      <c r="O132" s="2">
        <f t="shared" si="14"/>
        <v>0.65509802959277463</v>
      </c>
    </row>
    <row r="133" spans="1:15" ht="15.75" customHeight="1" x14ac:dyDescent="0.2">
      <c r="A133" s="4" t="s">
        <v>12</v>
      </c>
      <c r="B133" s="11">
        <v>5537.72</v>
      </c>
      <c r="C133" s="11">
        <v>5579.39</v>
      </c>
      <c r="D133" s="11">
        <v>5631.86</v>
      </c>
      <c r="E133" s="11">
        <v>5334.91</v>
      </c>
      <c r="F133" s="11">
        <v>5643.41</v>
      </c>
      <c r="G133" s="11">
        <v>5195.72</v>
      </c>
      <c r="H133" s="11">
        <v>5630.67</v>
      </c>
      <c r="I133" s="11">
        <v>5609.59</v>
      </c>
      <c r="J133" s="11">
        <v>5525.22</v>
      </c>
      <c r="K133" s="12">
        <v>5279.14</v>
      </c>
      <c r="M133" s="6">
        <f t="shared" si="12"/>
        <v>5520.9433333333336</v>
      </c>
      <c r="N133" s="6">
        <f t="shared" si="13"/>
        <v>154.63389877384577</v>
      </c>
      <c r="O133" s="2">
        <f t="shared" si="14"/>
        <v>2.8008600965024533</v>
      </c>
    </row>
    <row r="134" spans="1:15" ht="15.75" customHeight="1" x14ac:dyDescent="0.2">
      <c r="A134" s="4" t="s">
        <v>13</v>
      </c>
      <c r="B134" s="11">
        <v>10221.4</v>
      </c>
      <c r="C134" s="11">
        <v>10407.61</v>
      </c>
      <c r="D134" s="11">
        <v>10520.82</v>
      </c>
      <c r="E134" s="11">
        <v>10413.950000000001</v>
      </c>
      <c r="F134" s="11">
        <v>10466.790000000001</v>
      </c>
      <c r="G134" s="11">
        <v>10182.23</v>
      </c>
      <c r="H134" s="11">
        <v>10443.52</v>
      </c>
      <c r="I134" s="11">
        <v>10481.280000000001</v>
      </c>
      <c r="J134" s="11">
        <v>10371.950000000001</v>
      </c>
      <c r="K134" s="12">
        <v>10493.86</v>
      </c>
      <c r="M134" s="6">
        <f t="shared" si="12"/>
        <v>10389.950000000001</v>
      </c>
      <c r="N134" s="6">
        <f t="shared" si="13"/>
        <v>115.65618919884949</v>
      </c>
      <c r="O134" s="2">
        <f t="shared" si="14"/>
        <v>1.1131544348033386</v>
      </c>
    </row>
    <row r="135" spans="1:15" ht="15.75" customHeight="1" x14ac:dyDescent="0.2">
      <c r="A135" s="4" t="s">
        <v>14</v>
      </c>
      <c r="B135" s="11">
        <v>20390.36</v>
      </c>
      <c r="C135" s="11">
        <v>20193.54</v>
      </c>
      <c r="D135" s="11">
        <v>20302.61</v>
      </c>
      <c r="E135" s="11">
        <v>20518.28</v>
      </c>
      <c r="F135" s="11">
        <v>20578.189999999999</v>
      </c>
      <c r="G135" s="11">
        <v>20472.22</v>
      </c>
      <c r="H135" s="11">
        <v>20391.97</v>
      </c>
      <c r="I135" s="11">
        <v>20541.849999999999</v>
      </c>
      <c r="J135" s="11">
        <v>20525.02</v>
      </c>
      <c r="K135" s="12">
        <v>20700.169999999998</v>
      </c>
      <c r="M135" s="6">
        <f t="shared" si="12"/>
        <v>20434.893333333333</v>
      </c>
      <c r="N135" s="6">
        <f t="shared" si="13"/>
        <v>126.50051264718186</v>
      </c>
      <c r="O135" s="2">
        <f t="shared" si="14"/>
        <v>0.61904170765028965</v>
      </c>
    </row>
    <row r="136" spans="1:15" ht="15.75" customHeight="1" x14ac:dyDescent="0.2">
      <c r="A136" s="4" t="s">
        <v>15</v>
      </c>
      <c r="B136" s="11">
        <v>39434.18</v>
      </c>
      <c r="C136" s="11">
        <v>41021.980000000003</v>
      </c>
      <c r="D136" s="11">
        <v>40776.99</v>
      </c>
      <c r="E136" s="11">
        <v>40780.300000000003</v>
      </c>
      <c r="F136" s="11">
        <v>41125.440000000002</v>
      </c>
      <c r="G136" s="11">
        <v>40490.47</v>
      </c>
      <c r="H136" s="11">
        <v>40444.089999999997</v>
      </c>
      <c r="I136" s="11">
        <v>41142.75</v>
      </c>
      <c r="J136" s="11">
        <v>41128.269999999997</v>
      </c>
      <c r="K136" s="12">
        <v>42267.29</v>
      </c>
      <c r="M136" s="6">
        <f t="shared" si="12"/>
        <v>40704.941111111111</v>
      </c>
      <c r="N136" s="6">
        <f t="shared" si="13"/>
        <v>546.34717781929771</v>
      </c>
      <c r="O136" s="2">
        <f t="shared" si="14"/>
        <v>1.3422134092466798</v>
      </c>
    </row>
    <row r="137" spans="1:15" ht="15.75" customHeight="1" x14ac:dyDescent="0.2">
      <c r="A137" s="4" t="s">
        <v>16</v>
      </c>
      <c r="B137" s="11">
        <v>77481.45</v>
      </c>
      <c r="C137" s="11">
        <v>80338.19</v>
      </c>
      <c r="D137" s="11">
        <v>78606.78</v>
      </c>
      <c r="E137" s="11">
        <v>76718.210000000006</v>
      </c>
      <c r="F137" s="11">
        <v>78492.36</v>
      </c>
      <c r="G137" s="11">
        <v>78135.05</v>
      </c>
      <c r="H137" s="11">
        <v>78413.41</v>
      </c>
      <c r="I137" s="11">
        <v>78200.039999999994</v>
      </c>
      <c r="J137" s="11">
        <v>79810.16</v>
      </c>
      <c r="K137" s="12">
        <v>79414.289999999994</v>
      </c>
      <c r="M137" s="6">
        <f t="shared" si="12"/>
        <v>78466.183333333334</v>
      </c>
      <c r="N137" s="6">
        <f t="shared" si="13"/>
        <v>1091.9885516799159</v>
      </c>
      <c r="O137" s="2">
        <f t="shared" si="14"/>
        <v>1.3916677290661932</v>
      </c>
    </row>
    <row r="138" spans="1:15" ht="15.75" customHeight="1" x14ac:dyDescent="0.15"/>
    <row r="139" spans="1:15" ht="15.75" customHeight="1" x14ac:dyDescent="0.15"/>
    <row r="140" spans="1:15" ht="15.75" customHeight="1" x14ac:dyDescent="0.15"/>
    <row r="141" spans="1:15" ht="15.75" customHeight="1" x14ac:dyDescent="0.15"/>
    <row r="142" spans="1:15" ht="15.75" customHeight="1" x14ac:dyDescent="0.15">
      <c r="B142" s="45" t="s">
        <v>22</v>
      </c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</row>
    <row r="143" spans="1:15" ht="15.75" customHeight="1" x14ac:dyDescent="0.15">
      <c r="A143" s="43" t="s">
        <v>1</v>
      </c>
      <c r="B143" s="1">
        <v>1</v>
      </c>
      <c r="C143" s="2">
        <v>2</v>
      </c>
      <c r="D143" s="2">
        <v>3</v>
      </c>
      <c r="E143" s="1">
        <v>4</v>
      </c>
      <c r="F143" s="2">
        <v>5</v>
      </c>
      <c r="G143" s="2">
        <v>6</v>
      </c>
      <c r="H143" s="1">
        <v>7</v>
      </c>
      <c r="I143" s="2">
        <v>8</v>
      </c>
      <c r="J143" s="2">
        <v>9</v>
      </c>
      <c r="K143" s="1">
        <v>10</v>
      </c>
    </row>
    <row r="144" spans="1:15" ht="15.75" customHeight="1" x14ac:dyDescent="0.2">
      <c r="A144" s="44"/>
      <c r="B144" s="2" t="s">
        <v>2</v>
      </c>
      <c r="C144" s="2" t="s">
        <v>2</v>
      </c>
      <c r="D144" s="2" t="s">
        <v>2</v>
      </c>
      <c r="E144" s="2" t="s">
        <v>2</v>
      </c>
      <c r="F144" s="2" t="s">
        <v>2</v>
      </c>
      <c r="G144" s="2" t="s">
        <v>2</v>
      </c>
      <c r="H144" s="2" t="s">
        <v>2</v>
      </c>
      <c r="I144" s="2" t="s">
        <v>2</v>
      </c>
      <c r="J144" s="2" t="s">
        <v>2</v>
      </c>
      <c r="K144" s="2" t="s">
        <v>2</v>
      </c>
      <c r="M144" s="3" t="s">
        <v>3</v>
      </c>
      <c r="N144" s="3" t="s">
        <v>4</v>
      </c>
      <c r="O144" s="3" t="s">
        <v>5</v>
      </c>
    </row>
    <row r="145" spans="1:15" ht="15.75" customHeight="1" x14ac:dyDescent="0.2">
      <c r="A145" s="4">
        <v>1</v>
      </c>
      <c r="B145" s="11">
        <v>26.22</v>
      </c>
      <c r="C145" s="11">
        <v>24.9</v>
      </c>
      <c r="D145" s="11">
        <v>24.59</v>
      </c>
      <c r="E145" s="11">
        <v>29.84</v>
      </c>
      <c r="F145" s="11">
        <v>23.39</v>
      </c>
      <c r="G145" s="11">
        <v>24.76</v>
      </c>
      <c r="H145" s="11">
        <v>24.73</v>
      </c>
      <c r="I145" s="11">
        <v>25.06</v>
      </c>
      <c r="J145" s="11">
        <v>26.1</v>
      </c>
      <c r="K145" s="12">
        <v>23.97</v>
      </c>
      <c r="M145" s="6">
        <f t="shared" ref="M145:M165" si="15">AVERAGE(B145:J145)</f>
        <v>25.509999999999998</v>
      </c>
      <c r="N145" s="6">
        <f t="shared" ref="N145:N165" si="16">STDEV(B145:J145)</f>
        <v>1.8264514775925473</v>
      </c>
      <c r="O145" s="2">
        <f t="shared" ref="O145:O165" si="17">N145/M145*100</f>
        <v>7.1597470701393471</v>
      </c>
    </row>
    <row r="146" spans="1:15" ht="15.75" customHeight="1" x14ac:dyDescent="0.2">
      <c r="A146" s="4">
        <v>2</v>
      </c>
      <c r="B146" s="11">
        <v>24.1</v>
      </c>
      <c r="C146" s="11">
        <v>24.11</v>
      </c>
      <c r="D146" s="11">
        <v>23.99</v>
      </c>
      <c r="E146" s="11">
        <v>23.42</v>
      </c>
      <c r="F146" s="11">
        <v>23.77</v>
      </c>
      <c r="G146" s="11">
        <v>23.83</v>
      </c>
      <c r="H146" s="11">
        <v>23.65</v>
      </c>
      <c r="I146" s="11">
        <v>23.91</v>
      </c>
      <c r="J146" s="11">
        <v>23.96</v>
      </c>
      <c r="K146" s="12">
        <v>23.98</v>
      </c>
      <c r="M146" s="6">
        <f t="shared" si="15"/>
        <v>23.86</v>
      </c>
      <c r="N146" s="6">
        <f t="shared" si="16"/>
        <v>0.22254213084267871</v>
      </c>
      <c r="O146" s="2">
        <f t="shared" si="17"/>
        <v>0.93269962633142789</v>
      </c>
    </row>
    <row r="147" spans="1:15" ht="15.75" customHeight="1" x14ac:dyDescent="0.2">
      <c r="A147" s="4">
        <v>4</v>
      </c>
      <c r="B147" s="11">
        <v>25.15</v>
      </c>
      <c r="C147" s="11">
        <v>23.62</v>
      </c>
      <c r="D147" s="11">
        <v>24.86</v>
      </c>
      <c r="E147" s="11">
        <v>24.96</v>
      </c>
      <c r="F147" s="11">
        <v>24.7</v>
      </c>
      <c r="G147" s="11">
        <v>24.91</v>
      </c>
      <c r="H147" s="11">
        <v>24.25</v>
      </c>
      <c r="I147" s="11">
        <v>25.02</v>
      </c>
      <c r="J147" s="11">
        <v>23.26</v>
      </c>
      <c r="K147" s="12">
        <v>24.37</v>
      </c>
      <c r="M147" s="6">
        <f t="shared" si="15"/>
        <v>24.525555555555556</v>
      </c>
      <c r="N147" s="6">
        <f t="shared" si="16"/>
        <v>0.67182793762821214</v>
      </c>
      <c r="O147" s="2">
        <f t="shared" si="17"/>
        <v>2.7392975303102927</v>
      </c>
    </row>
    <row r="148" spans="1:15" ht="15.75" customHeight="1" x14ac:dyDescent="0.2">
      <c r="A148" s="4">
        <v>8</v>
      </c>
      <c r="B148" s="11">
        <v>1172.1199999999999</v>
      </c>
      <c r="C148" s="11">
        <v>1186.8599999999999</v>
      </c>
      <c r="D148" s="11">
        <v>1187.76</v>
      </c>
      <c r="E148" s="11">
        <v>1193.3900000000001</v>
      </c>
      <c r="F148" s="11">
        <v>1193.8699999999999</v>
      </c>
      <c r="G148" s="11">
        <v>1186.23</v>
      </c>
      <c r="H148" s="11">
        <v>1318.05</v>
      </c>
      <c r="I148" s="11">
        <v>1187.68</v>
      </c>
      <c r="J148" s="11">
        <v>1191.0899999999999</v>
      </c>
      <c r="K148" s="12">
        <v>1201.26</v>
      </c>
      <c r="M148" s="6">
        <f t="shared" si="15"/>
        <v>1201.8944444444444</v>
      </c>
      <c r="N148" s="6">
        <f t="shared" si="16"/>
        <v>44.024604231926688</v>
      </c>
      <c r="O148" s="2">
        <f t="shared" si="17"/>
        <v>3.6629343313319267</v>
      </c>
    </row>
    <row r="149" spans="1:15" ht="15.75" customHeight="1" x14ac:dyDescent="0.2">
      <c r="A149" s="4">
        <v>16</v>
      </c>
      <c r="B149" s="11">
        <v>22.89</v>
      </c>
      <c r="C149" s="11">
        <v>22.67</v>
      </c>
      <c r="D149" s="11">
        <v>22.54</v>
      </c>
      <c r="E149" s="11">
        <v>30.47</v>
      </c>
      <c r="F149" s="11">
        <v>22.61</v>
      </c>
      <c r="G149" s="11">
        <v>22.81</v>
      </c>
      <c r="H149" s="11">
        <v>23.25</v>
      </c>
      <c r="I149" s="11">
        <v>22.52</v>
      </c>
      <c r="J149" s="11">
        <v>22.53</v>
      </c>
      <c r="K149" s="12">
        <v>23.09</v>
      </c>
      <c r="M149" s="6">
        <f t="shared" si="15"/>
        <v>23.587777777777777</v>
      </c>
      <c r="N149" s="6">
        <f t="shared" si="16"/>
        <v>2.5914801647792918</v>
      </c>
      <c r="O149" s="2">
        <f t="shared" si="17"/>
        <v>10.986537982483219</v>
      </c>
    </row>
    <row r="150" spans="1:15" ht="15.75" customHeight="1" x14ac:dyDescent="0.2">
      <c r="A150" s="4">
        <v>32</v>
      </c>
      <c r="B150" s="11">
        <v>24.36</v>
      </c>
      <c r="C150" s="11">
        <v>24.42</v>
      </c>
      <c r="D150" s="11">
        <v>24.49</v>
      </c>
      <c r="E150" s="11">
        <v>24.48</v>
      </c>
      <c r="F150" s="11">
        <v>24.45</v>
      </c>
      <c r="G150" s="11">
        <v>28.33</v>
      </c>
      <c r="H150" s="11">
        <v>24.39</v>
      </c>
      <c r="I150" s="11">
        <v>24.29</v>
      </c>
      <c r="J150" s="11">
        <v>25.63</v>
      </c>
      <c r="K150" s="12">
        <v>24.27</v>
      </c>
      <c r="M150" s="6">
        <f t="shared" si="15"/>
        <v>24.982222222222223</v>
      </c>
      <c r="N150" s="6">
        <f t="shared" si="16"/>
        <v>1.3199505462116539</v>
      </c>
      <c r="O150" s="2">
        <f t="shared" si="17"/>
        <v>5.2835593826298188</v>
      </c>
    </row>
    <row r="151" spans="1:15" ht="15.75" customHeight="1" x14ac:dyDescent="0.2">
      <c r="A151" s="4">
        <v>64</v>
      </c>
      <c r="B151" s="11">
        <v>32.15</v>
      </c>
      <c r="C151" s="11">
        <v>31.96</v>
      </c>
      <c r="D151" s="11">
        <v>31.51</v>
      </c>
      <c r="E151" s="11">
        <v>32.19</v>
      </c>
      <c r="F151" s="11">
        <v>32.799999999999997</v>
      </c>
      <c r="G151" s="11">
        <v>31.64</v>
      </c>
      <c r="H151" s="11">
        <v>31.49</v>
      </c>
      <c r="I151" s="11">
        <v>31.77</v>
      </c>
      <c r="J151" s="11">
        <v>32.86</v>
      </c>
      <c r="K151" s="12">
        <v>31.72</v>
      </c>
      <c r="M151" s="6">
        <f t="shared" si="15"/>
        <v>32.041111111111114</v>
      </c>
      <c r="N151" s="6">
        <f t="shared" si="16"/>
        <v>0.51323592149333264</v>
      </c>
      <c r="O151" s="2">
        <f t="shared" si="17"/>
        <v>1.6018043809827627</v>
      </c>
    </row>
    <row r="152" spans="1:15" ht="15.75" customHeight="1" x14ac:dyDescent="0.2">
      <c r="A152" s="4">
        <v>128</v>
      </c>
      <c r="B152" s="11">
        <v>47.45</v>
      </c>
      <c r="C152" s="11">
        <v>46.6</v>
      </c>
      <c r="D152" s="11">
        <v>46.44</v>
      </c>
      <c r="E152" s="11">
        <v>47.47</v>
      </c>
      <c r="F152" s="11">
        <v>47.13</v>
      </c>
      <c r="G152" s="11">
        <v>47.77</v>
      </c>
      <c r="H152" s="11">
        <v>47.27</v>
      </c>
      <c r="I152" s="11">
        <v>47.33</v>
      </c>
      <c r="J152" s="11">
        <v>46.86</v>
      </c>
      <c r="K152" s="12">
        <v>48.67</v>
      </c>
      <c r="M152" s="6">
        <f t="shared" si="15"/>
        <v>47.146666666666668</v>
      </c>
      <c r="N152" s="6">
        <f t="shared" si="16"/>
        <v>0.4351149273467883</v>
      </c>
      <c r="O152" s="2">
        <f t="shared" si="17"/>
        <v>0.92289648051496387</v>
      </c>
    </row>
    <row r="153" spans="1:15" ht="15.75" customHeight="1" x14ac:dyDescent="0.2">
      <c r="A153" s="4">
        <v>256</v>
      </c>
      <c r="B153" s="11">
        <v>88.3</v>
      </c>
      <c r="C153" s="11">
        <v>87.88</v>
      </c>
      <c r="D153" s="11">
        <v>89.09</v>
      </c>
      <c r="E153" s="11">
        <v>86.06</v>
      </c>
      <c r="F153" s="11">
        <v>88.02</v>
      </c>
      <c r="G153" s="11">
        <v>91.49</v>
      </c>
      <c r="H153" s="11">
        <v>89.01</v>
      </c>
      <c r="I153" s="11">
        <v>131.53</v>
      </c>
      <c r="J153" s="11">
        <v>87.24</v>
      </c>
      <c r="K153" s="12">
        <v>85.67</v>
      </c>
      <c r="M153" s="6">
        <f t="shared" si="15"/>
        <v>93.179999999999993</v>
      </c>
      <c r="N153" s="6">
        <f t="shared" si="16"/>
        <v>14.457712474662131</v>
      </c>
      <c r="O153" s="2">
        <f t="shared" si="17"/>
        <v>15.515896624449594</v>
      </c>
    </row>
    <row r="154" spans="1:15" ht="15.75" customHeight="1" x14ac:dyDescent="0.2">
      <c r="A154" s="4">
        <v>512</v>
      </c>
      <c r="B154" s="11">
        <v>131.9</v>
      </c>
      <c r="C154" s="11">
        <v>133.63</v>
      </c>
      <c r="D154" s="11">
        <v>129.66</v>
      </c>
      <c r="E154" s="11">
        <v>132.81</v>
      </c>
      <c r="F154" s="11">
        <v>132.65</v>
      </c>
      <c r="G154" s="11">
        <v>136.74</v>
      </c>
      <c r="H154" s="11">
        <v>135.85</v>
      </c>
      <c r="I154" s="11">
        <v>138.71</v>
      </c>
      <c r="J154" s="11">
        <v>141.02000000000001</v>
      </c>
      <c r="K154" s="12">
        <v>132.30000000000001</v>
      </c>
      <c r="M154" s="6">
        <f t="shared" si="15"/>
        <v>134.77444444444444</v>
      </c>
      <c r="N154" s="6">
        <f t="shared" si="16"/>
        <v>3.5989203628001833</v>
      </c>
      <c r="O154" s="2">
        <f t="shared" si="17"/>
        <v>2.6703284718667115</v>
      </c>
    </row>
    <row r="155" spans="1:15" ht="15.75" customHeight="1" x14ac:dyDescent="0.2">
      <c r="A155" s="4" t="s">
        <v>6</v>
      </c>
      <c r="B155" s="11">
        <v>212.13</v>
      </c>
      <c r="C155" s="11">
        <v>215.45</v>
      </c>
      <c r="D155" s="11">
        <v>213.47</v>
      </c>
      <c r="E155" s="11">
        <v>216.58</v>
      </c>
      <c r="F155" s="11">
        <v>211.73</v>
      </c>
      <c r="G155" s="11">
        <v>216.2</v>
      </c>
      <c r="H155" s="11">
        <v>219.7</v>
      </c>
      <c r="I155" s="11">
        <v>217.71</v>
      </c>
      <c r="J155" s="11">
        <v>216.49</v>
      </c>
      <c r="K155" s="12">
        <v>220.67</v>
      </c>
      <c r="M155" s="6">
        <f t="shared" si="15"/>
        <v>215.49555555555557</v>
      </c>
      <c r="N155" s="6">
        <f t="shared" si="16"/>
        <v>2.6185306524418976</v>
      </c>
      <c r="O155" s="2">
        <f t="shared" si="17"/>
        <v>1.2151204908570983</v>
      </c>
    </row>
    <row r="156" spans="1:15" ht="15.75" customHeight="1" x14ac:dyDescent="0.2">
      <c r="A156" s="4" t="s">
        <v>7</v>
      </c>
      <c r="B156" s="11">
        <v>352.92</v>
      </c>
      <c r="C156" s="11">
        <v>350.94</v>
      </c>
      <c r="D156" s="11">
        <v>350.48</v>
      </c>
      <c r="E156" s="11">
        <v>354.25</v>
      </c>
      <c r="F156" s="11">
        <v>347.7</v>
      </c>
      <c r="G156" s="11">
        <v>356.03</v>
      </c>
      <c r="H156" s="11">
        <v>354.29</v>
      </c>
      <c r="I156" s="11">
        <v>350.73</v>
      </c>
      <c r="J156" s="11">
        <v>350.16</v>
      </c>
      <c r="K156" s="12">
        <v>345.56</v>
      </c>
      <c r="M156" s="6">
        <f t="shared" si="15"/>
        <v>351.94444444444446</v>
      </c>
      <c r="N156" s="6">
        <f t="shared" si="16"/>
        <v>2.605010130072003</v>
      </c>
      <c r="O156" s="2">
        <f t="shared" si="17"/>
        <v>0.74017651683182406</v>
      </c>
    </row>
    <row r="157" spans="1:15" ht="15.75" customHeight="1" x14ac:dyDescent="0.2">
      <c r="A157" s="4" t="s">
        <v>8</v>
      </c>
      <c r="B157" s="11">
        <v>569.07000000000005</v>
      </c>
      <c r="C157" s="11">
        <v>571.28</v>
      </c>
      <c r="D157" s="11">
        <v>577.45000000000005</v>
      </c>
      <c r="E157" s="11">
        <v>583.77</v>
      </c>
      <c r="F157" s="11">
        <v>569.65</v>
      </c>
      <c r="G157" s="11">
        <v>567.91</v>
      </c>
      <c r="H157" s="11">
        <v>577.42999999999995</v>
      </c>
      <c r="I157" s="11">
        <v>574.13</v>
      </c>
      <c r="J157" s="11">
        <v>573.77</v>
      </c>
      <c r="K157" s="12">
        <v>574.12</v>
      </c>
      <c r="M157" s="6">
        <f t="shared" si="15"/>
        <v>573.82888888888874</v>
      </c>
      <c r="N157" s="6">
        <f t="shared" si="16"/>
        <v>5.0823283159503863</v>
      </c>
      <c r="O157" s="2">
        <f t="shared" si="17"/>
        <v>0.88568707751736853</v>
      </c>
    </row>
    <row r="158" spans="1:15" ht="15.75" customHeight="1" x14ac:dyDescent="0.2">
      <c r="A158" s="4" t="s">
        <v>9</v>
      </c>
      <c r="B158" s="11">
        <v>822.92</v>
      </c>
      <c r="C158" s="11">
        <v>819.08</v>
      </c>
      <c r="D158" s="11">
        <v>818.91</v>
      </c>
      <c r="E158" s="11">
        <v>825.41</v>
      </c>
      <c r="F158" s="11">
        <v>819.32</v>
      </c>
      <c r="G158" s="11">
        <v>830.92</v>
      </c>
      <c r="H158" s="11">
        <v>816.52</v>
      </c>
      <c r="I158" s="11">
        <v>823.02</v>
      </c>
      <c r="J158" s="11">
        <v>823.79</v>
      </c>
      <c r="K158" s="12">
        <v>816.83</v>
      </c>
      <c r="M158" s="6">
        <f t="shared" si="15"/>
        <v>822.21</v>
      </c>
      <c r="N158" s="6">
        <f t="shared" si="16"/>
        <v>4.3470651018819408</v>
      </c>
      <c r="O158" s="2">
        <f t="shared" si="17"/>
        <v>0.52870496611351603</v>
      </c>
    </row>
    <row r="159" spans="1:15" ht="15.75" customHeight="1" x14ac:dyDescent="0.2">
      <c r="A159" s="4" t="s">
        <v>10</v>
      </c>
      <c r="B159" s="11">
        <v>1758.75</v>
      </c>
      <c r="C159" s="11">
        <v>1723.66</v>
      </c>
      <c r="D159" s="11">
        <v>1729.5</v>
      </c>
      <c r="E159" s="11">
        <v>1760.72</v>
      </c>
      <c r="F159" s="11">
        <v>1745.53</v>
      </c>
      <c r="G159" s="11">
        <v>1728.55</v>
      </c>
      <c r="H159" s="11">
        <v>1715.17</v>
      </c>
      <c r="I159" s="11">
        <v>1739.42</v>
      </c>
      <c r="J159" s="11">
        <v>1734.37</v>
      </c>
      <c r="K159" s="12">
        <v>1728.54</v>
      </c>
      <c r="M159" s="6">
        <f t="shared" si="15"/>
        <v>1737.2966666666664</v>
      </c>
      <c r="N159" s="6">
        <f t="shared" si="16"/>
        <v>15.421575794969838</v>
      </c>
      <c r="O159" s="2">
        <f t="shared" si="17"/>
        <v>0.88767658920102921</v>
      </c>
    </row>
    <row r="160" spans="1:15" ht="15.75" customHeight="1" x14ac:dyDescent="0.2">
      <c r="A160" s="4" t="s">
        <v>11</v>
      </c>
      <c r="B160" s="11">
        <v>4685.78</v>
      </c>
      <c r="C160" s="11">
        <v>4595.6000000000004</v>
      </c>
      <c r="D160" s="11">
        <v>4626.71</v>
      </c>
      <c r="E160" s="11">
        <v>4726.67</v>
      </c>
      <c r="F160" s="11">
        <v>4648.5600000000004</v>
      </c>
      <c r="G160" s="11">
        <v>4655.17</v>
      </c>
      <c r="H160" s="11">
        <v>4599.88</v>
      </c>
      <c r="I160" s="11">
        <v>4615.8599999999997</v>
      </c>
      <c r="J160" s="11">
        <v>4636.3900000000003</v>
      </c>
      <c r="K160" s="12">
        <v>4629.5200000000004</v>
      </c>
      <c r="M160" s="6">
        <f t="shared" si="15"/>
        <v>4643.4022222222229</v>
      </c>
      <c r="N160" s="6">
        <f t="shared" si="16"/>
        <v>42.07150751333306</v>
      </c>
      <c r="O160" s="2">
        <f t="shared" si="17"/>
        <v>0.90604917471910562</v>
      </c>
    </row>
    <row r="161" spans="1:15" ht="15.75" customHeight="1" x14ac:dyDescent="0.2">
      <c r="A161" s="4" t="s">
        <v>12</v>
      </c>
      <c r="B161" s="11">
        <v>9319.85</v>
      </c>
      <c r="C161" s="11">
        <v>9288.52</v>
      </c>
      <c r="D161" s="11">
        <v>9207.81</v>
      </c>
      <c r="E161" s="11">
        <v>9382.5300000000007</v>
      </c>
      <c r="F161" s="11">
        <v>9293.15</v>
      </c>
      <c r="G161" s="11">
        <v>9240.0300000000007</v>
      </c>
      <c r="H161" s="11">
        <v>10265.129999999999</v>
      </c>
      <c r="I161" s="11">
        <v>9115.15</v>
      </c>
      <c r="J161" s="11">
        <v>9222.6299999999992</v>
      </c>
      <c r="K161" s="12">
        <v>9386.6299999999992</v>
      </c>
      <c r="M161" s="6">
        <f t="shared" si="15"/>
        <v>9370.5333333333328</v>
      </c>
      <c r="N161" s="6">
        <f t="shared" si="16"/>
        <v>343.93610046053595</v>
      </c>
      <c r="O161" s="2">
        <f t="shared" si="17"/>
        <v>3.6704004801633774</v>
      </c>
    </row>
    <row r="162" spans="1:15" ht="15.75" customHeight="1" x14ac:dyDescent="0.2">
      <c r="A162" s="4" t="s">
        <v>13</v>
      </c>
      <c r="B162" s="11">
        <v>17719.810000000001</v>
      </c>
      <c r="C162" s="11">
        <v>17379.89</v>
      </c>
      <c r="D162" s="11">
        <v>17468.04</v>
      </c>
      <c r="E162" s="11">
        <v>17713.400000000001</v>
      </c>
      <c r="F162" s="11">
        <v>17505.150000000001</v>
      </c>
      <c r="G162" s="11">
        <v>17457.25</v>
      </c>
      <c r="H162" s="11">
        <v>18915.75</v>
      </c>
      <c r="I162" s="11">
        <v>17300.580000000002</v>
      </c>
      <c r="J162" s="11">
        <v>17634.38</v>
      </c>
      <c r="K162" s="12">
        <v>17513.57</v>
      </c>
      <c r="M162" s="6">
        <f t="shared" si="15"/>
        <v>17677.138888888891</v>
      </c>
      <c r="N162" s="6">
        <f t="shared" si="16"/>
        <v>486.1749485124783</v>
      </c>
      <c r="O162" s="2">
        <f t="shared" si="17"/>
        <v>2.750303380928163</v>
      </c>
    </row>
    <row r="163" spans="1:15" ht="15.75" customHeight="1" x14ac:dyDescent="0.2">
      <c r="A163" s="4" t="s">
        <v>14</v>
      </c>
      <c r="B163" s="11">
        <v>35133.160000000003</v>
      </c>
      <c r="C163" s="11">
        <v>34598.51</v>
      </c>
      <c r="D163" s="11">
        <v>34724.629999999997</v>
      </c>
      <c r="E163" s="11">
        <v>35236.28</v>
      </c>
      <c r="F163" s="11">
        <v>34742.879999999997</v>
      </c>
      <c r="G163" s="11">
        <v>34621.74</v>
      </c>
      <c r="H163" s="11">
        <v>34824.519999999997</v>
      </c>
      <c r="I163" s="11">
        <v>34831.15</v>
      </c>
      <c r="J163" s="11">
        <v>34747.81</v>
      </c>
      <c r="K163" s="12">
        <v>34685.949999999997</v>
      </c>
      <c r="M163" s="6">
        <f t="shared" si="15"/>
        <v>34828.964444444442</v>
      </c>
      <c r="N163" s="6">
        <f t="shared" si="16"/>
        <v>217.77250188620712</v>
      </c>
      <c r="O163" s="2">
        <f t="shared" si="17"/>
        <v>0.62526263803672744</v>
      </c>
    </row>
    <row r="164" spans="1:15" ht="15.75" customHeight="1" x14ac:dyDescent="0.2">
      <c r="A164" s="4" t="s">
        <v>15</v>
      </c>
      <c r="B164" s="11">
        <v>69340.460000000006</v>
      </c>
      <c r="C164" s="11">
        <v>68926.570000000007</v>
      </c>
      <c r="D164" s="11">
        <v>69190.009999999995</v>
      </c>
      <c r="E164" s="11">
        <v>70009.09</v>
      </c>
      <c r="F164" s="11">
        <v>69815.429999999993</v>
      </c>
      <c r="G164" s="11">
        <v>69202.67</v>
      </c>
      <c r="H164" s="11">
        <v>68664.77</v>
      </c>
      <c r="I164" s="11">
        <v>69327.55</v>
      </c>
      <c r="J164" s="11">
        <v>68721.33</v>
      </c>
      <c r="K164" s="12">
        <v>69755.58</v>
      </c>
      <c r="M164" s="6">
        <f t="shared" si="15"/>
        <v>69244.208888888883</v>
      </c>
      <c r="N164" s="6">
        <f t="shared" si="16"/>
        <v>453.08055438421582</v>
      </c>
      <c r="O164" s="2">
        <f t="shared" si="17"/>
        <v>0.65432266705688136</v>
      </c>
    </row>
    <row r="165" spans="1:15" ht="15.75" customHeight="1" x14ac:dyDescent="0.2">
      <c r="A165" s="4" t="s">
        <v>16</v>
      </c>
      <c r="B165" s="11">
        <v>139005.74</v>
      </c>
      <c r="C165" s="11">
        <v>139541.35999999999</v>
      </c>
      <c r="D165" s="11">
        <v>138512.06</v>
      </c>
      <c r="E165" s="11">
        <v>138377.07</v>
      </c>
      <c r="F165" s="11">
        <v>138924.95000000001</v>
      </c>
      <c r="G165" s="11">
        <v>138485.95000000001</v>
      </c>
      <c r="H165" s="11">
        <v>139211.76999999999</v>
      </c>
      <c r="I165" s="11">
        <v>138549.68</v>
      </c>
      <c r="J165" s="11">
        <v>138301.12</v>
      </c>
      <c r="K165" s="12">
        <v>139422.85</v>
      </c>
      <c r="M165" s="6">
        <f t="shared" si="15"/>
        <v>138767.74444444443</v>
      </c>
      <c r="N165" s="6">
        <f t="shared" si="16"/>
        <v>424.21911092945044</v>
      </c>
      <c r="O165" s="2">
        <f t="shared" si="17"/>
        <v>0.30570440748158612</v>
      </c>
    </row>
    <row r="166" spans="1:15" ht="15.75" customHeight="1" x14ac:dyDescent="0.15"/>
    <row r="167" spans="1:15" ht="15.75" customHeight="1" x14ac:dyDescent="0.15"/>
    <row r="168" spans="1:15" ht="15.75" customHeight="1" x14ac:dyDescent="0.15"/>
    <row r="169" spans="1:15" ht="15.75" customHeight="1" x14ac:dyDescent="0.15"/>
    <row r="170" spans="1:15" ht="15.75" customHeight="1" x14ac:dyDescent="0.15"/>
    <row r="171" spans="1:15" ht="15.75" customHeight="1" x14ac:dyDescent="0.15"/>
    <row r="172" spans="1:15" ht="15.75" customHeight="1" x14ac:dyDescent="0.15"/>
    <row r="173" spans="1:15" ht="15.75" customHeight="1" x14ac:dyDescent="0.15"/>
    <row r="174" spans="1:15" ht="15.75" customHeight="1" x14ac:dyDescent="0.15"/>
    <row r="175" spans="1:15" ht="15.75" customHeight="1" x14ac:dyDescent="0.15"/>
    <row r="176" spans="1:15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2">
    <mergeCell ref="A115:A116"/>
    <mergeCell ref="B114:N114"/>
    <mergeCell ref="A3:A4"/>
    <mergeCell ref="B2:N2"/>
    <mergeCell ref="A143:A144"/>
    <mergeCell ref="A31:A32"/>
    <mergeCell ref="B30:N30"/>
    <mergeCell ref="B58:N58"/>
    <mergeCell ref="A59:A60"/>
    <mergeCell ref="B86:N86"/>
    <mergeCell ref="B142:N142"/>
    <mergeCell ref="A87:A8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000"/>
  <sheetViews>
    <sheetView workbookViewId="0"/>
  </sheetViews>
  <sheetFormatPr baseColWidth="10" defaultColWidth="14.5" defaultRowHeight="15" customHeight="1" x14ac:dyDescent="0.15"/>
  <cols>
    <col min="1" max="6" width="14.5" customWidth="1"/>
  </cols>
  <sheetData>
    <row r="1" spans="1:15" ht="15.75" customHeight="1" x14ac:dyDescent="0.15">
      <c r="B1" s="1"/>
      <c r="C1" s="1"/>
      <c r="D1" s="1"/>
    </row>
    <row r="2" spans="1:15" ht="15.75" customHeight="1" x14ac:dyDescent="0.15">
      <c r="B2" s="43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5" ht="15.75" customHeight="1" x14ac:dyDescent="0.15">
      <c r="A3" s="43" t="s">
        <v>1</v>
      </c>
      <c r="B3" s="1">
        <v>1</v>
      </c>
      <c r="C3" s="2">
        <v>2</v>
      </c>
      <c r="D3" s="2">
        <v>3</v>
      </c>
      <c r="E3" s="1">
        <v>4</v>
      </c>
      <c r="F3" s="2">
        <v>5</v>
      </c>
      <c r="G3" s="2">
        <v>6</v>
      </c>
      <c r="H3" s="1">
        <v>7</v>
      </c>
      <c r="I3" s="2">
        <v>8</v>
      </c>
      <c r="J3" s="2">
        <v>9</v>
      </c>
      <c r="K3" s="1">
        <v>10</v>
      </c>
    </row>
    <row r="4" spans="1:15" ht="15.75" customHeight="1" x14ac:dyDescent="0.2">
      <c r="A4" s="44"/>
      <c r="B4" s="2" t="s">
        <v>2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M4" s="3" t="s">
        <v>3</v>
      </c>
      <c r="N4" s="3" t="s">
        <v>4</v>
      </c>
      <c r="O4" s="3" t="s">
        <v>5</v>
      </c>
    </row>
    <row r="5" spans="1:15" ht="15.75" customHeight="1" x14ac:dyDescent="0.2">
      <c r="A5" s="4">
        <v>1</v>
      </c>
      <c r="B5" s="11">
        <v>11.7</v>
      </c>
      <c r="C5" s="11">
        <v>11.2</v>
      </c>
      <c r="D5" s="11">
        <v>12.4</v>
      </c>
      <c r="E5" s="11">
        <v>12.13</v>
      </c>
      <c r="F5" s="11">
        <v>10.44</v>
      </c>
      <c r="G5" s="11">
        <v>11.33</v>
      </c>
      <c r="H5" s="11">
        <v>11.35</v>
      </c>
      <c r="I5" s="11">
        <v>11.94</v>
      </c>
      <c r="J5" s="11">
        <v>11.35</v>
      </c>
      <c r="K5" s="12">
        <v>11.12</v>
      </c>
      <c r="M5" s="6">
        <f t="shared" ref="M5:M25" si="0">AVERAGE(B5:J5)</f>
        <v>11.537777777777777</v>
      </c>
      <c r="N5" s="6">
        <f t="shared" ref="N5:N25" si="1">STDEV(B5:J5)</f>
        <v>0.58257569846711321</v>
      </c>
      <c r="O5" s="2">
        <f t="shared" ref="O5:O25" si="2">N5/M5*100</f>
        <v>5.0492886038174305</v>
      </c>
    </row>
    <row r="6" spans="1:15" ht="15.75" customHeight="1" x14ac:dyDescent="0.2">
      <c r="A6" s="4">
        <v>2</v>
      </c>
      <c r="B6" s="11">
        <v>11.06</v>
      </c>
      <c r="C6" s="11">
        <v>10.77</v>
      </c>
      <c r="D6" s="11">
        <v>10.58</v>
      </c>
      <c r="E6" s="11">
        <v>11.44</v>
      </c>
      <c r="F6" s="11">
        <v>9.57</v>
      </c>
      <c r="G6" s="11">
        <v>9.8000000000000007</v>
      </c>
      <c r="H6" s="11">
        <v>10.35</v>
      </c>
      <c r="I6" s="11">
        <v>10.45</v>
      </c>
      <c r="J6" s="11">
        <v>10.51</v>
      </c>
      <c r="K6" s="12">
        <v>10.08</v>
      </c>
      <c r="M6" s="6">
        <f t="shared" si="0"/>
        <v>10.503333333333334</v>
      </c>
      <c r="N6" s="6">
        <f t="shared" si="1"/>
        <v>0.57623779813545706</v>
      </c>
      <c r="O6" s="2">
        <f t="shared" si="2"/>
        <v>5.4862373672052396</v>
      </c>
    </row>
    <row r="7" spans="1:15" ht="15.75" customHeight="1" x14ac:dyDescent="0.2">
      <c r="A7" s="4">
        <v>4</v>
      </c>
      <c r="B7" s="11">
        <v>19.510000000000002</v>
      </c>
      <c r="C7" s="11">
        <v>10.68</v>
      </c>
      <c r="D7" s="11">
        <v>10.18</v>
      </c>
      <c r="E7" s="11">
        <v>11.46</v>
      </c>
      <c r="F7" s="11">
        <v>9.85</v>
      </c>
      <c r="G7" s="11">
        <v>10.16</v>
      </c>
      <c r="H7" s="11">
        <v>10.67</v>
      </c>
      <c r="I7" s="11">
        <v>12.38</v>
      </c>
      <c r="J7" s="11">
        <v>10.86</v>
      </c>
      <c r="K7" s="12">
        <v>10.23</v>
      </c>
      <c r="M7" s="6">
        <f t="shared" si="0"/>
        <v>11.75</v>
      </c>
      <c r="N7" s="6">
        <f t="shared" si="1"/>
        <v>3.0084256680197363</v>
      </c>
      <c r="O7" s="2">
        <f t="shared" si="2"/>
        <v>25.603622706550951</v>
      </c>
    </row>
    <row r="8" spans="1:15" ht="15.75" customHeight="1" x14ac:dyDescent="0.2">
      <c r="A8" s="4">
        <v>8</v>
      </c>
      <c r="B8" s="11">
        <v>924.9</v>
      </c>
      <c r="C8" s="11">
        <v>936.31</v>
      </c>
      <c r="D8" s="11">
        <v>918.13</v>
      </c>
      <c r="E8" s="11">
        <v>698.9</v>
      </c>
      <c r="F8" s="11">
        <v>743.58</v>
      </c>
      <c r="G8" s="11">
        <v>916.01</v>
      </c>
      <c r="H8" s="11">
        <v>920.15</v>
      </c>
      <c r="I8" s="11">
        <v>912.59</v>
      </c>
      <c r="J8" s="11">
        <v>905.97</v>
      </c>
      <c r="K8" s="12">
        <v>922.21</v>
      </c>
      <c r="M8" s="6">
        <f t="shared" si="0"/>
        <v>875.17111111111126</v>
      </c>
      <c r="N8" s="6">
        <f t="shared" si="1"/>
        <v>88.376875856250479</v>
      </c>
      <c r="O8" s="2">
        <f t="shared" si="2"/>
        <v>10.098239616713101</v>
      </c>
    </row>
    <row r="9" spans="1:15" ht="15.75" customHeight="1" x14ac:dyDescent="0.2">
      <c r="A9" s="4">
        <v>16</v>
      </c>
      <c r="B9" s="11">
        <v>43.02</v>
      </c>
      <c r="C9" s="11">
        <v>41.17</v>
      </c>
      <c r="D9" s="11">
        <v>41.54</v>
      </c>
      <c r="E9" s="11">
        <v>40.89</v>
      </c>
      <c r="F9" s="11">
        <v>41.54</v>
      </c>
      <c r="G9" s="11">
        <v>42.87</v>
      </c>
      <c r="H9" s="11">
        <v>37.49</v>
      </c>
      <c r="I9" s="11">
        <v>37.869999999999997</v>
      </c>
      <c r="J9" s="11">
        <v>40.49</v>
      </c>
      <c r="K9" s="12">
        <v>38.9</v>
      </c>
      <c r="M9" s="6">
        <f t="shared" si="0"/>
        <v>40.764444444444443</v>
      </c>
      <c r="N9" s="6">
        <f t="shared" si="1"/>
        <v>1.9390468735380737</v>
      </c>
      <c r="O9" s="2">
        <f t="shared" si="2"/>
        <v>4.7567111485615632</v>
      </c>
    </row>
    <row r="10" spans="1:15" ht="15.75" customHeight="1" x14ac:dyDescent="0.2">
      <c r="A10" s="4">
        <v>32</v>
      </c>
      <c r="B10" s="11">
        <v>42.2</v>
      </c>
      <c r="C10" s="11">
        <v>44.01</v>
      </c>
      <c r="D10" s="11">
        <v>44.49</v>
      </c>
      <c r="E10" s="11">
        <v>40.58</v>
      </c>
      <c r="F10" s="11">
        <v>37.78</v>
      </c>
      <c r="G10" s="11">
        <v>41.19</v>
      </c>
      <c r="H10" s="11">
        <v>49.68</v>
      </c>
      <c r="I10" s="11">
        <v>42.83</v>
      </c>
      <c r="J10" s="11">
        <v>40.409999999999997</v>
      </c>
      <c r="K10" s="12">
        <v>41.62</v>
      </c>
      <c r="M10" s="6">
        <f t="shared" si="0"/>
        <v>42.574444444444438</v>
      </c>
      <c r="N10" s="6">
        <f t="shared" si="1"/>
        <v>3.3539272171258845</v>
      </c>
      <c r="O10" s="2">
        <f t="shared" si="2"/>
        <v>7.8777944395785076</v>
      </c>
    </row>
    <row r="11" spans="1:15" ht="15.75" customHeight="1" x14ac:dyDescent="0.2">
      <c r="A11" s="4">
        <v>64</v>
      </c>
      <c r="B11" s="11">
        <v>31.53</v>
      </c>
      <c r="C11" s="11">
        <v>29.08</v>
      </c>
      <c r="D11" s="11">
        <v>32.22</v>
      </c>
      <c r="E11" s="11">
        <v>32.86</v>
      </c>
      <c r="F11" s="11">
        <v>29.36</v>
      </c>
      <c r="G11" s="11">
        <v>32.340000000000003</v>
      </c>
      <c r="H11" s="11">
        <v>29.98</v>
      </c>
      <c r="I11" s="11">
        <v>42.67</v>
      </c>
      <c r="J11" s="11">
        <v>31.5</v>
      </c>
      <c r="K11" s="12">
        <v>29.22</v>
      </c>
      <c r="M11" s="6">
        <f t="shared" si="0"/>
        <v>32.393333333333338</v>
      </c>
      <c r="N11" s="6">
        <f t="shared" si="1"/>
        <v>4.0836166568373899</v>
      </c>
      <c r="O11" s="2">
        <f t="shared" si="2"/>
        <v>12.606349012669446</v>
      </c>
    </row>
    <row r="12" spans="1:15" ht="15.75" customHeight="1" x14ac:dyDescent="0.2">
      <c r="A12" s="4">
        <v>128</v>
      </c>
      <c r="B12" s="11">
        <v>225.48</v>
      </c>
      <c r="C12" s="11">
        <v>226.1</v>
      </c>
      <c r="D12" s="11">
        <v>222.97</v>
      </c>
      <c r="E12" s="11">
        <v>217.2</v>
      </c>
      <c r="F12" s="11">
        <v>238.55</v>
      </c>
      <c r="G12" s="11">
        <v>230.86</v>
      </c>
      <c r="H12" s="11">
        <v>219.58</v>
      </c>
      <c r="I12" s="11">
        <v>221.76</v>
      </c>
      <c r="J12" s="11">
        <v>219.7</v>
      </c>
      <c r="K12" s="12">
        <v>222.47</v>
      </c>
      <c r="M12" s="6">
        <f t="shared" si="0"/>
        <v>224.68888888888887</v>
      </c>
      <c r="N12" s="6">
        <f t="shared" si="1"/>
        <v>6.6279360370413345</v>
      </c>
      <c r="O12" s="2">
        <f t="shared" si="2"/>
        <v>2.9498281244867974</v>
      </c>
    </row>
    <row r="13" spans="1:15" ht="15.75" customHeight="1" x14ac:dyDescent="0.2">
      <c r="A13" s="4">
        <v>256</v>
      </c>
      <c r="B13" s="11">
        <v>37.950000000000003</v>
      </c>
      <c r="C13" s="11">
        <v>39.26</v>
      </c>
      <c r="D13" s="11">
        <v>39.35</v>
      </c>
      <c r="E13" s="11">
        <v>39.29</v>
      </c>
      <c r="F13" s="11">
        <v>39.47</v>
      </c>
      <c r="G13" s="11">
        <v>40.43</v>
      </c>
      <c r="H13" s="11">
        <v>39.83</v>
      </c>
      <c r="I13" s="11">
        <v>38.799999999999997</v>
      </c>
      <c r="J13" s="11">
        <v>41.4</v>
      </c>
      <c r="K13" s="12">
        <v>44.26</v>
      </c>
      <c r="M13" s="6">
        <f t="shared" si="0"/>
        <v>39.531111111111109</v>
      </c>
      <c r="N13" s="6">
        <f t="shared" si="1"/>
        <v>0.9742105065698633</v>
      </c>
      <c r="O13" s="2">
        <f t="shared" si="2"/>
        <v>2.4644146829863316</v>
      </c>
    </row>
    <row r="14" spans="1:15" ht="15.75" customHeight="1" x14ac:dyDescent="0.2">
      <c r="A14" s="4">
        <v>512</v>
      </c>
      <c r="B14" s="11">
        <v>47.02</v>
      </c>
      <c r="C14" s="11">
        <v>47.08</v>
      </c>
      <c r="D14" s="11">
        <v>47.86</v>
      </c>
      <c r="E14" s="11">
        <v>46.96</v>
      </c>
      <c r="F14" s="11">
        <v>47.43</v>
      </c>
      <c r="G14" s="11">
        <v>46.74</v>
      </c>
      <c r="H14" s="11">
        <v>47.72</v>
      </c>
      <c r="I14" s="11">
        <v>46.52</v>
      </c>
      <c r="J14" s="11">
        <v>47.94</v>
      </c>
      <c r="K14" s="12">
        <v>47.17</v>
      </c>
      <c r="M14" s="6">
        <f t="shared" si="0"/>
        <v>47.252222222222215</v>
      </c>
      <c r="N14" s="6">
        <f t="shared" si="1"/>
        <v>0.50748836877749515</v>
      </c>
      <c r="O14" s="2">
        <f t="shared" si="2"/>
        <v>1.0739989463158599</v>
      </c>
    </row>
    <row r="15" spans="1:15" ht="15.75" customHeight="1" x14ac:dyDescent="0.2">
      <c r="A15" s="4" t="s">
        <v>6</v>
      </c>
      <c r="B15" s="11">
        <v>62.2</v>
      </c>
      <c r="C15" s="11">
        <v>72.11</v>
      </c>
      <c r="D15" s="11">
        <v>62.39</v>
      </c>
      <c r="E15" s="11">
        <v>61.34</v>
      </c>
      <c r="F15" s="11">
        <v>61.52</v>
      </c>
      <c r="G15" s="11">
        <v>61.74</v>
      </c>
      <c r="H15" s="11">
        <v>61.77</v>
      </c>
      <c r="I15" s="11">
        <v>60.96</v>
      </c>
      <c r="J15" s="11">
        <v>67.62</v>
      </c>
      <c r="K15" s="12">
        <v>61.59</v>
      </c>
      <c r="M15" s="6">
        <f t="shared" si="0"/>
        <v>63.516666666666652</v>
      </c>
      <c r="N15" s="6">
        <f t="shared" si="1"/>
        <v>3.7939787822284927</v>
      </c>
      <c r="O15" s="2">
        <f t="shared" si="2"/>
        <v>5.9732019662479559</v>
      </c>
    </row>
    <row r="16" spans="1:15" ht="15.75" customHeight="1" x14ac:dyDescent="0.2">
      <c r="A16" s="4" t="s">
        <v>7</v>
      </c>
      <c r="B16" s="11">
        <v>51.8</v>
      </c>
      <c r="C16" s="11">
        <v>53.22</v>
      </c>
      <c r="D16" s="11">
        <v>52.42</v>
      </c>
      <c r="E16" s="11">
        <v>51.84</v>
      </c>
      <c r="F16" s="11">
        <v>51.67</v>
      </c>
      <c r="G16" s="11">
        <v>51.26</v>
      </c>
      <c r="H16" s="11">
        <v>51.91</v>
      </c>
      <c r="I16" s="11">
        <v>51.48</v>
      </c>
      <c r="J16" s="11">
        <v>53.34</v>
      </c>
      <c r="K16" s="12">
        <v>54.23</v>
      </c>
      <c r="M16" s="6">
        <f t="shared" si="0"/>
        <v>52.104444444444454</v>
      </c>
      <c r="N16" s="6">
        <f t="shared" si="1"/>
        <v>0.73848004561922964</v>
      </c>
      <c r="O16" s="2">
        <f t="shared" si="2"/>
        <v>1.4173072057348628</v>
      </c>
    </row>
    <row r="17" spans="1:15" ht="15.75" customHeight="1" x14ac:dyDescent="0.2">
      <c r="A17" s="4" t="s">
        <v>8</v>
      </c>
      <c r="B17" s="11">
        <v>74.42</v>
      </c>
      <c r="C17" s="11">
        <v>71.349999999999994</v>
      </c>
      <c r="D17" s="11">
        <v>71</v>
      </c>
      <c r="E17" s="11">
        <v>71.209999999999994</v>
      </c>
      <c r="F17" s="11">
        <v>70.55</v>
      </c>
      <c r="G17" s="11">
        <v>70.39</v>
      </c>
      <c r="H17" s="11">
        <v>71.13</v>
      </c>
      <c r="I17" s="11">
        <v>70.209999999999994</v>
      </c>
      <c r="J17" s="11">
        <v>70.959999999999994</v>
      </c>
      <c r="K17" s="12">
        <v>82.6</v>
      </c>
      <c r="M17" s="6">
        <f t="shared" si="0"/>
        <v>71.24666666666667</v>
      </c>
      <c r="N17" s="6">
        <f t="shared" si="1"/>
        <v>1.2516289386235857</v>
      </c>
      <c r="O17" s="2">
        <f t="shared" si="2"/>
        <v>1.7567543818989224</v>
      </c>
    </row>
    <row r="18" spans="1:15" ht="15.75" customHeight="1" x14ac:dyDescent="0.2">
      <c r="A18" s="4" t="s">
        <v>9</v>
      </c>
      <c r="B18" s="11">
        <v>121.14</v>
      </c>
      <c r="C18" s="11">
        <v>117.21</v>
      </c>
      <c r="D18" s="11">
        <v>119.27</v>
      </c>
      <c r="E18" s="11">
        <v>117.35</v>
      </c>
      <c r="F18" s="11">
        <v>117.8</v>
      </c>
      <c r="G18" s="11">
        <v>117.84</v>
      </c>
      <c r="H18" s="11">
        <v>117</v>
      </c>
      <c r="I18" s="11">
        <v>117.88</v>
      </c>
      <c r="J18" s="11">
        <v>124.95</v>
      </c>
      <c r="K18" s="12">
        <v>115.94</v>
      </c>
      <c r="M18" s="6">
        <f t="shared" si="0"/>
        <v>118.93777777777778</v>
      </c>
      <c r="N18" s="6">
        <f t="shared" si="1"/>
        <v>2.5977575799994219</v>
      </c>
      <c r="O18" s="2">
        <f t="shared" si="2"/>
        <v>2.1841315926156342</v>
      </c>
    </row>
    <row r="19" spans="1:15" ht="15.75" customHeight="1" x14ac:dyDescent="0.2">
      <c r="A19" s="4" t="s">
        <v>10</v>
      </c>
      <c r="B19" s="11">
        <v>473.42</v>
      </c>
      <c r="C19" s="11">
        <v>447.5</v>
      </c>
      <c r="D19" s="11">
        <v>454.06</v>
      </c>
      <c r="E19" s="11">
        <v>476.67</v>
      </c>
      <c r="F19" s="11">
        <v>471.15</v>
      </c>
      <c r="G19" s="11">
        <v>460.92</v>
      </c>
      <c r="H19" s="11">
        <v>455.63</v>
      </c>
      <c r="I19" s="11">
        <v>461.74</v>
      </c>
      <c r="J19" s="11">
        <v>464.92</v>
      </c>
      <c r="K19" s="12">
        <v>463.87</v>
      </c>
      <c r="M19" s="6">
        <f t="shared" si="0"/>
        <v>462.89000000000004</v>
      </c>
      <c r="N19" s="6">
        <f t="shared" si="1"/>
        <v>9.6556317763261905</v>
      </c>
      <c r="O19" s="2">
        <f t="shared" si="2"/>
        <v>2.0859452086513404</v>
      </c>
    </row>
    <row r="20" spans="1:15" ht="15.75" customHeight="1" x14ac:dyDescent="0.2">
      <c r="A20" s="4" t="s">
        <v>11</v>
      </c>
      <c r="B20" s="11">
        <v>680.5</v>
      </c>
      <c r="C20" s="11">
        <v>672.08</v>
      </c>
      <c r="D20" s="11">
        <v>686.07</v>
      </c>
      <c r="E20" s="11">
        <v>674.11</v>
      </c>
      <c r="F20" s="11">
        <v>661.54</v>
      </c>
      <c r="G20" s="11">
        <v>680.04</v>
      </c>
      <c r="H20" s="11">
        <v>676.39</v>
      </c>
      <c r="I20" s="11">
        <v>668.31</v>
      </c>
      <c r="J20" s="11">
        <v>668.53</v>
      </c>
      <c r="K20" s="12">
        <v>680.46</v>
      </c>
      <c r="M20" s="6">
        <f t="shared" si="0"/>
        <v>674.17444444444448</v>
      </c>
      <c r="N20" s="6">
        <f t="shared" si="1"/>
        <v>7.5091762382952547</v>
      </c>
      <c r="O20" s="2">
        <f t="shared" si="2"/>
        <v>1.1138328217829756</v>
      </c>
    </row>
    <row r="21" spans="1:15" ht="15.75" customHeight="1" x14ac:dyDescent="0.2">
      <c r="A21" s="4" t="s">
        <v>12</v>
      </c>
      <c r="B21" s="11">
        <v>1428.83</v>
      </c>
      <c r="C21" s="11">
        <v>1283.04</v>
      </c>
      <c r="D21" s="11">
        <v>1281.49</v>
      </c>
      <c r="E21" s="11">
        <v>1397.04</v>
      </c>
      <c r="F21" s="11">
        <v>1299.31</v>
      </c>
      <c r="G21" s="11">
        <v>1331.04</v>
      </c>
      <c r="H21" s="11">
        <v>1326.89</v>
      </c>
      <c r="I21" s="11">
        <v>1297.21</v>
      </c>
      <c r="J21" s="11">
        <v>1295.67</v>
      </c>
      <c r="K21" s="12">
        <v>1165.32</v>
      </c>
      <c r="M21" s="6">
        <f t="shared" si="0"/>
        <v>1326.7244444444443</v>
      </c>
      <c r="N21" s="6">
        <f t="shared" si="1"/>
        <v>52.356937962201101</v>
      </c>
      <c r="O21" s="2">
        <f t="shared" si="2"/>
        <v>3.9463309944609613</v>
      </c>
    </row>
    <row r="22" spans="1:15" ht="15.75" customHeight="1" x14ac:dyDescent="0.2">
      <c r="A22" s="4" t="s">
        <v>13</v>
      </c>
      <c r="B22" s="11">
        <v>2810.11</v>
      </c>
      <c r="C22" s="11">
        <v>2828.49</v>
      </c>
      <c r="D22" s="11">
        <v>2849.98</v>
      </c>
      <c r="E22" s="11">
        <v>2816.66</v>
      </c>
      <c r="F22" s="11">
        <v>2832.29</v>
      </c>
      <c r="G22" s="11">
        <v>2833.19</v>
      </c>
      <c r="H22" s="11">
        <v>2708.76</v>
      </c>
      <c r="I22" s="11">
        <v>2716.85</v>
      </c>
      <c r="J22" s="11">
        <v>2821.54</v>
      </c>
      <c r="K22" s="12">
        <v>2799.76</v>
      </c>
      <c r="M22" s="6">
        <f t="shared" si="0"/>
        <v>2801.985555555555</v>
      </c>
      <c r="N22" s="6">
        <f t="shared" si="1"/>
        <v>51.842089828418118</v>
      </c>
      <c r="O22" s="2">
        <f t="shared" si="2"/>
        <v>1.8501911876608261</v>
      </c>
    </row>
    <row r="23" spans="1:15" ht="15.75" customHeight="1" x14ac:dyDescent="0.2">
      <c r="A23" s="4" t="s">
        <v>14</v>
      </c>
      <c r="B23" s="11">
        <v>5414.34</v>
      </c>
      <c r="C23" s="11">
        <v>5360.02</v>
      </c>
      <c r="D23" s="11">
        <v>5381.22</v>
      </c>
      <c r="E23" s="11">
        <v>5393.34</v>
      </c>
      <c r="F23" s="11">
        <v>5408.7</v>
      </c>
      <c r="G23" s="11">
        <v>5305.63</v>
      </c>
      <c r="H23" s="11">
        <v>5344.64</v>
      </c>
      <c r="I23" s="11">
        <v>5267.4</v>
      </c>
      <c r="J23" s="11">
        <v>5365.51</v>
      </c>
      <c r="K23" s="12">
        <v>5364.13</v>
      </c>
      <c r="M23" s="6">
        <f t="shared" si="0"/>
        <v>5360.0888888888903</v>
      </c>
      <c r="N23" s="6">
        <f t="shared" si="1"/>
        <v>48.326293941405432</v>
      </c>
      <c r="O23" s="2">
        <f t="shared" si="2"/>
        <v>0.90159500976901041</v>
      </c>
    </row>
    <row r="24" spans="1:15" ht="15.75" customHeight="1" x14ac:dyDescent="0.2">
      <c r="A24" s="4" t="s">
        <v>15</v>
      </c>
      <c r="B24" s="11">
        <v>10081.84</v>
      </c>
      <c r="C24" s="11">
        <v>10110.64</v>
      </c>
      <c r="D24" s="11">
        <v>10278.26</v>
      </c>
      <c r="E24" s="11">
        <v>9962.39</v>
      </c>
      <c r="F24" s="11">
        <v>10105.74</v>
      </c>
      <c r="G24" s="11">
        <v>10289.450000000001</v>
      </c>
      <c r="H24" s="11">
        <v>10138.15</v>
      </c>
      <c r="I24" s="11">
        <v>10056.91</v>
      </c>
      <c r="J24" s="11">
        <v>10204.700000000001</v>
      </c>
      <c r="K24" s="12">
        <v>10156.94</v>
      </c>
      <c r="M24" s="6">
        <f t="shared" si="0"/>
        <v>10136.453333333331</v>
      </c>
      <c r="N24" s="6">
        <f t="shared" si="1"/>
        <v>105.70893765429715</v>
      </c>
      <c r="O24" s="2">
        <f t="shared" si="2"/>
        <v>1.0428592149354394</v>
      </c>
    </row>
    <row r="25" spans="1:15" ht="15.75" customHeight="1" x14ac:dyDescent="0.2">
      <c r="A25" s="4" t="s">
        <v>16</v>
      </c>
      <c r="B25" s="11">
        <v>19555.990000000002</v>
      </c>
      <c r="C25" s="11">
        <v>19287.939999999999</v>
      </c>
      <c r="D25" s="11">
        <v>19193.689999999999</v>
      </c>
      <c r="E25" s="11">
        <v>19489.330000000002</v>
      </c>
      <c r="F25" s="11">
        <v>19489.330000000002</v>
      </c>
      <c r="G25" s="11">
        <v>19270.330000000002</v>
      </c>
      <c r="H25" s="11">
        <v>19513.150000000001</v>
      </c>
      <c r="I25" s="11">
        <v>19402.79</v>
      </c>
      <c r="J25" s="11">
        <v>19313.87</v>
      </c>
      <c r="K25" s="12">
        <v>19394.72</v>
      </c>
      <c r="M25" s="6">
        <f t="shared" si="0"/>
        <v>19390.713333333333</v>
      </c>
      <c r="N25" s="6">
        <f t="shared" si="1"/>
        <v>128.29704322391947</v>
      </c>
      <c r="O25" s="2">
        <f t="shared" si="2"/>
        <v>0.66164168908305321</v>
      </c>
    </row>
    <row r="26" spans="1:15" ht="15.75" customHeight="1" x14ac:dyDescent="0.15"/>
    <row r="27" spans="1:15" ht="15.75" customHeight="1" x14ac:dyDescent="0.15"/>
    <row r="28" spans="1:15" ht="15.75" customHeight="1" x14ac:dyDescent="0.15"/>
    <row r="29" spans="1:15" ht="15.75" customHeight="1" x14ac:dyDescent="0.15"/>
    <row r="30" spans="1:15" ht="15.75" customHeight="1" x14ac:dyDescent="0.15">
      <c r="B30" s="43" t="s">
        <v>17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5" ht="15.75" customHeight="1" x14ac:dyDescent="0.15">
      <c r="A31" s="43" t="s">
        <v>1</v>
      </c>
      <c r="B31" s="1">
        <v>1</v>
      </c>
      <c r="C31" s="2">
        <v>2</v>
      </c>
      <c r="D31" s="2">
        <v>3</v>
      </c>
      <c r="E31" s="1">
        <v>4</v>
      </c>
      <c r="F31" s="2">
        <v>5</v>
      </c>
      <c r="G31" s="2">
        <v>6</v>
      </c>
      <c r="H31" s="1">
        <v>7</v>
      </c>
      <c r="I31" s="2">
        <v>8</v>
      </c>
      <c r="J31" s="2">
        <v>9</v>
      </c>
      <c r="K31" s="1">
        <v>10</v>
      </c>
    </row>
    <row r="32" spans="1:15" ht="15.75" customHeight="1" x14ac:dyDescent="0.2">
      <c r="A32" s="44"/>
      <c r="B32" s="2" t="s">
        <v>2</v>
      </c>
      <c r="C32" s="2" t="s">
        <v>2</v>
      </c>
      <c r="D32" s="2" t="s">
        <v>2</v>
      </c>
      <c r="E32" s="2" t="s">
        <v>2</v>
      </c>
      <c r="F32" s="2" t="s">
        <v>2</v>
      </c>
      <c r="G32" s="2" t="s">
        <v>2</v>
      </c>
      <c r="H32" s="2" t="s">
        <v>2</v>
      </c>
      <c r="I32" s="2" t="s">
        <v>2</v>
      </c>
      <c r="J32" s="2" t="s">
        <v>2</v>
      </c>
      <c r="K32" s="2" t="s">
        <v>2</v>
      </c>
      <c r="M32" s="3" t="s">
        <v>3</v>
      </c>
      <c r="N32" s="3" t="s">
        <v>4</v>
      </c>
      <c r="O32" s="3" t="s">
        <v>5</v>
      </c>
    </row>
    <row r="33" spans="1:15" ht="15.75" customHeight="1" x14ac:dyDescent="0.2">
      <c r="A33" s="4">
        <v>1</v>
      </c>
      <c r="B33" s="11">
        <v>34.07</v>
      </c>
      <c r="C33" s="11">
        <v>33.44</v>
      </c>
      <c r="D33" s="11">
        <v>33.799999999999997</v>
      </c>
      <c r="E33" s="11">
        <v>33.909999999999997</v>
      </c>
      <c r="F33" s="11">
        <v>41.98</v>
      </c>
      <c r="G33" s="11">
        <v>33.92</v>
      </c>
      <c r="H33" s="11">
        <v>33.520000000000003</v>
      </c>
      <c r="I33" s="11">
        <v>32.840000000000003</v>
      </c>
      <c r="J33" s="11">
        <v>33.07</v>
      </c>
      <c r="K33" s="12">
        <v>33.159999999999997</v>
      </c>
      <c r="M33" s="6">
        <f t="shared" ref="M33:M53" si="3">AVERAGE(B33:J33)</f>
        <v>34.505555555555553</v>
      </c>
      <c r="N33" s="6">
        <f t="shared" ref="N33:N53" si="4">STDEV(B33:J33)</f>
        <v>2.8327112062082449</v>
      </c>
      <c r="O33" s="2">
        <f t="shared" ref="O33:O53" si="5">N33/M33*100</f>
        <v>8.2094351492108206</v>
      </c>
    </row>
    <row r="34" spans="1:15" ht="15.75" customHeight="1" x14ac:dyDescent="0.2">
      <c r="A34" s="4">
        <v>2</v>
      </c>
      <c r="B34" s="11">
        <v>32.880000000000003</v>
      </c>
      <c r="C34" s="11">
        <v>33.299999999999997</v>
      </c>
      <c r="D34" s="11">
        <v>32.64</v>
      </c>
      <c r="E34" s="11">
        <v>34.14</v>
      </c>
      <c r="F34" s="11">
        <v>32.74</v>
      </c>
      <c r="G34" s="11">
        <v>32.89</v>
      </c>
      <c r="H34" s="11">
        <v>33.68</v>
      </c>
      <c r="I34" s="11">
        <v>31.22</v>
      </c>
      <c r="J34" s="11">
        <v>33.11</v>
      </c>
      <c r="K34" s="12">
        <v>33.58</v>
      </c>
      <c r="M34" s="6">
        <f t="shared" si="3"/>
        <v>32.955555555555556</v>
      </c>
      <c r="N34" s="6">
        <f t="shared" si="4"/>
        <v>0.80919884934284103</v>
      </c>
      <c r="O34" s="2">
        <f t="shared" si="5"/>
        <v>2.4554246945669487</v>
      </c>
    </row>
    <row r="35" spans="1:15" ht="15.75" customHeight="1" x14ac:dyDescent="0.2">
      <c r="A35" s="4">
        <v>4</v>
      </c>
      <c r="B35" s="11">
        <v>32.43</v>
      </c>
      <c r="C35" s="11">
        <v>33.57</v>
      </c>
      <c r="D35" s="11">
        <v>33.67</v>
      </c>
      <c r="E35" s="11">
        <v>33.36</v>
      </c>
      <c r="F35" s="11">
        <v>32.94</v>
      </c>
      <c r="G35" s="11">
        <v>33.020000000000003</v>
      </c>
      <c r="H35" s="11">
        <v>32.96</v>
      </c>
      <c r="I35" s="11">
        <v>31.49</v>
      </c>
      <c r="J35" s="11">
        <v>33.31</v>
      </c>
      <c r="K35" s="12">
        <v>33.26</v>
      </c>
      <c r="M35" s="6">
        <f t="shared" si="3"/>
        <v>32.972222222222221</v>
      </c>
      <c r="N35" s="6">
        <f t="shared" si="4"/>
        <v>0.6711143303822722</v>
      </c>
      <c r="O35" s="2">
        <f t="shared" si="5"/>
        <v>2.0353930828779951</v>
      </c>
    </row>
    <row r="36" spans="1:15" ht="15.75" customHeight="1" x14ac:dyDescent="0.2">
      <c r="A36" s="4">
        <v>8</v>
      </c>
      <c r="B36" s="11">
        <v>965.56</v>
      </c>
      <c r="C36" s="11">
        <v>950.22</v>
      </c>
      <c r="D36" s="11">
        <v>941.33</v>
      </c>
      <c r="E36" s="11">
        <v>962.65</v>
      </c>
      <c r="F36" s="11">
        <v>1124.68</v>
      </c>
      <c r="G36" s="11">
        <v>1003.15</v>
      </c>
      <c r="H36" s="11">
        <v>940.83</v>
      </c>
      <c r="I36" s="11">
        <v>952.47</v>
      </c>
      <c r="J36" s="11">
        <v>950.16</v>
      </c>
      <c r="K36" s="12">
        <v>1193.76</v>
      </c>
      <c r="M36" s="6">
        <f t="shared" si="3"/>
        <v>976.78333333333342</v>
      </c>
      <c r="N36" s="6">
        <f t="shared" si="4"/>
        <v>58.576308350731708</v>
      </c>
      <c r="O36" s="2">
        <f t="shared" si="5"/>
        <v>5.9968578856517176</v>
      </c>
    </row>
    <row r="37" spans="1:15" ht="15.75" customHeight="1" x14ac:dyDescent="0.2">
      <c r="A37" s="4">
        <v>16</v>
      </c>
      <c r="B37" s="11">
        <v>68.09</v>
      </c>
      <c r="C37" s="11">
        <v>62.08</v>
      </c>
      <c r="D37" s="11">
        <v>58.41</v>
      </c>
      <c r="E37" s="11">
        <v>54.85</v>
      </c>
      <c r="F37" s="11">
        <v>60.14</v>
      </c>
      <c r="G37" s="11">
        <v>59.7</v>
      </c>
      <c r="H37" s="11">
        <v>63.4</v>
      </c>
      <c r="I37" s="11">
        <v>63.74</v>
      </c>
      <c r="J37" s="11">
        <v>62.75</v>
      </c>
      <c r="K37" s="12">
        <v>57.2</v>
      </c>
      <c r="M37" s="6">
        <f t="shared" si="3"/>
        <v>61.462222222222216</v>
      </c>
      <c r="N37" s="6">
        <f t="shared" si="4"/>
        <v>3.75502922018517</v>
      </c>
      <c r="O37" s="2">
        <f t="shared" si="5"/>
        <v>6.1094914638922795</v>
      </c>
    </row>
    <row r="38" spans="1:15" ht="15.75" customHeight="1" x14ac:dyDescent="0.2">
      <c r="A38" s="4">
        <v>32</v>
      </c>
      <c r="B38" s="11">
        <v>43.67</v>
      </c>
      <c r="C38" s="11">
        <v>40.97</v>
      </c>
      <c r="D38" s="11">
        <v>40.47</v>
      </c>
      <c r="E38" s="11">
        <v>42.95</v>
      </c>
      <c r="F38" s="11">
        <v>42.71</v>
      </c>
      <c r="G38" s="11">
        <v>44.4</v>
      </c>
      <c r="H38" s="11">
        <v>42.45</v>
      </c>
      <c r="I38" s="11">
        <v>43.29</v>
      </c>
      <c r="J38" s="11">
        <v>40.869999999999997</v>
      </c>
      <c r="K38" s="12">
        <v>39.770000000000003</v>
      </c>
      <c r="M38" s="6">
        <f t="shared" si="3"/>
        <v>42.42</v>
      </c>
      <c r="N38" s="6">
        <f t="shared" si="4"/>
        <v>1.3653387857964052</v>
      </c>
      <c r="O38" s="2">
        <f t="shared" si="5"/>
        <v>3.2186204285629545</v>
      </c>
    </row>
    <row r="39" spans="1:15" ht="15.75" customHeight="1" x14ac:dyDescent="0.2">
      <c r="A39" s="4">
        <v>64</v>
      </c>
      <c r="B39" s="11">
        <v>45.54</v>
      </c>
      <c r="C39" s="11">
        <v>44.93</v>
      </c>
      <c r="D39" s="11">
        <v>47.13</v>
      </c>
      <c r="E39" s="11">
        <v>44.04</v>
      </c>
      <c r="F39" s="11">
        <v>51.6</v>
      </c>
      <c r="G39" s="11">
        <v>46.13</v>
      </c>
      <c r="H39" s="11">
        <v>45.06</v>
      </c>
      <c r="I39" s="11">
        <v>48.06</v>
      </c>
      <c r="J39" s="11">
        <v>48.98</v>
      </c>
      <c r="K39" s="12">
        <v>46.86</v>
      </c>
      <c r="M39" s="6">
        <f t="shared" si="3"/>
        <v>46.830000000000005</v>
      </c>
      <c r="N39" s="6">
        <f t="shared" si="4"/>
        <v>2.3890217663303113</v>
      </c>
      <c r="O39" s="2">
        <f t="shared" si="5"/>
        <v>5.1014771862701496</v>
      </c>
    </row>
    <row r="40" spans="1:15" ht="15.75" customHeight="1" x14ac:dyDescent="0.2">
      <c r="A40" s="4">
        <v>128</v>
      </c>
      <c r="B40" s="11">
        <v>49.51</v>
      </c>
      <c r="C40" s="11">
        <v>59.42</v>
      </c>
      <c r="D40" s="11">
        <v>49.64</v>
      </c>
      <c r="E40" s="11">
        <v>52.38</v>
      </c>
      <c r="F40" s="11">
        <v>49.28</v>
      </c>
      <c r="G40" s="11">
        <v>53.58</v>
      </c>
      <c r="H40" s="11">
        <v>47.72</v>
      </c>
      <c r="I40" s="11">
        <v>51.89</v>
      </c>
      <c r="J40" s="11">
        <v>50.06</v>
      </c>
      <c r="K40" s="12">
        <v>55.92</v>
      </c>
      <c r="M40" s="6">
        <f t="shared" si="3"/>
        <v>51.49777777777777</v>
      </c>
      <c r="N40" s="6">
        <f t="shared" si="4"/>
        <v>3.4765168551934922</v>
      </c>
      <c r="O40" s="2">
        <f t="shared" si="5"/>
        <v>6.7508094624884425</v>
      </c>
    </row>
    <row r="41" spans="1:15" ht="15.75" customHeight="1" x14ac:dyDescent="0.2">
      <c r="A41" s="4">
        <v>256</v>
      </c>
      <c r="B41" s="11">
        <v>56.36</v>
      </c>
      <c r="C41" s="11">
        <v>54.92</v>
      </c>
      <c r="D41" s="11">
        <v>54.25</v>
      </c>
      <c r="E41" s="11">
        <v>63.32</v>
      </c>
      <c r="F41" s="11">
        <v>56.54</v>
      </c>
      <c r="G41" s="11">
        <v>55.63</v>
      </c>
      <c r="H41" s="11">
        <v>57.83</v>
      </c>
      <c r="I41" s="11">
        <v>66.61</v>
      </c>
      <c r="J41" s="11">
        <v>55.96</v>
      </c>
      <c r="K41" s="12">
        <v>56.38</v>
      </c>
      <c r="M41" s="6">
        <f t="shared" si="3"/>
        <v>57.935555555555553</v>
      </c>
      <c r="N41" s="6">
        <f t="shared" si="4"/>
        <v>4.1918764029701281</v>
      </c>
      <c r="O41" s="2">
        <f t="shared" si="5"/>
        <v>7.2354124557422335</v>
      </c>
    </row>
    <row r="42" spans="1:15" ht="15.75" customHeight="1" x14ac:dyDescent="0.2">
      <c r="A42" s="4">
        <v>512</v>
      </c>
      <c r="B42" s="11">
        <v>66.849999999999994</v>
      </c>
      <c r="C42" s="11">
        <v>65.819999999999993</v>
      </c>
      <c r="D42" s="11">
        <v>69.13</v>
      </c>
      <c r="E42" s="11">
        <v>64.92</v>
      </c>
      <c r="F42" s="11">
        <v>66.010000000000005</v>
      </c>
      <c r="G42" s="11">
        <v>66.86</v>
      </c>
      <c r="H42" s="11">
        <v>66.510000000000005</v>
      </c>
      <c r="I42" s="11">
        <v>66.930000000000007</v>
      </c>
      <c r="J42" s="11">
        <v>68.25</v>
      </c>
      <c r="K42" s="12">
        <v>71.989999999999995</v>
      </c>
      <c r="M42" s="6">
        <f t="shared" si="3"/>
        <v>66.808888888888887</v>
      </c>
      <c r="N42" s="6">
        <f t="shared" si="4"/>
        <v>1.2627692232197885</v>
      </c>
      <c r="O42" s="2">
        <f t="shared" si="5"/>
        <v>1.8901215754686829</v>
      </c>
    </row>
    <row r="43" spans="1:15" ht="15.75" customHeight="1" x14ac:dyDescent="0.2">
      <c r="A43" s="4" t="s">
        <v>6</v>
      </c>
      <c r="B43" s="11">
        <v>105.38</v>
      </c>
      <c r="C43" s="11">
        <v>89.79</v>
      </c>
      <c r="D43" s="11">
        <v>92.49</v>
      </c>
      <c r="E43" s="11">
        <v>93.06</v>
      </c>
      <c r="F43" s="11">
        <v>90.55</v>
      </c>
      <c r="G43" s="11">
        <v>90.22</v>
      </c>
      <c r="H43" s="11">
        <v>88.38</v>
      </c>
      <c r="I43" s="11">
        <v>92.35</v>
      </c>
      <c r="J43" s="11">
        <v>88.95</v>
      </c>
      <c r="K43" s="12">
        <v>89.58</v>
      </c>
      <c r="M43" s="6">
        <f t="shared" si="3"/>
        <v>92.352222222222224</v>
      </c>
      <c r="N43" s="6">
        <f t="shared" si="4"/>
        <v>5.147280295888736</v>
      </c>
      <c r="O43" s="2">
        <f t="shared" si="5"/>
        <v>5.5735316076131989</v>
      </c>
    </row>
    <row r="44" spans="1:15" ht="15.75" customHeight="1" x14ac:dyDescent="0.2">
      <c r="A44" s="4" t="s">
        <v>7</v>
      </c>
      <c r="B44" s="11">
        <v>77.13</v>
      </c>
      <c r="C44" s="11">
        <v>76.11</v>
      </c>
      <c r="D44" s="11">
        <v>76.03</v>
      </c>
      <c r="E44" s="11">
        <v>81.93</v>
      </c>
      <c r="F44" s="11">
        <v>74.53</v>
      </c>
      <c r="G44" s="11">
        <v>78.069999999999993</v>
      </c>
      <c r="H44" s="11">
        <v>78.959999999999994</v>
      </c>
      <c r="I44" s="11">
        <v>76.03</v>
      </c>
      <c r="J44" s="11">
        <v>76.44</v>
      </c>
      <c r="K44" s="12">
        <v>75.84</v>
      </c>
      <c r="M44" s="6">
        <f t="shared" si="3"/>
        <v>77.247777777777785</v>
      </c>
      <c r="N44" s="6">
        <f t="shared" si="4"/>
        <v>2.1749757342196827</v>
      </c>
      <c r="O44" s="2">
        <f t="shared" si="5"/>
        <v>2.8155835634217659</v>
      </c>
    </row>
    <row r="45" spans="1:15" ht="15.75" customHeight="1" x14ac:dyDescent="0.2">
      <c r="A45" s="4" t="s">
        <v>8</v>
      </c>
      <c r="B45" s="11">
        <v>112.47</v>
      </c>
      <c r="C45" s="11">
        <v>112.98</v>
      </c>
      <c r="D45" s="11">
        <v>113.68</v>
      </c>
      <c r="E45" s="11">
        <v>104.45</v>
      </c>
      <c r="F45" s="11">
        <v>104.59</v>
      </c>
      <c r="G45" s="11">
        <v>107.09</v>
      </c>
      <c r="H45" s="11">
        <v>109.17</v>
      </c>
      <c r="I45" s="11">
        <v>105.31</v>
      </c>
      <c r="J45" s="11">
        <v>104.75</v>
      </c>
      <c r="K45" s="12">
        <v>111.3</v>
      </c>
      <c r="M45" s="6">
        <f t="shared" si="3"/>
        <v>108.27666666666667</v>
      </c>
      <c r="N45" s="6">
        <f t="shared" si="4"/>
        <v>3.8823478721000781</v>
      </c>
      <c r="O45" s="2">
        <f t="shared" si="5"/>
        <v>3.5855812629068238</v>
      </c>
    </row>
    <row r="46" spans="1:15" ht="15.75" customHeight="1" x14ac:dyDescent="0.2">
      <c r="A46" s="4" t="s">
        <v>9</v>
      </c>
      <c r="B46" s="11">
        <v>172.81</v>
      </c>
      <c r="C46" s="11">
        <v>175.44</v>
      </c>
      <c r="D46" s="11">
        <v>170.68</v>
      </c>
      <c r="E46" s="11">
        <v>172.38</v>
      </c>
      <c r="F46" s="11">
        <v>168.18</v>
      </c>
      <c r="G46" s="11">
        <v>180.77</v>
      </c>
      <c r="H46" s="11">
        <v>169.65</v>
      </c>
      <c r="I46" s="11">
        <v>175.24</v>
      </c>
      <c r="J46" s="11">
        <v>171.18</v>
      </c>
      <c r="K46" s="12">
        <v>179.9</v>
      </c>
      <c r="M46" s="6">
        <f t="shared" si="3"/>
        <v>172.92555555555558</v>
      </c>
      <c r="N46" s="6">
        <f t="shared" si="4"/>
        <v>3.7892021294433187</v>
      </c>
      <c r="O46" s="2">
        <f t="shared" si="5"/>
        <v>2.1912331680935191</v>
      </c>
    </row>
    <row r="47" spans="1:15" ht="15.75" customHeight="1" x14ac:dyDescent="0.2">
      <c r="A47" s="4" t="s">
        <v>10</v>
      </c>
      <c r="B47" s="11">
        <v>744.81</v>
      </c>
      <c r="C47" s="11">
        <v>744.45</v>
      </c>
      <c r="D47" s="11">
        <v>742.94</v>
      </c>
      <c r="E47" s="11">
        <v>737</v>
      </c>
      <c r="F47" s="11">
        <v>735.88</v>
      </c>
      <c r="G47" s="11">
        <v>746.1</v>
      </c>
      <c r="H47" s="11">
        <v>738.15</v>
      </c>
      <c r="I47" s="11">
        <v>742.14</v>
      </c>
      <c r="J47" s="11">
        <v>739.51</v>
      </c>
      <c r="K47" s="12">
        <v>717.05</v>
      </c>
      <c r="M47" s="6">
        <f t="shared" si="3"/>
        <v>741.22</v>
      </c>
      <c r="N47" s="6">
        <f t="shared" si="4"/>
        <v>3.7015739895347308</v>
      </c>
      <c r="O47" s="2">
        <f t="shared" si="5"/>
        <v>0.49938938365596325</v>
      </c>
    </row>
    <row r="48" spans="1:15" ht="15.75" customHeight="1" x14ac:dyDescent="0.2">
      <c r="A48" s="4" t="s">
        <v>11</v>
      </c>
      <c r="B48" s="11">
        <v>1108.52</v>
      </c>
      <c r="C48" s="11">
        <v>1114.83</v>
      </c>
      <c r="D48" s="11">
        <v>1098.03</v>
      </c>
      <c r="E48" s="11">
        <v>1099.98</v>
      </c>
      <c r="F48" s="11">
        <v>1112.1600000000001</v>
      </c>
      <c r="G48" s="11">
        <v>1087.7</v>
      </c>
      <c r="H48" s="11">
        <v>1107.18</v>
      </c>
      <c r="I48" s="11">
        <v>1110.27</v>
      </c>
      <c r="J48" s="11">
        <v>1113.5</v>
      </c>
      <c r="K48" s="12">
        <v>1100.1199999999999</v>
      </c>
      <c r="M48" s="6">
        <f t="shared" si="3"/>
        <v>1105.7966666666666</v>
      </c>
      <c r="N48" s="6">
        <f t="shared" si="4"/>
        <v>8.8911430648707803</v>
      </c>
      <c r="O48" s="2">
        <f t="shared" si="5"/>
        <v>0.80404864048581393</v>
      </c>
    </row>
    <row r="49" spans="1:15" ht="15.75" customHeight="1" x14ac:dyDescent="0.2">
      <c r="A49" s="4" t="s">
        <v>12</v>
      </c>
      <c r="B49" s="11">
        <v>2501.12</v>
      </c>
      <c r="C49" s="11">
        <v>2503.54</v>
      </c>
      <c r="D49" s="11">
        <v>2541.66</v>
      </c>
      <c r="E49" s="11">
        <v>2508.6999999999998</v>
      </c>
      <c r="F49" s="11">
        <v>2563.5500000000002</v>
      </c>
      <c r="G49" s="11">
        <v>2525.59</v>
      </c>
      <c r="H49" s="11">
        <v>2522.35</v>
      </c>
      <c r="I49" s="11">
        <v>2547.81</v>
      </c>
      <c r="J49" s="11">
        <v>2497.58</v>
      </c>
      <c r="K49" s="12">
        <v>2544.35</v>
      </c>
      <c r="M49" s="6">
        <f t="shared" si="3"/>
        <v>2523.5444444444447</v>
      </c>
      <c r="N49" s="6">
        <f t="shared" si="4"/>
        <v>23.239485316542204</v>
      </c>
      <c r="O49" s="2">
        <f t="shared" si="5"/>
        <v>0.9209065197049997</v>
      </c>
    </row>
    <row r="50" spans="1:15" ht="15.75" customHeight="1" x14ac:dyDescent="0.2">
      <c r="A50" s="4" t="s">
        <v>13</v>
      </c>
      <c r="B50" s="11">
        <v>4375.57</v>
      </c>
      <c r="C50" s="11">
        <v>4314.7</v>
      </c>
      <c r="D50" s="11">
        <v>4394.38</v>
      </c>
      <c r="E50" s="11">
        <v>4289.1400000000003</v>
      </c>
      <c r="F50" s="11">
        <v>4338.51</v>
      </c>
      <c r="G50" s="11">
        <v>4343.16</v>
      </c>
      <c r="H50" s="11">
        <v>4305.8999999999996</v>
      </c>
      <c r="I50" s="11">
        <v>4332.1099999999997</v>
      </c>
      <c r="J50" s="11">
        <v>4344.97</v>
      </c>
      <c r="K50" s="12">
        <v>4309.1099999999997</v>
      </c>
      <c r="M50" s="6">
        <f t="shared" si="3"/>
        <v>4337.6044444444451</v>
      </c>
      <c r="N50" s="6">
        <f t="shared" si="4"/>
        <v>32.900530813009347</v>
      </c>
      <c r="O50" s="2">
        <f t="shared" si="5"/>
        <v>0.75849541456339975</v>
      </c>
    </row>
    <row r="51" spans="1:15" ht="15.75" customHeight="1" x14ac:dyDescent="0.2">
      <c r="A51" s="4" t="s">
        <v>14</v>
      </c>
      <c r="B51" s="11">
        <v>8110.68</v>
      </c>
      <c r="C51" s="11">
        <v>8117.43</v>
      </c>
      <c r="D51" s="11">
        <v>8000.15</v>
      </c>
      <c r="E51" s="11">
        <v>8023.24</v>
      </c>
      <c r="F51" s="11">
        <v>7916.92</v>
      </c>
      <c r="G51" s="11">
        <v>8150.27</v>
      </c>
      <c r="H51" s="11">
        <v>8093.84</v>
      </c>
      <c r="I51" s="11">
        <v>7973.63</v>
      </c>
      <c r="J51" s="11">
        <v>8113.09</v>
      </c>
      <c r="K51" s="12">
        <v>8079.68</v>
      </c>
      <c r="M51" s="6">
        <f t="shared" si="3"/>
        <v>8055.4722222222226</v>
      </c>
      <c r="N51" s="6">
        <f t="shared" si="4"/>
        <v>79.57662216030829</v>
      </c>
      <c r="O51" s="2">
        <f t="shared" si="5"/>
        <v>0.98785794258943993</v>
      </c>
    </row>
    <row r="52" spans="1:15" ht="15.75" customHeight="1" x14ac:dyDescent="0.2">
      <c r="A52" s="4" t="s">
        <v>15</v>
      </c>
      <c r="B52" s="11">
        <v>15315.3</v>
      </c>
      <c r="C52" s="11">
        <v>15369.56</v>
      </c>
      <c r="D52" s="11">
        <v>15316.15</v>
      </c>
      <c r="E52" s="11">
        <v>15339.41</v>
      </c>
      <c r="F52" s="11">
        <v>15061.63</v>
      </c>
      <c r="G52" s="11">
        <v>15564.11</v>
      </c>
      <c r="H52" s="11">
        <v>15326.35</v>
      </c>
      <c r="I52" s="11">
        <v>15269.64</v>
      </c>
      <c r="J52" s="11">
        <v>15838.81</v>
      </c>
      <c r="K52" s="12">
        <v>15355.07</v>
      </c>
      <c r="M52" s="6">
        <f t="shared" si="3"/>
        <v>15377.884444444448</v>
      </c>
      <c r="N52" s="6">
        <f t="shared" si="4"/>
        <v>215.29032468454739</v>
      </c>
      <c r="O52" s="2">
        <f t="shared" si="5"/>
        <v>1.3999996258414147</v>
      </c>
    </row>
    <row r="53" spans="1:15" ht="15.75" customHeight="1" x14ac:dyDescent="0.2">
      <c r="A53" s="4" t="s">
        <v>16</v>
      </c>
      <c r="B53" s="11">
        <v>29133.51</v>
      </c>
      <c r="C53" s="11">
        <v>29601.53</v>
      </c>
      <c r="D53" s="11">
        <v>29636.94</v>
      </c>
      <c r="E53" s="11">
        <v>28979.9</v>
      </c>
      <c r="F53" s="11">
        <v>29189.05</v>
      </c>
      <c r="G53" s="11">
        <v>29738.58</v>
      </c>
      <c r="H53" s="11">
        <v>29308.65</v>
      </c>
      <c r="I53" s="11">
        <v>29601.42</v>
      </c>
      <c r="J53" s="11">
        <v>29296.78</v>
      </c>
      <c r="K53" s="12">
        <v>29644.37</v>
      </c>
      <c r="M53" s="6">
        <f t="shared" si="3"/>
        <v>29387.373333333333</v>
      </c>
      <c r="N53" s="6">
        <f t="shared" si="4"/>
        <v>264.93547950397266</v>
      </c>
      <c r="O53" s="2">
        <f t="shared" si="5"/>
        <v>0.90152827372109234</v>
      </c>
    </row>
    <row r="54" spans="1:15" ht="15.75" customHeight="1" x14ac:dyDescent="0.15"/>
    <row r="55" spans="1:15" ht="15.75" customHeight="1" x14ac:dyDescent="0.15"/>
    <row r="56" spans="1:15" ht="15.75" customHeight="1" x14ac:dyDescent="0.15"/>
    <row r="57" spans="1:15" ht="15.75" customHeight="1" x14ac:dyDescent="0.15"/>
    <row r="58" spans="1:15" ht="15.75" customHeight="1" x14ac:dyDescent="0.15">
      <c r="B58" s="45" t="s">
        <v>19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5" ht="15.75" customHeight="1" x14ac:dyDescent="0.15">
      <c r="A59" s="43" t="s">
        <v>1</v>
      </c>
      <c r="B59" s="1">
        <v>1</v>
      </c>
      <c r="C59" s="2">
        <v>2</v>
      </c>
      <c r="D59" s="2">
        <v>3</v>
      </c>
      <c r="E59" s="1">
        <v>4</v>
      </c>
      <c r="F59" s="2">
        <v>5</v>
      </c>
      <c r="G59" s="2">
        <v>6</v>
      </c>
      <c r="H59" s="1">
        <v>7</v>
      </c>
      <c r="I59" s="2">
        <v>8</v>
      </c>
      <c r="J59" s="2">
        <v>9</v>
      </c>
      <c r="K59" s="1">
        <v>10</v>
      </c>
    </row>
    <row r="60" spans="1:15" ht="15.75" customHeight="1" x14ac:dyDescent="0.2">
      <c r="A60" s="44"/>
      <c r="B60" s="2" t="s">
        <v>2</v>
      </c>
      <c r="C60" s="2" t="s">
        <v>2</v>
      </c>
      <c r="D60" s="2" t="s">
        <v>2</v>
      </c>
      <c r="E60" s="2" t="s">
        <v>2</v>
      </c>
      <c r="F60" s="2" t="s">
        <v>2</v>
      </c>
      <c r="G60" s="2" t="s">
        <v>2</v>
      </c>
      <c r="H60" s="2" t="s">
        <v>2</v>
      </c>
      <c r="I60" s="2" t="s">
        <v>2</v>
      </c>
      <c r="J60" s="2" t="s">
        <v>2</v>
      </c>
      <c r="K60" s="2" t="s">
        <v>2</v>
      </c>
      <c r="M60" s="3" t="s">
        <v>3</v>
      </c>
      <c r="N60" s="3" t="s">
        <v>4</v>
      </c>
      <c r="O60" s="3" t="s">
        <v>5</v>
      </c>
    </row>
    <row r="61" spans="1:15" ht="15.75" customHeight="1" x14ac:dyDescent="0.2">
      <c r="A61" s="4">
        <v>1</v>
      </c>
      <c r="B61" s="11">
        <v>17.87</v>
      </c>
      <c r="C61" s="11">
        <v>17.04</v>
      </c>
      <c r="D61" s="11">
        <v>15.01</v>
      </c>
      <c r="E61" s="11">
        <v>21.37</v>
      </c>
      <c r="F61" s="11">
        <v>13.69</v>
      </c>
      <c r="G61" s="11">
        <v>14.81</v>
      </c>
      <c r="H61" s="11">
        <v>15.12</v>
      </c>
      <c r="I61" s="11">
        <v>18.73</v>
      </c>
      <c r="J61" s="11">
        <v>16.190000000000001</v>
      </c>
      <c r="K61" s="12">
        <v>14.53</v>
      </c>
      <c r="M61" s="6">
        <f t="shared" ref="M61:M81" si="6">AVERAGE(B61:J61)</f>
        <v>16.647777777777776</v>
      </c>
      <c r="N61" s="6">
        <f t="shared" ref="N61:N81" si="7">STDEV(B61:J61)</f>
        <v>2.3883717140437914</v>
      </c>
      <c r="O61" s="2">
        <f t="shared" ref="O61:O81" si="8">N61/M61*100</f>
        <v>14.346489639187162</v>
      </c>
    </row>
    <row r="62" spans="1:15" ht="15.75" customHeight="1" x14ac:dyDescent="0.2">
      <c r="A62" s="4">
        <v>2</v>
      </c>
      <c r="B62" s="11">
        <v>14.53</v>
      </c>
      <c r="C62" s="11">
        <v>16.809999999999999</v>
      </c>
      <c r="D62" s="11">
        <v>14.03</v>
      </c>
      <c r="E62" s="11">
        <v>13.18</v>
      </c>
      <c r="F62" s="11">
        <v>13.4</v>
      </c>
      <c r="G62" s="11">
        <v>13.55</v>
      </c>
      <c r="H62" s="11">
        <v>14.14</v>
      </c>
      <c r="I62" s="11">
        <v>14.13</v>
      </c>
      <c r="J62" s="11">
        <v>13.26</v>
      </c>
      <c r="K62" s="12">
        <v>13.83</v>
      </c>
      <c r="M62" s="6">
        <f t="shared" si="6"/>
        <v>14.114444444444445</v>
      </c>
      <c r="N62" s="6">
        <f t="shared" si="7"/>
        <v>1.1112505468065141</v>
      </c>
      <c r="O62" s="2">
        <f t="shared" si="8"/>
        <v>7.8731440771932819</v>
      </c>
    </row>
    <row r="63" spans="1:15" ht="15.75" customHeight="1" x14ac:dyDescent="0.2">
      <c r="A63" s="4">
        <v>4</v>
      </c>
      <c r="B63" s="11">
        <v>14.72</v>
      </c>
      <c r="C63" s="11">
        <v>13.09</v>
      </c>
      <c r="D63" s="11">
        <v>12.25</v>
      </c>
      <c r="E63" s="11">
        <v>13.8</v>
      </c>
      <c r="F63" s="11">
        <v>13.92</v>
      </c>
      <c r="G63" s="11">
        <v>13.32</v>
      </c>
      <c r="H63" s="11">
        <v>13.36</v>
      </c>
      <c r="I63" s="11">
        <v>13.77</v>
      </c>
      <c r="J63" s="11">
        <v>14.53</v>
      </c>
      <c r="K63" s="12">
        <v>13.36</v>
      </c>
      <c r="M63" s="6">
        <f t="shared" si="6"/>
        <v>13.639999999999999</v>
      </c>
      <c r="N63" s="6">
        <f t="shared" si="7"/>
        <v>0.74956654140910006</v>
      </c>
      <c r="O63" s="2">
        <f t="shared" si="8"/>
        <v>5.495355875433285</v>
      </c>
    </row>
    <row r="64" spans="1:15" ht="15.75" customHeight="1" x14ac:dyDescent="0.2">
      <c r="A64" s="4">
        <v>8</v>
      </c>
      <c r="B64" s="11">
        <v>45.94</v>
      </c>
      <c r="C64" s="11">
        <v>557.49</v>
      </c>
      <c r="D64" s="11">
        <v>39.46</v>
      </c>
      <c r="E64" s="11">
        <v>613.38</v>
      </c>
      <c r="F64" s="11">
        <v>619.20000000000005</v>
      </c>
      <c r="G64" s="11">
        <v>39.049999999999997</v>
      </c>
      <c r="H64" s="11">
        <v>595.5</v>
      </c>
      <c r="I64" s="11">
        <v>627.67999999999995</v>
      </c>
      <c r="J64" s="11">
        <v>637.28</v>
      </c>
      <c r="K64" s="12">
        <v>551.25</v>
      </c>
      <c r="M64" s="6">
        <f t="shared" si="6"/>
        <v>419.4422222222222</v>
      </c>
      <c r="N64" s="6">
        <f t="shared" si="7"/>
        <v>284.37947204298081</v>
      </c>
      <c r="O64" s="2">
        <f t="shared" si="8"/>
        <v>67.799438629789492</v>
      </c>
    </row>
    <row r="65" spans="1:15" ht="15.75" customHeight="1" x14ac:dyDescent="0.2">
      <c r="A65" s="4">
        <v>16</v>
      </c>
      <c r="B65" s="11">
        <v>22.77</v>
      </c>
      <c r="C65" s="11">
        <v>27.57</v>
      </c>
      <c r="D65" s="11">
        <v>23.16</v>
      </c>
      <c r="E65" s="11">
        <v>25.96</v>
      </c>
      <c r="F65" s="11">
        <v>26.74</v>
      </c>
      <c r="G65" s="11">
        <v>21.11</v>
      </c>
      <c r="H65" s="11"/>
      <c r="I65" s="11">
        <v>26.88</v>
      </c>
      <c r="J65" s="11">
        <v>21.83</v>
      </c>
      <c r="K65" s="12">
        <v>18.989999999999998</v>
      </c>
      <c r="M65" s="6">
        <f t="shared" si="6"/>
        <v>24.502499999999998</v>
      </c>
      <c r="N65" s="6">
        <f t="shared" si="7"/>
        <v>2.5536514472977152</v>
      </c>
      <c r="O65" s="2">
        <f t="shared" si="8"/>
        <v>10.422003662065976</v>
      </c>
    </row>
    <row r="66" spans="1:15" ht="15.75" customHeight="1" x14ac:dyDescent="0.2">
      <c r="A66" s="4">
        <v>32</v>
      </c>
      <c r="B66" s="11">
        <v>21.6</v>
      </c>
      <c r="C66" s="11">
        <v>21.61</v>
      </c>
      <c r="D66" s="11">
        <v>21.84</v>
      </c>
      <c r="E66" s="11">
        <v>23.11</v>
      </c>
      <c r="F66" s="11">
        <v>20.71</v>
      </c>
      <c r="G66" s="11">
        <v>22.4</v>
      </c>
      <c r="H66" s="11">
        <v>23.75</v>
      </c>
      <c r="I66" s="11">
        <v>25.84</v>
      </c>
      <c r="J66" s="11">
        <v>20.89</v>
      </c>
      <c r="K66" s="12">
        <v>19.97</v>
      </c>
      <c r="M66" s="6">
        <f t="shared" si="6"/>
        <v>22.416666666666668</v>
      </c>
      <c r="N66" s="6">
        <f t="shared" si="7"/>
        <v>1.6152244426085185</v>
      </c>
      <c r="O66" s="2">
        <f t="shared" si="8"/>
        <v>7.2054621975101192</v>
      </c>
    </row>
    <row r="67" spans="1:15" ht="15.75" customHeight="1" x14ac:dyDescent="0.2">
      <c r="A67" s="4">
        <v>64</v>
      </c>
      <c r="B67" s="11">
        <v>22.63</v>
      </c>
      <c r="C67" s="11">
        <v>25.08</v>
      </c>
      <c r="D67" s="11">
        <v>22.35</v>
      </c>
      <c r="E67" s="11">
        <v>22.77</v>
      </c>
      <c r="F67" s="11">
        <v>22.34</v>
      </c>
      <c r="G67" s="11">
        <v>25.02</v>
      </c>
      <c r="H67" s="11">
        <v>21.05</v>
      </c>
      <c r="I67" s="11">
        <v>26.05</v>
      </c>
      <c r="J67" s="11">
        <v>26.11</v>
      </c>
      <c r="K67" s="12">
        <v>20.22</v>
      </c>
      <c r="M67" s="6">
        <f t="shared" si="6"/>
        <v>23.711111111111116</v>
      </c>
      <c r="N67" s="6">
        <f t="shared" si="7"/>
        <v>1.8601306704398781</v>
      </c>
      <c r="O67" s="2">
        <f t="shared" si="8"/>
        <v>7.8449747113209467</v>
      </c>
    </row>
    <row r="68" spans="1:15" ht="15.75" customHeight="1" x14ac:dyDescent="0.2">
      <c r="A68" s="4">
        <v>128</v>
      </c>
      <c r="B68" s="11">
        <v>23.01</v>
      </c>
      <c r="C68" s="11">
        <v>24.29</v>
      </c>
      <c r="D68" s="11">
        <v>22.84</v>
      </c>
      <c r="E68" s="11">
        <v>23.82</v>
      </c>
      <c r="F68" s="11">
        <v>22.18</v>
      </c>
      <c r="G68" s="11">
        <v>22.05</v>
      </c>
      <c r="H68" s="11">
        <v>20.28</v>
      </c>
      <c r="I68" s="11">
        <v>24.07</v>
      </c>
      <c r="J68" s="11">
        <v>20.46</v>
      </c>
      <c r="K68" s="12">
        <v>20.190000000000001</v>
      </c>
      <c r="M68" s="6">
        <f t="shared" si="6"/>
        <v>22.555555555555557</v>
      </c>
      <c r="N68" s="6">
        <f t="shared" si="7"/>
        <v>1.4643352682284807</v>
      </c>
      <c r="O68" s="2">
        <f t="shared" si="8"/>
        <v>6.4921268049538545</v>
      </c>
    </row>
    <row r="69" spans="1:15" ht="15.75" customHeight="1" x14ac:dyDescent="0.2">
      <c r="A69" s="4">
        <v>256</v>
      </c>
      <c r="B69" s="11">
        <v>30.9</v>
      </c>
      <c r="C69" s="11">
        <v>27.94</v>
      </c>
      <c r="D69" s="11">
        <v>34.299999999999997</v>
      </c>
      <c r="E69" s="11">
        <v>33.57</v>
      </c>
      <c r="F69" s="11">
        <v>30.54</v>
      </c>
      <c r="G69" s="11">
        <v>36.74</v>
      </c>
      <c r="H69" s="11">
        <v>30.95</v>
      </c>
      <c r="I69" s="11">
        <v>27.33</v>
      </c>
      <c r="J69" s="11">
        <v>27.59</v>
      </c>
      <c r="K69" s="12">
        <v>27.39</v>
      </c>
      <c r="M69" s="6">
        <f t="shared" si="6"/>
        <v>31.095555555555549</v>
      </c>
      <c r="N69" s="6">
        <f t="shared" si="7"/>
        <v>3.2604643500240544</v>
      </c>
      <c r="O69" s="2">
        <f t="shared" si="8"/>
        <v>10.485306635537945</v>
      </c>
    </row>
    <row r="70" spans="1:15" ht="15.75" customHeight="1" x14ac:dyDescent="0.2">
      <c r="A70" s="4">
        <v>512</v>
      </c>
      <c r="B70" s="11">
        <v>34.979999999999997</v>
      </c>
      <c r="C70" s="11">
        <v>31.98</v>
      </c>
      <c r="D70" s="11">
        <v>37.630000000000003</v>
      </c>
      <c r="E70" s="11">
        <v>35.299999999999997</v>
      </c>
      <c r="F70" s="11">
        <v>32.4</v>
      </c>
      <c r="G70" s="11">
        <v>34.380000000000003</v>
      </c>
      <c r="H70" s="11">
        <v>34.08</v>
      </c>
      <c r="I70" s="11">
        <v>33.72</v>
      </c>
      <c r="J70" s="11">
        <v>32.020000000000003</v>
      </c>
      <c r="K70" s="12">
        <v>31.91</v>
      </c>
      <c r="M70" s="6">
        <f t="shared" si="6"/>
        <v>34.054444444444442</v>
      </c>
      <c r="N70" s="6">
        <f t="shared" si="7"/>
        <v>1.8231367962327396</v>
      </c>
      <c r="O70" s="2">
        <f t="shared" si="8"/>
        <v>5.3535942987029452</v>
      </c>
    </row>
    <row r="71" spans="1:15" ht="15.75" customHeight="1" x14ac:dyDescent="0.2">
      <c r="A71" s="4" t="s">
        <v>6</v>
      </c>
      <c r="B71" s="11">
        <v>43.79</v>
      </c>
      <c r="C71" s="11">
        <v>40.909999999999997</v>
      </c>
      <c r="D71" s="11">
        <v>42.09</v>
      </c>
      <c r="E71" s="11">
        <v>41.97</v>
      </c>
      <c r="F71" s="11">
        <v>40.83</v>
      </c>
      <c r="G71" s="11">
        <v>42.38</v>
      </c>
      <c r="H71" s="11">
        <v>40.75</v>
      </c>
      <c r="I71" s="11">
        <v>40.299999999999997</v>
      </c>
      <c r="J71" s="11">
        <v>40.54</v>
      </c>
      <c r="K71" s="12">
        <v>48.16</v>
      </c>
      <c r="M71" s="6">
        <f t="shared" si="6"/>
        <v>41.506666666666668</v>
      </c>
      <c r="N71" s="6">
        <f t="shared" si="7"/>
        <v>1.1351321508969792</v>
      </c>
      <c r="O71" s="2">
        <f t="shared" si="8"/>
        <v>2.734818866600496</v>
      </c>
    </row>
    <row r="72" spans="1:15" ht="15.75" customHeight="1" x14ac:dyDescent="0.2">
      <c r="A72" s="4" t="s">
        <v>7</v>
      </c>
      <c r="B72" s="11">
        <v>60.27</v>
      </c>
      <c r="C72" s="11">
        <v>57.1</v>
      </c>
      <c r="D72" s="11">
        <v>57.89</v>
      </c>
      <c r="E72" s="11">
        <v>57.83</v>
      </c>
      <c r="F72" s="11">
        <v>57.59</v>
      </c>
      <c r="G72" s="11">
        <v>57.21</v>
      </c>
      <c r="H72" s="11">
        <v>56.37</v>
      </c>
      <c r="I72" s="11">
        <v>63.09</v>
      </c>
      <c r="J72" s="11">
        <v>56.53</v>
      </c>
      <c r="K72" s="12">
        <v>57.27</v>
      </c>
      <c r="M72" s="6">
        <f t="shared" si="6"/>
        <v>58.208888888888879</v>
      </c>
      <c r="N72" s="6">
        <f t="shared" si="7"/>
        <v>2.1543354221455666</v>
      </c>
      <c r="O72" s="2">
        <f t="shared" si="8"/>
        <v>3.7010419942181612</v>
      </c>
    </row>
    <row r="73" spans="1:15" ht="15.75" customHeight="1" x14ac:dyDescent="0.2">
      <c r="A73" s="4" t="s">
        <v>8</v>
      </c>
      <c r="B73" s="11">
        <v>57.23</v>
      </c>
      <c r="C73" s="11">
        <v>58.03</v>
      </c>
      <c r="D73" s="11">
        <v>57.95</v>
      </c>
      <c r="E73" s="11">
        <v>57.44</v>
      </c>
      <c r="F73" s="11">
        <v>56.98</v>
      </c>
      <c r="G73" s="11">
        <v>58.25</v>
      </c>
      <c r="H73" s="11">
        <v>55.96</v>
      </c>
      <c r="I73" s="11">
        <v>56.02</v>
      </c>
      <c r="J73" s="11">
        <v>56.74</v>
      </c>
      <c r="K73" s="12">
        <v>64.209999999999994</v>
      </c>
      <c r="M73" s="6">
        <f t="shared" si="6"/>
        <v>57.17777777777777</v>
      </c>
      <c r="N73" s="6">
        <f t="shared" si="7"/>
        <v>0.83650728893682913</v>
      </c>
      <c r="O73" s="2">
        <f t="shared" si="8"/>
        <v>1.4629937039314931</v>
      </c>
    </row>
    <row r="74" spans="1:15" ht="15.75" customHeight="1" x14ac:dyDescent="0.2">
      <c r="A74" s="4" t="s">
        <v>9</v>
      </c>
      <c r="B74" s="11">
        <v>93.95</v>
      </c>
      <c r="C74" s="11">
        <v>87.67</v>
      </c>
      <c r="D74" s="11">
        <v>89.72</v>
      </c>
      <c r="E74" s="11">
        <v>87.94</v>
      </c>
      <c r="F74" s="11">
        <v>86.87</v>
      </c>
      <c r="G74" s="11">
        <v>87.9</v>
      </c>
      <c r="H74" s="11">
        <v>85.41</v>
      </c>
      <c r="I74" s="11">
        <v>89.62</v>
      </c>
      <c r="J74" s="11">
        <v>90.37</v>
      </c>
      <c r="K74" s="12">
        <v>86.51</v>
      </c>
      <c r="M74" s="6">
        <f t="shared" si="6"/>
        <v>88.827777777777783</v>
      </c>
      <c r="N74" s="6">
        <f t="shared" si="7"/>
        <v>2.4632995036017138</v>
      </c>
      <c r="O74" s="2">
        <f t="shared" si="8"/>
        <v>2.7731184604935168</v>
      </c>
    </row>
    <row r="75" spans="1:15" ht="15.75" customHeight="1" x14ac:dyDescent="0.2">
      <c r="A75" s="4" t="s">
        <v>10</v>
      </c>
      <c r="B75" s="11">
        <v>311.82</v>
      </c>
      <c r="C75" s="11">
        <v>312.51</v>
      </c>
      <c r="D75" s="11">
        <v>320.82</v>
      </c>
      <c r="E75" s="11">
        <v>318.27999999999997</v>
      </c>
      <c r="F75" s="11">
        <v>308.67</v>
      </c>
      <c r="G75" s="11">
        <v>314.45</v>
      </c>
      <c r="H75" s="11">
        <v>311.49</v>
      </c>
      <c r="I75" s="11">
        <v>308.36</v>
      </c>
      <c r="J75" s="11">
        <v>312.61</v>
      </c>
      <c r="K75" s="12">
        <v>308.49</v>
      </c>
      <c r="M75" s="6">
        <f t="shared" si="6"/>
        <v>313.22333333333336</v>
      </c>
      <c r="N75" s="6">
        <f t="shared" si="7"/>
        <v>4.1083390804557398</v>
      </c>
      <c r="O75" s="2">
        <f t="shared" si="8"/>
        <v>1.311632513687488</v>
      </c>
    </row>
    <row r="76" spans="1:15" ht="15.75" customHeight="1" x14ac:dyDescent="0.2">
      <c r="A76" s="4" t="s">
        <v>11</v>
      </c>
      <c r="B76" s="11">
        <v>435.19</v>
      </c>
      <c r="C76" s="11">
        <v>438.33</v>
      </c>
      <c r="D76" s="11">
        <v>437.41</v>
      </c>
      <c r="E76" s="11">
        <v>441.5</v>
      </c>
      <c r="F76" s="11">
        <v>438.94</v>
      </c>
      <c r="G76" s="11">
        <v>449.69</v>
      </c>
      <c r="H76" s="11">
        <v>455.55</v>
      </c>
      <c r="I76" s="11">
        <v>447.01</v>
      </c>
      <c r="J76" s="11">
        <v>437.07</v>
      </c>
      <c r="K76" s="12">
        <v>431.45</v>
      </c>
      <c r="M76" s="6">
        <f t="shared" si="6"/>
        <v>442.29888888888888</v>
      </c>
      <c r="N76" s="6">
        <f t="shared" si="7"/>
        <v>6.9089280001394675</v>
      </c>
      <c r="O76" s="2">
        <f t="shared" si="8"/>
        <v>1.5620495944485806</v>
      </c>
    </row>
    <row r="77" spans="1:15" ht="15.75" customHeight="1" x14ac:dyDescent="0.2">
      <c r="A77" s="4" t="s">
        <v>12</v>
      </c>
      <c r="B77" s="11">
        <v>783.15</v>
      </c>
      <c r="C77" s="11">
        <v>780.93</v>
      </c>
      <c r="D77" s="11">
        <v>790.7</v>
      </c>
      <c r="E77" s="11">
        <v>782.91</v>
      </c>
      <c r="F77" s="11">
        <v>783.92</v>
      </c>
      <c r="G77" s="11">
        <v>772.79</v>
      </c>
      <c r="H77" s="11">
        <v>769.25</v>
      </c>
      <c r="I77" s="11">
        <v>775.85</v>
      </c>
      <c r="J77" s="11">
        <v>781.54</v>
      </c>
      <c r="K77" s="12">
        <v>780.24</v>
      </c>
      <c r="M77" s="6">
        <f t="shared" si="6"/>
        <v>780.1155555555556</v>
      </c>
      <c r="N77" s="6">
        <f t="shared" si="7"/>
        <v>6.4820176471356383</v>
      </c>
      <c r="O77" s="2">
        <f t="shared" si="8"/>
        <v>0.83090480647056186</v>
      </c>
    </row>
    <row r="78" spans="1:15" ht="15.75" customHeight="1" x14ac:dyDescent="0.2">
      <c r="A78" s="4" t="s">
        <v>13</v>
      </c>
      <c r="B78" s="11">
        <v>1377.88</v>
      </c>
      <c r="C78" s="11">
        <v>1358.1</v>
      </c>
      <c r="D78" s="11">
        <v>1377.07</v>
      </c>
      <c r="E78" s="11">
        <v>1381.29</v>
      </c>
      <c r="F78" s="11">
        <v>1373.29</v>
      </c>
      <c r="G78" s="11">
        <v>1378.04</v>
      </c>
      <c r="H78" s="11">
        <v>1346.45</v>
      </c>
      <c r="I78" s="11">
        <v>1365.72</v>
      </c>
      <c r="J78" s="11">
        <v>1361.53</v>
      </c>
      <c r="K78" s="12">
        <v>1362.6</v>
      </c>
      <c r="M78" s="6">
        <f t="shared" si="6"/>
        <v>1368.818888888889</v>
      </c>
      <c r="N78" s="6">
        <f t="shared" si="7"/>
        <v>11.665792348190971</v>
      </c>
      <c r="O78" s="2">
        <f t="shared" si="8"/>
        <v>0.85225243769542391</v>
      </c>
    </row>
    <row r="79" spans="1:15" ht="15.75" customHeight="1" x14ac:dyDescent="0.2">
      <c r="A79" s="4" t="s">
        <v>14</v>
      </c>
      <c r="B79" s="11">
        <v>2855.01</v>
      </c>
      <c r="C79" s="11">
        <v>2828.22</v>
      </c>
      <c r="D79" s="11">
        <v>2970.31</v>
      </c>
      <c r="E79" s="11">
        <v>2837.24</v>
      </c>
      <c r="F79" s="11">
        <v>3060.95</v>
      </c>
      <c r="G79" s="11">
        <v>2941.57</v>
      </c>
      <c r="H79" s="11">
        <v>2908.62</v>
      </c>
      <c r="I79" s="11">
        <v>2940.4</v>
      </c>
      <c r="J79" s="11">
        <v>2920.72</v>
      </c>
      <c r="K79" s="12">
        <v>2898.54</v>
      </c>
      <c r="M79" s="6">
        <f t="shared" si="6"/>
        <v>2918.1155555555556</v>
      </c>
      <c r="N79" s="6">
        <f t="shared" si="7"/>
        <v>73.206874866898787</v>
      </c>
      <c r="O79" s="2">
        <f t="shared" si="8"/>
        <v>2.5087037669747638</v>
      </c>
    </row>
    <row r="80" spans="1:15" ht="15.75" customHeight="1" x14ac:dyDescent="0.2">
      <c r="A80" s="4" t="s">
        <v>15</v>
      </c>
      <c r="B80" s="11">
        <v>6199.56</v>
      </c>
      <c r="C80" s="11">
        <v>6080.6</v>
      </c>
      <c r="D80" s="11">
        <v>6124.87</v>
      </c>
      <c r="E80" s="11">
        <v>6097.14</v>
      </c>
      <c r="F80" s="11">
        <v>6076.44</v>
      </c>
      <c r="G80" s="11">
        <v>5982.09</v>
      </c>
      <c r="H80" s="11">
        <v>6048.7</v>
      </c>
      <c r="I80" s="11">
        <v>6169.18</v>
      </c>
      <c r="J80" s="11">
        <v>5917.73</v>
      </c>
      <c r="K80" s="12">
        <v>5967.5</v>
      </c>
      <c r="M80" s="6">
        <f t="shared" si="6"/>
        <v>6077.3677777777775</v>
      </c>
      <c r="N80" s="6">
        <f t="shared" si="7"/>
        <v>87.609253046949775</v>
      </c>
      <c r="O80" s="2">
        <f t="shared" si="8"/>
        <v>1.4415657608759129</v>
      </c>
    </row>
    <row r="81" spans="1:15" ht="15.75" customHeight="1" x14ac:dyDescent="0.2">
      <c r="A81" s="4" t="s">
        <v>16</v>
      </c>
      <c r="B81" s="11">
        <v>11816.33</v>
      </c>
      <c r="C81" s="11">
        <v>11853.96</v>
      </c>
      <c r="D81" s="11">
        <v>11654.72</v>
      </c>
      <c r="E81" s="11">
        <v>11843.86</v>
      </c>
      <c r="F81" s="11">
        <v>11604.56</v>
      </c>
      <c r="G81" s="11">
        <v>11536.56</v>
      </c>
      <c r="H81" s="11">
        <v>11629.92</v>
      </c>
      <c r="I81" s="11">
        <v>11903.13</v>
      </c>
      <c r="J81" s="11">
        <v>11798.67</v>
      </c>
      <c r="K81" s="12">
        <v>11830.28</v>
      </c>
      <c r="M81" s="6">
        <f t="shared" si="6"/>
        <v>11737.967777777778</v>
      </c>
      <c r="N81" s="6">
        <f t="shared" si="7"/>
        <v>131.69024192947805</v>
      </c>
      <c r="O81" s="2">
        <f t="shared" si="8"/>
        <v>1.1219168805250335</v>
      </c>
    </row>
    <row r="82" spans="1:15" ht="15.75" customHeight="1" x14ac:dyDescent="0.15"/>
    <row r="83" spans="1:15" ht="15.75" customHeight="1" x14ac:dyDescent="0.15"/>
    <row r="84" spans="1:15" ht="15.75" customHeight="1" x14ac:dyDescent="0.15"/>
    <row r="85" spans="1:15" ht="15.75" customHeight="1" x14ac:dyDescent="0.15"/>
    <row r="86" spans="1:15" ht="15.75" customHeight="1" x14ac:dyDescent="0.15">
      <c r="B86" s="45" t="s">
        <v>20</v>
      </c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</row>
    <row r="87" spans="1:15" ht="15.75" customHeight="1" x14ac:dyDescent="0.15">
      <c r="A87" s="43" t="s">
        <v>1</v>
      </c>
      <c r="B87" s="1">
        <v>1</v>
      </c>
      <c r="C87" s="2">
        <v>2</v>
      </c>
      <c r="D87" s="2">
        <v>3</v>
      </c>
      <c r="E87" s="1">
        <v>4</v>
      </c>
      <c r="F87" s="2">
        <v>5</v>
      </c>
      <c r="G87" s="2">
        <v>6</v>
      </c>
      <c r="H87" s="1">
        <v>7</v>
      </c>
      <c r="I87" s="2">
        <v>8</v>
      </c>
      <c r="J87" s="2">
        <v>9</v>
      </c>
      <c r="K87" s="1">
        <v>10</v>
      </c>
    </row>
    <row r="88" spans="1:15" ht="15.75" customHeight="1" x14ac:dyDescent="0.2">
      <c r="A88" s="44"/>
      <c r="B88" s="2" t="s">
        <v>2</v>
      </c>
      <c r="C88" s="2" t="s">
        <v>2</v>
      </c>
      <c r="D88" s="2" t="s">
        <v>2</v>
      </c>
      <c r="E88" s="2" t="s">
        <v>2</v>
      </c>
      <c r="F88" s="2" t="s">
        <v>2</v>
      </c>
      <c r="G88" s="2" t="s">
        <v>2</v>
      </c>
      <c r="H88" s="2" t="s">
        <v>2</v>
      </c>
      <c r="I88" s="2" t="s">
        <v>2</v>
      </c>
      <c r="J88" s="2" t="s">
        <v>2</v>
      </c>
      <c r="K88" s="2" t="s">
        <v>2</v>
      </c>
      <c r="M88" s="3" t="s">
        <v>3</v>
      </c>
      <c r="N88" s="3" t="s">
        <v>4</v>
      </c>
      <c r="O88" s="3" t="s">
        <v>5</v>
      </c>
    </row>
    <row r="89" spans="1:15" ht="15.75" customHeight="1" x14ac:dyDescent="0.2">
      <c r="A89" s="4">
        <v>1</v>
      </c>
      <c r="B89" s="11">
        <v>14.25</v>
      </c>
      <c r="C89" s="11">
        <v>14.06</v>
      </c>
      <c r="D89" s="11">
        <v>14.61</v>
      </c>
      <c r="E89" s="11">
        <v>13.96</v>
      </c>
      <c r="F89" s="11">
        <v>14.35</v>
      </c>
      <c r="G89" s="11">
        <v>13.55</v>
      </c>
      <c r="H89" s="11">
        <v>13.75</v>
      </c>
      <c r="I89" s="11"/>
      <c r="J89" s="11">
        <v>13.63</v>
      </c>
      <c r="K89" s="12">
        <v>14.27</v>
      </c>
      <c r="M89" s="6">
        <f t="shared" ref="M89:M109" si="9">AVERAGE(B89:J89)</f>
        <v>14.02</v>
      </c>
      <c r="N89" s="6">
        <f t="shared" ref="N89:N109" si="10">STDEV(B89:J89)</f>
        <v>0.37052086889366159</v>
      </c>
      <c r="O89" s="2">
        <f t="shared" ref="O89:O109" si="11">N89/M89*100</f>
        <v>2.6428022032358176</v>
      </c>
    </row>
    <row r="90" spans="1:15" ht="15.75" customHeight="1" x14ac:dyDescent="0.2">
      <c r="A90" s="4">
        <v>2</v>
      </c>
      <c r="B90" s="11">
        <v>13.7</v>
      </c>
      <c r="C90" s="11">
        <v>14.06</v>
      </c>
      <c r="D90" s="11">
        <v>13.3</v>
      </c>
      <c r="E90" s="11">
        <v>14.02</v>
      </c>
      <c r="F90" s="11">
        <v>12.58</v>
      </c>
      <c r="G90" s="11">
        <v>13.85</v>
      </c>
      <c r="H90" s="11">
        <v>13.43</v>
      </c>
      <c r="I90" s="11"/>
      <c r="J90" s="11">
        <v>13.44</v>
      </c>
      <c r="K90" s="12">
        <v>13.49</v>
      </c>
      <c r="M90" s="6">
        <f t="shared" si="9"/>
        <v>13.547499999999999</v>
      </c>
      <c r="N90" s="6">
        <f t="shared" si="10"/>
        <v>0.48156738142978783</v>
      </c>
      <c r="O90" s="2">
        <f t="shared" si="11"/>
        <v>3.5546586560604378</v>
      </c>
    </row>
    <row r="91" spans="1:15" ht="15.75" customHeight="1" x14ac:dyDescent="0.2">
      <c r="A91" s="4">
        <v>4</v>
      </c>
      <c r="B91" s="11">
        <v>13.96</v>
      </c>
      <c r="C91" s="11">
        <v>13.99</v>
      </c>
      <c r="D91" s="11">
        <v>13.78</v>
      </c>
      <c r="E91" s="11">
        <v>13.95</v>
      </c>
      <c r="F91" s="11">
        <v>13.94</v>
      </c>
      <c r="G91" s="11">
        <v>13.99</v>
      </c>
      <c r="H91" s="11">
        <v>13.72</v>
      </c>
      <c r="I91" s="11"/>
      <c r="J91" s="11">
        <v>13.55</v>
      </c>
      <c r="K91" s="12">
        <v>13.96</v>
      </c>
      <c r="M91" s="6">
        <f t="shared" si="9"/>
        <v>13.86</v>
      </c>
      <c r="N91" s="6">
        <f t="shared" si="10"/>
        <v>0.16053482043291575</v>
      </c>
      <c r="O91" s="2">
        <f t="shared" si="11"/>
        <v>1.158259887683375</v>
      </c>
    </row>
    <row r="92" spans="1:15" ht="15.75" customHeight="1" x14ac:dyDescent="0.2">
      <c r="A92" s="4">
        <v>8</v>
      </c>
      <c r="B92" s="11">
        <v>361.79</v>
      </c>
      <c r="C92" s="11">
        <v>276.24</v>
      </c>
      <c r="D92" s="11">
        <v>60.84</v>
      </c>
      <c r="E92" s="11">
        <v>63.3</v>
      </c>
      <c r="F92" s="11">
        <v>58.1</v>
      </c>
      <c r="G92" s="11">
        <v>278.27999999999997</v>
      </c>
      <c r="H92" s="11">
        <v>58</v>
      </c>
      <c r="I92" s="11"/>
      <c r="J92" s="11">
        <v>819.18</v>
      </c>
      <c r="K92" s="12">
        <v>1201.3699999999999</v>
      </c>
      <c r="M92" s="6">
        <f t="shared" si="9"/>
        <v>246.96625</v>
      </c>
      <c r="N92" s="6">
        <f t="shared" si="10"/>
        <v>262.4623915882317</v>
      </c>
      <c r="O92" s="2">
        <f t="shared" si="11"/>
        <v>106.27459889285751</v>
      </c>
    </row>
    <row r="93" spans="1:15" ht="15.75" customHeight="1" x14ac:dyDescent="0.2">
      <c r="A93" s="4">
        <v>16</v>
      </c>
      <c r="B93" s="11">
        <v>32.26</v>
      </c>
      <c r="C93" s="11">
        <v>968.11</v>
      </c>
      <c r="D93" s="11">
        <v>328.05</v>
      </c>
      <c r="E93" s="11">
        <v>324.25</v>
      </c>
      <c r="F93" s="11">
        <v>32.43</v>
      </c>
      <c r="G93" s="11">
        <v>961.15</v>
      </c>
      <c r="H93" s="11">
        <v>965.4</v>
      </c>
      <c r="I93" s="11"/>
      <c r="J93" s="11">
        <v>32.72</v>
      </c>
      <c r="K93" s="12">
        <v>32.42</v>
      </c>
      <c r="M93" s="6">
        <f t="shared" si="9"/>
        <v>455.54624999999999</v>
      </c>
      <c r="N93" s="6">
        <f t="shared" si="10"/>
        <v>438.95692001241497</v>
      </c>
      <c r="O93" s="2">
        <f t="shared" si="11"/>
        <v>96.358365371773985</v>
      </c>
    </row>
    <row r="94" spans="1:15" ht="15.75" customHeight="1" x14ac:dyDescent="0.2">
      <c r="A94" s="4">
        <v>32</v>
      </c>
      <c r="B94" s="11">
        <v>34.29</v>
      </c>
      <c r="C94" s="11">
        <v>292.58</v>
      </c>
      <c r="D94" s="11">
        <v>292.57</v>
      </c>
      <c r="E94" s="11">
        <v>30.39</v>
      </c>
      <c r="F94" s="11">
        <v>30.96</v>
      </c>
      <c r="G94" s="11">
        <v>31.52</v>
      </c>
      <c r="H94" s="11">
        <v>30.72</v>
      </c>
      <c r="I94" s="11"/>
      <c r="J94" s="11">
        <v>35.58</v>
      </c>
      <c r="K94" s="12">
        <v>31.41</v>
      </c>
      <c r="M94" s="6">
        <f t="shared" si="9"/>
        <v>97.326250000000016</v>
      </c>
      <c r="N94" s="6">
        <f t="shared" si="10"/>
        <v>120.52392340319824</v>
      </c>
      <c r="O94" s="2">
        <f t="shared" si="11"/>
        <v>123.83496066395058</v>
      </c>
    </row>
    <row r="95" spans="1:15" ht="15.75" customHeight="1" x14ac:dyDescent="0.2">
      <c r="A95" s="4">
        <v>64</v>
      </c>
      <c r="B95" s="11">
        <v>29.53</v>
      </c>
      <c r="C95" s="11">
        <v>30.03</v>
      </c>
      <c r="D95" s="11">
        <v>30.06</v>
      </c>
      <c r="E95" s="11">
        <v>30.14</v>
      </c>
      <c r="F95" s="11">
        <v>29.58</v>
      </c>
      <c r="G95" s="11">
        <v>31.51</v>
      </c>
      <c r="H95" s="11">
        <v>28.92</v>
      </c>
      <c r="I95" s="11"/>
      <c r="J95" s="11">
        <v>31.11</v>
      </c>
      <c r="K95" s="12">
        <v>29.77</v>
      </c>
      <c r="M95" s="6">
        <f t="shared" si="9"/>
        <v>30.11</v>
      </c>
      <c r="N95" s="6">
        <f t="shared" si="10"/>
        <v>0.84542466083197332</v>
      </c>
      <c r="O95" s="2">
        <f t="shared" si="11"/>
        <v>2.8077869838325253</v>
      </c>
    </row>
    <row r="96" spans="1:15" ht="15.75" customHeight="1" x14ac:dyDescent="0.2">
      <c r="A96" s="4">
        <v>128</v>
      </c>
      <c r="B96" s="11">
        <v>297.81</v>
      </c>
      <c r="C96" s="11">
        <v>282.88</v>
      </c>
      <c r="D96" s="11">
        <v>537.85</v>
      </c>
      <c r="E96" s="11">
        <v>540.77</v>
      </c>
      <c r="F96" s="11">
        <v>294.01</v>
      </c>
      <c r="G96" s="11">
        <v>302.88</v>
      </c>
      <c r="H96" s="11">
        <v>539.35</v>
      </c>
      <c r="I96" s="11"/>
      <c r="J96" s="11">
        <v>533.95000000000005</v>
      </c>
      <c r="K96" s="12">
        <v>539.79</v>
      </c>
      <c r="M96" s="6">
        <f t="shared" si="9"/>
        <v>416.1875</v>
      </c>
      <c r="N96" s="6">
        <f t="shared" si="10"/>
        <v>130.3345279052551</v>
      </c>
      <c r="O96" s="2">
        <f t="shared" si="11"/>
        <v>31.316300442770412</v>
      </c>
    </row>
    <row r="97" spans="1:15" ht="15.75" customHeight="1" x14ac:dyDescent="0.2">
      <c r="A97" s="4">
        <v>256</v>
      </c>
      <c r="B97" s="11">
        <v>41.01</v>
      </c>
      <c r="C97" s="11">
        <v>38.42</v>
      </c>
      <c r="D97" s="11">
        <v>38.299999999999997</v>
      </c>
      <c r="E97" s="11">
        <v>37.54</v>
      </c>
      <c r="F97" s="11">
        <v>37.83</v>
      </c>
      <c r="G97" s="11">
        <v>37.21</v>
      </c>
      <c r="H97" s="11">
        <v>37.36</v>
      </c>
      <c r="I97" s="11"/>
      <c r="J97" s="11">
        <v>36.99</v>
      </c>
      <c r="K97" s="12">
        <v>36.93</v>
      </c>
      <c r="M97" s="6">
        <f t="shared" si="9"/>
        <v>38.082500000000003</v>
      </c>
      <c r="N97" s="6">
        <f t="shared" si="10"/>
        <v>1.2854321118930054</v>
      </c>
      <c r="O97" s="2">
        <f t="shared" si="11"/>
        <v>3.3753879390612624</v>
      </c>
    </row>
    <row r="98" spans="1:15" ht="15.75" customHeight="1" x14ac:dyDescent="0.2">
      <c r="A98" s="4">
        <v>512</v>
      </c>
      <c r="B98" s="11">
        <v>45.42</v>
      </c>
      <c r="C98" s="11">
        <v>45.61</v>
      </c>
      <c r="D98" s="11">
        <v>45.43</v>
      </c>
      <c r="E98" s="11">
        <v>45.68</v>
      </c>
      <c r="F98" s="11">
        <v>44.63</v>
      </c>
      <c r="G98" s="11">
        <v>46.13</v>
      </c>
      <c r="H98" s="11">
        <v>46.25</v>
      </c>
      <c r="I98" s="11"/>
      <c r="J98" s="11">
        <v>47.45</v>
      </c>
      <c r="K98" s="12">
        <v>45.17</v>
      </c>
      <c r="M98" s="6">
        <f t="shared" si="9"/>
        <v>45.825000000000003</v>
      </c>
      <c r="N98" s="6">
        <f t="shared" si="10"/>
        <v>0.82198366337606943</v>
      </c>
      <c r="O98" s="2">
        <f t="shared" si="11"/>
        <v>1.7937450373727646</v>
      </c>
    </row>
    <row r="99" spans="1:15" ht="15.75" customHeight="1" x14ac:dyDescent="0.2">
      <c r="A99" s="4" t="s">
        <v>6</v>
      </c>
      <c r="B99" s="11">
        <v>68.78</v>
      </c>
      <c r="C99" s="11">
        <v>60.09</v>
      </c>
      <c r="D99" s="11">
        <v>60.25</v>
      </c>
      <c r="E99" s="11">
        <v>60.32</v>
      </c>
      <c r="F99" s="11">
        <v>60.29</v>
      </c>
      <c r="G99" s="11">
        <v>60.31</v>
      </c>
      <c r="H99" s="11">
        <v>59.74</v>
      </c>
      <c r="I99" s="11"/>
      <c r="J99" s="11">
        <v>65.23</v>
      </c>
      <c r="K99" s="12">
        <v>59.76</v>
      </c>
      <c r="M99" s="6">
        <f t="shared" si="9"/>
        <v>61.876250000000006</v>
      </c>
      <c r="N99" s="6">
        <f t="shared" si="10"/>
        <v>3.3101486263567428</v>
      </c>
      <c r="O99" s="2">
        <f t="shared" si="11"/>
        <v>5.3496270804335149</v>
      </c>
    </row>
    <row r="100" spans="1:15" ht="15.75" customHeight="1" x14ac:dyDescent="0.2">
      <c r="A100" s="4" t="s">
        <v>7</v>
      </c>
      <c r="B100" s="11">
        <v>53.06</v>
      </c>
      <c r="C100" s="11">
        <v>53.24</v>
      </c>
      <c r="D100" s="11">
        <v>53.79</v>
      </c>
      <c r="E100" s="11">
        <v>52.42</v>
      </c>
      <c r="F100" s="11">
        <v>52.89</v>
      </c>
      <c r="G100" s="11">
        <v>51.74</v>
      </c>
      <c r="H100" s="11">
        <v>55.55</v>
      </c>
      <c r="I100" s="11"/>
      <c r="J100" s="11">
        <v>52.12</v>
      </c>
      <c r="K100" s="12">
        <v>52.96</v>
      </c>
      <c r="M100" s="6">
        <f t="shared" si="9"/>
        <v>53.10125</v>
      </c>
      <c r="N100" s="6">
        <f t="shared" si="10"/>
        <v>1.1841987948458161</v>
      </c>
      <c r="O100" s="2">
        <f t="shared" si="11"/>
        <v>2.2300770600424964</v>
      </c>
    </row>
    <row r="101" spans="1:15" ht="15.75" customHeight="1" x14ac:dyDescent="0.2">
      <c r="A101" s="4" t="s">
        <v>8</v>
      </c>
      <c r="B101" s="11">
        <v>76.09</v>
      </c>
      <c r="C101" s="11">
        <v>78.05</v>
      </c>
      <c r="D101" s="11">
        <v>75.5</v>
      </c>
      <c r="E101" s="11">
        <v>80.180000000000007</v>
      </c>
      <c r="F101" s="11">
        <v>78.95</v>
      </c>
      <c r="G101" s="11">
        <v>73.87</v>
      </c>
      <c r="H101" s="11">
        <v>74.27</v>
      </c>
      <c r="I101" s="11"/>
      <c r="J101" s="11">
        <v>75.77</v>
      </c>
      <c r="K101" s="12">
        <v>75.23</v>
      </c>
      <c r="M101" s="6">
        <f t="shared" si="9"/>
        <v>76.584999999999994</v>
      </c>
      <c r="N101" s="6">
        <f t="shared" si="10"/>
        <v>2.2513614928368519</v>
      </c>
      <c r="O101" s="2">
        <f t="shared" si="11"/>
        <v>2.9396898777004012</v>
      </c>
    </row>
    <row r="102" spans="1:15" ht="15.75" customHeight="1" x14ac:dyDescent="0.2">
      <c r="A102" s="4" t="s">
        <v>9</v>
      </c>
      <c r="B102" s="11">
        <v>122.67</v>
      </c>
      <c r="C102" s="11">
        <v>124.28</v>
      </c>
      <c r="D102" s="11">
        <v>114.75</v>
      </c>
      <c r="E102" s="11">
        <v>114.18</v>
      </c>
      <c r="F102" s="11">
        <v>114.81</v>
      </c>
      <c r="G102" s="11">
        <v>115.51</v>
      </c>
      <c r="H102" s="11">
        <v>114.66</v>
      </c>
      <c r="I102" s="11"/>
      <c r="J102" s="11">
        <v>117.58</v>
      </c>
      <c r="K102" s="12">
        <v>114.52</v>
      </c>
      <c r="M102" s="6">
        <f t="shared" si="9"/>
        <v>117.30500000000001</v>
      </c>
      <c r="N102" s="6">
        <f t="shared" si="10"/>
        <v>3.9685585724362369</v>
      </c>
      <c r="O102" s="2">
        <f t="shared" si="11"/>
        <v>3.3831111823334354</v>
      </c>
    </row>
    <row r="103" spans="1:15" ht="15.75" customHeight="1" x14ac:dyDescent="0.2">
      <c r="A103" s="4" t="s">
        <v>10</v>
      </c>
      <c r="B103" s="11">
        <v>495.44</v>
      </c>
      <c r="C103" s="11">
        <v>482.41</v>
      </c>
      <c r="D103" s="11">
        <v>500.8</v>
      </c>
      <c r="E103" s="11">
        <v>490.2</v>
      </c>
      <c r="F103" s="11">
        <v>490.91</v>
      </c>
      <c r="G103" s="11">
        <v>500.57</v>
      </c>
      <c r="H103" s="11">
        <v>492.22</v>
      </c>
      <c r="I103" s="11"/>
      <c r="J103" s="11">
        <v>490.9</v>
      </c>
      <c r="K103" s="12">
        <v>496.77</v>
      </c>
      <c r="M103" s="6">
        <f t="shared" si="9"/>
        <v>492.93125000000003</v>
      </c>
      <c r="N103" s="6">
        <f t="shared" si="10"/>
        <v>6.0170624952237706</v>
      </c>
      <c r="O103" s="2">
        <f t="shared" si="11"/>
        <v>1.2206697171712628</v>
      </c>
    </row>
    <row r="104" spans="1:15" ht="15.75" customHeight="1" x14ac:dyDescent="0.2">
      <c r="A104" s="4" t="s">
        <v>11</v>
      </c>
      <c r="B104" s="11">
        <v>729.81</v>
      </c>
      <c r="C104" s="11">
        <v>698.75</v>
      </c>
      <c r="D104" s="11">
        <v>722.31</v>
      </c>
      <c r="E104" s="11">
        <v>737.3</v>
      </c>
      <c r="F104" s="11">
        <v>724.8</v>
      </c>
      <c r="G104" s="11">
        <v>709.62</v>
      </c>
      <c r="H104" s="11">
        <v>706.7</v>
      </c>
      <c r="I104" s="11"/>
      <c r="J104" s="11">
        <v>726.77</v>
      </c>
      <c r="K104" s="12">
        <v>736.56</v>
      </c>
      <c r="M104" s="6">
        <f t="shared" si="9"/>
        <v>719.50749999999994</v>
      </c>
      <c r="N104" s="6">
        <f t="shared" si="10"/>
        <v>13.114831026633251</v>
      </c>
      <c r="O104" s="2">
        <f t="shared" si="11"/>
        <v>1.822751121653805</v>
      </c>
    </row>
    <row r="105" spans="1:15" ht="15.75" customHeight="1" x14ac:dyDescent="0.2">
      <c r="A105" s="4" t="s">
        <v>12</v>
      </c>
      <c r="B105" s="11">
        <v>1323.51</v>
      </c>
      <c r="C105" s="11">
        <v>1356.58</v>
      </c>
      <c r="D105" s="11">
        <v>1372.78</v>
      </c>
      <c r="E105" s="11">
        <v>1283.8499999999999</v>
      </c>
      <c r="F105" s="11">
        <v>1344.06</v>
      </c>
      <c r="G105" s="11">
        <v>1326.4</v>
      </c>
      <c r="H105" s="11">
        <v>1347.84</v>
      </c>
      <c r="I105" s="11"/>
      <c r="J105" s="11">
        <v>1355.62</v>
      </c>
      <c r="K105" s="12">
        <v>1305.8599999999999</v>
      </c>
      <c r="M105" s="6">
        <f t="shared" si="9"/>
        <v>1338.83</v>
      </c>
      <c r="N105" s="6">
        <f t="shared" si="10"/>
        <v>27.438528177936735</v>
      </c>
      <c r="O105" s="2">
        <f t="shared" si="11"/>
        <v>2.049440793673337</v>
      </c>
    </row>
    <row r="106" spans="1:15" ht="15.75" customHeight="1" x14ac:dyDescent="0.2">
      <c r="A106" s="4" t="s">
        <v>13</v>
      </c>
      <c r="B106" s="11">
        <v>2842.05</v>
      </c>
      <c r="C106" s="11">
        <v>2814.81</v>
      </c>
      <c r="D106" s="11">
        <v>2854.06</v>
      </c>
      <c r="E106" s="11">
        <v>2826.14</v>
      </c>
      <c r="F106" s="11">
        <v>2809.09</v>
      </c>
      <c r="G106" s="11">
        <v>2814.13</v>
      </c>
      <c r="H106" s="11">
        <v>2805.43</v>
      </c>
      <c r="I106" s="11"/>
      <c r="J106" s="11">
        <v>2790.16</v>
      </c>
      <c r="K106" s="12">
        <v>2800.02</v>
      </c>
      <c r="M106" s="6">
        <f t="shared" si="9"/>
        <v>2819.4837499999999</v>
      </c>
      <c r="N106" s="6">
        <f t="shared" si="10"/>
        <v>20.580799607887002</v>
      </c>
      <c r="O106" s="2">
        <f t="shared" si="11"/>
        <v>0.72994921882018304</v>
      </c>
    </row>
    <row r="107" spans="1:15" ht="15.75" customHeight="1" x14ac:dyDescent="0.2">
      <c r="A107" s="4" t="s">
        <v>14</v>
      </c>
      <c r="B107" s="11">
        <v>5068.9399999999996</v>
      </c>
      <c r="C107" s="11">
        <v>5289.5</v>
      </c>
      <c r="D107" s="11">
        <v>5293.67</v>
      </c>
      <c r="E107" s="11">
        <v>5272.45</v>
      </c>
      <c r="F107" s="11">
        <v>5119.3500000000004</v>
      </c>
      <c r="G107" s="11">
        <v>5346.53</v>
      </c>
      <c r="H107" s="11">
        <v>5309.1</v>
      </c>
      <c r="I107" s="11"/>
      <c r="J107" s="11">
        <v>5238.2299999999996</v>
      </c>
      <c r="K107" s="12">
        <v>5250.86</v>
      </c>
      <c r="M107" s="6">
        <f t="shared" si="9"/>
        <v>5242.2212499999987</v>
      </c>
      <c r="N107" s="6">
        <f t="shared" si="10"/>
        <v>97.313029290238731</v>
      </c>
      <c r="O107" s="2">
        <f t="shared" si="11"/>
        <v>1.8563319755006289</v>
      </c>
    </row>
    <row r="108" spans="1:15" ht="15.75" customHeight="1" x14ac:dyDescent="0.2">
      <c r="A108" s="4" t="s">
        <v>15</v>
      </c>
      <c r="B108" s="11">
        <v>10046.86</v>
      </c>
      <c r="C108" s="11">
        <v>9890.7900000000009</v>
      </c>
      <c r="D108" s="11">
        <v>9998.15</v>
      </c>
      <c r="E108" s="11">
        <v>9700.1</v>
      </c>
      <c r="F108" s="11">
        <v>9932.61</v>
      </c>
      <c r="G108" s="11">
        <v>9925.69</v>
      </c>
      <c r="H108" s="11">
        <v>10031.290000000001</v>
      </c>
      <c r="I108" s="11"/>
      <c r="J108" s="11">
        <v>10021.799999999999</v>
      </c>
      <c r="K108" s="12">
        <v>9955.64</v>
      </c>
      <c r="M108" s="6">
        <f t="shared" si="9"/>
        <v>9943.411250000001</v>
      </c>
      <c r="N108" s="6">
        <f t="shared" si="10"/>
        <v>113.36761662050702</v>
      </c>
      <c r="O108" s="2">
        <f t="shared" si="11"/>
        <v>1.1401280080868323</v>
      </c>
    </row>
    <row r="109" spans="1:15" ht="15.75" customHeight="1" x14ac:dyDescent="0.2">
      <c r="A109" s="4" t="s">
        <v>16</v>
      </c>
      <c r="B109" s="11">
        <v>18763.39</v>
      </c>
      <c r="C109" s="11">
        <v>19132.37</v>
      </c>
      <c r="D109" s="11">
        <v>18814.189999999999</v>
      </c>
      <c r="E109" s="11">
        <v>19011.080000000002</v>
      </c>
      <c r="F109" s="11">
        <v>18665.95</v>
      </c>
      <c r="G109" s="11">
        <v>19047.98</v>
      </c>
      <c r="H109" s="11">
        <v>19166.810000000001</v>
      </c>
      <c r="I109" s="11"/>
      <c r="J109" s="11">
        <v>18645.86</v>
      </c>
      <c r="K109" s="12">
        <v>18861.310000000001</v>
      </c>
      <c r="M109" s="6">
        <f t="shared" si="9"/>
        <v>18905.953750000001</v>
      </c>
      <c r="N109" s="6">
        <f t="shared" si="10"/>
        <v>208.57641730396364</v>
      </c>
      <c r="O109" s="2">
        <f t="shared" si="11"/>
        <v>1.1032313950517501</v>
      </c>
    </row>
    <row r="110" spans="1:15" ht="15.75" customHeight="1" x14ac:dyDescent="0.15"/>
    <row r="111" spans="1:15" ht="15.75" customHeight="1" x14ac:dyDescent="0.15"/>
    <row r="112" spans="1:15" ht="15.75" customHeight="1" x14ac:dyDescent="0.15"/>
    <row r="113" spans="1:15" ht="15.75" customHeight="1" x14ac:dyDescent="0.15"/>
    <row r="114" spans="1:15" ht="15.75" customHeight="1" x14ac:dyDescent="0.15">
      <c r="B114" s="45" t="s">
        <v>21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</row>
    <row r="115" spans="1:15" ht="15.75" customHeight="1" x14ac:dyDescent="0.15">
      <c r="A115" s="43" t="s">
        <v>1</v>
      </c>
      <c r="B115" s="1">
        <v>1</v>
      </c>
      <c r="C115" s="2">
        <v>2</v>
      </c>
      <c r="D115" s="2">
        <v>3</v>
      </c>
      <c r="E115" s="1">
        <v>4</v>
      </c>
      <c r="F115" s="2">
        <v>5</v>
      </c>
      <c r="G115" s="2">
        <v>6</v>
      </c>
      <c r="H115" s="1">
        <v>7</v>
      </c>
      <c r="I115" s="2">
        <v>8</v>
      </c>
      <c r="J115" s="2">
        <v>9</v>
      </c>
      <c r="K115" s="1">
        <v>10</v>
      </c>
    </row>
    <row r="116" spans="1:15" ht="15.75" customHeight="1" x14ac:dyDescent="0.2">
      <c r="A116" s="44"/>
      <c r="B116" s="2" t="s">
        <v>2</v>
      </c>
      <c r="C116" s="2" t="s">
        <v>2</v>
      </c>
      <c r="D116" s="2" t="s">
        <v>2</v>
      </c>
      <c r="E116" s="2" t="s">
        <v>2</v>
      </c>
      <c r="F116" s="2" t="s">
        <v>2</v>
      </c>
      <c r="G116" s="2" t="s">
        <v>2</v>
      </c>
      <c r="H116" s="2" t="s">
        <v>2</v>
      </c>
      <c r="I116" s="2" t="s">
        <v>2</v>
      </c>
      <c r="J116" s="2" t="s">
        <v>2</v>
      </c>
      <c r="K116" s="2" t="s">
        <v>2</v>
      </c>
      <c r="M116" s="3" t="s">
        <v>3</v>
      </c>
      <c r="N116" s="3" t="s">
        <v>4</v>
      </c>
      <c r="O116" s="3" t="s">
        <v>5</v>
      </c>
    </row>
    <row r="117" spans="1:15" ht="15.75" customHeight="1" x14ac:dyDescent="0.2">
      <c r="A117" s="4">
        <v>1</v>
      </c>
      <c r="B117" s="11">
        <v>24.15</v>
      </c>
      <c r="C117" s="11">
        <v>23.02</v>
      </c>
      <c r="D117" s="11">
        <v>25.26</v>
      </c>
      <c r="E117" s="11">
        <v>26.17</v>
      </c>
      <c r="F117" s="11">
        <v>23.97</v>
      </c>
      <c r="G117" s="11">
        <v>24.7</v>
      </c>
      <c r="H117" s="11">
        <v>24.13</v>
      </c>
      <c r="I117" s="11">
        <v>25.22</v>
      </c>
      <c r="J117" s="11">
        <v>24.94</v>
      </c>
      <c r="K117" s="12">
        <v>24.98</v>
      </c>
      <c r="M117" s="6">
        <f t="shared" ref="M117:M137" si="12">AVERAGE(B117:J117)</f>
        <v>24.617777777777778</v>
      </c>
      <c r="N117" s="6">
        <f t="shared" ref="N117:N137" si="13">STDEV(B117:J117)</f>
        <v>0.91681210967375737</v>
      </c>
      <c r="O117" s="2">
        <f t="shared" ref="O117:O137" si="14">N117/M117*100</f>
        <v>3.7241871218016867</v>
      </c>
    </row>
    <row r="118" spans="1:15" ht="15.75" customHeight="1" x14ac:dyDescent="0.2">
      <c r="A118" s="4">
        <v>2</v>
      </c>
      <c r="B118" s="11">
        <v>23.74</v>
      </c>
      <c r="C118" s="11">
        <v>22.89</v>
      </c>
      <c r="D118" s="11">
        <v>23.28</v>
      </c>
      <c r="E118" s="11">
        <v>23.62</v>
      </c>
      <c r="F118" s="11">
        <v>24.62</v>
      </c>
      <c r="G118" s="11">
        <v>24.35</v>
      </c>
      <c r="H118" s="11">
        <v>24.64</v>
      </c>
      <c r="I118" s="11">
        <v>23.54</v>
      </c>
      <c r="J118" s="11">
        <v>23.86</v>
      </c>
      <c r="K118" s="12">
        <v>24.69</v>
      </c>
      <c r="M118" s="6">
        <f t="shared" si="12"/>
        <v>23.837777777777774</v>
      </c>
      <c r="N118" s="6">
        <f t="shared" si="13"/>
        <v>0.59930747070635182</v>
      </c>
      <c r="O118" s="2">
        <f t="shared" si="14"/>
        <v>2.5141079688436503</v>
      </c>
    </row>
    <row r="119" spans="1:15" ht="15.75" customHeight="1" x14ac:dyDescent="0.2">
      <c r="A119" s="4">
        <v>4</v>
      </c>
      <c r="B119" s="11">
        <v>22.83</v>
      </c>
      <c r="C119" s="11">
        <v>23.27</v>
      </c>
      <c r="D119" s="11">
        <v>25.8</v>
      </c>
      <c r="E119" s="11">
        <v>23.58</v>
      </c>
      <c r="F119" s="11">
        <v>24.29</v>
      </c>
      <c r="G119" s="11">
        <v>24.69</v>
      </c>
      <c r="H119" s="11">
        <v>24.01</v>
      </c>
      <c r="I119" s="11">
        <v>24.03</v>
      </c>
      <c r="J119" s="11">
        <v>22.82</v>
      </c>
      <c r="K119" s="12">
        <v>24.15</v>
      </c>
      <c r="M119" s="6">
        <f t="shared" si="12"/>
        <v>23.92444444444444</v>
      </c>
      <c r="N119" s="6">
        <f t="shared" si="13"/>
        <v>0.95002777737168231</v>
      </c>
      <c r="O119" s="2">
        <f t="shared" si="14"/>
        <v>3.9709502119381117</v>
      </c>
    </row>
    <row r="120" spans="1:15" ht="15.75" customHeight="1" x14ac:dyDescent="0.2">
      <c r="A120" s="4">
        <v>8</v>
      </c>
      <c r="B120" s="11">
        <v>1336.53</v>
      </c>
      <c r="C120" s="11">
        <v>1140.08</v>
      </c>
      <c r="D120" s="11">
        <v>871.39</v>
      </c>
      <c r="E120" s="11">
        <v>1667.92</v>
      </c>
      <c r="F120" s="11">
        <v>1689.68</v>
      </c>
      <c r="G120" s="11">
        <v>1045.6199999999999</v>
      </c>
      <c r="H120" s="11">
        <v>1030.82</v>
      </c>
      <c r="I120" s="11">
        <v>1016.65</v>
      </c>
      <c r="J120" s="11">
        <v>983.19</v>
      </c>
      <c r="K120" s="12">
        <v>1685.12</v>
      </c>
      <c r="M120" s="6">
        <f t="shared" si="12"/>
        <v>1197.9866666666667</v>
      </c>
      <c r="N120" s="6">
        <f t="shared" si="13"/>
        <v>300.41500087378995</v>
      </c>
      <c r="O120" s="2">
        <f t="shared" si="14"/>
        <v>25.076656463103923</v>
      </c>
    </row>
    <row r="121" spans="1:15" ht="15.75" customHeight="1" x14ac:dyDescent="0.2">
      <c r="A121" s="4">
        <v>16</v>
      </c>
      <c r="B121" s="11">
        <v>43.21</v>
      </c>
      <c r="C121" s="11">
        <v>45.1</v>
      </c>
      <c r="D121" s="11">
        <v>44.77</v>
      </c>
      <c r="E121" s="11">
        <v>43.45</v>
      </c>
      <c r="F121" s="11">
        <v>51.16</v>
      </c>
      <c r="G121" s="11">
        <v>40.85</v>
      </c>
      <c r="H121" s="11">
        <v>40.369999999999997</v>
      </c>
      <c r="I121" s="11"/>
      <c r="J121" s="11">
        <v>46.47</v>
      </c>
      <c r="K121" s="12">
        <v>38.64</v>
      </c>
      <c r="M121" s="6">
        <f t="shared" si="12"/>
        <v>44.422499999999999</v>
      </c>
      <c r="N121" s="6">
        <f t="shared" si="13"/>
        <v>3.4177551111804361</v>
      </c>
      <c r="O121" s="2">
        <f t="shared" si="14"/>
        <v>7.6937477881263687</v>
      </c>
    </row>
    <row r="122" spans="1:15" ht="15.75" customHeight="1" x14ac:dyDescent="0.2">
      <c r="A122" s="4">
        <v>32</v>
      </c>
      <c r="B122" s="11">
        <v>44.62</v>
      </c>
      <c r="C122" s="11">
        <v>37.29</v>
      </c>
      <c r="D122" s="11">
        <v>40.18</v>
      </c>
      <c r="E122" s="11">
        <v>40.369999999999997</v>
      </c>
      <c r="F122" s="11">
        <v>48.21</v>
      </c>
      <c r="G122" s="11">
        <v>38.299999999999997</v>
      </c>
      <c r="H122" s="11">
        <v>40.450000000000003</v>
      </c>
      <c r="I122" s="11">
        <v>42.19</v>
      </c>
      <c r="J122" s="11">
        <v>38.6</v>
      </c>
      <c r="K122" s="12">
        <v>48.37</v>
      </c>
      <c r="M122" s="6">
        <f t="shared" si="12"/>
        <v>41.134444444444448</v>
      </c>
      <c r="N122" s="6">
        <f t="shared" si="13"/>
        <v>3.4374376762026944</v>
      </c>
      <c r="O122" s="2">
        <f t="shared" si="14"/>
        <v>8.3565919574901386</v>
      </c>
    </row>
    <row r="123" spans="1:15" ht="15.75" customHeight="1" x14ac:dyDescent="0.2">
      <c r="A123" s="4">
        <v>64</v>
      </c>
      <c r="B123" s="11">
        <v>40.35</v>
      </c>
      <c r="C123" s="11">
        <v>33.68</v>
      </c>
      <c r="D123" s="11">
        <v>37.549999999999997</v>
      </c>
      <c r="E123" s="11">
        <v>37.07</v>
      </c>
      <c r="F123" s="11">
        <v>34.24</v>
      </c>
      <c r="G123" s="11">
        <v>34.93</v>
      </c>
      <c r="H123" s="11">
        <v>33.61</v>
      </c>
      <c r="I123" s="11">
        <v>33.840000000000003</v>
      </c>
      <c r="J123" s="11">
        <v>34.92</v>
      </c>
      <c r="K123" s="12">
        <v>34.61</v>
      </c>
      <c r="M123" s="6">
        <f t="shared" si="12"/>
        <v>35.576666666666668</v>
      </c>
      <c r="N123" s="6">
        <f t="shared" si="13"/>
        <v>2.2919969458967429</v>
      </c>
      <c r="O123" s="2">
        <f t="shared" si="14"/>
        <v>6.4424162257005797</v>
      </c>
    </row>
    <row r="124" spans="1:15" ht="15.75" customHeight="1" x14ac:dyDescent="0.2">
      <c r="A124" s="4">
        <v>128</v>
      </c>
      <c r="B124" s="11">
        <v>38.99</v>
      </c>
      <c r="C124" s="11">
        <v>38.26</v>
      </c>
      <c r="D124" s="11">
        <v>40.54</v>
      </c>
      <c r="E124" s="11">
        <v>40.03</v>
      </c>
      <c r="F124" s="11">
        <v>37.93</v>
      </c>
      <c r="G124" s="11">
        <v>39.92</v>
      </c>
      <c r="H124" s="11">
        <v>39.64</v>
      </c>
      <c r="I124" s="11">
        <v>39.96</v>
      </c>
      <c r="J124" s="11">
        <v>39.99</v>
      </c>
      <c r="K124" s="12">
        <v>40.700000000000003</v>
      </c>
      <c r="M124" s="6">
        <f t="shared" si="12"/>
        <v>39.473333333333329</v>
      </c>
      <c r="N124" s="6">
        <f t="shared" si="13"/>
        <v>0.88504237186702028</v>
      </c>
      <c r="O124" s="2">
        <f t="shared" si="14"/>
        <v>2.2421272720833145</v>
      </c>
    </row>
    <row r="125" spans="1:15" ht="15.75" customHeight="1" x14ac:dyDescent="0.2">
      <c r="A125" s="4">
        <v>256</v>
      </c>
      <c r="B125" s="11">
        <v>45.77</v>
      </c>
      <c r="C125" s="11">
        <v>51.59</v>
      </c>
      <c r="D125" s="11">
        <v>45.26</v>
      </c>
      <c r="E125" s="11">
        <v>45.88</v>
      </c>
      <c r="F125" s="11">
        <v>48.13</v>
      </c>
      <c r="G125" s="11">
        <v>46.19</v>
      </c>
      <c r="H125" s="11">
        <v>44.12</v>
      </c>
      <c r="I125" s="11">
        <v>45.54</v>
      </c>
      <c r="J125" s="11">
        <v>46.29</v>
      </c>
      <c r="K125" s="12">
        <v>45.71</v>
      </c>
      <c r="M125" s="6">
        <f t="shared" si="12"/>
        <v>46.53</v>
      </c>
      <c r="N125" s="6">
        <f t="shared" si="13"/>
        <v>2.1719231109779202</v>
      </c>
      <c r="O125" s="2">
        <f t="shared" si="14"/>
        <v>4.6677909111926077</v>
      </c>
    </row>
    <row r="126" spans="1:15" ht="15.75" customHeight="1" x14ac:dyDescent="0.2">
      <c r="A126" s="4">
        <v>512</v>
      </c>
      <c r="B126" s="11">
        <v>53.21</v>
      </c>
      <c r="C126" s="11">
        <v>64.510000000000005</v>
      </c>
      <c r="D126" s="11">
        <v>52.95</v>
      </c>
      <c r="E126" s="11">
        <v>53.98</v>
      </c>
      <c r="F126" s="11">
        <v>52.9</v>
      </c>
      <c r="G126" s="11">
        <v>59.45</v>
      </c>
      <c r="H126" s="11">
        <v>60.01</v>
      </c>
      <c r="I126" s="11">
        <v>54.23</v>
      </c>
      <c r="J126" s="11">
        <v>52.82</v>
      </c>
      <c r="K126" s="12">
        <v>54</v>
      </c>
      <c r="M126" s="6">
        <f t="shared" si="12"/>
        <v>56.006666666666668</v>
      </c>
      <c r="N126" s="6">
        <f t="shared" si="13"/>
        <v>4.2488910317870019</v>
      </c>
      <c r="O126" s="2">
        <f t="shared" si="14"/>
        <v>7.5864022707778869</v>
      </c>
    </row>
    <row r="127" spans="1:15" ht="15.75" customHeight="1" x14ac:dyDescent="0.2">
      <c r="A127" s="4" t="s">
        <v>6</v>
      </c>
      <c r="B127" s="11">
        <v>74.44</v>
      </c>
      <c r="C127" s="11">
        <v>71.23</v>
      </c>
      <c r="D127" s="11">
        <v>70.89</v>
      </c>
      <c r="E127" s="11">
        <v>70.53</v>
      </c>
      <c r="F127" s="11">
        <v>72.209999999999994</v>
      </c>
      <c r="G127" s="11">
        <v>76.52</v>
      </c>
      <c r="H127" s="11">
        <v>73.03</v>
      </c>
      <c r="I127" s="11">
        <v>79.36</v>
      </c>
      <c r="J127" s="11">
        <v>72.709999999999994</v>
      </c>
      <c r="K127" s="12">
        <v>70.540000000000006</v>
      </c>
      <c r="M127" s="6">
        <f t="shared" si="12"/>
        <v>73.435555555555567</v>
      </c>
      <c r="N127" s="6">
        <f t="shared" si="13"/>
        <v>2.906914649207605</v>
      </c>
      <c r="O127" s="2">
        <f t="shared" si="14"/>
        <v>3.9584566729511041</v>
      </c>
    </row>
    <row r="128" spans="1:15" ht="15.75" customHeight="1" x14ac:dyDescent="0.2">
      <c r="A128" s="4" t="s">
        <v>7</v>
      </c>
      <c r="B128" s="11">
        <v>64.58</v>
      </c>
      <c r="C128" s="11">
        <v>63.78</v>
      </c>
      <c r="D128" s="11">
        <v>63.74</v>
      </c>
      <c r="E128" s="11">
        <v>63.66</v>
      </c>
      <c r="F128" s="11">
        <v>64.42</v>
      </c>
      <c r="G128" s="11">
        <v>62.47</v>
      </c>
      <c r="H128" s="11">
        <v>62.92</v>
      </c>
      <c r="I128" s="11">
        <v>81.33</v>
      </c>
      <c r="J128" s="11">
        <v>63.6</v>
      </c>
      <c r="K128" s="12">
        <v>63.55</v>
      </c>
      <c r="M128" s="6">
        <f t="shared" si="12"/>
        <v>65.611111111111114</v>
      </c>
      <c r="N128" s="6">
        <f t="shared" si="13"/>
        <v>5.9306353884816678</v>
      </c>
      <c r="O128" s="2">
        <f t="shared" si="14"/>
        <v>9.0390717182616438</v>
      </c>
    </row>
    <row r="129" spans="1:15" ht="15.75" customHeight="1" x14ac:dyDescent="0.2">
      <c r="A129" s="4" t="s">
        <v>8</v>
      </c>
      <c r="B129" s="11">
        <v>91.83</v>
      </c>
      <c r="C129" s="11">
        <v>89.08</v>
      </c>
      <c r="D129" s="11">
        <v>88.33</v>
      </c>
      <c r="E129" s="11">
        <v>90.61</v>
      </c>
      <c r="F129" s="11">
        <v>90.31</v>
      </c>
      <c r="G129" s="11">
        <v>87.86</v>
      </c>
      <c r="H129" s="11">
        <v>100.13</v>
      </c>
      <c r="I129" s="11">
        <v>87.84</v>
      </c>
      <c r="J129" s="11">
        <v>89.84</v>
      </c>
      <c r="K129" s="12">
        <v>89.01</v>
      </c>
      <c r="M129" s="6">
        <f t="shared" si="12"/>
        <v>90.647777777777776</v>
      </c>
      <c r="N129" s="6">
        <f t="shared" si="13"/>
        <v>3.8007163067564553</v>
      </c>
      <c r="O129" s="2">
        <f t="shared" si="14"/>
        <v>4.1928400231430691</v>
      </c>
    </row>
    <row r="130" spans="1:15" ht="15.75" customHeight="1" x14ac:dyDescent="0.2">
      <c r="A130" s="4" t="s">
        <v>9</v>
      </c>
      <c r="B130" s="11">
        <v>140.31</v>
      </c>
      <c r="C130" s="11">
        <v>139.55000000000001</v>
      </c>
      <c r="D130" s="11">
        <v>141.03</v>
      </c>
      <c r="E130" s="11">
        <v>141.19</v>
      </c>
      <c r="F130" s="11">
        <v>141.08000000000001</v>
      </c>
      <c r="G130" s="11">
        <v>139.44</v>
      </c>
      <c r="H130" s="11">
        <v>146.97</v>
      </c>
      <c r="I130" s="11">
        <v>141.37</v>
      </c>
      <c r="J130" s="11">
        <v>140.49</v>
      </c>
      <c r="K130" s="12">
        <v>141.4</v>
      </c>
      <c r="M130" s="6">
        <f t="shared" si="12"/>
        <v>141.27000000000001</v>
      </c>
      <c r="N130" s="6">
        <f t="shared" si="13"/>
        <v>2.2482604386502896</v>
      </c>
      <c r="O130" s="2">
        <f t="shared" si="14"/>
        <v>1.5914634661642879</v>
      </c>
    </row>
    <row r="131" spans="1:15" ht="15.75" customHeight="1" x14ac:dyDescent="0.2">
      <c r="A131" s="4" t="s">
        <v>10</v>
      </c>
      <c r="B131" s="11">
        <v>534.45000000000005</v>
      </c>
      <c r="C131" s="11">
        <v>528</v>
      </c>
      <c r="D131" s="11">
        <v>533.91</v>
      </c>
      <c r="E131" s="11">
        <v>547.84</v>
      </c>
      <c r="F131" s="11">
        <v>525.9</v>
      </c>
      <c r="G131" s="11">
        <v>533.23</v>
      </c>
      <c r="H131" s="11">
        <v>534.12</v>
      </c>
      <c r="I131" s="11">
        <v>549.84</v>
      </c>
      <c r="J131" s="11">
        <v>537.21</v>
      </c>
      <c r="K131" s="12">
        <v>542.87</v>
      </c>
      <c r="M131" s="6">
        <f t="shared" si="12"/>
        <v>536.05555555555554</v>
      </c>
      <c r="N131" s="6">
        <f t="shared" si="13"/>
        <v>8.0401758549037989</v>
      </c>
      <c r="O131" s="2">
        <f t="shared" si="14"/>
        <v>1.4998773488264938</v>
      </c>
    </row>
    <row r="132" spans="1:15" ht="15.75" customHeight="1" x14ac:dyDescent="0.2">
      <c r="A132" s="4" t="s">
        <v>11</v>
      </c>
      <c r="B132" s="11">
        <v>792.6</v>
      </c>
      <c r="C132" s="11">
        <v>804.37</v>
      </c>
      <c r="D132" s="11">
        <v>1481.36</v>
      </c>
      <c r="E132" s="11">
        <v>808.84</v>
      </c>
      <c r="F132" s="11">
        <v>814.33</v>
      </c>
      <c r="G132" s="11">
        <v>800.11</v>
      </c>
      <c r="H132" s="11">
        <v>1685.37</v>
      </c>
      <c r="I132" s="11">
        <v>805.36</v>
      </c>
      <c r="J132" s="11">
        <v>822.19</v>
      </c>
      <c r="K132" s="12">
        <v>804.95</v>
      </c>
      <c r="M132" s="6">
        <f t="shared" si="12"/>
        <v>979.39222222222213</v>
      </c>
      <c r="N132" s="6">
        <f t="shared" si="13"/>
        <v>346.29753304700944</v>
      </c>
      <c r="O132" s="2">
        <f t="shared" si="14"/>
        <v>35.358411593392788</v>
      </c>
    </row>
    <row r="133" spans="1:15" ht="15.75" customHeight="1" x14ac:dyDescent="0.2">
      <c r="A133" s="4" t="s">
        <v>12</v>
      </c>
      <c r="B133" s="11">
        <v>1579.54</v>
      </c>
      <c r="C133" s="11">
        <v>1547.2</v>
      </c>
      <c r="D133" s="11">
        <v>1554.77</v>
      </c>
      <c r="E133" s="11">
        <v>1506.84</v>
      </c>
      <c r="F133" s="11">
        <v>1533.97</v>
      </c>
      <c r="G133" s="11">
        <v>1559.51</v>
      </c>
      <c r="H133" s="11">
        <v>1534.91</v>
      </c>
      <c r="I133" s="11">
        <v>1530.24</v>
      </c>
      <c r="J133" s="11">
        <v>1560.64</v>
      </c>
      <c r="K133" s="12">
        <v>1538.76</v>
      </c>
      <c r="M133" s="6">
        <f t="shared" si="12"/>
        <v>1545.2911111111109</v>
      </c>
      <c r="N133" s="6">
        <f t="shared" si="13"/>
        <v>21.345970605974131</v>
      </c>
      <c r="O133" s="2">
        <f t="shared" si="14"/>
        <v>1.3813559433876335</v>
      </c>
    </row>
    <row r="134" spans="1:15" ht="15.75" customHeight="1" x14ac:dyDescent="0.2">
      <c r="A134" s="4" t="s">
        <v>13</v>
      </c>
      <c r="B134" s="11">
        <v>3244.25</v>
      </c>
      <c r="C134" s="11">
        <v>3280.57</v>
      </c>
      <c r="D134" s="11">
        <v>3219.9</v>
      </c>
      <c r="E134" s="11">
        <v>3305.77</v>
      </c>
      <c r="F134" s="11">
        <v>3271.26</v>
      </c>
      <c r="G134" s="11">
        <v>3294.75</v>
      </c>
      <c r="H134" s="11">
        <v>3246.45</v>
      </c>
      <c r="I134" s="11">
        <v>3276.48</v>
      </c>
      <c r="J134" s="11">
        <v>3240.17</v>
      </c>
      <c r="K134" s="12">
        <v>3252.25</v>
      </c>
      <c r="M134" s="6">
        <f t="shared" si="12"/>
        <v>3264.3999999999996</v>
      </c>
      <c r="N134" s="6">
        <f t="shared" si="13"/>
        <v>28.245845269702944</v>
      </c>
      <c r="O134" s="2">
        <f t="shared" si="14"/>
        <v>0.86526912356644248</v>
      </c>
    </row>
    <row r="135" spans="1:15" ht="15.75" customHeight="1" x14ac:dyDescent="0.2">
      <c r="A135" s="4" t="s">
        <v>14</v>
      </c>
      <c r="B135" s="11">
        <v>6049.95</v>
      </c>
      <c r="C135" s="11">
        <v>6004.49</v>
      </c>
      <c r="D135" s="11">
        <v>6052.01</v>
      </c>
      <c r="E135" s="11">
        <v>5991.2</v>
      </c>
      <c r="F135" s="11">
        <v>5962.39</v>
      </c>
      <c r="G135" s="11">
        <v>6082.56</v>
      </c>
      <c r="H135" s="11">
        <v>6065.65</v>
      </c>
      <c r="I135" s="11">
        <v>5963.31</v>
      </c>
      <c r="J135" s="11">
        <v>6009.13</v>
      </c>
      <c r="K135" s="12">
        <v>5972.48</v>
      </c>
      <c r="M135" s="6">
        <f t="shared" si="12"/>
        <v>6020.0766666666659</v>
      </c>
      <c r="N135" s="6">
        <f t="shared" si="13"/>
        <v>44.215510570386883</v>
      </c>
      <c r="O135" s="2">
        <f t="shared" si="14"/>
        <v>0.73446756608947206</v>
      </c>
    </row>
    <row r="136" spans="1:15" ht="15.75" customHeight="1" x14ac:dyDescent="0.2">
      <c r="A136" s="4" t="s">
        <v>15</v>
      </c>
      <c r="B136" s="11">
        <v>11345.2</v>
      </c>
      <c r="C136" s="11">
        <v>11349.47</v>
      </c>
      <c r="D136" s="11">
        <v>11293.65</v>
      </c>
      <c r="E136" s="11">
        <v>11302.75</v>
      </c>
      <c r="F136" s="11">
        <v>11185.81</v>
      </c>
      <c r="G136" s="11">
        <v>11406.43</v>
      </c>
      <c r="H136" s="11">
        <v>11508.44</v>
      </c>
      <c r="I136" s="11">
        <v>11463.01</v>
      </c>
      <c r="J136" s="11">
        <v>11333.56</v>
      </c>
      <c r="K136" s="12">
        <v>11368.82</v>
      </c>
      <c r="M136" s="6">
        <f t="shared" si="12"/>
        <v>11354.257777777777</v>
      </c>
      <c r="N136" s="6">
        <f t="shared" si="13"/>
        <v>95.887640076521336</v>
      </c>
      <c r="O136" s="2">
        <f t="shared" si="14"/>
        <v>0.84450821844286317</v>
      </c>
    </row>
    <row r="137" spans="1:15" ht="15.75" customHeight="1" x14ac:dyDescent="0.2">
      <c r="A137" s="4" t="s">
        <v>16</v>
      </c>
      <c r="B137" s="11">
        <v>22021.49</v>
      </c>
      <c r="C137" s="11">
        <v>21917.32</v>
      </c>
      <c r="D137" s="11">
        <v>21836.61</v>
      </c>
      <c r="E137" s="11">
        <v>21563.17</v>
      </c>
      <c r="F137" s="11">
        <v>22011.43</v>
      </c>
      <c r="G137" s="11">
        <v>22050.86</v>
      </c>
      <c r="H137" s="11">
        <v>21740.07</v>
      </c>
      <c r="I137" s="11">
        <v>22061.759999999998</v>
      </c>
      <c r="J137" s="11">
        <v>21994.080000000002</v>
      </c>
      <c r="K137" s="12">
        <v>21990.3</v>
      </c>
      <c r="M137" s="6">
        <f t="shared" si="12"/>
        <v>21910.75444444445</v>
      </c>
      <c r="N137" s="6">
        <f t="shared" si="13"/>
        <v>168.54597081442787</v>
      </c>
      <c r="O137" s="2">
        <f t="shared" si="14"/>
        <v>0.76923855470966362</v>
      </c>
    </row>
    <row r="138" spans="1:15" ht="15.75" customHeight="1" x14ac:dyDescent="0.15"/>
    <row r="139" spans="1:15" ht="15.75" customHeight="1" x14ac:dyDescent="0.15"/>
    <row r="140" spans="1:15" ht="15.75" customHeight="1" x14ac:dyDescent="0.15"/>
    <row r="141" spans="1:15" ht="15.75" customHeight="1" x14ac:dyDescent="0.15"/>
    <row r="142" spans="1:15" ht="15.75" customHeight="1" x14ac:dyDescent="0.15">
      <c r="B142" s="45" t="s">
        <v>22</v>
      </c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</row>
    <row r="143" spans="1:15" ht="15.75" customHeight="1" x14ac:dyDescent="0.15">
      <c r="A143" s="43" t="s">
        <v>1</v>
      </c>
      <c r="B143" s="1">
        <v>1</v>
      </c>
      <c r="C143" s="2">
        <v>2</v>
      </c>
      <c r="D143" s="2">
        <v>3</v>
      </c>
      <c r="E143" s="1">
        <v>4</v>
      </c>
      <c r="F143" s="2">
        <v>5</v>
      </c>
      <c r="G143" s="2">
        <v>6</v>
      </c>
      <c r="H143" s="1">
        <v>7</v>
      </c>
      <c r="I143" s="2">
        <v>8</v>
      </c>
      <c r="J143" s="2">
        <v>9</v>
      </c>
      <c r="K143" s="1">
        <v>10</v>
      </c>
    </row>
    <row r="144" spans="1:15" ht="15.75" customHeight="1" x14ac:dyDescent="0.2">
      <c r="A144" s="44"/>
      <c r="B144" s="2" t="s">
        <v>2</v>
      </c>
      <c r="C144" s="2" t="s">
        <v>2</v>
      </c>
      <c r="D144" s="2" t="s">
        <v>2</v>
      </c>
      <c r="E144" s="2" t="s">
        <v>2</v>
      </c>
      <c r="F144" s="2" t="s">
        <v>2</v>
      </c>
      <c r="G144" s="2" t="s">
        <v>2</v>
      </c>
      <c r="H144" s="2" t="s">
        <v>2</v>
      </c>
      <c r="I144" s="2" t="s">
        <v>2</v>
      </c>
      <c r="J144" s="2" t="s">
        <v>2</v>
      </c>
      <c r="K144" s="2" t="s">
        <v>2</v>
      </c>
      <c r="M144" s="3" t="s">
        <v>3</v>
      </c>
      <c r="N144" s="3" t="s">
        <v>4</v>
      </c>
      <c r="O144" s="3" t="s">
        <v>5</v>
      </c>
    </row>
    <row r="145" spans="1:15" ht="15.75" customHeight="1" x14ac:dyDescent="0.2">
      <c r="A145" s="4">
        <v>1</v>
      </c>
      <c r="B145" s="11">
        <v>30.55</v>
      </c>
      <c r="C145" s="11">
        <v>24.69</v>
      </c>
      <c r="D145" s="11">
        <v>25.34</v>
      </c>
      <c r="E145" s="11">
        <v>23.44</v>
      </c>
      <c r="F145" s="11">
        <v>24.11</v>
      </c>
      <c r="G145" s="11">
        <v>25.41</v>
      </c>
      <c r="H145" s="11">
        <v>23.65</v>
      </c>
      <c r="I145" s="11">
        <v>24.48</v>
      </c>
      <c r="J145" s="11"/>
      <c r="K145" s="12">
        <v>23.82</v>
      </c>
      <c r="M145" s="6">
        <f t="shared" ref="M145:M165" si="15">AVERAGE(B145:J145)</f>
        <v>25.208749999999998</v>
      </c>
      <c r="N145" s="6">
        <f t="shared" ref="N145:N165" si="16">STDEV(B145:J145)</f>
        <v>2.2725783814865439</v>
      </c>
      <c r="O145" s="2">
        <f t="shared" ref="O145:O165" si="17">N145/M145*100</f>
        <v>9.0150379589886214</v>
      </c>
    </row>
    <row r="146" spans="1:15" ht="15.75" customHeight="1" x14ac:dyDescent="0.2">
      <c r="A146" s="4">
        <v>2</v>
      </c>
      <c r="B146" s="11">
        <v>24.43</v>
      </c>
      <c r="C146" s="11">
        <v>24.06</v>
      </c>
      <c r="D146" s="11">
        <v>24.38</v>
      </c>
      <c r="E146" s="11">
        <v>24.07</v>
      </c>
      <c r="F146" s="11">
        <v>23.95</v>
      </c>
      <c r="G146" s="11">
        <v>23.35</v>
      </c>
      <c r="H146" s="11">
        <v>24.38</v>
      </c>
      <c r="I146" s="11">
        <v>23.02</v>
      </c>
      <c r="J146" s="11"/>
      <c r="K146" s="12">
        <v>24.23</v>
      </c>
      <c r="M146" s="6">
        <f t="shared" si="15"/>
        <v>23.955000000000002</v>
      </c>
      <c r="N146" s="6">
        <f t="shared" si="16"/>
        <v>0.51428174601643584</v>
      </c>
      <c r="O146" s="2">
        <f t="shared" si="17"/>
        <v>2.1468659821182876</v>
      </c>
    </row>
    <row r="147" spans="1:15" ht="15.75" customHeight="1" x14ac:dyDescent="0.2">
      <c r="A147" s="4">
        <v>4</v>
      </c>
      <c r="B147" s="11">
        <v>24.26</v>
      </c>
      <c r="C147" s="11">
        <v>24.59</v>
      </c>
      <c r="D147" s="11">
        <v>25.53</v>
      </c>
      <c r="E147" s="11">
        <v>24.13</v>
      </c>
      <c r="F147" s="11">
        <v>25.66</v>
      </c>
      <c r="G147" s="11">
        <v>25.26</v>
      </c>
      <c r="H147" s="11">
        <v>25.09</v>
      </c>
      <c r="I147" s="11">
        <v>24.39</v>
      </c>
      <c r="J147" s="11"/>
      <c r="K147" s="12">
        <v>24.51</v>
      </c>
      <c r="M147" s="6">
        <f t="shared" si="15"/>
        <v>24.863749999999996</v>
      </c>
      <c r="N147" s="6">
        <f t="shared" si="16"/>
        <v>0.59622472992272701</v>
      </c>
      <c r="O147" s="2">
        <f t="shared" si="17"/>
        <v>2.3979678444431234</v>
      </c>
    </row>
    <row r="148" spans="1:15" ht="15.75" customHeight="1" x14ac:dyDescent="0.2">
      <c r="A148" s="4">
        <v>8</v>
      </c>
      <c r="B148" s="11">
        <v>1337.51</v>
      </c>
      <c r="C148" s="11">
        <v>986.92</v>
      </c>
      <c r="D148" s="11">
        <v>977.84</v>
      </c>
      <c r="E148" s="11">
        <v>1600.31</v>
      </c>
      <c r="F148" s="11">
        <v>952.3</v>
      </c>
      <c r="G148" s="11">
        <v>956.58</v>
      </c>
      <c r="H148" s="11">
        <v>975.32</v>
      </c>
      <c r="I148" s="11">
        <v>1604.29</v>
      </c>
      <c r="J148" s="11"/>
      <c r="K148" s="12">
        <v>947.07</v>
      </c>
      <c r="M148" s="6">
        <f t="shared" si="15"/>
        <v>1173.88375</v>
      </c>
      <c r="N148" s="6">
        <f t="shared" si="16"/>
        <v>293.50076003491307</v>
      </c>
      <c r="O148" s="2">
        <f t="shared" si="17"/>
        <v>25.002540501554186</v>
      </c>
    </row>
    <row r="149" spans="1:15" ht="15.75" customHeight="1" x14ac:dyDescent="0.2">
      <c r="A149" s="4">
        <v>16</v>
      </c>
      <c r="B149" s="11">
        <v>70.05</v>
      </c>
      <c r="C149" s="11">
        <v>74.33</v>
      </c>
      <c r="D149" s="11">
        <v>72.319999999999993</v>
      </c>
      <c r="E149" s="11">
        <v>69.23</v>
      </c>
      <c r="F149" s="11">
        <v>72.099999999999994</v>
      </c>
      <c r="G149" s="11">
        <v>72.319999999999993</v>
      </c>
      <c r="H149" s="11">
        <v>77.41</v>
      </c>
      <c r="I149" s="11">
        <v>73.819999999999993</v>
      </c>
      <c r="J149" s="11"/>
      <c r="K149" s="12">
        <v>70.180000000000007</v>
      </c>
      <c r="M149" s="6">
        <f t="shared" si="15"/>
        <v>72.697499999999991</v>
      </c>
      <c r="N149" s="6">
        <f t="shared" si="16"/>
        <v>2.5581117478104249</v>
      </c>
      <c r="O149" s="2">
        <f t="shared" si="17"/>
        <v>3.5188441800755532</v>
      </c>
    </row>
    <row r="150" spans="1:15" ht="15.75" customHeight="1" x14ac:dyDescent="0.2">
      <c r="A150" s="4">
        <v>32</v>
      </c>
      <c r="B150" s="11">
        <v>334.02</v>
      </c>
      <c r="C150" s="11">
        <v>342.06</v>
      </c>
      <c r="D150" s="11">
        <v>334.13</v>
      </c>
      <c r="E150" s="11">
        <v>319.52</v>
      </c>
      <c r="F150" s="11">
        <v>337.05</v>
      </c>
      <c r="G150" s="11">
        <v>331.79</v>
      </c>
      <c r="H150" s="11">
        <v>324.93</v>
      </c>
      <c r="I150" s="11">
        <v>325.2</v>
      </c>
      <c r="J150" s="11"/>
      <c r="K150" s="12">
        <v>330.61</v>
      </c>
      <c r="M150" s="6">
        <f t="shared" si="15"/>
        <v>331.08749999999998</v>
      </c>
      <c r="N150" s="6">
        <f t="shared" si="16"/>
        <v>7.3744883599764846</v>
      </c>
      <c r="O150" s="2">
        <f t="shared" si="17"/>
        <v>2.2273533008574726</v>
      </c>
    </row>
    <row r="151" spans="1:15" ht="15.75" customHeight="1" x14ac:dyDescent="0.2">
      <c r="A151" s="4">
        <v>64</v>
      </c>
      <c r="B151" s="11">
        <v>54.5</v>
      </c>
      <c r="C151" s="11">
        <v>54.53</v>
      </c>
      <c r="D151" s="11">
        <v>55.62</v>
      </c>
      <c r="E151" s="11">
        <v>61.07</v>
      </c>
      <c r="F151" s="11">
        <v>55</v>
      </c>
      <c r="G151" s="11">
        <v>64.040000000000006</v>
      </c>
      <c r="H151" s="11">
        <v>55.43</v>
      </c>
      <c r="I151" s="11">
        <v>56.34</v>
      </c>
      <c r="J151" s="11"/>
      <c r="K151" s="12">
        <v>52.17</v>
      </c>
      <c r="M151" s="6">
        <f t="shared" si="15"/>
        <v>57.066250000000011</v>
      </c>
      <c r="N151" s="6">
        <f t="shared" si="16"/>
        <v>3.5304226274727277</v>
      </c>
      <c r="O151" s="2">
        <f t="shared" si="17"/>
        <v>6.1865334194427124</v>
      </c>
    </row>
    <row r="152" spans="1:15" ht="15.75" customHeight="1" x14ac:dyDescent="0.2">
      <c r="A152" s="4">
        <v>128</v>
      </c>
      <c r="B152" s="11">
        <v>59.24</v>
      </c>
      <c r="C152" s="11">
        <v>72.55</v>
      </c>
      <c r="D152" s="11">
        <v>65.099999999999994</v>
      </c>
      <c r="E152" s="11">
        <v>65.290000000000006</v>
      </c>
      <c r="F152" s="11">
        <v>64.47</v>
      </c>
      <c r="G152" s="11">
        <v>63.24</v>
      </c>
      <c r="H152" s="11">
        <v>60.95</v>
      </c>
      <c r="I152" s="11">
        <v>63.08</v>
      </c>
      <c r="J152" s="11"/>
      <c r="K152" s="12">
        <v>61.15</v>
      </c>
      <c r="M152" s="6">
        <f t="shared" si="15"/>
        <v>64.239999999999995</v>
      </c>
      <c r="N152" s="6">
        <f t="shared" si="16"/>
        <v>3.9482509690096581</v>
      </c>
      <c r="O152" s="2">
        <f t="shared" si="17"/>
        <v>6.1460942855069405</v>
      </c>
    </row>
    <row r="153" spans="1:15" ht="15.75" customHeight="1" x14ac:dyDescent="0.2">
      <c r="A153" s="4">
        <v>256</v>
      </c>
      <c r="B153" s="11">
        <v>74.069999999999993</v>
      </c>
      <c r="C153" s="11">
        <v>71.47</v>
      </c>
      <c r="D153" s="11">
        <v>72.650000000000006</v>
      </c>
      <c r="E153" s="11">
        <v>69.849999999999994</v>
      </c>
      <c r="F153" s="11">
        <v>73.78</v>
      </c>
      <c r="G153" s="11">
        <v>87.25</v>
      </c>
      <c r="H153" s="11">
        <v>73.790000000000006</v>
      </c>
      <c r="I153" s="11">
        <v>71.89</v>
      </c>
      <c r="J153" s="11"/>
      <c r="K153" s="12">
        <v>70.819999999999993</v>
      </c>
      <c r="M153" s="6">
        <f t="shared" si="15"/>
        <v>74.343749999999986</v>
      </c>
      <c r="N153" s="6">
        <f t="shared" si="16"/>
        <v>5.4065117814407051</v>
      </c>
      <c r="O153" s="2">
        <f t="shared" si="17"/>
        <v>7.2723151326650939</v>
      </c>
    </row>
    <row r="154" spans="1:15" ht="15.75" customHeight="1" x14ac:dyDescent="0.2">
      <c r="A154" s="4">
        <v>512</v>
      </c>
      <c r="B154" s="11">
        <v>88.29</v>
      </c>
      <c r="C154" s="11">
        <v>89.19</v>
      </c>
      <c r="D154" s="11">
        <v>89.48</v>
      </c>
      <c r="E154" s="11">
        <v>89.9</v>
      </c>
      <c r="F154" s="11">
        <v>87.86</v>
      </c>
      <c r="G154" s="11">
        <v>95</v>
      </c>
      <c r="H154" s="11">
        <v>89.2</v>
      </c>
      <c r="I154" s="11">
        <v>88.64</v>
      </c>
      <c r="J154" s="11"/>
      <c r="K154" s="12">
        <v>87.11</v>
      </c>
      <c r="M154" s="6">
        <f t="shared" si="15"/>
        <v>89.695000000000007</v>
      </c>
      <c r="N154" s="6">
        <f t="shared" si="16"/>
        <v>2.2419889129329529</v>
      </c>
      <c r="O154" s="2">
        <f t="shared" si="17"/>
        <v>2.4995695556418447</v>
      </c>
    </row>
    <row r="155" spans="1:15" ht="15.75" customHeight="1" x14ac:dyDescent="0.2">
      <c r="A155" s="4" t="s">
        <v>6</v>
      </c>
      <c r="B155" s="11">
        <v>75.38</v>
      </c>
      <c r="C155" s="11">
        <v>80.37</v>
      </c>
      <c r="D155" s="11">
        <v>79.11</v>
      </c>
      <c r="E155" s="11">
        <v>80.13</v>
      </c>
      <c r="F155" s="11">
        <v>76.03</v>
      </c>
      <c r="G155" s="11">
        <v>76.930000000000007</v>
      </c>
      <c r="H155" s="11">
        <v>77.7</v>
      </c>
      <c r="I155" s="11">
        <v>77.91</v>
      </c>
      <c r="J155" s="11"/>
      <c r="K155" s="12">
        <v>78.97</v>
      </c>
      <c r="M155" s="6">
        <f t="shared" si="15"/>
        <v>77.944999999999993</v>
      </c>
      <c r="N155" s="6">
        <f t="shared" si="16"/>
        <v>1.8263937926181983</v>
      </c>
      <c r="O155" s="2">
        <f t="shared" si="17"/>
        <v>2.3431827476017686</v>
      </c>
    </row>
    <row r="156" spans="1:15" ht="15.75" customHeight="1" x14ac:dyDescent="0.2">
      <c r="A156" s="4" t="s">
        <v>7</v>
      </c>
      <c r="B156" s="11">
        <v>102.81</v>
      </c>
      <c r="C156" s="11">
        <v>102.2</v>
      </c>
      <c r="D156" s="11">
        <v>98.7</v>
      </c>
      <c r="E156" s="11">
        <v>95.62</v>
      </c>
      <c r="F156" s="11">
        <v>99.14</v>
      </c>
      <c r="G156" s="11">
        <v>95.93</v>
      </c>
      <c r="H156" s="11">
        <v>103.54</v>
      </c>
      <c r="I156" s="11">
        <v>95.74</v>
      </c>
      <c r="J156" s="11"/>
      <c r="K156" s="12">
        <v>96.6</v>
      </c>
      <c r="M156" s="6">
        <f t="shared" si="15"/>
        <v>99.21</v>
      </c>
      <c r="N156" s="6">
        <f t="shared" si="16"/>
        <v>3.308029193168819</v>
      </c>
      <c r="O156" s="2">
        <f t="shared" si="17"/>
        <v>3.3343707218716054</v>
      </c>
    </row>
    <row r="157" spans="1:15" ht="15.75" customHeight="1" x14ac:dyDescent="0.2">
      <c r="A157" s="4" t="s">
        <v>8</v>
      </c>
      <c r="B157" s="11">
        <v>138.22</v>
      </c>
      <c r="C157" s="11">
        <v>136.62</v>
      </c>
      <c r="D157" s="11">
        <v>138.1</v>
      </c>
      <c r="E157" s="11">
        <v>135.4</v>
      </c>
      <c r="F157" s="11">
        <v>139.37</v>
      </c>
      <c r="G157" s="11">
        <v>135.68</v>
      </c>
      <c r="H157" s="11">
        <v>137.99</v>
      </c>
      <c r="I157" s="11">
        <v>134.66</v>
      </c>
      <c r="J157" s="11"/>
      <c r="K157" s="12">
        <v>134.54</v>
      </c>
      <c r="M157" s="6">
        <f t="shared" si="15"/>
        <v>137.00500000000002</v>
      </c>
      <c r="N157" s="6">
        <f t="shared" si="16"/>
        <v>1.6569162406625835</v>
      </c>
      <c r="O157" s="2">
        <f t="shared" si="17"/>
        <v>1.2093837747984257</v>
      </c>
    </row>
    <row r="158" spans="1:15" ht="15.75" customHeight="1" x14ac:dyDescent="0.2">
      <c r="A158" s="4" t="s">
        <v>9</v>
      </c>
      <c r="B158" s="11">
        <v>222.28</v>
      </c>
      <c r="C158" s="11">
        <v>228.12</v>
      </c>
      <c r="D158" s="11">
        <v>217.81</v>
      </c>
      <c r="E158" s="11">
        <v>221.22</v>
      </c>
      <c r="F158" s="11">
        <v>222.02</v>
      </c>
      <c r="G158" s="11">
        <v>225.22</v>
      </c>
      <c r="H158" s="11">
        <v>220.33</v>
      </c>
      <c r="I158" s="11">
        <v>219.51</v>
      </c>
      <c r="J158" s="11"/>
      <c r="K158" s="12">
        <v>220.71</v>
      </c>
      <c r="M158" s="6">
        <f t="shared" si="15"/>
        <v>222.06375</v>
      </c>
      <c r="N158" s="6">
        <f t="shared" si="16"/>
        <v>3.2737612160938072</v>
      </c>
      <c r="O158" s="2">
        <f t="shared" si="17"/>
        <v>1.474243867400153</v>
      </c>
    </row>
    <row r="159" spans="1:15" ht="15.75" customHeight="1" x14ac:dyDescent="0.2">
      <c r="A159" s="4" t="s">
        <v>10</v>
      </c>
      <c r="B159" s="11">
        <v>979.67</v>
      </c>
      <c r="C159" s="11">
        <v>999.63</v>
      </c>
      <c r="D159" s="11">
        <v>997.53</v>
      </c>
      <c r="E159" s="11">
        <v>995.01</v>
      </c>
      <c r="F159" s="11">
        <v>999.89</v>
      </c>
      <c r="G159" s="11">
        <v>999.03</v>
      </c>
      <c r="H159" s="11">
        <v>996.48</v>
      </c>
      <c r="I159" s="11">
        <v>992.2</v>
      </c>
      <c r="J159" s="11"/>
      <c r="K159" s="12">
        <v>998.71</v>
      </c>
      <c r="M159" s="6">
        <f t="shared" si="15"/>
        <v>994.93</v>
      </c>
      <c r="N159" s="6">
        <f t="shared" si="16"/>
        <v>6.6867779984085063</v>
      </c>
      <c r="O159" s="2">
        <f t="shared" si="17"/>
        <v>0.67208527217075642</v>
      </c>
    </row>
    <row r="160" spans="1:15" ht="15.75" customHeight="1" x14ac:dyDescent="0.2">
      <c r="A160" s="4" t="s">
        <v>11</v>
      </c>
      <c r="B160" s="11">
        <v>1552.47</v>
      </c>
      <c r="C160" s="11">
        <v>1548.47</v>
      </c>
      <c r="D160" s="11">
        <v>1526.15</v>
      </c>
      <c r="E160" s="11">
        <v>1530.85</v>
      </c>
      <c r="F160" s="11">
        <v>1542.33</v>
      </c>
      <c r="G160" s="11">
        <v>1522.5</v>
      </c>
      <c r="H160" s="11">
        <v>1561.44</v>
      </c>
      <c r="I160" s="11">
        <v>1518.03</v>
      </c>
      <c r="J160" s="11"/>
      <c r="K160" s="12">
        <v>1527.11</v>
      </c>
      <c r="M160" s="6">
        <f t="shared" si="15"/>
        <v>1537.7800000000002</v>
      </c>
      <c r="N160" s="6">
        <f t="shared" si="16"/>
        <v>15.663392261667255</v>
      </c>
      <c r="O160" s="2">
        <f t="shared" si="17"/>
        <v>1.0185717242822285</v>
      </c>
    </row>
    <row r="161" spans="1:15" ht="15.75" customHeight="1" x14ac:dyDescent="0.2">
      <c r="A161" s="4" t="s">
        <v>12</v>
      </c>
      <c r="B161" s="11">
        <v>3196.31</v>
      </c>
      <c r="C161" s="11">
        <v>3222.49</v>
      </c>
      <c r="D161" s="11">
        <v>3258.24</v>
      </c>
      <c r="E161" s="11">
        <v>3224.28</v>
      </c>
      <c r="F161" s="11">
        <v>3211.81</v>
      </c>
      <c r="G161" s="11">
        <v>3169.95</v>
      </c>
      <c r="H161" s="11">
        <v>3240.4</v>
      </c>
      <c r="I161" s="11">
        <v>3181.6</v>
      </c>
      <c r="J161" s="11"/>
      <c r="K161" s="12">
        <v>3177.32</v>
      </c>
      <c r="M161" s="6">
        <f t="shared" si="15"/>
        <v>3213.1349999999998</v>
      </c>
      <c r="N161" s="6">
        <f t="shared" si="16"/>
        <v>29.601652946125466</v>
      </c>
      <c r="O161" s="2">
        <f t="shared" si="17"/>
        <v>0.92127012858549273</v>
      </c>
    </row>
    <row r="162" spans="1:15" ht="15.75" customHeight="1" x14ac:dyDescent="0.2">
      <c r="A162" s="4" t="s">
        <v>13</v>
      </c>
      <c r="B162" s="11">
        <v>5643.76</v>
      </c>
      <c r="C162" s="11">
        <v>5652.88</v>
      </c>
      <c r="D162" s="11">
        <v>5723.48</v>
      </c>
      <c r="E162" s="11">
        <v>5647.4</v>
      </c>
      <c r="F162" s="11">
        <v>5671.35</v>
      </c>
      <c r="G162" s="11">
        <v>5673.05</v>
      </c>
      <c r="H162" s="11">
        <v>5738.44</v>
      </c>
      <c r="I162" s="11">
        <v>5552.52</v>
      </c>
      <c r="J162" s="11"/>
      <c r="K162" s="12">
        <v>5588.75</v>
      </c>
      <c r="M162" s="6">
        <f t="shared" si="15"/>
        <v>5662.8600000000006</v>
      </c>
      <c r="N162" s="6">
        <f t="shared" si="16"/>
        <v>56.620761714611618</v>
      </c>
      <c r="O162" s="2">
        <f t="shared" si="17"/>
        <v>0.99986158433391625</v>
      </c>
    </row>
    <row r="163" spans="1:15" ht="15.75" customHeight="1" x14ac:dyDescent="0.2">
      <c r="A163" s="4" t="s">
        <v>14</v>
      </c>
      <c r="B163" s="11">
        <v>10611.58</v>
      </c>
      <c r="C163" s="11">
        <v>10566.74</v>
      </c>
      <c r="D163" s="11">
        <v>10645.31</v>
      </c>
      <c r="E163" s="11">
        <v>10681.12</v>
      </c>
      <c r="F163" s="11">
        <v>10633.59</v>
      </c>
      <c r="G163" s="11">
        <v>10562.54</v>
      </c>
      <c r="H163" s="11">
        <v>10747.18</v>
      </c>
      <c r="I163" s="11">
        <v>10438.870000000001</v>
      </c>
      <c r="J163" s="11"/>
      <c r="K163" s="12">
        <v>10564.99</v>
      </c>
      <c r="M163" s="6">
        <f t="shared" si="15"/>
        <v>10610.866249999999</v>
      </c>
      <c r="N163" s="6">
        <f t="shared" si="16"/>
        <v>91.873780176547371</v>
      </c>
      <c r="O163" s="2">
        <f t="shared" si="17"/>
        <v>0.86584618081061371</v>
      </c>
    </row>
    <row r="164" spans="1:15" ht="15.75" customHeight="1" x14ac:dyDescent="0.2">
      <c r="A164" s="4" t="s">
        <v>15</v>
      </c>
      <c r="B164" s="11">
        <v>20018.990000000002</v>
      </c>
      <c r="C164" s="11">
        <v>20125.330000000002</v>
      </c>
      <c r="D164" s="11">
        <v>20204.13</v>
      </c>
      <c r="E164" s="11">
        <v>20048.849999999999</v>
      </c>
      <c r="F164" s="11">
        <v>20116.54</v>
      </c>
      <c r="G164" s="11">
        <v>19925.64</v>
      </c>
      <c r="H164" s="11">
        <v>19543.939999999999</v>
      </c>
      <c r="I164" s="11">
        <v>19880.43</v>
      </c>
      <c r="J164" s="11"/>
      <c r="K164" s="12">
        <v>19950.349999999999</v>
      </c>
      <c r="M164" s="6">
        <f t="shared" si="15"/>
        <v>19982.981250000001</v>
      </c>
      <c r="N164" s="6">
        <f t="shared" si="16"/>
        <v>206.74525224726696</v>
      </c>
      <c r="O164" s="2">
        <f t="shared" si="17"/>
        <v>1.0346066468298716</v>
      </c>
    </row>
    <row r="165" spans="1:15" ht="15.75" customHeight="1" x14ac:dyDescent="0.2">
      <c r="A165" s="4" t="s">
        <v>16</v>
      </c>
      <c r="B165" s="11">
        <v>39744.97</v>
      </c>
      <c r="C165" s="11">
        <v>39846.129999999997</v>
      </c>
      <c r="D165" s="11">
        <v>39742.5</v>
      </c>
      <c r="E165" s="11">
        <v>39480.65</v>
      </c>
      <c r="F165" s="11">
        <v>39864.03</v>
      </c>
      <c r="G165" s="11">
        <v>39226.07</v>
      </c>
      <c r="H165" s="11">
        <v>39699.089999999997</v>
      </c>
      <c r="I165" s="11">
        <v>39405.440000000002</v>
      </c>
      <c r="J165" s="11"/>
      <c r="K165" s="12">
        <v>39563.519999999997</v>
      </c>
      <c r="M165" s="6">
        <f t="shared" si="15"/>
        <v>39626.11</v>
      </c>
      <c r="N165" s="6">
        <f t="shared" si="16"/>
        <v>229.25375865434009</v>
      </c>
      <c r="O165" s="2">
        <f t="shared" si="17"/>
        <v>0.57854217498094074</v>
      </c>
    </row>
    <row r="166" spans="1:15" ht="15.75" customHeight="1" x14ac:dyDescent="0.15"/>
    <row r="167" spans="1:15" ht="15.75" customHeight="1" x14ac:dyDescent="0.15"/>
    <row r="168" spans="1:15" ht="15.75" customHeight="1" x14ac:dyDescent="0.15"/>
    <row r="169" spans="1:15" ht="15.75" customHeight="1" x14ac:dyDescent="0.15"/>
    <row r="170" spans="1:15" ht="15.75" customHeight="1" x14ac:dyDescent="0.15"/>
    <row r="171" spans="1:15" ht="15.75" customHeight="1" x14ac:dyDescent="0.15"/>
    <row r="172" spans="1:15" ht="15.75" customHeight="1" x14ac:dyDescent="0.15"/>
    <row r="173" spans="1:15" ht="15.75" customHeight="1" x14ac:dyDescent="0.15"/>
    <row r="174" spans="1:15" ht="15.75" customHeight="1" x14ac:dyDescent="0.15"/>
    <row r="175" spans="1:15" ht="15.75" customHeight="1" x14ac:dyDescent="0.15"/>
    <row r="176" spans="1:15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2">
    <mergeCell ref="A3:A4"/>
    <mergeCell ref="B2:N2"/>
    <mergeCell ref="B30:N30"/>
    <mergeCell ref="B58:N58"/>
    <mergeCell ref="B86:N86"/>
    <mergeCell ref="A31:A32"/>
    <mergeCell ref="A59:A60"/>
    <mergeCell ref="A143:A144"/>
    <mergeCell ref="B142:N142"/>
    <mergeCell ref="A115:A116"/>
    <mergeCell ref="B114:N114"/>
    <mergeCell ref="A87:A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Direct</vt:lpstr>
      <vt:lpstr>Ring</vt:lpstr>
      <vt:lpstr>Default</vt:lpstr>
      <vt:lpstr>Naive Default</vt:lpstr>
      <vt:lpstr>Naive+ Default</vt:lpstr>
      <vt:lpstr>NB</vt:lpstr>
      <vt:lpstr>Naive NB</vt:lpstr>
      <vt:lpstr>Naive+ NB</vt:lpstr>
      <vt:lpstr>RingNB</vt:lpstr>
      <vt:lpstr>Naive RingNB</vt:lpstr>
      <vt:lpstr>Naive+ RingNB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2020-07-06T15:49:01Z</dcterms:modified>
</cp:coreProperties>
</file>