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ctness" sheetId="1" r:id="rId4"/>
    <sheet state="visible" name="Unencrypted NB" sheetId="2" r:id="rId5"/>
    <sheet state="visible" name="Naive NB" sheetId="3" r:id="rId6"/>
    <sheet state="visible" name="Naive+ NB" sheetId="4" r:id="rId7"/>
    <sheet state="visible" name="Summary NB" sheetId="5" r:id="rId8"/>
    <sheet state="visible" name="Default" sheetId="6" r:id="rId9"/>
    <sheet state="visible" name="Direct" sheetId="7" r:id="rId10"/>
    <sheet state="visible" name="NB" sheetId="8" r:id="rId11"/>
    <sheet state="visible" name="Ring" sheetId="9" r:id="rId12"/>
    <sheet state="visible" name="Ring_NB" sheetId="10" r:id="rId13"/>
    <sheet state="visible" name="Unencrypted_Summary" sheetId="11" r:id="rId14"/>
    <sheet state="visible" name="Unencrypted RingNB" sheetId="12" r:id="rId15"/>
    <sheet state="visible" name="Naive RingNB" sheetId="13" r:id="rId16"/>
    <sheet state="visible" name="Naive+ RingNB" sheetId="14" r:id="rId17"/>
    <sheet state="visible" name="Summary RingNB" sheetId="15" r:id="rId18"/>
  </sheets>
  <definedNames/>
  <calcPr/>
  <extLst>
    <ext uri="GoogleSheetsCustomDataVersion1">
      <go:sheetsCustomData xmlns:go="http://customooxmlschemas.google.com/" r:id="rId19" roundtripDataSignature="AMtx7mgDiyCi8uGqTh61IDmp7tU3978H2Q=="/>
    </ext>
  </extLst>
</workbook>
</file>

<file path=xl/sharedStrings.xml><?xml version="1.0" encoding="utf-8"?>
<sst xmlns="http://schemas.openxmlformats.org/spreadsheetml/2006/main" count="1009" uniqueCount="39">
  <si>
    <t>Nodes</t>
  </si>
  <si>
    <t>Ranks</t>
  </si>
  <si>
    <t>√</t>
  </si>
  <si>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</si>
  <si>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</si>
  <si>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</si>
  <si>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</si>
  <si>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</si>
  <si>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</si>
  <si>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</si>
  <si>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</si>
  <si>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</si>
  <si>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</si>
  <si>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</si>
  <si>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</si>
  <si>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</si>
  <si>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</si>
  <si>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</si>
  <si>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</si>
  <si>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</si>
  <si>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</si>
  <si>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</si>
  <si>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Overheads</t>
  </si>
  <si>
    <t>Default</t>
  </si>
  <si>
    <t>Unencrypted NB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</si>
  <si>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</si>
  <si>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Naive+ (NB)</t>
  </si>
  <si>
    <t>Naive</t>
  </si>
  <si>
    <t>Naive +</t>
  </si>
  <si>
    <t>avg</t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</si>
  <si>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</si>
  <si>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r>
      <rPr>
        <color rgb="FF000000"/>
      </rPr>
      <t>Naive (</t>
    </r>
    <r>
      <rPr>
        <color rgb="FF000000"/>
      </rPr>
      <t>NB</t>
    </r>
    <r>
      <rPr>
        <color rgb="FF000000"/>
      </rPr>
      <t>)</t>
    </r>
  </si>
  <si>
    <t>Direct</t>
  </si>
  <si>
    <t>NB</t>
  </si>
  <si>
    <t>Ring</t>
  </si>
  <si>
    <t>Ring_NB</t>
  </si>
  <si>
    <t>Unencrypted 
RingNB</t>
  </si>
  <si>
    <t>Naive 
(RingNB)</t>
  </si>
  <si>
    <t>Naive+ 
(RingNB)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</si>
</sst>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FF0000"/>
      <name val="Arial"/>
    </font>
    <font>
      <b/>
      <sz val="12.0"/>
      <color theme="1"/>
      <name val="Raleway"/>
    </font>
    <font>
      <sz val="12.0"/>
      <color theme="1"/>
      <name val="Raleway"/>
    </font>
    <font>
      <sz val="12.0"/>
      <color rgb="FF000000"/>
      <name val="Calibri"/>
    </font>
    <font>
      <b/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right" shrinkToFit="0" vertical="bottom" wrapText="0"/>
    </xf>
    <xf borderId="0" fillId="0" fontId="2" numFmtId="2" xfId="0" applyFont="1" applyNumberFormat="1"/>
    <xf borderId="0" fillId="0" fontId="7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6" numFmtId="0" xfId="0" applyAlignment="1" applyFont="1">
      <alignment horizontal="right" readingOrder="0" shrinkToFit="0" vertical="bottom" wrapText="0"/>
    </xf>
    <xf borderId="0" fillId="2" fontId="2" numFmtId="0" xfId="0" applyFill="1" applyFont="1"/>
    <xf borderId="0" fillId="0" fontId="1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2" xfId="0" applyFont="1" applyNumberFormat="1"/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7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2"/>
    </row>
    <row r="4" ht="15.75" customHeight="1">
      <c r="A4" s="2">
        <v>2.0</v>
      </c>
      <c r="B4" s="2">
        <v>8.0</v>
      </c>
      <c r="C4" s="3" t="s">
        <v>2</v>
      </c>
    </row>
    <row r="5" ht="15.75" customHeight="1">
      <c r="A5" s="2">
        <v>2.0</v>
      </c>
      <c r="B5" s="2">
        <v>24.0</v>
      </c>
      <c r="C5" s="3" t="s">
        <v>2</v>
      </c>
    </row>
    <row r="6" ht="15.75" customHeight="1">
      <c r="A6" s="2">
        <v>2.0</v>
      </c>
      <c r="B6" s="2">
        <v>32.0</v>
      </c>
      <c r="C6" s="3" t="s">
        <v>2</v>
      </c>
    </row>
    <row r="7" ht="15.75" customHeight="1">
      <c r="A7" s="2">
        <v>3.0</v>
      </c>
      <c r="B7" s="2">
        <v>15.0</v>
      </c>
      <c r="C7" s="3" t="s">
        <v>2</v>
      </c>
    </row>
    <row r="8" ht="15.75" customHeight="1">
      <c r="A8" s="2">
        <v>3.0</v>
      </c>
      <c r="B8" s="2">
        <v>48.0</v>
      </c>
      <c r="C8" s="3" t="s">
        <v>2</v>
      </c>
    </row>
    <row r="9" ht="15.75" customHeight="1">
      <c r="A9" s="2">
        <v>4.0</v>
      </c>
      <c r="B9" s="2">
        <v>20.0</v>
      </c>
      <c r="C9" s="3" t="s">
        <v>2</v>
      </c>
    </row>
    <row r="10" ht="15.75" customHeight="1">
      <c r="A10" s="2">
        <v>4.0</v>
      </c>
      <c r="B10" s="2">
        <v>32.0</v>
      </c>
      <c r="C10" s="3" t="s">
        <v>2</v>
      </c>
    </row>
    <row r="11" ht="15.75" customHeight="1">
      <c r="A11" s="2">
        <v>4.0</v>
      </c>
      <c r="B11" s="2">
        <v>64.0</v>
      </c>
      <c r="C11" s="3" t="s">
        <v>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3">
        <v>11.28</v>
      </c>
      <c r="C5" s="13">
        <v>11.39</v>
      </c>
      <c r="D5" s="13">
        <v>11.35</v>
      </c>
      <c r="E5" s="13">
        <v>11.62</v>
      </c>
      <c r="F5" s="13">
        <v>10.85</v>
      </c>
      <c r="G5" s="13">
        <v>12.14</v>
      </c>
      <c r="H5" s="13">
        <v>11.44</v>
      </c>
      <c r="I5" s="13">
        <v>12.2</v>
      </c>
      <c r="J5" s="13">
        <v>11.37</v>
      </c>
      <c r="M5" s="8">
        <f t="shared" ref="M5:M25" si="1">AVERAGE(B5:J5)</f>
        <v>11.51555556</v>
      </c>
      <c r="N5" s="8">
        <f t="shared" ref="N5:N25" si="2">STDEV(B5:J5)</f>
        <v>0.4239431304</v>
      </c>
      <c r="O5" s="4">
        <f t="shared" ref="O5:O25" si="3">N5/M5*100</f>
        <v>3.68148222</v>
      </c>
    </row>
    <row r="6" ht="15.75" customHeight="1">
      <c r="A6" s="6">
        <v>2.0</v>
      </c>
      <c r="B6" s="13">
        <v>11.73</v>
      </c>
      <c r="C6" s="13">
        <v>10.92</v>
      </c>
      <c r="D6" s="13">
        <v>10.18</v>
      </c>
      <c r="E6" s="13">
        <v>10.59</v>
      </c>
      <c r="F6" s="13">
        <v>10.97</v>
      </c>
      <c r="G6" s="13">
        <v>10.71</v>
      </c>
      <c r="H6" s="13">
        <v>11.27</v>
      </c>
      <c r="I6" s="13">
        <v>10.53</v>
      </c>
      <c r="J6" s="13">
        <v>11.21</v>
      </c>
      <c r="M6" s="8">
        <f t="shared" si="1"/>
        <v>10.90111111</v>
      </c>
      <c r="N6" s="8">
        <f t="shared" si="2"/>
        <v>0.4629644815</v>
      </c>
      <c r="O6" s="4">
        <f t="shared" si="3"/>
        <v>4.246947644</v>
      </c>
    </row>
    <row r="7" ht="15.75" customHeight="1">
      <c r="A7" s="6">
        <v>4.0</v>
      </c>
      <c r="B7" s="13">
        <v>10.89</v>
      </c>
      <c r="C7" s="13">
        <v>9.9</v>
      </c>
      <c r="D7" s="13">
        <v>9.48</v>
      </c>
      <c r="E7" s="13">
        <v>10.34</v>
      </c>
      <c r="F7" s="13">
        <v>11.42</v>
      </c>
      <c r="G7" s="13">
        <v>10.17</v>
      </c>
      <c r="H7" s="13">
        <v>11.38</v>
      </c>
      <c r="I7" s="13">
        <v>11.06</v>
      </c>
      <c r="J7" s="13">
        <v>10.86</v>
      </c>
      <c r="M7" s="8">
        <f t="shared" si="1"/>
        <v>10.61111111</v>
      </c>
      <c r="N7" s="8">
        <f t="shared" si="2"/>
        <v>0.674526583</v>
      </c>
      <c r="O7" s="4">
        <f t="shared" si="3"/>
        <v>6.356795023</v>
      </c>
    </row>
    <row r="8" ht="15.75" customHeight="1">
      <c r="A8" s="6">
        <v>8.0</v>
      </c>
      <c r="B8" s="13">
        <v>543.43</v>
      </c>
      <c r="C8" s="13">
        <v>608.53</v>
      </c>
      <c r="D8" s="13">
        <v>906.0</v>
      </c>
      <c r="E8" s="13">
        <v>897.84</v>
      </c>
      <c r="F8" s="13">
        <v>699.57</v>
      </c>
      <c r="G8" s="13">
        <v>891.21</v>
      </c>
      <c r="H8" s="13">
        <v>877.95</v>
      </c>
      <c r="I8" s="13">
        <v>728.62</v>
      </c>
      <c r="J8" s="13">
        <v>913.14</v>
      </c>
      <c r="M8" s="8">
        <f t="shared" si="1"/>
        <v>785.1433333</v>
      </c>
      <c r="N8" s="8">
        <f t="shared" si="2"/>
        <v>143.04218</v>
      </c>
      <c r="O8" s="4">
        <f t="shared" si="3"/>
        <v>18.21860721</v>
      </c>
    </row>
    <row r="9" ht="15.75" customHeight="1">
      <c r="A9" s="6">
        <v>16.0</v>
      </c>
      <c r="B9" s="13">
        <v>40.88</v>
      </c>
      <c r="C9" s="13">
        <v>39.8</v>
      </c>
      <c r="D9" s="13">
        <v>43.2</v>
      </c>
      <c r="E9" s="13">
        <v>40.61</v>
      </c>
      <c r="F9" s="13">
        <v>43.48</v>
      </c>
      <c r="G9" s="13">
        <v>42.1</v>
      </c>
      <c r="H9" s="13">
        <v>43.0</v>
      </c>
      <c r="I9" s="13">
        <v>40.26</v>
      </c>
      <c r="J9" s="13">
        <v>41.95</v>
      </c>
      <c r="M9" s="8">
        <f t="shared" si="1"/>
        <v>41.69777778</v>
      </c>
      <c r="N9" s="8">
        <f t="shared" si="2"/>
        <v>1.363586977</v>
      </c>
      <c r="O9" s="4">
        <f t="shared" si="3"/>
        <v>3.270167021</v>
      </c>
    </row>
    <row r="10" ht="15.75" customHeight="1">
      <c r="A10" s="6">
        <v>32.0</v>
      </c>
      <c r="B10" s="13">
        <v>41.4</v>
      </c>
      <c r="C10" s="13">
        <v>38.09</v>
      </c>
      <c r="D10" s="13">
        <v>44.18</v>
      </c>
      <c r="E10" s="13">
        <v>41.56</v>
      </c>
      <c r="F10" s="13">
        <v>42.69</v>
      </c>
      <c r="G10" s="13">
        <v>42.95</v>
      </c>
      <c r="H10" s="13">
        <v>41.43</v>
      </c>
      <c r="I10" s="13">
        <v>49.01</v>
      </c>
      <c r="J10" s="13">
        <v>43.76</v>
      </c>
      <c r="M10" s="8">
        <f t="shared" si="1"/>
        <v>42.78555556</v>
      </c>
      <c r="N10" s="8">
        <f t="shared" si="2"/>
        <v>2.936439643</v>
      </c>
      <c r="O10" s="4">
        <f t="shared" si="3"/>
        <v>6.863156514</v>
      </c>
    </row>
    <row r="11" ht="15.75" customHeight="1">
      <c r="A11" s="6">
        <v>64.0</v>
      </c>
      <c r="B11" s="13">
        <v>29.11</v>
      </c>
      <c r="C11" s="13">
        <v>29.16</v>
      </c>
      <c r="D11" s="13">
        <v>30.64</v>
      </c>
      <c r="E11" s="13">
        <v>38.7</v>
      </c>
      <c r="F11" s="13">
        <v>31.88</v>
      </c>
      <c r="G11" s="13">
        <v>31.83</v>
      </c>
      <c r="H11" s="13">
        <v>33.49</v>
      </c>
      <c r="I11" s="13">
        <v>29.09</v>
      </c>
      <c r="J11" s="13">
        <v>34.99</v>
      </c>
      <c r="M11" s="8">
        <f t="shared" si="1"/>
        <v>32.09888889</v>
      </c>
      <c r="N11" s="8">
        <f t="shared" si="2"/>
        <v>3.215993021</v>
      </c>
      <c r="O11" s="4">
        <f t="shared" si="3"/>
        <v>10.01901665</v>
      </c>
    </row>
    <row r="12" ht="15.75" customHeight="1">
      <c r="A12" s="6">
        <v>128.0</v>
      </c>
      <c r="B12" s="13">
        <v>223.62</v>
      </c>
      <c r="C12" s="13">
        <v>228.0</v>
      </c>
      <c r="D12" s="13">
        <v>210.04</v>
      </c>
      <c r="E12" s="13">
        <v>210.2</v>
      </c>
      <c r="F12" s="13">
        <v>235.54</v>
      </c>
      <c r="G12" s="13">
        <v>224.86</v>
      </c>
      <c r="H12" s="13">
        <v>188.38</v>
      </c>
      <c r="I12" s="13">
        <v>230.99</v>
      </c>
      <c r="J12" s="13">
        <v>225.92</v>
      </c>
      <c r="M12" s="8">
        <f t="shared" si="1"/>
        <v>219.7277778</v>
      </c>
      <c r="N12" s="8">
        <f t="shared" si="2"/>
        <v>14.54493535</v>
      </c>
      <c r="O12" s="4">
        <f t="shared" si="3"/>
        <v>6.619525078</v>
      </c>
    </row>
    <row r="13" ht="15.75" customHeight="1">
      <c r="A13" s="6">
        <v>256.0</v>
      </c>
      <c r="B13" s="13">
        <v>38.97</v>
      </c>
      <c r="C13" s="13">
        <v>41.21</v>
      </c>
      <c r="D13" s="13">
        <v>40.08</v>
      </c>
      <c r="E13" s="13">
        <v>38.41</v>
      </c>
      <c r="F13" s="13">
        <v>43.81</v>
      </c>
      <c r="G13" s="13">
        <v>38.39</v>
      </c>
      <c r="H13" s="13">
        <v>38.15</v>
      </c>
      <c r="I13" s="13">
        <v>39.4</v>
      </c>
      <c r="J13" s="13">
        <v>39.52</v>
      </c>
      <c r="M13" s="8">
        <f t="shared" si="1"/>
        <v>39.77111111</v>
      </c>
      <c r="N13" s="8">
        <f t="shared" si="2"/>
        <v>1.792661739</v>
      </c>
      <c r="O13" s="4">
        <f t="shared" si="3"/>
        <v>4.507446961</v>
      </c>
    </row>
    <row r="14" ht="15.75" customHeight="1">
      <c r="A14" s="6">
        <v>512.0</v>
      </c>
      <c r="B14" s="13">
        <v>46.89</v>
      </c>
      <c r="C14" s="13">
        <v>46.56</v>
      </c>
      <c r="D14" s="13">
        <v>47.21</v>
      </c>
      <c r="E14" s="13">
        <v>49.7</v>
      </c>
      <c r="F14" s="13">
        <v>46.98</v>
      </c>
      <c r="G14" s="13">
        <v>46.69</v>
      </c>
      <c r="H14" s="13">
        <v>54.75</v>
      </c>
      <c r="I14" s="13">
        <v>46.55</v>
      </c>
      <c r="J14" s="13">
        <v>47.05</v>
      </c>
      <c r="M14" s="8">
        <f t="shared" si="1"/>
        <v>48.04222222</v>
      </c>
      <c r="N14" s="8">
        <f t="shared" si="2"/>
        <v>2.695546224</v>
      </c>
      <c r="O14" s="4">
        <f t="shared" si="3"/>
        <v>5.610785886</v>
      </c>
    </row>
    <row r="15" ht="15.75" customHeight="1">
      <c r="A15" s="6" t="s">
        <v>9</v>
      </c>
      <c r="B15" s="13">
        <v>63.11</v>
      </c>
      <c r="C15" s="13">
        <v>60.88</v>
      </c>
      <c r="D15" s="13">
        <v>61.33</v>
      </c>
      <c r="E15" s="13">
        <v>60.75</v>
      </c>
      <c r="F15" s="13">
        <v>60.36</v>
      </c>
      <c r="G15" s="13">
        <v>66.21</v>
      </c>
      <c r="H15" s="13">
        <v>61.12</v>
      </c>
      <c r="I15" s="13">
        <v>62.11</v>
      </c>
      <c r="J15" s="13">
        <v>70.81</v>
      </c>
      <c r="M15" s="8">
        <f t="shared" si="1"/>
        <v>62.96444444</v>
      </c>
      <c r="N15" s="8">
        <f t="shared" si="2"/>
        <v>3.444975004</v>
      </c>
      <c r="O15" s="4">
        <f t="shared" si="3"/>
        <v>5.471302152</v>
      </c>
    </row>
    <row r="16" ht="15.75" customHeight="1">
      <c r="A16" s="6" t="s">
        <v>10</v>
      </c>
      <c r="B16" s="13">
        <v>53.89</v>
      </c>
      <c r="C16" s="13">
        <v>50.68</v>
      </c>
      <c r="D16" s="13">
        <v>64.08</v>
      </c>
      <c r="E16" s="13">
        <v>52.41</v>
      </c>
      <c r="F16" s="13">
        <v>52.53</v>
      </c>
      <c r="G16" s="13">
        <v>53.09</v>
      </c>
      <c r="H16" s="13">
        <v>52.66</v>
      </c>
      <c r="I16" s="13">
        <v>52.94</v>
      </c>
      <c r="J16" s="13">
        <v>53.75</v>
      </c>
      <c r="M16" s="8">
        <f t="shared" si="1"/>
        <v>54.00333333</v>
      </c>
      <c r="N16" s="8">
        <f t="shared" si="2"/>
        <v>3.891330107</v>
      </c>
      <c r="O16" s="4">
        <f t="shared" si="3"/>
        <v>7.205722067</v>
      </c>
    </row>
    <row r="17" ht="15.75" customHeight="1">
      <c r="A17" s="6" t="s">
        <v>11</v>
      </c>
      <c r="B17" s="13">
        <v>70.65</v>
      </c>
      <c r="C17" s="13">
        <v>70.9</v>
      </c>
      <c r="D17" s="13">
        <v>71.06</v>
      </c>
      <c r="E17" s="13">
        <v>71.26</v>
      </c>
      <c r="F17" s="13">
        <v>71.09</v>
      </c>
      <c r="G17" s="13">
        <v>71.53</v>
      </c>
      <c r="H17" s="13">
        <v>74.7</v>
      </c>
      <c r="I17" s="13">
        <v>75.85</v>
      </c>
      <c r="J17" s="13">
        <v>74.97</v>
      </c>
      <c r="M17" s="8">
        <f t="shared" si="1"/>
        <v>72.44555556</v>
      </c>
      <c r="N17" s="8">
        <f t="shared" si="2"/>
        <v>2.081448481</v>
      </c>
      <c r="O17" s="4">
        <f t="shared" si="3"/>
        <v>2.873121014</v>
      </c>
    </row>
    <row r="18" ht="15.75" customHeight="1">
      <c r="A18" s="6" t="s">
        <v>12</v>
      </c>
      <c r="B18" s="13">
        <v>120.74</v>
      </c>
      <c r="C18" s="13">
        <v>115.74</v>
      </c>
      <c r="D18" s="13">
        <v>117.44</v>
      </c>
      <c r="E18" s="13">
        <v>116.09</v>
      </c>
      <c r="F18" s="13">
        <v>119.11</v>
      </c>
      <c r="G18" s="13">
        <v>124.1</v>
      </c>
      <c r="H18" s="13">
        <v>117.22</v>
      </c>
      <c r="I18" s="13">
        <v>118.75</v>
      </c>
      <c r="J18" s="13">
        <v>126.07</v>
      </c>
      <c r="M18" s="8">
        <f t="shared" si="1"/>
        <v>119.4733333</v>
      </c>
      <c r="N18" s="8">
        <f t="shared" si="2"/>
        <v>3.566833329</v>
      </c>
      <c r="O18" s="4">
        <f t="shared" si="3"/>
        <v>2.985463978</v>
      </c>
    </row>
    <row r="19" ht="15.75" customHeight="1">
      <c r="A19" s="6" t="s">
        <v>13</v>
      </c>
      <c r="B19" s="13">
        <v>467.32</v>
      </c>
      <c r="C19" s="13">
        <v>454.74</v>
      </c>
      <c r="D19" s="13">
        <v>469.1</v>
      </c>
      <c r="E19" s="13">
        <v>468.08</v>
      </c>
      <c r="F19" s="13">
        <v>454.6</v>
      </c>
      <c r="G19" s="13">
        <v>470.3</v>
      </c>
      <c r="H19" s="13">
        <v>465.83</v>
      </c>
      <c r="I19" s="13">
        <v>467.96</v>
      </c>
      <c r="J19" s="13">
        <v>459.08</v>
      </c>
      <c r="M19" s="8">
        <f t="shared" si="1"/>
        <v>464.1122222</v>
      </c>
      <c r="N19" s="8">
        <f t="shared" si="2"/>
        <v>6.230970586</v>
      </c>
      <c r="O19" s="4">
        <f t="shared" si="3"/>
        <v>1.342556883</v>
      </c>
    </row>
    <row r="20" ht="15.75" customHeight="1">
      <c r="A20" s="6" t="s">
        <v>14</v>
      </c>
      <c r="B20" s="13">
        <v>678.61</v>
      </c>
      <c r="C20" s="13">
        <v>674.43</v>
      </c>
      <c r="D20" s="13">
        <v>674.07</v>
      </c>
      <c r="E20" s="13">
        <v>673.75</v>
      </c>
      <c r="F20" s="13">
        <v>672.56</v>
      </c>
      <c r="G20" s="13">
        <v>678.35</v>
      </c>
      <c r="H20" s="13">
        <v>676.79</v>
      </c>
      <c r="I20" s="13">
        <v>681.72</v>
      </c>
      <c r="J20" s="13">
        <v>676.73</v>
      </c>
      <c r="M20" s="8">
        <f t="shared" si="1"/>
        <v>676.3344444</v>
      </c>
      <c r="N20" s="8">
        <f t="shared" si="2"/>
        <v>2.921669519</v>
      </c>
      <c r="O20" s="4">
        <f t="shared" si="3"/>
        <v>0.4319859121</v>
      </c>
    </row>
    <row r="21" ht="15.75" customHeight="1">
      <c r="A21" s="6" t="s">
        <v>15</v>
      </c>
      <c r="B21" s="13">
        <v>1356.95</v>
      </c>
      <c r="C21" s="13">
        <v>1333.78</v>
      </c>
      <c r="D21" s="13">
        <v>1303.16</v>
      </c>
      <c r="E21" s="13">
        <v>1290.57</v>
      </c>
      <c r="F21" s="13">
        <v>1280.08</v>
      </c>
      <c r="G21" s="13">
        <v>1309.45</v>
      </c>
      <c r="H21" s="13">
        <v>1323.92</v>
      </c>
      <c r="I21" s="13">
        <v>1281.97</v>
      </c>
      <c r="J21" s="13">
        <v>1313.05</v>
      </c>
      <c r="M21" s="8">
        <f t="shared" si="1"/>
        <v>1310.325556</v>
      </c>
      <c r="N21" s="8">
        <f t="shared" si="2"/>
        <v>25.19277233</v>
      </c>
      <c r="O21" s="4">
        <f t="shared" si="3"/>
        <v>1.922634587</v>
      </c>
    </row>
    <row r="22" ht="15.75" customHeight="1">
      <c r="A22" s="6" t="s">
        <v>16</v>
      </c>
      <c r="B22" s="13">
        <v>2817.92</v>
      </c>
      <c r="C22" s="13">
        <v>2833.89</v>
      </c>
      <c r="D22" s="13">
        <v>2890.92</v>
      </c>
      <c r="E22" s="13">
        <v>2757.4</v>
      </c>
      <c r="F22" s="13">
        <v>2822.6</v>
      </c>
      <c r="G22" s="13">
        <v>2750.03</v>
      </c>
      <c r="H22" s="13">
        <v>2784.73</v>
      </c>
      <c r="I22" s="13">
        <v>2848.79</v>
      </c>
      <c r="J22" s="13">
        <v>2738.95</v>
      </c>
      <c r="M22" s="8">
        <f t="shared" si="1"/>
        <v>2805.025556</v>
      </c>
      <c r="N22" s="8">
        <f t="shared" si="2"/>
        <v>50.83313317</v>
      </c>
      <c r="O22" s="4">
        <f t="shared" si="3"/>
        <v>1.812216401</v>
      </c>
    </row>
    <row r="23" ht="15.75" customHeight="1">
      <c r="A23" s="6" t="s">
        <v>17</v>
      </c>
      <c r="B23" s="13">
        <v>5416.5</v>
      </c>
      <c r="C23" s="13">
        <v>5236.23</v>
      </c>
      <c r="D23" s="13">
        <v>5276.61</v>
      </c>
      <c r="E23" s="13">
        <v>5311.76</v>
      </c>
      <c r="F23" s="13">
        <v>5203.59</v>
      </c>
      <c r="G23" s="13">
        <v>5410.36</v>
      </c>
      <c r="H23" s="13">
        <v>5438.69</v>
      </c>
      <c r="I23" s="13">
        <v>5439.83</v>
      </c>
      <c r="J23" s="13">
        <v>5469.7</v>
      </c>
      <c r="M23" s="8">
        <f t="shared" si="1"/>
        <v>5355.918889</v>
      </c>
      <c r="N23" s="8">
        <f t="shared" si="2"/>
        <v>99.52487509</v>
      </c>
      <c r="O23" s="4">
        <f t="shared" si="3"/>
        <v>1.858222224</v>
      </c>
    </row>
    <row r="24" ht="15.75" customHeight="1">
      <c r="A24" s="6" t="s">
        <v>18</v>
      </c>
      <c r="B24" s="13">
        <v>10211.68</v>
      </c>
      <c r="C24" s="13">
        <v>10167.72</v>
      </c>
      <c r="D24" s="13">
        <v>10244.64</v>
      </c>
      <c r="E24" s="13">
        <v>10187.72</v>
      </c>
      <c r="F24" s="13">
        <v>10225.92</v>
      </c>
      <c r="G24" s="13">
        <v>10035.27</v>
      </c>
      <c r="H24" s="13">
        <v>10075.88</v>
      </c>
      <c r="I24" s="13">
        <v>10049.83</v>
      </c>
      <c r="J24" s="13">
        <v>9898.25</v>
      </c>
      <c r="M24" s="8">
        <f t="shared" si="1"/>
        <v>10121.87889</v>
      </c>
      <c r="N24" s="8">
        <f t="shared" si="2"/>
        <v>114.6807863</v>
      </c>
      <c r="O24" s="4">
        <f t="shared" si="3"/>
        <v>1.132998997</v>
      </c>
    </row>
    <row r="25" ht="15.75" customHeight="1">
      <c r="A25" s="6" t="s">
        <v>19</v>
      </c>
      <c r="B25" s="13">
        <v>19443.06</v>
      </c>
      <c r="C25" s="13">
        <v>19328.3</v>
      </c>
      <c r="D25" s="13">
        <v>19529.9</v>
      </c>
      <c r="E25" s="13">
        <v>19070.89</v>
      </c>
      <c r="F25" s="13">
        <v>19285.71</v>
      </c>
      <c r="G25" s="13">
        <v>19447.74</v>
      </c>
      <c r="H25" s="13">
        <v>19294.39</v>
      </c>
      <c r="I25" s="13">
        <v>19510.99</v>
      </c>
      <c r="J25" s="13">
        <v>18863.25</v>
      </c>
      <c r="M25" s="8">
        <f t="shared" si="1"/>
        <v>19308.24778</v>
      </c>
      <c r="N25" s="8">
        <f t="shared" si="2"/>
        <v>218.897907</v>
      </c>
      <c r="O25" s="4">
        <f t="shared" si="3"/>
        <v>1.133701564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3">
        <v>33.47</v>
      </c>
      <c r="C33" s="13">
        <v>32.39</v>
      </c>
      <c r="D33" s="13">
        <v>34.22</v>
      </c>
      <c r="E33" s="13">
        <v>37.65</v>
      </c>
      <c r="F33" s="13">
        <v>33.98</v>
      </c>
      <c r="G33" s="13">
        <v>34.03</v>
      </c>
      <c r="H33" s="13">
        <v>32.89</v>
      </c>
      <c r="I33" s="13">
        <v>32.63</v>
      </c>
      <c r="J33" s="13">
        <v>32.52</v>
      </c>
      <c r="M33" s="8">
        <f t="shared" ref="M33:M53" si="4">AVERAGE(B33:J33)</f>
        <v>33.75333333</v>
      </c>
      <c r="N33" s="8">
        <f t="shared" ref="N33:N53" si="5">STDEV(B33:J33)</f>
        <v>1.620069443</v>
      </c>
      <c r="O33" s="4">
        <f t="shared" ref="O33:O53" si="6">N33/M33*100</f>
        <v>4.799731709</v>
      </c>
    </row>
    <row r="34" ht="15.75" customHeight="1">
      <c r="A34" s="6">
        <v>2.0</v>
      </c>
      <c r="B34" s="13">
        <v>34.78</v>
      </c>
      <c r="C34" s="13">
        <v>32.41</v>
      </c>
      <c r="D34" s="13">
        <v>32.41</v>
      </c>
      <c r="E34" s="13">
        <v>31.7</v>
      </c>
      <c r="F34" s="13">
        <v>32.09</v>
      </c>
      <c r="G34" s="13">
        <v>32.56</v>
      </c>
      <c r="H34" s="13">
        <v>32.53</v>
      </c>
      <c r="I34" s="13">
        <v>32.41</v>
      </c>
      <c r="J34" s="13">
        <v>31.78</v>
      </c>
      <c r="M34" s="8">
        <f t="shared" si="4"/>
        <v>32.51888889</v>
      </c>
      <c r="N34" s="8">
        <f t="shared" si="5"/>
        <v>0.9048818216</v>
      </c>
      <c r="O34" s="4">
        <f t="shared" si="6"/>
        <v>2.782634501</v>
      </c>
    </row>
    <row r="35" ht="15.75" customHeight="1">
      <c r="A35" s="6">
        <v>4.0</v>
      </c>
      <c r="B35" s="13">
        <v>32.59</v>
      </c>
      <c r="C35" s="13">
        <v>32.87</v>
      </c>
      <c r="D35" s="13">
        <v>36.13</v>
      </c>
      <c r="E35" s="13">
        <v>32.22</v>
      </c>
      <c r="F35" s="13">
        <v>32.72</v>
      </c>
      <c r="G35" s="13">
        <v>32.74</v>
      </c>
      <c r="H35" s="13">
        <v>32.56</v>
      </c>
      <c r="I35" s="13">
        <v>32.57</v>
      </c>
      <c r="J35" s="13">
        <v>32.4</v>
      </c>
      <c r="M35" s="8">
        <f t="shared" si="4"/>
        <v>32.97777778</v>
      </c>
      <c r="N35" s="8">
        <f t="shared" si="5"/>
        <v>1.19741156</v>
      </c>
      <c r="O35" s="4">
        <f t="shared" si="6"/>
        <v>3.630964974</v>
      </c>
    </row>
    <row r="36" ht="15.75" customHeight="1">
      <c r="A36" s="6">
        <v>8.0</v>
      </c>
      <c r="B36" s="13">
        <v>1131.0</v>
      </c>
      <c r="C36" s="13">
        <v>1105.98</v>
      </c>
      <c r="D36" s="13">
        <v>948.53</v>
      </c>
      <c r="E36" s="13">
        <v>930.68</v>
      </c>
      <c r="F36" s="13">
        <v>924.57</v>
      </c>
      <c r="G36" s="13">
        <v>927.54</v>
      </c>
      <c r="H36" s="13">
        <v>1141.62</v>
      </c>
      <c r="I36" s="13">
        <v>927.83</v>
      </c>
      <c r="J36" s="13">
        <v>1138.62</v>
      </c>
      <c r="M36" s="8">
        <f t="shared" si="4"/>
        <v>1019.596667</v>
      </c>
      <c r="N36" s="8">
        <f t="shared" si="5"/>
        <v>104.7683718</v>
      </c>
      <c r="O36" s="4">
        <f t="shared" si="6"/>
        <v>10.27547217</v>
      </c>
    </row>
    <row r="37" ht="15.75" customHeight="1">
      <c r="A37" s="6">
        <v>16.0</v>
      </c>
      <c r="B37" s="13">
        <v>58.06</v>
      </c>
      <c r="C37" s="13">
        <v>57.77</v>
      </c>
      <c r="D37" s="13">
        <v>70.56</v>
      </c>
      <c r="E37" s="13">
        <v>64.29</v>
      </c>
      <c r="F37" s="13">
        <v>59.56</v>
      </c>
      <c r="G37" s="13">
        <v>49.93</v>
      </c>
      <c r="H37" s="13">
        <v>58.79</v>
      </c>
      <c r="I37" s="13">
        <v>61.62</v>
      </c>
      <c r="J37" s="13">
        <v>62.8</v>
      </c>
      <c r="M37" s="8">
        <f t="shared" si="4"/>
        <v>60.37555556</v>
      </c>
      <c r="N37" s="8">
        <f t="shared" si="5"/>
        <v>5.600355147</v>
      </c>
      <c r="O37" s="4">
        <f t="shared" si="6"/>
        <v>9.275865201</v>
      </c>
    </row>
    <row r="38" ht="15.75" customHeight="1">
      <c r="A38" s="6">
        <v>32.0</v>
      </c>
      <c r="B38" s="13">
        <v>43.69</v>
      </c>
      <c r="C38" s="13">
        <v>39.97</v>
      </c>
      <c r="D38" s="13">
        <v>45.21</v>
      </c>
      <c r="E38" s="13">
        <v>44.98</v>
      </c>
      <c r="F38" s="13">
        <v>45.0</v>
      </c>
      <c r="G38" s="13">
        <v>38.79</v>
      </c>
      <c r="H38" s="13">
        <v>42.33</v>
      </c>
      <c r="I38" s="13">
        <v>43.86</v>
      </c>
      <c r="J38" s="13">
        <v>42.58</v>
      </c>
      <c r="M38" s="8">
        <f t="shared" si="4"/>
        <v>42.93444444</v>
      </c>
      <c r="N38" s="8">
        <f t="shared" si="5"/>
        <v>2.277932786</v>
      </c>
      <c r="O38" s="4">
        <f t="shared" si="6"/>
        <v>5.305606758</v>
      </c>
    </row>
    <row r="39" ht="15.75" customHeight="1">
      <c r="A39" s="6">
        <v>64.0</v>
      </c>
      <c r="B39" s="13">
        <v>48.52</v>
      </c>
      <c r="C39" s="13">
        <v>44.19</v>
      </c>
      <c r="D39" s="13">
        <v>46.94</v>
      </c>
      <c r="E39" s="13">
        <v>47.52</v>
      </c>
      <c r="F39" s="13">
        <v>45.85</v>
      </c>
      <c r="G39" s="13">
        <v>40.57</v>
      </c>
      <c r="H39" s="13">
        <v>49.72</v>
      </c>
      <c r="I39" s="13">
        <v>43.85</v>
      </c>
      <c r="J39" s="13">
        <v>45.07</v>
      </c>
      <c r="M39" s="8">
        <f t="shared" si="4"/>
        <v>45.80333333</v>
      </c>
      <c r="N39" s="8">
        <f t="shared" si="5"/>
        <v>2.768248544</v>
      </c>
      <c r="O39" s="4">
        <f t="shared" si="6"/>
        <v>6.043770927</v>
      </c>
    </row>
    <row r="40" ht="15.75" customHeight="1">
      <c r="A40" s="6">
        <v>128.0</v>
      </c>
      <c r="B40" s="13">
        <v>47.75</v>
      </c>
      <c r="C40" s="13">
        <v>48.17</v>
      </c>
      <c r="D40" s="13">
        <v>66.32</v>
      </c>
      <c r="E40" s="13">
        <v>52.48</v>
      </c>
      <c r="F40" s="13">
        <v>49.62</v>
      </c>
      <c r="G40" s="13">
        <v>43.09</v>
      </c>
      <c r="H40" s="13">
        <v>48.76</v>
      </c>
      <c r="I40" s="13">
        <v>49.2</v>
      </c>
      <c r="J40" s="13">
        <v>51.27</v>
      </c>
      <c r="M40" s="8">
        <f t="shared" si="4"/>
        <v>50.74</v>
      </c>
      <c r="N40" s="8">
        <f t="shared" si="5"/>
        <v>6.399792965</v>
      </c>
      <c r="O40" s="4">
        <f t="shared" si="6"/>
        <v>12.61291479</v>
      </c>
    </row>
    <row r="41" ht="15.75" customHeight="1">
      <c r="A41" s="6">
        <v>256.0</v>
      </c>
      <c r="B41" s="13">
        <v>57.81</v>
      </c>
      <c r="C41" s="13">
        <v>55.53</v>
      </c>
      <c r="D41" s="13">
        <v>55.61</v>
      </c>
      <c r="E41" s="13">
        <v>57.41</v>
      </c>
      <c r="F41" s="13">
        <v>56.02</v>
      </c>
      <c r="G41" s="13">
        <v>64.4</v>
      </c>
      <c r="H41" s="13">
        <v>54.46</v>
      </c>
      <c r="I41" s="13">
        <v>54.98</v>
      </c>
      <c r="J41" s="13">
        <v>59.82</v>
      </c>
      <c r="M41" s="8">
        <f t="shared" si="4"/>
        <v>57.33777778</v>
      </c>
      <c r="N41" s="8">
        <f t="shared" si="5"/>
        <v>3.124403054</v>
      </c>
      <c r="O41" s="4">
        <f t="shared" si="6"/>
        <v>5.449117798</v>
      </c>
    </row>
    <row r="42" ht="15.75" customHeight="1">
      <c r="A42" s="6">
        <v>512.0</v>
      </c>
      <c r="B42" s="13">
        <v>65.49</v>
      </c>
      <c r="C42" s="13">
        <v>87.14</v>
      </c>
      <c r="D42" s="13">
        <v>65.18</v>
      </c>
      <c r="E42" s="13">
        <v>65.57</v>
      </c>
      <c r="F42" s="13">
        <v>65.24</v>
      </c>
      <c r="G42" s="13">
        <v>61.31</v>
      </c>
      <c r="H42" s="13">
        <v>64.27</v>
      </c>
      <c r="I42" s="13">
        <v>65.69</v>
      </c>
      <c r="J42" s="13">
        <v>71.65</v>
      </c>
      <c r="M42" s="8">
        <f t="shared" si="4"/>
        <v>67.94888889</v>
      </c>
      <c r="N42" s="8">
        <f t="shared" si="5"/>
        <v>7.676414274</v>
      </c>
      <c r="O42" s="4">
        <f t="shared" si="6"/>
        <v>11.29733598</v>
      </c>
    </row>
    <row r="43" ht="15.75" customHeight="1">
      <c r="A43" s="6" t="s">
        <v>9</v>
      </c>
      <c r="B43" s="13">
        <v>88.95</v>
      </c>
      <c r="C43" s="13">
        <v>91.75</v>
      </c>
      <c r="D43" s="13">
        <v>93.04</v>
      </c>
      <c r="E43" s="13">
        <v>89.32</v>
      </c>
      <c r="F43" s="13">
        <v>92.63</v>
      </c>
      <c r="G43" s="13">
        <v>80.96</v>
      </c>
      <c r="H43" s="13">
        <v>87.01</v>
      </c>
      <c r="I43" s="13">
        <v>90.98</v>
      </c>
      <c r="J43" s="13">
        <v>88.04</v>
      </c>
      <c r="M43" s="8">
        <f t="shared" si="4"/>
        <v>89.18666667</v>
      </c>
      <c r="N43" s="8">
        <f t="shared" si="5"/>
        <v>3.713084971</v>
      </c>
      <c r="O43" s="4">
        <f t="shared" si="6"/>
        <v>4.163273625</v>
      </c>
    </row>
    <row r="44" ht="15.75" customHeight="1">
      <c r="A44" s="6" t="s">
        <v>10</v>
      </c>
      <c r="B44" s="13">
        <v>80.93</v>
      </c>
      <c r="C44" s="13">
        <v>76.27</v>
      </c>
      <c r="D44" s="13">
        <v>75.42</v>
      </c>
      <c r="E44" s="13">
        <v>75.56</v>
      </c>
      <c r="F44" s="13">
        <v>76.34</v>
      </c>
      <c r="G44" s="13">
        <v>73.5</v>
      </c>
      <c r="H44" s="13">
        <v>76.58</v>
      </c>
      <c r="I44" s="13">
        <v>80.93</v>
      </c>
      <c r="J44" s="13">
        <v>79.38</v>
      </c>
      <c r="M44" s="8">
        <f t="shared" si="4"/>
        <v>77.21222222</v>
      </c>
      <c r="N44" s="8">
        <f t="shared" si="5"/>
        <v>2.600811305</v>
      </c>
      <c r="O44" s="4">
        <f t="shared" si="6"/>
        <v>3.36839328</v>
      </c>
    </row>
    <row r="45" ht="15.75" customHeight="1">
      <c r="A45" s="6" t="s">
        <v>11</v>
      </c>
      <c r="B45" s="13">
        <v>114.83</v>
      </c>
      <c r="C45" s="13">
        <v>106.12</v>
      </c>
      <c r="D45" s="13">
        <v>106.92</v>
      </c>
      <c r="E45" s="13">
        <v>106.36</v>
      </c>
      <c r="F45" s="13">
        <v>106.73</v>
      </c>
      <c r="G45" s="13">
        <v>98.69</v>
      </c>
      <c r="H45" s="13">
        <v>104.79</v>
      </c>
      <c r="I45" s="13">
        <v>106.68</v>
      </c>
      <c r="J45" s="13">
        <v>106.54</v>
      </c>
      <c r="M45" s="8">
        <f t="shared" si="4"/>
        <v>106.4066667</v>
      </c>
      <c r="N45" s="8">
        <f t="shared" si="5"/>
        <v>4.087450306</v>
      </c>
      <c r="O45" s="4">
        <f t="shared" si="6"/>
        <v>3.841347947</v>
      </c>
    </row>
    <row r="46" ht="15.75" customHeight="1">
      <c r="A46" s="6" t="s">
        <v>12</v>
      </c>
      <c r="B46" s="13">
        <v>171.26</v>
      </c>
      <c r="C46" s="13">
        <v>173.43</v>
      </c>
      <c r="D46" s="13">
        <v>179.66</v>
      </c>
      <c r="E46" s="13">
        <v>177.15</v>
      </c>
      <c r="F46" s="13">
        <v>180.12</v>
      </c>
      <c r="G46" s="13">
        <v>155.49</v>
      </c>
      <c r="H46" s="13">
        <v>170.45</v>
      </c>
      <c r="I46" s="13">
        <v>172.04</v>
      </c>
      <c r="J46" s="13">
        <v>176.59</v>
      </c>
      <c r="M46" s="8">
        <f t="shared" si="4"/>
        <v>172.91</v>
      </c>
      <c r="N46" s="8">
        <f t="shared" si="5"/>
        <v>7.435761562</v>
      </c>
      <c r="O46" s="4">
        <f t="shared" si="6"/>
        <v>4.300365254</v>
      </c>
    </row>
    <row r="47" ht="15.75" customHeight="1">
      <c r="A47" s="6" t="s">
        <v>13</v>
      </c>
      <c r="B47" s="13">
        <v>753.71</v>
      </c>
      <c r="C47" s="13">
        <v>738.53</v>
      </c>
      <c r="D47" s="13">
        <v>744.49</v>
      </c>
      <c r="E47" s="13">
        <v>754.36</v>
      </c>
      <c r="F47" s="13">
        <v>738.99</v>
      </c>
      <c r="G47" s="13">
        <v>697.85</v>
      </c>
      <c r="H47" s="13">
        <v>730.31</v>
      </c>
      <c r="I47" s="13">
        <v>753.0</v>
      </c>
      <c r="J47" s="13">
        <v>737.12</v>
      </c>
      <c r="M47" s="8">
        <f t="shared" si="4"/>
        <v>738.7066667</v>
      </c>
      <c r="N47" s="8">
        <f t="shared" si="5"/>
        <v>17.5009764</v>
      </c>
      <c r="O47" s="4">
        <f t="shared" si="6"/>
        <v>2.369137466</v>
      </c>
    </row>
    <row r="48" ht="15.75" customHeight="1">
      <c r="A48" s="6" t="s">
        <v>14</v>
      </c>
      <c r="B48" s="13">
        <v>1079.7</v>
      </c>
      <c r="C48" s="13">
        <v>1103.1</v>
      </c>
      <c r="D48" s="13">
        <v>1095.62</v>
      </c>
      <c r="E48" s="13">
        <v>1099.54</v>
      </c>
      <c r="F48" s="13">
        <v>1092.8</v>
      </c>
      <c r="G48" s="13">
        <v>1064.26</v>
      </c>
      <c r="H48" s="13">
        <v>1087.28</v>
      </c>
      <c r="I48" s="13">
        <v>1095.07</v>
      </c>
      <c r="J48" s="13">
        <v>1092.82</v>
      </c>
      <c r="M48" s="8">
        <f t="shared" si="4"/>
        <v>1090.021111</v>
      </c>
      <c r="N48" s="8">
        <f t="shared" si="5"/>
        <v>11.78842276</v>
      </c>
      <c r="O48" s="4">
        <f t="shared" si="6"/>
        <v>1.081485729</v>
      </c>
    </row>
    <row r="49" ht="15.75" customHeight="1">
      <c r="A49" s="6" t="s">
        <v>15</v>
      </c>
      <c r="B49" s="13">
        <v>2507.17</v>
      </c>
      <c r="C49" s="13">
        <v>2639.56</v>
      </c>
      <c r="D49" s="13">
        <v>2555.03</v>
      </c>
      <c r="E49" s="13">
        <v>2480.8</v>
      </c>
      <c r="F49" s="13">
        <v>2586.83</v>
      </c>
      <c r="G49" s="13">
        <v>2448.59</v>
      </c>
      <c r="H49" s="13">
        <v>2567.63</v>
      </c>
      <c r="I49" s="13">
        <v>2500.26</v>
      </c>
      <c r="J49" s="13">
        <v>2513.36</v>
      </c>
      <c r="M49" s="8">
        <f t="shared" si="4"/>
        <v>2533.247778</v>
      </c>
      <c r="N49" s="8">
        <f t="shared" si="5"/>
        <v>59.06714607</v>
      </c>
      <c r="O49" s="4">
        <f t="shared" si="6"/>
        <v>2.331676616</v>
      </c>
    </row>
    <row r="50" ht="15.75" customHeight="1">
      <c r="A50" s="6" t="s">
        <v>16</v>
      </c>
      <c r="B50" s="13">
        <v>4323.93</v>
      </c>
      <c r="C50" s="13">
        <v>4289.57</v>
      </c>
      <c r="D50" s="13">
        <v>4361.57</v>
      </c>
      <c r="E50" s="13">
        <v>4314.27</v>
      </c>
      <c r="F50" s="13">
        <v>4325.98</v>
      </c>
      <c r="G50" s="13">
        <v>4203.7</v>
      </c>
      <c r="H50" s="13">
        <v>4321.51</v>
      </c>
      <c r="I50" s="13">
        <v>4270.73</v>
      </c>
      <c r="J50" s="13">
        <v>4350.08</v>
      </c>
      <c r="M50" s="8">
        <f t="shared" si="4"/>
        <v>4306.815556</v>
      </c>
      <c r="N50" s="8">
        <f t="shared" si="5"/>
        <v>47.47885216</v>
      </c>
      <c r="O50" s="4">
        <f t="shared" si="6"/>
        <v>1.102412015</v>
      </c>
    </row>
    <row r="51" ht="15.75" customHeight="1">
      <c r="A51" s="6" t="s">
        <v>17</v>
      </c>
      <c r="B51" s="13">
        <v>8126.81</v>
      </c>
      <c r="C51" s="13">
        <v>7882.42</v>
      </c>
      <c r="D51" s="13">
        <v>8137.2</v>
      </c>
      <c r="E51" s="13">
        <v>8063.05</v>
      </c>
      <c r="F51" s="13">
        <v>7986.12</v>
      </c>
      <c r="G51" s="13">
        <v>7919.44</v>
      </c>
      <c r="H51" s="13">
        <v>8075.82</v>
      </c>
      <c r="I51" s="13">
        <v>7958.69</v>
      </c>
      <c r="J51" s="13">
        <v>8123.42</v>
      </c>
      <c r="M51" s="8">
        <f t="shared" si="4"/>
        <v>8030.33</v>
      </c>
      <c r="N51" s="8">
        <f t="shared" si="5"/>
        <v>96.04429174</v>
      </c>
      <c r="O51" s="4">
        <f t="shared" si="6"/>
        <v>1.196019239</v>
      </c>
    </row>
    <row r="52" ht="15.75" customHeight="1">
      <c r="A52" s="6" t="s">
        <v>18</v>
      </c>
      <c r="B52" s="13">
        <v>15453.08</v>
      </c>
      <c r="C52" s="13">
        <v>15166.65</v>
      </c>
      <c r="D52" s="13">
        <v>15468.03</v>
      </c>
      <c r="E52" s="13">
        <v>15463.22</v>
      </c>
      <c r="F52" s="13">
        <v>15149.05</v>
      </c>
      <c r="G52" s="13">
        <v>15082.82</v>
      </c>
      <c r="H52" s="13">
        <v>15284.23</v>
      </c>
      <c r="I52" s="13">
        <v>15185.05</v>
      </c>
      <c r="J52" s="13">
        <v>15419.91</v>
      </c>
      <c r="M52" s="8">
        <f t="shared" si="4"/>
        <v>15296.89333</v>
      </c>
      <c r="N52" s="8">
        <f t="shared" si="5"/>
        <v>155.6427617</v>
      </c>
      <c r="O52" s="4">
        <f t="shared" si="6"/>
        <v>1.017479552</v>
      </c>
    </row>
    <row r="53" ht="15.75" customHeight="1">
      <c r="A53" s="6" t="s">
        <v>19</v>
      </c>
      <c r="B53" s="13">
        <v>29597.73</v>
      </c>
      <c r="C53" s="13">
        <v>29641.98</v>
      </c>
      <c r="D53" s="13">
        <v>28905.86</v>
      </c>
      <c r="E53" s="13">
        <v>29264.79</v>
      </c>
      <c r="F53" s="13">
        <v>29428.3</v>
      </c>
      <c r="G53" s="13">
        <v>29438.89</v>
      </c>
      <c r="H53" s="13">
        <v>28838.43</v>
      </c>
      <c r="I53" s="13">
        <v>29402.59</v>
      </c>
      <c r="J53" s="13">
        <v>29623.12</v>
      </c>
      <c r="M53" s="8">
        <f t="shared" si="4"/>
        <v>29349.07667</v>
      </c>
      <c r="N53" s="8">
        <f t="shared" si="5"/>
        <v>296.696881</v>
      </c>
      <c r="O53" s="4">
        <f t="shared" si="6"/>
        <v>1.010924072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3">
        <v>25.39</v>
      </c>
      <c r="C61" s="13">
        <v>23.77</v>
      </c>
      <c r="D61" s="13">
        <v>24.25</v>
      </c>
      <c r="E61" s="13">
        <v>23.89</v>
      </c>
      <c r="F61" s="13">
        <v>26.99</v>
      </c>
      <c r="G61" s="13">
        <v>23.78</v>
      </c>
      <c r="H61" s="13">
        <v>26.37</v>
      </c>
      <c r="I61" s="13">
        <v>24.33</v>
      </c>
      <c r="J61" s="13">
        <v>24.0</v>
      </c>
      <c r="M61" s="8">
        <f t="shared" ref="M61:M81" si="7">AVERAGE(B61:J61)</f>
        <v>24.75222222</v>
      </c>
      <c r="N61" s="8">
        <f t="shared" ref="N61:N81" si="8">STDEV(B61:J61)</f>
        <v>1.208374712</v>
      </c>
      <c r="O61" s="4">
        <f t="shared" ref="O61:O81" si="9">N61/M61*100</f>
        <v>4.88188374</v>
      </c>
    </row>
    <row r="62" ht="15.75" customHeight="1">
      <c r="A62" s="6">
        <v>2.0</v>
      </c>
      <c r="B62" s="13">
        <v>24.63</v>
      </c>
      <c r="C62" s="13">
        <v>24.09</v>
      </c>
      <c r="D62" s="13">
        <v>24.19</v>
      </c>
      <c r="E62" s="13">
        <v>24.01</v>
      </c>
      <c r="F62" s="13">
        <v>23.89</v>
      </c>
      <c r="G62" s="13">
        <v>25.43</v>
      </c>
      <c r="H62" s="13">
        <v>24.32</v>
      </c>
      <c r="I62" s="13">
        <v>24.02</v>
      </c>
      <c r="J62" s="13">
        <v>24.58</v>
      </c>
      <c r="M62" s="8">
        <f t="shared" si="7"/>
        <v>24.35111111</v>
      </c>
      <c r="N62" s="8">
        <f t="shared" si="8"/>
        <v>0.4780022083</v>
      </c>
      <c r="O62" s="4">
        <f t="shared" si="9"/>
        <v>1.962958512</v>
      </c>
    </row>
    <row r="63" ht="15.75" customHeight="1">
      <c r="A63" s="6">
        <v>4.0</v>
      </c>
      <c r="B63" s="13">
        <v>24.85</v>
      </c>
      <c r="C63" s="13">
        <v>24.72</v>
      </c>
      <c r="D63" s="13">
        <v>24.7</v>
      </c>
      <c r="E63" s="13">
        <v>25.58</v>
      </c>
      <c r="F63" s="13">
        <v>24.86</v>
      </c>
      <c r="G63" s="13">
        <v>23.82</v>
      </c>
      <c r="H63" s="13">
        <v>24.13</v>
      </c>
      <c r="I63" s="13">
        <v>23.95</v>
      </c>
      <c r="J63" s="13">
        <v>24.65</v>
      </c>
      <c r="M63" s="8">
        <f t="shared" si="7"/>
        <v>24.58444444</v>
      </c>
      <c r="N63" s="8">
        <f t="shared" si="8"/>
        <v>0.5439464843</v>
      </c>
      <c r="O63" s="4">
        <f t="shared" si="9"/>
        <v>2.212563662</v>
      </c>
    </row>
    <row r="64" ht="15.75" customHeight="1">
      <c r="A64" s="6">
        <v>8.0</v>
      </c>
      <c r="B64" s="13">
        <v>964.73</v>
      </c>
      <c r="C64" s="13">
        <v>1640.96</v>
      </c>
      <c r="D64" s="13">
        <v>950.83</v>
      </c>
      <c r="E64" s="13">
        <v>1172.95</v>
      </c>
      <c r="F64" s="13">
        <v>1604.45</v>
      </c>
      <c r="G64" s="13">
        <v>952.79</v>
      </c>
      <c r="H64" s="13">
        <v>1452.27</v>
      </c>
      <c r="I64" s="13">
        <v>979.88</v>
      </c>
      <c r="J64" s="13">
        <v>950.23</v>
      </c>
      <c r="M64" s="8">
        <f t="shared" si="7"/>
        <v>1185.454444</v>
      </c>
      <c r="N64" s="8">
        <f t="shared" si="8"/>
        <v>297.8845275</v>
      </c>
      <c r="O64" s="4">
        <f t="shared" si="9"/>
        <v>25.12829818</v>
      </c>
    </row>
    <row r="65" ht="15.75" customHeight="1">
      <c r="A65" s="6">
        <v>16.0</v>
      </c>
      <c r="B65" s="13">
        <v>72.97</v>
      </c>
      <c r="C65" s="13">
        <v>74.64</v>
      </c>
      <c r="D65" s="13">
        <v>80.3</v>
      </c>
      <c r="E65" s="13">
        <v>70.19</v>
      </c>
      <c r="F65" s="13">
        <v>72.36</v>
      </c>
      <c r="G65" s="13">
        <v>74.13</v>
      </c>
      <c r="H65" s="13">
        <v>73.4</v>
      </c>
      <c r="I65" s="13">
        <v>77.44</v>
      </c>
      <c r="J65" s="13">
        <v>74.69</v>
      </c>
      <c r="M65" s="8">
        <f t="shared" si="7"/>
        <v>74.45777778</v>
      </c>
      <c r="N65" s="8">
        <f t="shared" si="8"/>
        <v>2.940381683</v>
      </c>
      <c r="O65" s="4">
        <f t="shared" si="9"/>
        <v>3.949059146</v>
      </c>
    </row>
    <row r="66" ht="15.75" customHeight="1">
      <c r="A66" s="6">
        <v>32.0</v>
      </c>
      <c r="B66" s="13">
        <v>331.05</v>
      </c>
      <c r="C66" s="13">
        <v>319.81</v>
      </c>
      <c r="D66" s="13">
        <v>321.8</v>
      </c>
      <c r="E66" s="13">
        <v>328.59</v>
      </c>
      <c r="F66" s="13">
        <v>326.33</v>
      </c>
      <c r="G66" s="13">
        <v>327.06</v>
      </c>
      <c r="H66" s="13">
        <v>345.74</v>
      </c>
      <c r="I66" s="13">
        <v>334.06</v>
      </c>
      <c r="J66" s="13">
        <v>336.15</v>
      </c>
      <c r="M66" s="8">
        <f t="shared" si="7"/>
        <v>330.0655556</v>
      </c>
      <c r="N66" s="8">
        <f t="shared" si="8"/>
        <v>7.892197272</v>
      </c>
      <c r="O66" s="4">
        <f t="shared" si="9"/>
        <v>2.391099931</v>
      </c>
    </row>
    <row r="67" ht="15.75" customHeight="1">
      <c r="A67" s="6">
        <v>64.0</v>
      </c>
      <c r="B67" s="13">
        <v>56.84</v>
      </c>
      <c r="C67" s="13">
        <v>63.59</v>
      </c>
      <c r="D67" s="13">
        <v>60.84</v>
      </c>
      <c r="E67" s="13">
        <v>54.07</v>
      </c>
      <c r="F67" s="13">
        <v>57.19</v>
      </c>
      <c r="G67" s="13">
        <v>59.36</v>
      </c>
      <c r="H67" s="13">
        <v>58.51</v>
      </c>
      <c r="I67" s="13">
        <v>57.01</v>
      </c>
      <c r="J67" s="13">
        <v>54.66</v>
      </c>
      <c r="M67" s="8">
        <f t="shared" si="7"/>
        <v>58.00777778</v>
      </c>
      <c r="N67" s="8">
        <f t="shared" si="8"/>
        <v>2.979201981</v>
      </c>
      <c r="O67" s="4">
        <f t="shared" si="9"/>
        <v>5.135866422</v>
      </c>
    </row>
    <row r="68" ht="15.75" customHeight="1">
      <c r="A68" s="6">
        <v>128.0</v>
      </c>
      <c r="B68" s="13">
        <v>65.31</v>
      </c>
      <c r="C68" s="13">
        <v>65.38</v>
      </c>
      <c r="D68" s="13">
        <v>64.97</v>
      </c>
      <c r="E68" s="13">
        <v>64.16</v>
      </c>
      <c r="F68" s="13">
        <v>65.73</v>
      </c>
      <c r="G68" s="13">
        <v>63.57</v>
      </c>
      <c r="H68" s="13">
        <v>65.42</v>
      </c>
      <c r="I68" s="13">
        <v>67.75</v>
      </c>
      <c r="J68" s="13">
        <v>64.51</v>
      </c>
      <c r="M68" s="8">
        <f t="shared" si="7"/>
        <v>65.2</v>
      </c>
      <c r="N68" s="8">
        <f t="shared" si="8"/>
        <v>1.180243619</v>
      </c>
      <c r="O68" s="4">
        <f t="shared" si="9"/>
        <v>1.8101896</v>
      </c>
    </row>
    <row r="69" ht="15.75" customHeight="1">
      <c r="A69" s="6">
        <v>256.0</v>
      </c>
      <c r="B69" s="13">
        <v>73.14</v>
      </c>
      <c r="C69" s="13">
        <v>71.94</v>
      </c>
      <c r="D69" s="13">
        <v>71.56</v>
      </c>
      <c r="E69" s="13">
        <v>83.0</v>
      </c>
      <c r="F69" s="13">
        <v>71.42</v>
      </c>
      <c r="G69" s="13">
        <v>70.96</v>
      </c>
      <c r="H69" s="13">
        <v>77.36</v>
      </c>
      <c r="I69" s="13">
        <v>79.65</v>
      </c>
      <c r="J69" s="13">
        <v>71.78</v>
      </c>
      <c r="M69" s="8">
        <f t="shared" si="7"/>
        <v>74.53444444</v>
      </c>
      <c r="N69" s="8">
        <f t="shared" si="8"/>
        <v>4.378992781</v>
      </c>
      <c r="O69" s="4">
        <f t="shared" si="9"/>
        <v>5.875126344</v>
      </c>
    </row>
    <row r="70" ht="15.75" customHeight="1">
      <c r="A70" s="6">
        <v>512.0</v>
      </c>
      <c r="B70" s="13">
        <v>90.21</v>
      </c>
      <c r="C70" s="13">
        <v>92.06</v>
      </c>
      <c r="D70" s="13">
        <v>91.5</v>
      </c>
      <c r="E70" s="13">
        <v>88.04</v>
      </c>
      <c r="F70" s="13">
        <v>88.21</v>
      </c>
      <c r="G70" s="13">
        <v>90.36</v>
      </c>
      <c r="H70" s="13">
        <v>91.32</v>
      </c>
      <c r="I70" s="13">
        <v>94.59</v>
      </c>
      <c r="J70" s="13">
        <v>90.74</v>
      </c>
      <c r="M70" s="8">
        <f t="shared" si="7"/>
        <v>90.78111111</v>
      </c>
      <c r="N70" s="8">
        <f t="shared" si="8"/>
        <v>1.986828153</v>
      </c>
      <c r="O70" s="4">
        <f t="shared" si="9"/>
        <v>2.18859202</v>
      </c>
    </row>
    <row r="71" ht="15.75" customHeight="1">
      <c r="A71" s="6" t="s">
        <v>9</v>
      </c>
      <c r="B71" s="13">
        <v>79.88</v>
      </c>
      <c r="C71" s="13">
        <v>83.77</v>
      </c>
      <c r="D71" s="13">
        <v>78.65</v>
      </c>
      <c r="E71" s="13">
        <v>75.17</v>
      </c>
      <c r="F71" s="13">
        <v>77.22</v>
      </c>
      <c r="G71" s="13">
        <v>80.37</v>
      </c>
      <c r="H71" s="13">
        <v>78.53</v>
      </c>
      <c r="I71" s="13">
        <v>77.94</v>
      </c>
      <c r="J71" s="13">
        <v>84.18</v>
      </c>
      <c r="M71" s="8">
        <f t="shared" si="7"/>
        <v>79.52333333</v>
      </c>
      <c r="N71" s="8">
        <f t="shared" si="8"/>
        <v>2.938451973</v>
      </c>
      <c r="O71" s="4">
        <f t="shared" si="9"/>
        <v>3.695081494</v>
      </c>
    </row>
    <row r="72" ht="15.75" customHeight="1">
      <c r="A72" s="6" t="s">
        <v>10</v>
      </c>
      <c r="B72" s="13">
        <v>98.79</v>
      </c>
      <c r="C72" s="13">
        <v>101.69</v>
      </c>
      <c r="D72" s="13">
        <v>99.85</v>
      </c>
      <c r="E72" s="13">
        <v>107.31</v>
      </c>
      <c r="F72" s="13">
        <v>99.61</v>
      </c>
      <c r="G72" s="13">
        <v>100.96</v>
      </c>
      <c r="H72" s="13">
        <v>102.97</v>
      </c>
      <c r="I72" s="13">
        <v>98.41</v>
      </c>
      <c r="J72" s="13">
        <v>101.07</v>
      </c>
      <c r="M72" s="8">
        <f t="shared" si="7"/>
        <v>101.1844444</v>
      </c>
      <c r="N72" s="8">
        <f t="shared" si="8"/>
        <v>2.709248563</v>
      </c>
      <c r="O72" s="4">
        <f t="shared" si="9"/>
        <v>2.677534653</v>
      </c>
    </row>
    <row r="73" ht="15.75" customHeight="1">
      <c r="A73" s="6" t="s">
        <v>11</v>
      </c>
      <c r="B73" s="13">
        <v>138.3</v>
      </c>
      <c r="C73" s="13">
        <v>140.1</v>
      </c>
      <c r="D73" s="13">
        <v>142.39</v>
      </c>
      <c r="E73" s="13">
        <v>141.17</v>
      </c>
      <c r="F73" s="13">
        <v>139.99</v>
      </c>
      <c r="G73" s="13">
        <v>138.67</v>
      </c>
      <c r="H73" s="13">
        <v>145.17</v>
      </c>
      <c r="I73" s="13">
        <v>138.04</v>
      </c>
      <c r="J73" s="13">
        <v>141.84</v>
      </c>
      <c r="M73" s="8">
        <f t="shared" si="7"/>
        <v>140.63</v>
      </c>
      <c r="N73" s="8">
        <f t="shared" si="8"/>
        <v>2.294940086</v>
      </c>
      <c r="O73" s="4">
        <f t="shared" si="9"/>
        <v>1.631899372</v>
      </c>
    </row>
    <row r="74" ht="15.75" customHeight="1">
      <c r="A74" s="6" t="s">
        <v>12</v>
      </c>
      <c r="B74" s="13">
        <v>226.59</v>
      </c>
      <c r="C74" s="13">
        <v>233.31</v>
      </c>
      <c r="D74" s="13">
        <v>225.54</v>
      </c>
      <c r="E74" s="13">
        <v>217.82</v>
      </c>
      <c r="F74" s="13">
        <v>228.0</v>
      </c>
      <c r="G74" s="13">
        <v>231.62</v>
      </c>
      <c r="H74" s="13">
        <v>222.44</v>
      </c>
      <c r="I74" s="13">
        <v>228.59</v>
      </c>
      <c r="J74" s="13">
        <v>232.21</v>
      </c>
      <c r="M74" s="8">
        <f t="shared" si="7"/>
        <v>227.3466667</v>
      </c>
      <c r="N74" s="8">
        <f t="shared" si="8"/>
        <v>4.976404324</v>
      </c>
      <c r="O74" s="4">
        <f t="shared" si="9"/>
        <v>2.188905779</v>
      </c>
    </row>
    <row r="75" ht="15.75" customHeight="1">
      <c r="A75" s="6" t="s">
        <v>13</v>
      </c>
      <c r="B75" s="13">
        <v>1002.4</v>
      </c>
      <c r="C75" s="13">
        <v>1009.66</v>
      </c>
      <c r="D75" s="13">
        <v>1014.06</v>
      </c>
      <c r="E75" s="13">
        <v>1002.59</v>
      </c>
      <c r="F75" s="13">
        <v>994.12</v>
      </c>
      <c r="G75" s="13">
        <v>992.78</v>
      </c>
      <c r="H75" s="13">
        <v>1016.59</v>
      </c>
      <c r="I75" s="13">
        <v>988.49</v>
      </c>
      <c r="J75" s="13">
        <v>987.87</v>
      </c>
      <c r="M75" s="8">
        <f t="shared" si="7"/>
        <v>1000.951111</v>
      </c>
      <c r="N75" s="8">
        <f t="shared" si="8"/>
        <v>10.82170093</v>
      </c>
      <c r="O75" s="4">
        <f t="shared" si="9"/>
        <v>1.081141807</v>
      </c>
    </row>
    <row r="76" ht="15.75" customHeight="1">
      <c r="A76" s="6" t="s">
        <v>14</v>
      </c>
      <c r="B76" s="13">
        <v>1519.65</v>
      </c>
      <c r="C76" s="13">
        <v>1539.34</v>
      </c>
      <c r="D76" s="13">
        <v>1551.61</v>
      </c>
      <c r="E76" s="13">
        <v>1530.77</v>
      </c>
      <c r="F76" s="13">
        <v>1525.47</v>
      </c>
      <c r="G76" s="13">
        <v>1520.83</v>
      </c>
      <c r="H76" s="13">
        <v>1519.92</v>
      </c>
      <c r="I76" s="13">
        <v>1545.19</v>
      </c>
      <c r="J76" s="13">
        <v>1532.93</v>
      </c>
      <c r="M76" s="8">
        <f t="shared" si="7"/>
        <v>1531.745556</v>
      </c>
      <c r="N76" s="8">
        <f t="shared" si="8"/>
        <v>11.61925999</v>
      </c>
      <c r="O76" s="4">
        <f t="shared" si="9"/>
        <v>0.7585633234</v>
      </c>
    </row>
    <row r="77" ht="15.75" customHeight="1">
      <c r="A77" s="6" t="s">
        <v>15</v>
      </c>
      <c r="B77" s="13">
        <v>3138.28</v>
      </c>
      <c r="C77" s="13">
        <v>3120.65</v>
      </c>
      <c r="D77" s="13">
        <v>3242.94</v>
      </c>
      <c r="E77" s="13">
        <v>3200.88</v>
      </c>
      <c r="F77" s="13">
        <v>3137.86</v>
      </c>
      <c r="G77" s="13">
        <v>3226.62</v>
      </c>
      <c r="H77" s="13">
        <v>3245.5</v>
      </c>
      <c r="I77" s="13">
        <v>3191.65</v>
      </c>
      <c r="J77" s="13">
        <v>3133.51</v>
      </c>
      <c r="M77" s="8">
        <f t="shared" si="7"/>
        <v>3181.987778</v>
      </c>
      <c r="N77" s="8">
        <f t="shared" si="8"/>
        <v>50.20126263</v>
      </c>
      <c r="O77" s="4">
        <f t="shared" si="9"/>
        <v>1.577669876</v>
      </c>
    </row>
    <row r="78" ht="15.75" customHeight="1">
      <c r="A78" s="6" t="s">
        <v>16</v>
      </c>
      <c r="B78" s="13">
        <v>5702.15</v>
      </c>
      <c r="C78" s="13">
        <v>5691.75</v>
      </c>
      <c r="D78" s="13">
        <v>5716.38</v>
      </c>
      <c r="E78" s="13">
        <v>5657.98</v>
      </c>
      <c r="F78" s="13">
        <v>5624.23</v>
      </c>
      <c r="G78" s="13">
        <v>5661.55</v>
      </c>
      <c r="H78" s="13">
        <v>5650.39</v>
      </c>
      <c r="I78" s="13">
        <v>5676.98</v>
      </c>
      <c r="J78" s="13">
        <v>5703.31</v>
      </c>
      <c r="M78" s="8">
        <f t="shared" si="7"/>
        <v>5676.08</v>
      </c>
      <c r="N78" s="8">
        <f t="shared" si="8"/>
        <v>29.9555842</v>
      </c>
      <c r="O78" s="4">
        <f t="shared" si="9"/>
        <v>0.5277512686</v>
      </c>
    </row>
    <row r="79" ht="15.75" customHeight="1">
      <c r="A79" s="6" t="s">
        <v>17</v>
      </c>
      <c r="B79" s="13">
        <v>10811.77</v>
      </c>
      <c r="C79" s="13">
        <v>10736.76</v>
      </c>
      <c r="D79" s="13">
        <v>10771.85</v>
      </c>
      <c r="E79" s="13">
        <v>10732.74</v>
      </c>
      <c r="F79" s="13">
        <v>10558.57</v>
      </c>
      <c r="G79" s="13">
        <v>10628.37</v>
      </c>
      <c r="H79" s="13">
        <v>13487.46</v>
      </c>
      <c r="I79" s="13">
        <v>10764.38</v>
      </c>
      <c r="J79" s="13">
        <v>10581.47</v>
      </c>
      <c r="M79" s="8">
        <f t="shared" si="7"/>
        <v>11008.15222</v>
      </c>
      <c r="N79" s="8">
        <f t="shared" si="8"/>
        <v>933.9913497</v>
      </c>
      <c r="O79" s="4">
        <f t="shared" si="9"/>
        <v>8.484542463</v>
      </c>
    </row>
    <row r="80" ht="15.75" customHeight="1">
      <c r="A80" s="6" t="s">
        <v>18</v>
      </c>
      <c r="B80" s="13">
        <v>20120.18</v>
      </c>
      <c r="C80" s="13">
        <v>20122.61</v>
      </c>
      <c r="D80" s="13">
        <v>19978.67</v>
      </c>
      <c r="E80" s="13">
        <v>20219.86</v>
      </c>
      <c r="F80" s="13">
        <v>20106.86</v>
      </c>
      <c r="G80" s="13">
        <v>20111.61</v>
      </c>
      <c r="H80" s="13">
        <v>19717.81</v>
      </c>
      <c r="I80" s="13">
        <v>20074.5</v>
      </c>
      <c r="J80" s="13">
        <v>19797.14</v>
      </c>
      <c r="M80" s="8">
        <f t="shared" si="7"/>
        <v>20027.69333</v>
      </c>
      <c r="N80" s="8">
        <f t="shared" si="8"/>
        <v>166.4245415</v>
      </c>
      <c r="O80" s="4">
        <f t="shared" si="9"/>
        <v>0.8309720879</v>
      </c>
    </row>
    <row r="81" ht="15.75" customHeight="1">
      <c r="A81" s="6" t="s">
        <v>19</v>
      </c>
      <c r="B81" s="13">
        <v>39390.3</v>
      </c>
      <c r="C81" s="13">
        <v>39983.01</v>
      </c>
      <c r="D81" s="13">
        <v>39988.08</v>
      </c>
      <c r="E81" s="13">
        <v>39307.41</v>
      </c>
      <c r="F81" s="13">
        <v>39540.87</v>
      </c>
      <c r="G81" s="13">
        <v>39701.92</v>
      </c>
      <c r="H81" s="13">
        <v>39492.02</v>
      </c>
      <c r="I81" s="13">
        <v>39304.13</v>
      </c>
      <c r="J81" s="13">
        <v>39546.36</v>
      </c>
      <c r="M81" s="8">
        <f t="shared" si="7"/>
        <v>39583.78889</v>
      </c>
      <c r="N81" s="8">
        <f t="shared" si="8"/>
        <v>259.9232035</v>
      </c>
      <c r="O81" s="4">
        <f t="shared" si="9"/>
        <v>0.6566405359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7" width="18.14"/>
    <col customWidth="1" min="8" max="8" width="14.43"/>
  </cols>
  <sheetData>
    <row r="1" ht="15.75" customHeight="1">
      <c r="F1" s="14"/>
    </row>
    <row r="2" ht="15.75" customHeight="1">
      <c r="F2" s="14"/>
    </row>
    <row r="3" ht="15.75" customHeight="1">
      <c r="B3" s="1" t="s">
        <v>3</v>
      </c>
      <c r="J3" s="2"/>
      <c r="K3" s="2"/>
      <c r="L3" s="2"/>
      <c r="M3" s="2"/>
      <c r="N3" s="2"/>
      <c r="O3" s="2"/>
      <c r="P3" s="2"/>
    </row>
    <row r="4" ht="15.75" customHeight="1">
      <c r="B4" s="1" t="s">
        <v>5</v>
      </c>
      <c r="F4" s="14"/>
      <c r="H4" s="4" t="s">
        <v>22</v>
      </c>
    </row>
    <row r="5" ht="15.75" customHeight="1">
      <c r="A5" s="1" t="s">
        <v>4</v>
      </c>
      <c r="B5" s="9" t="s">
        <v>23</v>
      </c>
      <c r="C5" s="9" t="s">
        <v>32</v>
      </c>
      <c r="D5" s="9" t="s">
        <v>33</v>
      </c>
      <c r="E5" s="15" t="s">
        <v>34</v>
      </c>
      <c r="F5" s="16" t="s">
        <v>35</v>
      </c>
      <c r="G5" s="17"/>
      <c r="H5" s="9" t="s">
        <v>32</v>
      </c>
      <c r="I5" s="9" t="s">
        <v>33</v>
      </c>
      <c r="J5" s="15" t="s">
        <v>34</v>
      </c>
      <c r="K5" s="15" t="s">
        <v>35</v>
      </c>
    </row>
    <row r="6" ht="15.75" customHeight="1">
      <c r="A6" s="6">
        <v>1.0</v>
      </c>
      <c r="B6" s="11">
        <v>12.01375</v>
      </c>
      <c r="C6" s="11">
        <v>11.443749999999998</v>
      </c>
      <c r="D6" s="11">
        <v>12.391111111111114</v>
      </c>
      <c r="E6" s="8">
        <v>12.318888888888887</v>
      </c>
      <c r="F6" s="18">
        <v>11.515555555555556</v>
      </c>
      <c r="G6" s="8"/>
      <c r="H6" s="11">
        <f t="shared" ref="H6:H25" si="2">100*(C6-B6)/B6</f>
        <v>-4.744563521</v>
      </c>
      <c r="I6" s="11">
        <f t="shared" ref="I6:K6" si="1">100*(D6-B6)/B6</f>
        <v>3.141076775</v>
      </c>
      <c r="J6" s="11">
        <f t="shared" si="1"/>
        <v>7.647308696</v>
      </c>
      <c r="K6" s="11">
        <f t="shared" si="1"/>
        <v>-7.065997131</v>
      </c>
    </row>
    <row r="7" ht="15.75" customHeight="1">
      <c r="A7" s="6">
        <v>2.0</v>
      </c>
      <c r="B7" s="11">
        <v>10.754999999999999</v>
      </c>
      <c r="C7" s="11">
        <v>10.6875</v>
      </c>
      <c r="D7" s="11">
        <v>10.455555555555556</v>
      </c>
      <c r="E7" s="8">
        <v>10.765555555555556</v>
      </c>
      <c r="F7" s="18">
        <v>10.90111111111111</v>
      </c>
      <c r="G7" s="8"/>
      <c r="H7" s="11">
        <f t="shared" si="2"/>
        <v>-0.6276150628</v>
      </c>
      <c r="I7" s="11">
        <f t="shared" ref="I7:K7" si="3">100*(D7-B7)/B7</f>
        <v>-2.784234723</v>
      </c>
      <c r="J7" s="11">
        <f t="shared" si="3"/>
        <v>0.7303443795</v>
      </c>
      <c r="K7" s="11">
        <f t="shared" si="3"/>
        <v>4.261424017</v>
      </c>
    </row>
    <row r="8" ht="15.75" customHeight="1">
      <c r="A8" s="6">
        <v>4.0</v>
      </c>
      <c r="B8" s="11">
        <v>11.3425</v>
      </c>
      <c r="C8" s="11">
        <v>10.504999999999999</v>
      </c>
      <c r="D8" s="11">
        <v>10.86888888888889</v>
      </c>
      <c r="E8" s="8">
        <v>11.200000000000003</v>
      </c>
      <c r="F8" s="18">
        <v>10.61111111111111</v>
      </c>
      <c r="G8" s="8"/>
      <c r="H8" s="11">
        <f t="shared" si="2"/>
        <v>-7.383733745</v>
      </c>
      <c r="I8" s="11">
        <f t="shared" ref="I8:K8" si="4">100*(D8-B8)/B8</f>
        <v>-4.17554429</v>
      </c>
      <c r="J8" s="11">
        <f t="shared" si="4"/>
        <v>6.615897192</v>
      </c>
      <c r="K8" s="11">
        <f t="shared" si="4"/>
        <v>-2.371703128</v>
      </c>
    </row>
    <row r="9" ht="15.75" customHeight="1">
      <c r="A9" s="6">
        <v>16.0</v>
      </c>
      <c r="B9" s="11">
        <v>16.1475</v>
      </c>
      <c r="C9" s="11">
        <v>21.90875</v>
      </c>
      <c r="D9" s="11">
        <v>13.07888888888889</v>
      </c>
      <c r="E9" s="8">
        <v>35.13666666666666</v>
      </c>
      <c r="F9" s="18">
        <v>41.69777777777777</v>
      </c>
      <c r="G9" s="8"/>
      <c r="H9" s="11">
        <f t="shared" si="2"/>
        <v>35.67889766</v>
      </c>
      <c r="I9" s="11">
        <f t="shared" ref="I9:K9" si="5">100*(D9-B9)/B9</f>
        <v>-19.00362973</v>
      </c>
      <c r="J9" s="11">
        <f t="shared" si="5"/>
        <v>60.37732261</v>
      </c>
      <c r="K9" s="11">
        <f t="shared" si="5"/>
        <v>218.8174327</v>
      </c>
    </row>
    <row r="10" ht="15.75" customHeight="1">
      <c r="A10" s="6">
        <v>32.0</v>
      </c>
      <c r="B10" s="11">
        <v>17.131249999999998</v>
      </c>
      <c r="C10" s="11">
        <v>28.72875</v>
      </c>
      <c r="D10" s="11">
        <v>20.224444444444444</v>
      </c>
      <c r="E10" s="8">
        <v>38.836666666666666</v>
      </c>
      <c r="F10" s="18">
        <v>42.785555555555554</v>
      </c>
      <c r="G10" s="8"/>
      <c r="H10" s="11">
        <f t="shared" si="2"/>
        <v>67.69792047</v>
      </c>
      <c r="I10" s="11">
        <f t="shared" ref="I10:K10" si="6">100*(D10-B10)/B10</f>
        <v>18.05585958</v>
      </c>
      <c r="J10" s="11">
        <f t="shared" si="6"/>
        <v>35.18397656</v>
      </c>
      <c r="K10" s="11">
        <f t="shared" si="6"/>
        <v>111.5536754</v>
      </c>
    </row>
    <row r="11" ht="15.75" customHeight="1">
      <c r="A11" s="6">
        <v>64.0</v>
      </c>
      <c r="B11" s="11">
        <v>19.996249999999996</v>
      </c>
      <c r="C11" s="11">
        <v>27.598750000000003</v>
      </c>
      <c r="D11" s="11">
        <v>20.82555555555556</v>
      </c>
      <c r="E11" s="8">
        <v>249.41777777777776</v>
      </c>
      <c r="F11" s="18">
        <v>32.09888888888889</v>
      </c>
      <c r="G11" s="8"/>
      <c r="H11" s="11">
        <f t="shared" si="2"/>
        <v>38.01962868</v>
      </c>
      <c r="I11" s="11">
        <f t="shared" ref="I11:K11" si="7">100*(D11-B11)/B11</f>
        <v>4.147305398</v>
      </c>
      <c r="J11" s="11">
        <f t="shared" si="7"/>
        <v>803.7285304</v>
      </c>
      <c r="K11" s="11">
        <f t="shared" si="7"/>
        <v>54.13220936</v>
      </c>
    </row>
    <row r="12" ht="15.75" customHeight="1">
      <c r="A12" s="6">
        <v>128.0</v>
      </c>
      <c r="B12" s="11">
        <v>24.04</v>
      </c>
      <c r="C12" s="11">
        <v>31.477499999999996</v>
      </c>
      <c r="D12" s="11">
        <v>26.930000000000003</v>
      </c>
      <c r="E12" s="8">
        <v>50.49888888888889</v>
      </c>
      <c r="F12" s="18">
        <v>219.72777777777776</v>
      </c>
      <c r="G12" s="8"/>
      <c r="H12" s="11">
        <f t="shared" si="2"/>
        <v>30.93801997</v>
      </c>
      <c r="I12" s="11">
        <f t="shared" ref="I12:K12" si="8">100*(D12-B12)/B12</f>
        <v>12.02163062</v>
      </c>
      <c r="J12" s="11">
        <f t="shared" si="8"/>
        <v>60.42852478</v>
      </c>
      <c r="K12" s="11">
        <f t="shared" si="8"/>
        <v>715.9219375</v>
      </c>
    </row>
    <row r="13" ht="15.75" customHeight="1">
      <c r="A13" s="6">
        <v>256.0</v>
      </c>
      <c r="B13" s="11">
        <v>30.09</v>
      </c>
      <c r="C13" s="11">
        <v>41.78125</v>
      </c>
      <c r="D13" s="11">
        <v>42.24222222222222</v>
      </c>
      <c r="E13" s="8">
        <v>57.7011111111111</v>
      </c>
      <c r="F13" s="18">
        <v>39.771111111111104</v>
      </c>
      <c r="G13" s="8"/>
      <c r="H13" s="11">
        <f t="shared" si="2"/>
        <v>38.85427052</v>
      </c>
      <c r="I13" s="11">
        <f t="shared" ref="I13:K13" si="9">100*(D13-B13)/B13</f>
        <v>40.38624866</v>
      </c>
      <c r="J13" s="11">
        <f t="shared" si="9"/>
        <v>38.10288374</v>
      </c>
      <c r="K13" s="11">
        <f t="shared" si="9"/>
        <v>-5.849860592</v>
      </c>
    </row>
    <row r="14" ht="15.75" customHeight="1">
      <c r="A14" s="6">
        <v>512.0</v>
      </c>
      <c r="B14" s="11">
        <v>42.776250000000005</v>
      </c>
      <c r="C14" s="11">
        <v>76.35499999999999</v>
      </c>
      <c r="D14" s="11">
        <v>69.40333333333332</v>
      </c>
      <c r="E14" s="8">
        <v>84.45333333333332</v>
      </c>
      <c r="F14" s="18">
        <v>48.04222222222222</v>
      </c>
      <c r="G14" s="8"/>
      <c r="H14" s="11">
        <f t="shared" si="2"/>
        <v>78.49858274</v>
      </c>
      <c r="I14" s="11">
        <f t="shared" ref="I14:K14" si="10">100*(D14-B14)/B14</f>
        <v>62.24735299</v>
      </c>
      <c r="J14" s="11">
        <f t="shared" si="10"/>
        <v>10.60615982</v>
      </c>
      <c r="K14" s="11">
        <f t="shared" si="10"/>
        <v>-30.77822071</v>
      </c>
    </row>
    <row r="15" ht="15.75" customHeight="1">
      <c r="A15" s="6">
        <v>1024.0</v>
      </c>
      <c r="B15" s="11">
        <v>69.18625000000002</v>
      </c>
      <c r="C15" s="11">
        <v>106.3975</v>
      </c>
      <c r="D15" s="11">
        <v>130.85444444444443</v>
      </c>
      <c r="E15" s="8">
        <v>120.59666666666665</v>
      </c>
      <c r="F15" s="18">
        <v>62.96444444444445</v>
      </c>
      <c r="G15" s="8"/>
      <c r="H15" s="11">
        <f t="shared" si="2"/>
        <v>53.78416954</v>
      </c>
      <c r="I15" s="11">
        <f t="shared" ref="I15:K15" si="11">100*(D15-B15)/B15</f>
        <v>89.13359872</v>
      </c>
      <c r="J15" s="11">
        <f t="shared" si="11"/>
        <v>13.34539502</v>
      </c>
      <c r="K15" s="11">
        <f t="shared" si="11"/>
        <v>-51.88207423</v>
      </c>
    </row>
    <row r="16" ht="15.75" customHeight="1">
      <c r="A16" s="6">
        <v>2048.0</v>
      </c>
      <c r="B16" s="11">
        <v>107.20125</v>
      </c>
      <c r="C16" s="11">
        <v>159.0775</v>
      </c>
      <c r="D16" s="11">
        <v>188.65666666666667</v>
      </c>
      <c r="E16" s="8">
        <v>177.9077777777778</v>
      </c>
      <c r="F16" s="18">
        <v>54.00333333333332</v>
      </c>
      <c r="G16" s="8"/>
      <c r="H16" s="11">
        <f t="shared" si="2"/>
        <v>48.39145999</v>
      </c>
      <c r="I16" s="11">
        <f t="shared" ref="I16:K16" si="12">100*(D16-B16)/B16</f>
        <v>75.98364447</v>
      </c>
      <c r="J16" s="11">
        <f t="shared" si="12"/>
        <v>11.83717231</v>
      </c>
      <c r="K16" s="11">
        <f t="shared" si="12"/>
        <v>-71.37480785</v>
      </c>
    </row>
    <row r="17" ht="15.75" customHeight="1">
      <c r="A17" s="6">
        <v>4096.0</v>
      </c>
      <c r="B17" s="11">
        <v>75.16749999999999</v>
      </c>
      <c r="C17" s="11">
        <v>269.71375</v>
      </c>
      <c r="D17" s="11">
        <v>292.36333333333334</v>
      </c>
      <c r="E17" s="8">
        <v>318.1866666666667</v>
      </c>
      <c r="F17" s="18">
        <v>72.44555555555556</v>
      </c>
      <c r="G17" s="8"/>
      <c r="H17" s="11">
        <f t="shared" si="2"/>
        <v>258.8169754</v>
      </c>
      <c r="I17" s="11">
        <f t="shared" ref="I17:K17" si="13">100*(D17-B17)/B17</f>
        <v>288.9491247</v>
      </c>
      <c r="J17" s="11">
        <f t="shared" si="13"/>
        <v>17.97198573</v>
      </c>
      <c r="K17" s="11">
        <f t="shared" si="13"/>
        <v>-75.22071091</v>
      </c>
    </row>
    <row r="18" ht="15.75" customHeight="1">
      <c r="A18" s="6">
        <f>8*1024</f>
        <v>8192</v>
      </c>
      <c r="B18" s="11">
        <v>145.4075</v>
      </c>
      <c r="C18" s="11">
        <v>439.415</v>
      </c>
      <c r="D18" s="11">
        <v>486.1377777777777</v>
      </c>
      <c r="E18" s="8">
        <v>506.7377777777778</v>
      </c>
      <c r="F18" s="18">
        <v>119.47333333333333</v>
      </c>
      <c r="G18" s="8"/>
      <c r="H18" s="11">
        <f t="shared" si="2"/>
        <v>202.1955539</v>
      </c>
      <c r="I18" s="11">
        <f t="shared" ref="I18:K18" si="14">100*(D18-B18)/B18</f>
        <v>234.3278564</v>
      </c>
      <c r="J18" s="11">
        <f t="shared" si="14"/>
        <v>15.32100128</v>
      </c>
      <c r="K18" s="11">
        <f t="shared" si="14"/>
        <v>-75.42397674</v>
      </c>
    </row>
    <row r="19" ht="15.75" customHeight="1">
      <c r="A19" s="6">
        <f>16*1024</f>
        <v>16384</v>
      </c>
      <c r="B19" s="11">
        <v>467.075</v>
      </c>
      <c r="C19" s="11">
        <v>537.4675</v>
      </c>
      <c r="D19" s="11">
        <v>609.3188888888889</v>
      </c>
      <c r="E19" s="8">
        <v>641.35</v>
      </c>
      <c r="F19" s="18">
        <v>464.1122222222223</v>
      </c>
      <c r="G19" s="8"/>
      <c r="H19" s="11">
        <f t="shared" si="2"/>
        <v>15.07092009</v>
      </c>
      <c r="I19" s="11">
        <f t="shared" ref="I19:K19" si="15">100*(D19-B19)/B19</f>
        <v>30.45418592</v>
      </c>
      <c r="J19" s="11">
        <f t="shared" si="15"/>
        <v>19.32814542</v>
      </c>
      <c r="K19" s="11">
        <f t="shared" si="15"/>
        <v>-23.83098068</v>
      </c>
    </row>
    <row r="20" ht="15.75" customHeight="1">
      <c r="A20" s="6">
        <f>32*1024</f>
        <v>32768</v>
      </c>
      <c r="B20" s="11">
        <v>677.365</v>
      </c>
      <c r="C20" s="11">
        <v>1146.5724999999998</v>
      </c>
      <c r="D20" s="11">
        <v>1323.26</v>
      </c>
      <c r="E20" s="8">
        <v>1353.0088888888888</v>
      </c>
      <c r="F20" s="18">
        <v>676.3344444444444</v>
      </c>
      <c r="G20" s="8"/>
      <c r="H20" s="11">
        <f t="shared" si="2"/>
        <v>69.26952234</v>
      </c>
      <c r="I20" s="11">
        <f t="shared" ref="I20:K20" si="16">100*(D20-B20)/B20</f>
        <v>95.35405579</v>
      </c>
      <c r="J20" s="11">
        <f t="shared" si="16"/>
        <v>18.00465203</v>
      </c>
      <c r="K20" s="11">
        <f t="shared" si="16"/>
        <v>-48.88877133</v>
      </c>
    </row>
    <row r="21" ht="15.75" customHeight="1">
      <c r="A21" s="6">
        <f>64*1024</f>
        <v>65536</v>
      </c>
      <c r="B21" s="11">
        <v>1309.9825</v>
      </c>
      <c r="C21" s="11">
        <v>2105.3650000000002</v>
      </c>
      <c r="D21" s="11">
        <v>3962.203333333333</v>
      </c>
      <c r="E21" s="8">
        <v>2501.258888888889</v>
      </c>
      <c r="F21" s="18">
        <v>1310.3255555555554</v>
      </c>
      <c r="G21" s="8"/>
      <c r="H21" s="11">
        <f t="shared" si="2"/>
        <v>60.71703248</v>
      </c>
      <c r="I21" s="11">
        <f t="shared" ref="I21:K21" si="17">100*(D21-B21)/B21</f>
        <v>202.4623102</v>
      </c>
      <c r="J21" s="11">
        <f t="shared" si="17"/>
        <v>18.80405008</v>
      </c>
      <c r="K21" s="11">
        <f t="shared" si="17"/>
        <v>-66.92937123</v>
      </c>
    </row>
    <row r="22" ht="15.75" customHeight="1">
      <c r="A22" s="6">
        <f>128*1024</f>
        <v>131072</v>
      </c>
      <c r="B22" s="11">
        <v>2796.3174999999997</v>
      </c>
      <c r="C22" s="11">
        <v>4862.2699999999995</v>
      </c>
      <c r="D22" s="11">
        <v>8253.74111111111</v>
      </c>
      <c r="E22" s="8">
        <v>5466.363333333334</v>
      </c>
      <c r="F22" s="18">
        <v>2805.0255555555555</v>
      </c>
      <c r="G22" s="8"/>
      <c r="H22" s="11">
        <f t="shared" si="2"/>
        <v>73.88118481</v>
      </c>
      <c r="I22" s="11">
        <f t="shared" ref="I22:K22" si="18">100*(D22-B22)/B22</f>
        <v>195.1646625</v>
      </c>
      <c r="J22" s="11">
        <f t="shared" si="18"/>
        <v>12.42410095</v>
      </c>
      <c r="K22" s="11">
        <f t="shared" si="18"/>
        <v>-66.0151013</v>
      </c>
    </row>
    <row r="23" ht="15.75" customHeight="1">
      <c r="A23" s="6">
        <f>256*1024</f>
        <v>262144</v>
      </c>
      <c r="B23" s="11">
        <v>5348.105</v>
      </c>
      <c r="C23" s="11">
        <v>9449.096249999999</v>
      </c>
      <c r="D23" s="11">
        <v>15699.383333333335</v>
      </c>
      <c r="E23" s="8">
        <v>10954.613333333333</v>
      </c>
      <c r="F23" s="18">
        <v>5355.918888888888</v>
      </c>
      <c r="G23" s="8"/>
      <c r="H23" s="11">
        <f t="shared" si="2"/>
        <v>76.68120297</v>
      </c>
      <c r="I23" s="11">
        <f t="shared" ref="I23:K23" si="19">100*(D23-B23)/B23</f>
        <v>193.5503946</v>
      </c>
      <c r="J23" s="11">
        <f t="shared" si="19"/>
        <v>15.93292145</v>
      </c>
      <c r="K23" s="11">
        <f t="shared" si="19"/>
        <v>-65.88452696</v>
      </c>
    </row>
    <row r="24" ht="15.75" customHeight="1">
      <c r="A24" s="6">
        <f>512*1024</f>
        <v>524288</v>
      </c>
      <c r="B24" s="11">
        <v>10183.17</v>
      </c>
      <c r="C24" s="11">
        <v>19124.275</v>
      </c>
      <c r="D24" s="11">
        <v>31675.071111111112</v>
      </c>
      <c r="E24" s="8">
        <v>22227.33</v>
      </c>
      <c r="F24" s="18">
        <v>10121.878888888888</v>
      </c>
      <c r="G24" s="8"/>
      <c r="H24" s="11">
        <f t="shared" si="2"/>
        <v>87.80276672</v>
      </c>
      <c r="I24" s="11">
        <f t="shared" ref="I24:K24" si="20">100*(D24-B24)/B24</f>
        <v>211.0531506</v>
      </c>
      <c r="J24" s="11">
        <f t="shared" si="20"/>
        <v>16.22573928</v>
      </c>
      <c r="K24" s="11">
        <f t="shared" si="20"/>
        <v>-68.04465299</v>
      </c>
    </row>
    <row r="25" ht="15.75" customHeight="1">
      <c r="A25" s="6">
        <f>1024*1024</f>
        <v>1048576</v>
      </c>
      <c r="B25" s="11">
        <v>19437.930000000004</v>
      </c>
      <c r="C25" s="11">
        <v>38720.24500000001</v>
      </c>
      <c r="D25" s="11">
        <v>57861.042222222226</v>
      </c>
      <c r="E25" s="8">
        <v>44563.33111111111</v>
      </c>
      <c r="F25" s="18">
        <v>19308.247777777775</v>
      </c>
      <c r="G25" s="8"/>
      <c r="H25" s="11">
        <f t="shared" si="2"/>
        <v>99.19942607</v>
      </c>
      <c r="I25" s="11">
        <f t="shared" ref="I25:K25" si="21">100*(D25-B25)/B25</f>
        <v>197.6708025</v>
      </c>
      <c r="J25" s="11">
        <f t="shared" si="21"/>
        <v>15.09051947</v>
      </c>
      <c r="K25" s="11">
        <f t="shared" si="21"/>
        <v>-66.62996891</v>
      </c>
    </row>
    <row r="26" ht="15.75" customHeight="1">
      <c r="B26" s="8"/>
      <c r="C26" s="8"/>
      <c r="D26" s="8"/>
      <c r="E26" s="8"/>
      <c r="F26" s="18"/>
      <c r="G26" s="8"/>
      <c r="H26" s="8"/>
      <c r="I26" s="8"/>
    </row>
    <row r="27" ht="15.75" customHeight="1">
      <c r="B27" s="8"/>
      <c r="C27" s="8"/>
      <c r="D27" s="8"/>
      <c r="E27" s="8"/>
      <c r="F27" s="18"/>
      <c r="G27" s="8" t="s">
        <v>29</v>
      </c>
      <c r="H27" s="8">
        <f t="shared" ref="H27:K27" si="22">average(H6:H25)</f>
        <v>66.1370811</v>
      </c>
      <c r="I27" s="8">
        <f t="shared" si="22"/>
        <v>96.40699259</v>
      </c>
      <c r="J27" s="8">
        <f t="shared" si="22"/>
        <v>59.88533156</v>
      </c>
      <c r="K27" s="8">
        <f t="shared" si="22"/>
        <v>18.92479772</v>
      </c>
    </row>
    <row r="28" ht="15.75" customHeight="1">
      <c r="B28" s="8"/>
      <c r="C28" s="8"/>
      <c r="D28" s="8"/>
      <c r="E28" s="8"/>
      <c r="F28" s="18"/>
      <c r="G28" s="8"/>
      <c r="H28" s="8"/>
      <c r="I28" s="8"/>
    </row>
    <row r="29" ht="15.75" customHeight="1">
      <c r="B29" s="8"/>
      <c r="C29" s="8"/>
      <c r="D29" s="8"/>
      <c r="E29" s="8"/>
      <c r="F29" s="18"/>
      <c r="G29" s="8"/>
      <c r="H29" s="8"/>
      <c r="I29" s="8"/>
    </row>
    <row r="30" ht="15.75" customHeight="1">
      <c r="B30" s="8"/>
      <c r="C30" s="8"/>
      <c r="D30" s="8"/>
      <c r="E30" s="8"/>
      <c r="F30" s="18"/>
      <c r="G30" s="8"/>
      <c r="H30" s="8"/>
      <c r="I30" s="8"/>
    </row>
    <row r="31" ht="15.75" customHeight="1">
      <c r="B31" s="8"/>
      <c r="C31" s="8"/>
      <c r="D31" s="8"/>
      <c r="E31" s="8"/>
      <c r="F31" s="18"/>
      <c r="G31" s="8"/>
      <c r="H31" s="8"/>
      <c r="I31" s="8"/>
    </row>
    <row r="32" ht="15.75" customHeight="1">
      <c r="B32" s="12" t="s">
        <v>20</v>
      </c>
    </row>
    <row r="33" ht="15.75" customHeight="1">
      <c r="B33" s="12" t="s">
        <v>5</v>
      </c>
      <c r="E33" s="8"/>
      <c r="F33" s="18"/>
      <c r="G33" s="8"/>
      <c r="H33" s="8" t="s">
        <v>22</v>
      </c>
    </row>
    <row r="34" ht="15.75" customHeight="1">
      <c r="A34" s="1" t="s">
        <v>4</v>
      </c>
      <c r="B34" s="9" t="s">
        <v>23</v>
      </c>
      <c r="C34" s="9" t="s">
        <v>32</v>
      </c>
      <c r="D34" s="9" t="s">
        <v>33</v>
      </c>
      <c r="E34" s="15" t="s">
        <v>34</v>
      </c>
      <c r="F34" s="16" t="s">
        <v>35</v>
      </c>
      <c r="G34" s="17"/>
      <c r="H34" s="9" t="s">
        <v>32</v>
      </c>
      <c r="I34" s="9" t="s">
        <v>33</v>
      </c>
      <c r="J34" s="15" t="s">
        <v>34</v>
      </c>
      <c r="K34" s="15" t="s">
        <v>35</v>
      </c>
    </row>
    <row r="35" ht="15.75" customHeight="1">
      <c r="A35" s="6">
        <v>1.0</v>
      </c>
      <c r="B35" s="11">
        <v>22.71333333333333</v>
      </c>
      <c r="C35" s="11">
        <v>34.095555555555556</v>
      </c>
      <c r="D35" s="11">
        <v>34.05222222222223</v>
      </c>
      <c r="E35" s="8">
        <v>34.42999999999999</v>
      </c>
      <c r="F35" s="18">
        <v>33.75333333333333</v>
      </c>
      <c r="G35" s="8"/>
      <c r="H35" s="8">
        <f t="shared" ref="H35:H54" si="24">100*(C35-B35)/B35</f>
        <v>50.11251345</v>
      </c>
      <c r="I35" s="8">
        <f t="shared" ref="I35:K35" si="23">100*(D35-B35)/B35</f>
        <v>49.92172977</v>
      </c>
      <c r="J35" s="8">
        <f t="shared" si="23"/>
        <v>0.9809033435</v>
      </c>
      <c r="K35" s="8">
        <f t="shared" si="23"/>
        <v>-0.8777368095</v>
      </c>
    </row>
    <row r="36" ht="15.75" customHeight="1">
      <c r="A36" s="6">
        <v>2.0</v>
      </c>
      <c r="B36" s="11">
        <v>24.213333333333335</v>
      </c>
      <c r="C36" s="11">
        <v>34.028888888888886</v>
      </c>
      <c r="D36" s="11">
        <v>32.29666666666666</v>
      </c>
      <c r="E36" s="8">
        <v>32.89333333333333</v>
      </c>
      <c r="F36" s="18">
        <v>32.51888888888888</v>
      </c>
      <c r="G36" s="8"/>
      <c r="H36" s="8">
        <f t="shared" si="24"/>
        <v>40.53781204</v>
      </c>
      <c r="I36" s="8">
        <f t="shared" ref="I36:K36" si="25">100*(D36-B36)/B36</f>
        <v>33.38381057</v>
      </c>
      <c r="J36" s="8">
        <f t="shared" si="25"/>
        <v>-3.337033893</v>
      </c>
      <c r="K36" s="8">
        <f t="shared" si="25"/>
        <v>0.6880655038</v>
      </c>
    </row>
    <row r="37" ht="15.75" customHeight="1">
      <c r="A37" s="6">
        <v>4.0</v>
      </c>
      <c r="B37" s="11">
        <v>24.448888888888884</v>
      </c>
      <c r="C37" s="11">
        <v>33.08222222222222</v>
      </c>
      <c r="D37" s="11">
        <v>32.69888888888889</v>
      </c>
      <c r="E37" s="8">
        <v>32.96333333333334</v>
      </c>
      <c r="F37" s="18">
        <v>32.97777777777778</v>
      </c>
      <c r="G37" s="8"/>
      <c r="H37" s="8">
        <f t="shared" si="24"/>
        <v>35.3117615</v>
      </c>
      <c r="I37" s="8">
        <f t="shared" ref="I37:K37" si="26">100*(D37-B37)/B37</f>
        <v>33.74386475</v>
      </c>
      <c r="J37" s="8">
        <f t="shared" si="26"/>
        <v>-0.3593739504</v>
      </c>
      <c r="K37" s="8">
        <f t="shared" si="26"/>
        <v>0.8529002005</v>
      </c>
    </row>
    <row r="38" ht="15.75" customHeight="1">
      <c r="A38" s="6">
        <v>16.0</v>
      </c>
      <c r="B38" s="11">
        <v>78.94333333333334</v>
      </c>
      <c r="C38" s="11">
        <v>32.444444444444436</v>
      </c>
      <c r="D38" s="11">
        <v>21.918888888888887</v>
      </c>
      <c r="E38" s="8">
        <v>44.43</v>
      </c>
      <c r="F38" s="18">
        <v>60.37555555555556</v>
      </c>
      <c r="G38" s="8"/>
      <c r="H38" s="8">
        <f t="shared" si="24"/>
        <v>-58.90160312</v>
      </c>
      <c r="I38" s="8">
        <f t="shared" ref="I38:K38" si="27">100*(D38-B38)/B38</f>
        <v>-72.23465496</v>
      </c>
      <c r="J38" s="8">
        <f t="shared" si="27"/>
        <v>36.94178082</v>
      </c>
      <c r="K38" s="8">
        <f t="shared" si="27"/>
        <v>175.449891</v>
      </c>
    </row>
    <row r="39" ht="15.75" customHeight="1">
      <c r="A39" s="6">
        <v>32.0</v>
      </c>
      <c r="B39" s="11">
        <v>80.51666666666667</v>
      </c>
      <c r="C39" s="11">
        <v>41.199999999999996</v>
      </c>
      <c r="D39" s="11">
        <v>26.218888888888888</v>
      </c>
      <c r="E39" s="8">
        <v>272.2855555555556</v>
      </c>
      <c r="F39" s="18">
        <v>42.93444444444444</v>
      </c>
      <c r="G39" s="8"/>
      <c r="H39" s="8">
        <f t="shared" si="24"/>
        <v>-48.83046988</v>
      </c>
      <c r="I39" s="8">
        <f t="shared" ref="I39:K39" si="28">100*(D39-B39)/B39</f>
        <v>-67.43669358</v>
      </c>
      <c r="J39" s="8">
        <f t="shared" si="28"/>
        <v>560.8872708</v>
      </c>
      <c r="K39" s="8">
        <f t="shared" si="28"/>
        <v>63.75386702</v>
      </c>
    </row>
    <row r="40" ht="15.75" customHeight="1">
      <c r="A40" s="6">
        <v>64.0</v>
      </c>
      <c r="B40" s="11">
        <v>81.30444444444446</v>
      </c>
      <c r="C40" s="11">
        <v>37.974444444444444</v>
      </c>
      <c r="D40" s="11">
        <v>25.57</v>
      </c>
      <c r="E40" s="8">
        <v>53.16777777777778</v>
      </c>
      <c r="F40" s="18">
        <v>45.80333333333334</v>
      </c>
      <c r="G40" s="8"/>
      <c r="H40" s="8">
        <f t="shared" si="24"/>
        <v>-53.29351956</v>
      </c>
      <c r="I40" s="8">
        <f t="shared" ref="I40:K40" si="29">100*(D40-B40)/B40</f>
        <v>-68.55030475</v>
      </c>
      <c r="J40" s="8">
        <f t="shared" si="29"/>
        <v>40.00936302</v>
      </c>
      <c r="K40" s="8">
        <f t="shared" si="29"/>
        <v>79.12918785</v>
      </c>
    </row>
    <row r="41" ht="15.75" customHeight="1">
      <c r="A41" s="6">
        <v>128.0</v>
      </c>
      <c r="B41" s="11">
        <v>94.31444444444445</v>
      </c>
      <c r="C41" s="11">
        <v>48.68000000000001</v>
      </c>
      <c r="D41" s="11">
        <v>35.980000000000004</v>
      </c>
      <c r="E41" s="8">
        <v>64.44</v>
      </c>
      <c r="F41" s="18">
        <v>50.73999999999999</v>
      </c>
      <c r="G41" s="8"/>
      <c r="H41" s="8">
        <f t="shared" si="24"/>
        <v>-48.38542464</v>
      </c>
      <c r="I41" s="8">
        <f t="shared" ref="I41:K41" si="30">100*(D41-B41)/B41</f>
        <v>-61.85101846</v>
      </c>
      <c r="J41" s="8">
        <f t="shared" si="30"/>
        <v>32.37469187</v>
      </c>
      <c r="K41" s="8">
        <f t="shared" si="30"/>
        <v>41.02279044</v>
      </c>
    </row>
    <row r="42" ht="15.75" customHeight="1">
      <c r="A42" s="6">
        <v>256.0</v>
      </c>
      <c r="B42" s="11">
        <v>110.91333333333334</v>
      </c>
      <c r="C42" s="11">
        <v>65.86444444444444</v>
      </c>
      <c r="D42" s="11">
        <v>59.30111111111111</v>
      </c>
      <c r="E42" s="8">
        <v>84.98444444444445</v>
      </c>
      <c r="F42" s="18">
        <v>57.337777777777774</v>
      </c>
      <c r="G42" s="8"/>
      <c r="H42" s="8">
        <f t="shared" si="24"/>
        <v>-40.61629701</v>
      </c>
      <c r="I42" s="8">
        <f t="shared" ref="I42:K42" si="31">100*(D42-B42)/B42</f>
        <v>-46.53383022</v>
      </c>
      <c r="J42" s="8">
        <f t="shared" si="31"/>
        <v>29.02931948</v>
      </c>
      <c r="K42" s="8">
        <f t="shared" si="31"/>
        <v>-3.310786757</v>
      </c>
    </row>
    <row r="43" ht="15.75" customHeight="1">
      <c r="A43" s="6">
        <v>512.0</v>
      </c>
      <c r="B43" s="11">
        <v>184.25444444444443</v>
      </c>
      <c r="C43" s="11">
        <v>293.9888888888889</v>
      </c>
      <c r="D43" s="11">
        <v>98.27888888888889</v>
      </c>
      <c r="E43" s="8">
        <v>110.57444444444445</v>
      </c>
      <c r="F43" s="18">
        <v>67.94888888888889</v>
      </c>
      <c r="G43" s="8"/>
      <c r="H43" s="8">
        <f t="shared" si="24"/>
        <v>59.55592809</v>
      </c>
      <c r="I43" s="8">
        <f t="shared" ref="I43:K43" si="32">100*(D43-B43)/B43</f>
        <v>-46.66131979</v>
      </c>
      <c r="J43" s="8">
        <f t="shared" si="32"/>
        <v>-62.38822329</v>
      </c>
      <c r="K43" s="8">
        <f t="shared" si="32"/>
        <v>-30.86115476</v>
      </c>
    </row>
    <row r="44" ht="15.75" customHeight="1">
      <c r="A44" s="6">
        <v>1024.0</v>
      </c>
      <c r="B44" s="11">
        <v>102.82444444444442</v>
      </c>
      <c r="C44" s="11">
        <v>249.90666666666664</v>
      </c>
      <c r="D44" s="11">
        <v>183.81444444444446</v>
      </c>
      <c r="E44" s="8">
        <v>166.6511111111111</v>
      </c>
      <c r="F44" s="18">
        <v>89.18666666666667</v>
      </c>
      <c r="G44" s="8"/>
      <c r="H44" s="8">
        <f t="shared" si="24"/>
        <v>143.0420782</v>
      </c>
      <c r="I44" s="8">
        <f t="shared" ref="I44:K44" si="33">100*(D44-B44)/B44</f>
        <v>78.76531737</v>
      </c>
      <c r="J44" s="8">
        <f t="shared" si="33"/>
        <v>-33.3146597</v>
      </c>
      <c r="K44" s="8">
        <f t="shared" si="33"/>
        <v>-51.48005537</v>
      </c>
    </row>
    <row r="45" ht="15.75" customHeight="1">
      <c r="A45" s="6">
        <v>2048.0</v>
      </c>
      <c r="B45" s="11">
        <v>84.14666666666668</v>
      </c>
      <c r="C45" s="11">
        <v>233.74000000000004</v>
      </c>
      <c r="D45" s="11">
        <v>259.4122222222222</v>
      </c>
      <c r="E45" s="8">
        <v>255.08777777777777</v>
      </c>
      <c r="F45" s="18">
        <v>77.21222222222222</v>
      </c>
      <c r="G45" s="8"/>
      <c r="H45" s="8">
        <f t="shared" si="24"/>
        <v>177.7768975</v>
      </c>
      <c r="I45" s="8">
        <f t="shared" ref="I45:K45" si="34">100*(D45-B45)/B45</f>
        <v>208.2857973</v>
      </c>
      <c r="J45" s="8">
        <f t="shared" si="34"/>
        <v>9.133129878</v>
      </c>
      <c r="K45" s="8">
        <f t="shared" si="34"/>
        <v>-70.23570379</v>
      </c>
    </row>
    <row r="46" ht="15.75" customHeight="1">
      <c r="A46" s="6">
        <v>4096.0</v>
      </c>
      <c r="B46" s="11">
        <v>268.19666666666666</v>
      </c>
      <c r="C46" s="11">
        <v>379.65444444444455</v>
      </c>
      <c r="D46" s="11">
        <v>404.86888888888893</v>
      </c>
      <c r="E46" s="8">
        <v>422.6588888888889</v>
      </c>
      <c r="F46" s="18">
        <v>106.40666666666668</v>
      </c>
      <c r="G46" s="8"/>
      <c r="H46" s="8">
        <f t="shared" si="24"/>
        <v>41.55822634</v>
      </c>
      <c r="I46" s="8">
        <f t="shared" ref="I46:K46" si="35">100*(D46-B46)/B46</f>
        <v>50.95970204</v>
      </c>
      <c r="J46" s="8">
        <f t="shared" si="35"/>
        <v>11.32725958</v>
      </c>
      <c r="K46" s="8">
        <f t="shared" si="35"/>
        <v>-73.71824075</v>
      </c>
    </row>
    <row r="47" ht="15.75" customHeight="1">
      <c r="A47" s="6">
        <f>8*1024</f>
        <v>8192</v>
      </c>
      <c r="B47" s="11">
        <v>173.77555555555557</v>
      </c>
      <c r="C47" s="11">
        <v>651.2044444444444</v>
      </c>
      <c r="D47" s="11">
        <v>670.7555555555556</v>
      </c>
      <c r="E47" s="8">
        <v>711.1100000000001</v>
      </c>
      <c r="F47" s="18">
        <v>172.91</v>
      </c>
      <c r="G47" s="8"/>
      <c r="H47" s="8">
        <f t="shared" si="24"/>
        <v>274.7388074</v>
      </c>
      <c r="I47" s="8">
        <f t="shared" ref="I47:K47" si="36">100*(D47-B47)/B47</f>
        <v>285.9895907</v>
      </c>
      <c r="J47" s="8">
        <f t="shared" si="36"/>
        <v>9.19919329</v>
      </c>
      <c r="K47" s="8">
        <f t="shared" si="36"/>
        <v>-74.22160747</v>
      </c>
    </row>
    <row r="48" ht="15.75" customHeight="1">
      <c r="A48" s="6">
        <f>16*1024</f>
        <v>16384</v>
      </c>
      <c r="B48" s="11">
        <v>749.3933333333332</v>
      </c>
      <c r="C48" s="11">
        <v>2020.7222222222226</v>
      </c>
      <c r="D48" s="11">
        <v>915.9122222222223</v>
      </c>
      <c r="E48" s="8">
        <v>1836.7211111111112</v>
      </c>
      <c r="F48" s="18">
        <v>738.7066666666666</v>
      </c>
      <c r="G48" s="8"/>
      <c r="H48" s="8">
        <f t="shared" si="24"/>
        <v>169.6477447</v>
      </c>
      <c r="I48" s="8">
        <f t="shared" ref="I48:K48" si="37">100*(D48-B48)/B48</f>
        <v>22.22049243</v>
      </c>
      <c r="J48" s="8">
        <f t="shared" si="37"/>
        <v>-9.10571028</v>
      </c>
      <c r="K48" s="8">
        <f t="shared" si="37"/>
        <v>-19.34743868</v>
      </c>
    </row>
    <row r="49" ht="15.75" customHeight="1">
      <c r="A49" s="6">
        <f>32*1024</f>
        <v>32768</v>
      </c>
      <c r="B49" s="11">
        <v>1100.7577777777776</v>
      </c>
      <c r="C49" s="11">
        <v>2069.7499999999995</v>
      </c>
      <c r="D49" s="11">
        <v>2015.528888888889</v>
      </c>
      <c r="E49" s="8">
        <v>2148.7444444444445</v>
      </c>
      <c r="F49" s="18">
        <v>1090.0211111111112</v>
      </c>
      <c r="G49" s="8"/>
      <c r="H49" s="8">
        <f t="shared" si="24"/>
        <v>88.02955943</v>
      </c>
      <c r="I49" s="8">
        <f t="shared" ref="I49:K49" si="38">100*(D49-B49)/B49</f>
        <v>83.10376084</v>
      </c>
      <c r="J49" s="8">
        <f t="shared" si="38"/>
        <v>3.816617681</v>
      </c>
      <c r="K49" s="8">
        <f t="shared" si="38"/>
        <v>-45.91885449</v>
      </c>
    </row>
    <row r="50" ht="15.75" customHeight="1">
      <c r="A50" s="6">
        <f>64*1024</f>
        <v>65536</v>
      </c>
      <c r="B50" s="11">
        <v>2493.66</v>
      </c>
      <c r="C50" s="11">
        <v>3481.878888888889</v>
      </c>
      <c r="D50" s="11">
        <v>6480.658888888888</v>
      </c>
      <c r="E50" s="8">
        <v>3895.737777777778</v>
      </c>
      <c r="F50" s="18">
        <v>2533.247777777778</v>
      </c>
      <c r="G50" s="8"/>
      <c r="H50" s="8">
        <f t="shared" si="24"/>
        <v>39.62925535</v>
      </c>
      <c r="I50" s="8">
        <f t="shared" ref="I50:K50" si="39">100*(D50-B50)/B50</f>
        <v>159.885425</v>
      </c>
      <c r="J50" s="8">
        <f t="shared" si="39"/>
        <v>11.88607939</v>
      </c>
      <c r="K50" s="8">
        <f t="shared" si="39"/>
        <v>-60.91064472</v>
      </c>
    </row>
    <row r="51" ht="15.75" customHeight="1">
      <c r="A51" s="6">
        <f>128*1024</f>
        <v>131072</v>
      </c>
      <c r="B51" s="11">
        <v>4295.849999999999</v>
      </c>
      <c r="C51" s="11">
        <v>7155.822222222223</v>
      </c>
      <c r="D51" s="11">
        <v>12211.243333333336</v>
      </c>
      <c r="E51" s="8">
        <v>7885.863333333334</v>
      </c>
      <c r="F51" s="18">
        <v>4306.815555555555</v>
      </c>
      <c r="G51" s="8"/>
      <c r="H51" s="8">
        <f t="shared" si="24"/>
        <v>66.57523475</v>
      </c>
      <c r="I51" s="8">
        <f t="shared" ref="I51:K51" si="40">100*(D51-B51)/B51</f>
        <v>184.2567439</v>
      </c>
      <c r="J51" s="8">
        <f t="shared" si="40"/>
        <v>10.20205769</v>
      </c>
      <c r="K51" s="8">
        <f t="shared" si="40"/>
        <v>-64.73073676</v>
      </c>
    </row>
    <row r="52" ht="15.75" customHeight="1">
      <c r="A52" s="6">
        <f>256*1024</f>
        <v>262144</v>
      </c>
      <c r="B52" s="11">
        <v>7982.240000000001</v>
      </c>
      <c r="C52" s="11">
        <v>14352.812222222223</v>
      </c>
      <c r="D52" s="11">
        <v>23178.486666666668</v>
      </c>
      <c r="E52" s="8">
        <v>15838.052222222223</v>
      </c>
      <c r="F52" s="18">
        <v>8030.33</v>
      </c>
      <c r="G52" s="8"/>
      <c r="H52" s="8">
        <f t="shared" si="24"/>
        <v>79.80932949</v>
      </c>
      <c r="I52" s="8">
        <f t="shared" ref="I52:K52" si="41">100*(D52-B52)/B52</f>
        <v>190.3757174</v>
      </c>
      <c r="J52" s="8">
        <f t="shared" si="41"/>
        <v>10.34807658</v>
      </c>
      <c r="K52" s="8">
        <f t="shared" si="41"/>
        <v>-65.35438178</v>
      </c>
    </row>
    <row r="53" ht="15.75" customHeight="1">
      <c r="A53" s="6">
        <f>512*1024</f>
        <v>524288</v>
      </c>
      <c r="B53" s="11">
        <v>15156.761111111111</v>
      </c>
      <c r="C53" s="11">
        <v>29783.395555555555</v>
      </c>
      <c r="D53" s="11">
        <v>49180.64666666667</v>
      </c>
      <c r="E53" s="8">
        <v>32544.212222222224</v>
      </c>
      <c r="F53" s="18">
        <v>15296.893333333333</v>
      </c>
      <c r="G53" s="8"/>
      <c r="H53" s="8">
        <f t="shared" si="24"/>
        <v>96.50237499</v>
      </c>
      <c r="I53" s="8">
        <f t="shared" ref="I53:K53" si="42">100*(D53-B53)/B53</f>
        <v>224.4799222</v>
      </c>
      <c r="J53" s="8">
        <f t="shared" si="42"/>
        <v>9.269650472</v>
      </c>
      <c r="K53" s="8">
        <f t="shared" si="42"/>
        <v>-68.89651851</v>
      </c>
    </row>
    <row r="54" ht="15.75" customHeight="1">
      <c r="A54" s="6">
        <f>1024*1024</f>
        <v>1048576</v>
      </c>
      <c r="B54" s="11">
        <v>29479.106666666663</v>
      </c>
      <c r="C54" s="11">
        <v>58929.996666666666</v>
      </c>
      <c r="D54" s="11">
        <v>88691.06666666665</v>
      </c>
      <c r="E54" s="8">
        <v>64140.04111111111</v>
      </c>
      <c r="F54" s="18">
        <v>29349.076666666668</v>
      </c>
      <c r="G54" s="8"/>
      <c r="H54" s="8">
        <f t="shared" si="24"/>
        <v>99.90428249</v>
      </c>
      <c r="I54" s="8">
        <f t="shared" ref="I54:K54" si="43">100*(D54-B54)/B54</f>
        <v>200.8607678</v>
      </c>
      <c r="J54" s="8">
        <f t="shared" si="43"/>
        <v>8.841073713</v>
      </c>
      <c r="K54" s="8">
        <f t="shared" si="43"/>
        <v>-66.90864394</v>
      </c>
    </row>
    <row r="55" ht="15.75" customHeight="1">
      <c r="B55" s="8"/>
      <c r="C55" s="8"/>
      <c r="D55" s="8"/>
      <c r="E55" s="8"/>
      <c r="F55" s="18"/>
      <c r="G55" s="8"/>
      <c r="H55" s="8"/>
      <c r="I55" s="8"/>
    </row>
    <row r="56" ht="15.75" customHeight="1">
      <c r="B56" s="8"/>
      <c r="C56" s="8"/>
      <c r="D56" s="8"/>
      <c r="E56" s="8"/>
      <c r="F56" s="18"/>
      <c r="G56" s="8" t="s">
        <v>29</v>
      </c>
      <c r="H56" s="8">
        <f t="shared" ref="H56:K56" si="44">average(H35:H54)</f>
        <v>60.63522457</v>
      </c>
      <c r="I56" s="8">
        <f t="shared" si="44"/>
        <v>72.14824102</v>
      </c>
      <c r="J56" s="8">
        <f t="shared" si="44"/>
        <v>33.78707332</v>
      </c>
      <c r="K56" s="8">
        <f t="shared" si="44"/>
        <v>-16.79379013</v>
      </c>
    </row>
    <row r="57" ht="15.75" customHeight="1">
      <c r="B57" s="8"/>
      <c r="C57" s="8"/>
      <c r="D57" s="8"/>
      <c r="E57" s="8"/>
      <c r="F57" s="18"/>
      <c r="G57" s="8"/>
      <c r="H57" s="8"/>
      <c r="I57" s="8"/>
    </row>
    <row r="58" ht="15.75" customHeight="1">
      <c r="B58" s="8"/>
      <c r="C58" s="8"/>
      <c r="D58" s="8"/>
      <c r="E58" s="8"/>
      <c r="F58" s="18"/>
      <c r="G58" s="8"/>
      <c r="H58" s="8"/>
      <c r="I58" s="8"/>
    </row>
    <row r="59" ht="15.75" customHeight="1">
      <c r="B59" s="8"/>
      <c r="C59" s="8"/>
      <c r="D59" s="8"/>
      <c r="E59" s="8"/>
      <c r="F59" s="18"/>
      <c r="G59" s="8"/>
      <c r="H59" s="8"/>
      <c r="I59" s="8"/>
    </row>
    <row r="60" ht="15.75" customHeight="1">
      <c r="B60" s="12" t="s">
        <v>21</v>
      </c>
    </row>
    <row r="61" ht="15.75" customHeight="1">
      <c r="B61" s="12" t="s">
        <v>5</v>
      </c>
      <c r="E61" s="8"/>
      <c r="F61" s="18"/>
      <c r="G61" s="8"/>
      <c r="H61" s="8" t="s">
        <v>22</v>
      </c>
    </row>
    <row r="62" ht="15.75" customHeight="1">
      <c r="A62" s="1" t="s">
        <v>4</v>
      </c>
      <c r="B62" s="9" t="s">
        <v>23</v>
      </c>
      <c r="C62" s="9" t="s">
        <v>32</v>
      </c>
      <c r="D62" s="9" t="s">
        <v>33</v>
      </c>
      <c r="E62" s="15" t="s">
        <v>34</v>
      </c>
      <c r="F62" s="16" t="s">
        <v>35</v>
      </c>
      <c r="G62" s="17"/>
      <c r="H62" s="9" t="s">
        <v>32</v>
      </c>
      <c r="I62" s="9" t="s">
        <v>33</v>
      </c>
      <c r="J62" s="15" t="s">
        <v>34</v>
      </c>
      <c r="K62" s="15" t="s">
        <v>35</v>
      </c>
    </row>
    <row r="63" ht="15.75" customHeight="1">
      <c r="A63" s="6">
        <v>1.0</v>
      </c>
      <c r="B63" s="11">
        <v>24.984444444444446</v>
      </c>
      <c r="C63" s="11">
        <v>24.99888888888889</v>
      </c>
      <c r="D63" s="11">
        <v>24.624444444444446</v>
      </c>
      <c r="E63" s="8">
        <v>24.813333333333325</v>
      </c>
      <c r="F63" s="18">
        <v>24.75222222222222</v>
      </c>
      <c r="G63" s="8"/>
      <c r="H63" s="8">
        <f t="shared" ref="H63:K63" si="45">100*(C63-B63)/B63</f>
        <v>0.05781375078</v>
      </c>
      <c r="I63" s="8">
        <f t="shared" si="45"/>
        <v>-1.497844349</v>
      </c>
      <c r="J63" s="8">
        <f t="shared" si="45"/>
        <v>0.7670787835</v>
      </c>
      <c r="K63" s="8">
        <f t="shared" si="45"/>
        <v>-0.2462833602</v>
      </c>
    </row>
    <row r="64" ht="15.75" customHeight="1">
      <c r="A64" s="6">
        <v>2.0</v>
      </c>
      <c r="B64" s="11">
        <v>24.30666666666667</v>
      </c>
      <c r="C64" s="11">
        <v>23.806666666666665</v>
      </c>
      <c r="D64" s="11">
        <v>24.505555555555556</v>
      </c>
      <c r="E64" s="8">
        <v>24.400000000000002</v>
      </c>
      <c r="F64" s="18">
        <v>24.351111111111113</v>
      </c>
      <c r="G64" s="8"/>
      <c r="H64" s="8">
        <f t="shared" ref="H64:H82" si="47">100*(C64-B64)/B64</f>
        <v>-2.057048821</v>
      </c>
      <c r="I64" s="8">
        <f t="shared" ref="I64:I82" si="48">100*(D64-B64)/B64</f>
        <v>0.8182483086</v>
      </c>
      <c r="J64" s="8">
        <f t="shared" ref="J64:K64" si="46">100*(E64-D64)/D64</f>
        <v>-0.4307413285</v>
      </c>
      <c r="K64" s="8">
        <f t="shared" si="46"/>
        <v>-0.2003642987</v>
      </c>
    </row>
    <row r="65" ht="15.75" customHeight="1">
      <c r="A65" s="6">
        <v>4.0</v>
      </c>
      <c r="B65" s="11">
        <v>24.709999999999997</v>
      </c>
      <c r="C65" s="11">
        <v>24.385555555555552</v>
      </c>
      <c r="D65" s="11">
        <v>24.507777777777775</v>
      </c>
      <c r="E65" s="8">
        <v>24.133333333333333</v>
      </c>
      <c r="F65" s="18">
        <v>24.584444444444443</v>
      </c>
      <c r="G65" s="8"/>
      <c r="H65" s="8">
        <f t="shared" si="47"/>
        <v>-1.313008678</v>
      </c>
      <c r="I65" s="8">
        <f t="shared" si="48"/>
        <v>-0.8183821215</v>
      </c>
      <c r="J65" s="8">
        <f t="shared" ref="J65:K65" si="49">100*(E65-D65)/D65</f>
        <v>-1.527859636</v>
      </c>
      <c r="K65" s="8">
        <f t="shared" si="49"/>
        <v>1.869244936</v>
      </c>
    </row>
    <row r="66" ht="15.75" customHeight="1">
      <c r="A66" s="6">
        <v>16.0</v>
      </c>
      <c r="B66" s="11">
        <v>31.290000000000003</v>
      </c>
      <c r="C66" s="11">
        <v>47.06555555555556</v>
      </c>
      <c r="D66" s="11">
        <v>18.688888888888886</v>
      </c>
      <c r="E66" s="8">
        <v>57.760000000000005</v>
      </c>
      <c r="F66" s="18">
        <v>74.45777777777779</v>
      </c>
      <c r="G66" s="8"/>
      <c r="H66" s="8">
        <f t="shared" si="47"/>
        <v>50.41724371</v>
      </c>
      <c r="I66" s="8">
        <f t="shared" si="48"/>
        <v>-40.27200739</v>
      </c>
      <c r="J66" s="8">
        <f t="shared" ref="J66:K66" si="50">100*(E66-D66)/D66</f>
        <v>209.0606421</v>
      </c>
      <c r="K66" s="8">
        <f t="shared" si="50"/>
        <v>28.90889504</v>
      </c>
    </row>
    <row r="67" ht="15.75" customHeight="1">
      <c r="A67" s="6">
        <v>32.0</v>
      </c>
      <c r="B67" s="11">
        <v>30.556666666666672</v>
      </c>
      <c r="C67" s="11">
        <v>47.006666666666675</v>
      </c>
      <c r="D67" s="11">
        <v>19.985555555555557</v>
      </c>
      <c r="E67" s="8">
        <v>265.02111111111117</v>
      </c>
      <c r="F67" s="18">
        <v>330.0655555555556</v>
      </c>
      <c r="G67" s="8"/>
      <c r="H67" s="8">
        <f t="shared" si="47"/>
        <v>53.83440602</v>
      </c>
      <c r="I67" s="8">
        <f t="shared" si="48"/>
        <v>-34.59510563</v>
      </c>
      <c r="J67" s="8">
        <f t="shared" ref="J67:K67" si="51">100*(E67-D67)/D67</f>
        <v>1226.063268</v>
      </c>
      <c r="K67" s="8">
        <f t="shared" si="51"/>
        <v>24.54311816</v>
      </c>
    </row>
    <row r="68" ht="15.75" customHeight="1">
      <c r="A68" s="6">
        <v>64.0</v>
      </c>
      <c r="B68" s="11">
        <v>34.88777777777778</v>
      </c>
      <c r="C68" s="11">
        <v>52.66333333333333</v>
      </c>
      <c r="D68" s="11">
        <v>26.553333333333327</v>
      </c>
      <c r="E68" s="8">
        <v>70.7911111111111</v>
      </c>
      <c r="F68" s="18">
        <v>58.00777777777777</v>
      </c>
      <c r="G68" s="8"/>
      <c r="H68" s="8">
        <f t="shared" si="47"/>
        <v>50.95066722</v>
      </c>
      <c r="I68" s="8">
        <f t="shared" si="48"/>
        <v>-23.88929584</v>
      </c>
      <c r="J68" s="8">
        <f t="shared" ref="J68:K68" si="52">100*(E68-D68)/D68</f>
        <v>166.5997155</v>
      </c>
      <c r="K68" s="8">
        <f t="shared" si="52"/>
        <v>-18.0578227</v>
      </c>
    </row>
    <row r="69" ht="15.75" customHeight="1">
      <c r="A69" s="6">
        <v>128.0</v>
      </c>
      <c r="B69" s="11">
        <v>44.95333333333333</v>
      </c>
      <c r="C69" s="11">
        <v>65.04222222222224</v>
      </c>
      <c r="D69" s="11">
        <v>41.03555555555556</v>
      </c>
      <c r="E69" s="8">
        <v>89.68666666666667</v>
      </c>
      <c r="F69" s="18">
        <v>65.19999999999999</v>
      </c>
      <c r="G69" s="8"/>
      <c r="H69" s="8">
        <f t="shared" si="47"/>
        <v>44.68831875</v>
      </c>
      <c r="I69" s="8">
        <f t="shared" si="48"/>
        <v>-8.715210836</v>
      </c>
      <c r="J69" s="8">
        <f t="shared" ref="J69:K69" si="53">100*(E69-D69)/D69</f>
        <v>118.5584317</v>
      </c>
      <c r="K69" s="8">
        <f t="shared" si="53"/>
        <v>-27.30246042</v>
      </c>
    </row>
    <row r="70" ht="15.75" customHeight="1">
      <c r="A70" s="6">
        <v>256.0</v>
      </c>
      <c r="B70" s="11">
        <v>59.9388888888889</v>
      </c>
      <c r="C70" s="11">
        <v>98.43</v>
      </c>
      <c r="D70" s="11">
        <v>78.23111111111112</v>
      </c>
      <c r="E70" s="8">
        <v>122.45222222222222</v>
      </c>
      <c r="F70" s="18">
        <v>74.53444444444443</v>
      </c>
      <c r="G70" s="8"/>
      <c r="H70" s="8">
        <f t="shared" si="47"/>
        <v>64.21725832</v>
      </c>
      <c r="I70" s="8">
        <f t="shared" si="48"/>
        <v>30.51812031</v>
      </c>
      <c r="J70" s="8">
        <f t="shared" ref="J70:K70" si="54">100*(E70-D70)/D70</f>
        <v>56.52624702</v>
      </c>
      <c r="K70" s="8">
        <f t="shared" si="54"/>
        <v>-39.13181558</v>
      </c>
    </row>
    <row r="71" ht="15.75" customHeight="1">
      <c r="A71" s="6">
        <v>512.0</v>
      </c>
      <c r="B71" s="11">
        <v>77.47999999999999</v>
      </c>
      <c r="C71" s="11">
        <v>134.67333333333332</v>
      </c>
      <c r="D71" s="11">
        <v>116.00666666666666</v>
      </c>
      <c r="E71" s="8">
        <v>141.58888888888887</v>
      </c>
      <c r="F71" s="18">
        <v>90.78111111111112</v>
      </c>
      <c r="G71" s="8"/>
      <c r="H71" s="8">
        <f t="shared" si="47"/>
        <v>73.81689898</v>
      </c>
      <c r="I71" s="8">
        <f t="shared" si="48"/>
        <v>49.72466013</v>
      </c>
      <c r="J71" s="8">
        <f t="shared" ref="J71:K71" si="55">100*(E71-D71)/D71</f>
        <v>22.05237247</v>
      </c>
      <c r="K71" s="8">
        <f t="shared" si="55"/>
        <v>-35.88401475</v>
      </c>
    </row>
    <row r="72" ht="15.75" customHeight="1">
      <c r="A72" s="6">
        <v>1024.0</v>
      </c>
      <c r="B72" s="11">
        <v>113.03222222222222</v>
      </c>
      <c r="C72" s="11">
        <v>175.69111111111113</v>
      </c>
      <c r="D72" s="11">
        <v>188.6244444444445</v>
      </c>
      <c r="E72" s="8">
        <v>184.8688888888889</v>
      </c>
      <c r="F72" s="18">
        <v>79.52333333333334</v>
      </c>
      <c r="G72" s="8"/>
      <c r="H72" s="8">
        <f t="shared" si="47"/>
        <v>55.43453686</v>
      </c>
      <c r="I72" s="8">
        <f t="shared" si="48"/>
        <v>66.87670183</v>
      </c>
      <c r="J72" s="8">
        <f t="shared" ref="J72:K72" si="56">100*(E72-D72)/D72</f>
        <v>-1.991022726</v>
      </c>
      <c r="K72" s="8">
        <f t="shared" si="56"/>
        <v>-56.98392855</v>
      </c>
    </row>
    <row r="73" ht="15.75" customHeight="1">
      <c r="A73" s="6">
        <v>2048.0</v>
      </c>
      <c r="B73" s="11">
        <v>158.74666666666667</v>
      </c>
      <c r="C73" s="11">
        <v>283.9222222222222</v>
      </c>
      <c r="D73" s="11">
        <v>300.64</v>
      </c>
      <c r="E73" s="8">
        <v>305.6244444444444</v>
      </c>
      <c r="F73" s="18">
        <v>101.18444444444445</v>
      </c>
      <c r="G73" s="8"/>
      <c r="H73" s="8">
        <f t="shared" si="47"/>
        <v>78.85239935</v>
      </c>
      <c r="I73" s="8">
        <f t="shared" si="48"/>
        <v>89.38350412</v>
      </c>
      <c r="J73" s="8">
        <f t="shared" ref="J73:K73" si="57">100*(E73-D73)/D73</f>
        <v>1.657944533</v>
      </c>
      <c r="K73" s="8">
        <f t="shared" si="57"/>
        <v>-66.89255513</v>
      </c>
    </row>
    <row r="74" ht="15.75" customHeight="1">
      <c r="A74" s="6">
        <v>4096.0</v>
      </c>
      <c r="B74" s="11">
        <v>142.42444444444448</v>
      </c>
      <c r="C74" s="11">
        <v>458.1044444444445</v>
      </c>
      <c r="D74" s="11">
        <v>476.7022222222223</v>
      </c>
      <c r="E74" s="8">
        <v>503.76111111111106</v>
      </c>
      <c r="F74" s="18">
        <v>140.63</v>
      </c>
      <c r="G74" s="8"/>
      <c r="H74" s="8">
        <f t="shared" si="47"/>
        <v>221.6473452</v>
      </c>
      <c r="I74" s="8">
        <f t="shared" si="48"/>
        <v>234.7053408</v>
      </c>
      <c r="J74" s="8">
        <f t="shared" ref="J74:K74" si="58">100*(E74-D74)/D74</f>
        <v>5.676266572</v>
      </c>
      <c r="K74" s="8">
        <f t="shared" si="58"/>
        <v>-72.08399043</v>
      </c>
    </row>
    <row r="75" ht="15.75" customHeight="1">
      <c r="A75" s="6">
        <f>8*1024</f>
        <v>8192</v>
      </c>
      <c r="B75" s="11">
        <v>231.08666666666664</v>
      </c>
      <c r="C75" s="11">
        <v>564.5822222222222</v>
      </c>
      <c r="D75" s="11">
        <v>630.2</v>
      </c>
      <c r="E75" s="8">
        <v>624.8933333333333</v>
      </c>
      <c r="F75" s="18">
        <v>227.3466666666667</v>
      </c>
      <c r="G75" s="8"/>
      <c r="H75" s="8">
        <f t="shared" si="47"/>
        <v>144.3162258</v>
      </c>
      <c r="I75" s="8">
        <f t="shared" si="48"/>
        <v>172.7115368</v>
      </c>
      <c r="J75" s="8">
        <f t="shared" ref="J75:K75" si="59">100*(E75-D75)/D75</f>
        <v>-0.8420607215</v>
      </c>
      <c r="K75" s="8">
        <f t="shared" si="59"/>
        <v>-63.61832419</v>
      </c>
    </row>
    <row r="76" ht="15.75" customHeight="1">
      <c r="A76" s="6">
        <f>16*1024</f>
        <v>16384</v>
      </c>
      <c r="B76" s="11">
        <v>1008.948888888889</v>
      </c>
      <c r="C76" s="11">
        <v>1154.0944444444442</v>
      </c>
      <c r="D76" s="11">
        <v>1353.7233333333334</v>
      </c>
      <c r="E76" s="8">
        <v>1283.168888888889</v>
      </c>
      <c r="F76" s="18">
        <v>1000.951111111111</v>
      </c>
      <c r="G76" s="8"/>
      <c r="H76" s="8">
        <f t="shared" si="47"/>
        <v>14.38581846</v>
      </c>
      <c r="I76" s="8">
        <f t="shared" si="48"/>
        <v>34.17164618</v>
      </c>
      <c r="J76" s="8">
        <f t="shared" ref="J76:K76" si="60">100*(E76-D76)/D76</f>
        <v>-5.211880649</v>
      </c>
      <c r="K76" s="8">
        <f t="shared" si="60"/>
        <v>-21.99381393</v>
      </c>
    </row>
    <row r="77" ht="15.75" customHeight="1">
      <c r="A77" s="6">
        <f>32*1024</f>
        <v>32768</v>
      </c>
      <c r="B77" s="11">
        <v>1549.0477777777776</v>
      </c>
      <c r="C77" s="11">
        <v>2211.773333333333</v>
      </c>
      <c r="D77" s="11">
        <v>4307.206666666667</v>
      </c>
      <c r="E77" s="8">
        <v>2546.8766666666666</v>
      </c>
      <c r="F77" s="18">
        <v>1531.7455555555555</v>
      </c>
      <c r="G77" s="8"/>
      <c r="H77" s="8">
        <f t="shared" si="47"/>
        <v>42.78277049</v>
      </c>
      <c r="I77" s="8">
        <f t="shared" si="48"/>
        <v>178.0551206</v>
      </c>
      <c r="J77" s="8">
        <f t="shared" ref="J77:K77" si="61">100*(E77-D77)/D77</f>
        <v>-40.86941111</v>
      </c>
      <c r="K77" s="8">
        <f t="shared" si="61"/>
        <v>-39.85788257</v>
      </c>
    </row>
    <row r="78" ht="15.75" customHeight="1">
      <c r="A78" s="6">
        <f>64*1024</f>
        <v>65536</v>
      </c>
      <c r="B78" s="11">
        <v>3211.991111111111</v>
      </c>
      <c r="C78" s="11">
        <v>4728.503333333333</v>
      </c>
      <c r="D78" s="11">
        <v>8552.07</v>
      </c>
      <c r="E78" s="8">
        <v>5091.31111111111</v>
      </c>
      <c r="F78" s="18">
        <v>3181.987777777778</v>
      </c>
      <c r="G78" s="8"/>
      <c r="H78" s="8">
        <f t="shared" si="47"/>
        <v>47.21408527</v>
      </c>
      <c r="I78" s="8">
        <f t="shared" si="48"/>
        <v>166.2544728</v>
      </c>
      <c r="J78" s="8">
        <f t="shared" ref="J78:K78" si="62">100*(E78-D78)/D78</f>
        <v>-40.4669149</v>
      </c>
      <c r="K78" s="8">
        <f t="shared" si="62"/>
        <v>-37.50160404</v>
      </c>
    </row>
    <row r="79" ht="15.75" customHeight="1">
      <c r="A79" s="6">
        <f>128*1024</f>
        <v>131072</v>
      </c>
      <c r="B79" s="11">
        <v>5664.146666666667</v>
      </c>
      <c r="C79" s="11">
        <v>9312.054444444446</v>
      </c>
      <c r="D79" s="11">
        <v>16154.451111111111</v>
      </c>
      <c r="E79" s="8">
        <v>10069.383333333333</v>
      </c>
      <c r="F79" s="18">
        <v>5676.08</v>
      </c>
      <c r="G79" s="8"/>
      <c r="H79" s="8">
        <f t="shared" si="47"/>
        <v>64.40348375</v>
      </c>
      <c r="I79" s="8">
        <f t="shared" si="48"/>
        <v>185.2053815</v>
      </c>
      <c r="J79" s="8">
        <f t="shared" ref="J79:K79" si="63">100*(E79-D79)/D79</f>
        <v>-37.66805654</v>
      </c>
      <c r="K79" s="8">
        <f t="shared" si="63"/>
        <v>-43.63031169</v>
      </c>
    </row>
    <row r="80" ht="15.75" customHeight="1">
      <c r="A80" s="6">
        <f>256*1024</f>
        <v>262144</v>
      </c>
      <c r="B80" s="11">
        <v>10654.812222222223</v>
      </c>
      <c r="C80" s="11">
        <v>19049.80222222222</v>
      </c>
      <c r="D80" s="11">
        <v>34334.583333333336</v>
      </c>
      <c r="E80" s="8">
        <v>20598.06777777778</v>
      </c>
      <c r="F80" s="18">
        <v>11008.152222222221</v>
      </c>
      <c r="G80" s="8"/>
      <c r="H80" s="8">
        <f t="shared" si="47"/>
        <v>78.79059551</v>
      </c>
      <c r="I80" s="8">
        <f t="shared" si="48"/>
        <v>222.2448469</v>
      </c>
      <c r="J80" s="8">
        <f t="shared" ref="J80:K80" si="64">100*(E80-D80)/D80</f>
        <v>-40.00781201</v>
      </c>
      <c r="K80" s="8">
        <f t="shared" si="64"/>
        <v>-46.55735508</v>
      </c>
    </row>
    <row r="81" ht="15.75" customHeight="1">
      <c r="A81" s="6">
        <f>512*1024</f>
        <v>524288</v>
      </c>
      <c r="B81" s="11">
        <v>20025.793333333335</v>
      </c>
      <c r="C81" s="11">
        <v>38833.04777777778</v>
      </c>
      <c r="D81" s="11">
        <v>62688.670000000006</v>
      </c>
      <c r="E81" s="8">
        <v>41885.654444444444</v>
      </c>
      <c r="F81" s="18">
        <v>20027.693333333333</v>
      </c>
      <c r="G81" s="8"/>
      <c r="H81" s="8">
        <f t="shared" si="47"/>
        <v>93.91515298</v>
      </c>
      <c r="I81" s="8">
        <f t="shared" si="48"/>
        <v>213.0396332</v>
      </c>
      <c r="J81" s="8">
        <f t="shared" ref="J81:K81" si="65">100*(E81-D81)/D81</f>
        <v>-33.18464972</v>
      </c>
      <c r="K81" s="8">
        <f t="shared" si="65"/>
        <v>-52.18483846</v>
      </c>
    </row>
    <row r="82" ht="15.75" customHeight="1">
      <c r="A82" s="6">
        <f>1024*1024</f>
        <v>1048576</v>
      </c>
      <c r="B82" s="11">
        <v>39604.15555555555</v>
      </c>
      <c r="C82" s="11">
        <v>78134.19222222222</v>
      </c>
      <c r="D82" s="11">
        <v>117684.22333333333</v>
      </c>
      <c r="E82" s="8">
        <v>83619.88222222222</v>
      </c>
      <c r="F82" s="18">
        <v>39583.788888888885</v>
      </c>
      <c r="G82" s="8"/>
      <c r="H82" s="8">
        <f t="shared" si="47"/>
        <v>97.28786317</v>
      </c>
      <c r="I82" s="8">
        <f t="shared" si="48"/>
        <v>197.1511996</v>
      </c>
      <c r="J82" s="8">
        <f t="shared" ref="J82:K82" si="66">100*(E82-D82)/D82</f>
        <v>-28.94554609</v>
      </c>
      <c r="K82" s="8">
        <f t="shared" si="66"/>
        <v>-52.66222836</v>
      </c>
    </row>
    <row r="83" ht="15.75" customHeight="1">
      <c r="B83" s="8"/>
      <c r="C83" s="8"/>
      <c r="D83" s="8"/>
      <c r="E83" s="8"/>
      <c r="F83" s="18"/>
      <c r="G83" s="8"/>
      <c r="H83" s="8"/>
      <c r="I83" s="8"/>
    </row>
    <row r="84" ht="15.75" customHeight="1">
      <c r="B84" s="8"/>
      <c r="C84" s="8"/>
      <c r="D84" s="8"/>
      <c r="E84" s="8"/>
      <c r="F84" s="18"/>
      <c r="G84" s="8" t="s">
        <v>29</v>
      </c>
      <c r="H84" s="8">
        <f t="shared" ref="H84:K84" si="67">average(H63:H82)</f>
        <v>63.6821413</v>
      </c>
      <c r="I84" s="8">
        <f t="shared" si="67"/>
        <v>86.55362835</v>
      </c>
      <c r="J84" s="8">
        <f t="shared" si="67"/>
        <v>78.79080056</v>
      </c>
      <c r="K84" s="8">
        <f t="shared" si="67"/>
        <v>-30.97341677</v>
      </c>
      <c r="L84" s="8"/>
    </row>
    <row r="85" ht="15.75" customHeight="1">
      <c r="B85" s="8"/>
      <c r="C85" s="8"/>
      <c r="D85" s="8"/>
      <c r="E85" s="8"/>
      <c r="F85" s="18"/>
      <c r="G85" s="8"/>
      <c r="H85" s="8"/>
      <c r="I85" s="8"/>
    </row>
    <row r="86" ht="15.75" customHeight="1">
      <c r="B86" s="8"/>
      <c r="C86" s="8"/>
      <c r="D86" s="8"/>
      <c r="E86" s="8"/>
      <c r="F86" s="18"/>
      <c r="G86" s="8"/>
      <c r="H86" s="8"/>
      <c r="I86" s="8"/>
    </row>
    <row r="87" ht="15.75" customHeight="1">
      <c r="F87" s="14"/>
    </row>
    <row r="88" ht="15.75" customHeight="1">
      <c r="F88" s="14"/>
    </row>
    <row r="89" ht="15.75" customHeight="1">
      <c r="F89" s="14"/>
    </row>
    <row r="90" ht="15.75" customHeight="1">
      <c r="F90" s="14"/>
    </row>
    <row r="91" ht="15.75" customHeight="1">
      <c r="F91" s="14"/>
    </row>
    <row r="92" ht="15.75" customHeight="1">
      <c r="F92" s="14"/>
    </row>
    <row r="93" ht="15.75" customHeight="1">
      <c r="F93" s="14"/>
    </row>
    <row r="94" ht="15.75" customHeight="1">
      <c r="F94" s="14"/>
    </row>
    <row r="95" ht="15.75" customHeight="1">
      <c r="F95" s="14"/>
    </row>
    <row r="96" ht="15.75" customHeight="1">
      <c r="F96" s="14"/>
    </row>
    <row r="97" ht="15.75" customHeight="1">
      <c r="F97" s="14"/>
    </row>
    <row r="98" ht="15.75" customHeight="1">
      <c r="F98" s="14"/>
    </row>
    <row r="99" ht="15.75" customHeight="1">
      <c r="F99" s="14"/>
    </row>
    <row r="100" ht="15.75" customHeight="1">
      <c r="F100" s="14"/>
    </row>
    <row r="101" ht="15.75" customHeight="1">
      <c r="F101" s="14"/>
    </row>
    <row r="102" ht="15.75" customHeight="1">
      <c r="F102" s="14"/>
    </row>
    <row r="103" ht="15.75" customHeight="1">
      <c r="F103" s="14"/>
    </row>
    <row r="104" ht="15.75" customHeight="1">
      <c r="F104" s="14"/>
    </row>
    <row r="105" ht="15.75" customHeight="1">
      <c r="F105" s="14"/>
    </row>
    <row r="106" ht="15.75" customHeight="1">
      <c r="F106" s="14"/>
    </row>
    <row r="107" ht="15.75" customHeight="1">
      <c r="F107" s="14"/>
    </row>
    <row r="108" ht="15.75" customHeight="1">
      <c r="F108" s="14"/>
    </row>
    <row r="109" ht="15.75" customHeight="1">
      <c r="F109" s="14"/>
    </row>
    <row r="110" ht="15.75" customHeight="1">
      <c r="F110" s="14"/>
    </row>
    <row r="111" ht="15.75" customHeight="1">
      <c r="F111" s="14"/>
    </row>
    <row r="112" ht="15.75" customHeight="1">
      <c r="F112" s="14"/>
    </row>
    <row r="113" ht="15.75" customHeight="1">
      <c r="F113" s="14"/>
    </row>
    <row r="114" ht="15.75" customHeight="1">
      <c r="F114" s="14"/>
    </row>
    <row r="115" ht="15.75" customHeight="1">
      <c r="F115" s="14"/>
    </row>
    <row r="116" ht="15.75" customHeight="1">
      <c r="F116" s="14"/>
    </row>
    <row r="117" ht="15.75" customHeight="1">
      <c r="F117" s="14"/>
    </row>
    <row r="118" ht="15.75" customHeight="1">
      <c r="F118" s="14"/>
    </row>
    <row r="119" ht="15.75" customHeight="1">
      <c r="F119" s="14"/>
    </row>
    <row r="120" ht="15.75" customHeight="1">
      <c r="F120" s="14"/>
    </row>
    <row r="121" ht="15.75" customHeight="1">
      <c r="F121" s="14"/>
    </row>
    <row r="122" ht="15.75" customHeight="1">
      <c r="F122" s="14"/>
    </row>
    <row r="123" ht="15.75" customHeight="1">
      <c r="F123" s="14"/>
    </row>
    <row r="124" ht="15.75" customHeight="1">
      <c r="F124" s="14"/>
    </row>
    <row r="125" ht="15.75" customHeight="1">
      <c r="F125" s="14"/>
    </row>
    <row r="126" ht="15.75" customHeight="1">
      <c r="F126" s="14"/>
    </row>
    <row r="127" ht="15.75" customHeight="1">
      <c r="F127" s="14"/>
    </row>
    <row r="128" ht="15.75" customHeight="1">
      <c r="F128" s="14"/>
    </row>
    <row r="129" ht="15.75" customHeight="1">
      <c r="F129" s="14"/>
    </row>
    <row r="130" ht="15.75" customHeight="1">
      <c r="F130" s="14"/>
    </row>
    <row r="131" ht="15.75" customHeight="1">
      <c r="F131" s="14"/>
    </row>
    <row r="132" ht="15.75" customHeight="1">
      <c r="F132" s="14"/>
    </row>
    <row r="133" ht="15.75" customHeight="1">
      <c r="F133" s="14"/>
    </row>
    <row r="134" ht="15.75" customHeight="1">
      <c r="F134" s="14"/>
    </row>
    <row r="135" ht="15.75" customHeight="1">
      <c r="F135" s="14"/>
    </row>
    <row r="136" ht="15.75" customHeight="1">
      <c r="F136" s="14"/>
    </row>
    <row r="137" ht="15.75" customHeight="1">
      <c r="F137" s="14"/>
    </row>
    <row r="138" ht="15.75" customHeight="1">
      <c r="F138" s="14"/>
    </row>
    <row r="139" ht="15.75" customHeight="1">
      <c r="F139" s="14"/>
    </row>
    <row r="140" ht="15.75" customHeight="1">
      <c r="F140" s="14"/>
    </row>
    <row r="141" ht="15.75" customHeight="1">
      <c r="F141" s="14"/>
    </row>
    <row r="142" ht="15.75" customHeight="1">
      <c r="F142" s="14"/>
    </row>
    <row r="143" ht="15.75" customHeight="1">
      <c r="F143" s="14"/>
    </row>
    <row r="144" ht="15.75" customHeight="1">
      <c r="F144" s="14"/>
    </row>
    <row r="145" ht="15.75" customHeight="1">
      <c r="F145" s="14"/>
    </row>
    <row r="146" ht="15.75" customHeight="1">
      <c r="F146" s="14"/>
    </row>
    <row r="147" ht="15.75" customHeight="1">
      <c r="F147" s="14"/>
    </row>
    <row r="148" ht="15.75" customHeight="1">
      <c r="F148" s="14"/>
    </row>
    <row r="149" ht="15.75" customHeight="1">
      <c r="F149" s="14"/>
    </row>
    <row r="150" ht="15.75" customHeight="1">
      <c r="F150" s="14"/>
    </row>
    <row r="151" ht="15.75" customHeight="1">
      <c r="F151" s="14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>
      <c r="F180" s="14"/>
    </row>
    <row r="181" ht="15.75" customHeight="1">
      <c r="F181" s="14"/>
    </row>
    <row r="182" ht="15.75" customHeight="1">
      <c r="F182" s="14"/>
    </row>
    <row r="183" ht="15.75" customHeight="1">
      <c r="F183" s="14"/>
    </row>
    <row r="184" ht="15.75" customHeight="1">
      <c r="F184" s="14"/>
    </row>
    <row r="185" ht="15.75" customHeight="1">
      <c r="F185" s="14"/>
    </row>
    <row r="186" ht="15.75" customHeight="1">
      <c r="F186" s="14"/>
    </row>
    <row r="187" ht="15.75" customHeight="1">
      <c r="F187" s="14"/>
    </row>
    <row r="188" ht="15.75" customHeight="1">
      <c r="F188" s="14"/>
    </row>
    <row r="189" ht="15.75" customHeight="1">
      <c r="F189" s="14"/>
    </row>
    <row r="190" ht="15.75" customHeight="1">
      <c r="F190" s="14"/>
    </row>
    <row r="191" ht="15.75" customHeight="1">
      <c r="F191" s="14"/>
    </row>
    <row r="192" ht="15.75" customHeight="1">
      <c r="F192" s="14"/>
    </row>
    <row r="193" ht="15.75" customHeight="1">
      <c r="F193" s="14"/>
    </row>
    <row r="194" ht="15.75" customHeight="1">
      <c r="F194" s="14"/>
    </row>
    <row r="195" ht="15.75" customHeight="1">
      <c r="F195" s="14"/>
    </row>
    <row r="196" ht="15.75" customHeight="1">
      <c r="F196" s="14"/>
    </row>
    <row r="197" ht="15.75" customHeight="1">
      <c r="F197" s="14"/>
    </row>
    <row r="198" ht="15.75" customHeight="1">
      <c r="F198" s="14"/>
    </row>
    <row r="199" ht="15.75" customHeight="1">
      <c r="F199" s="14"/>
    </row>
    <row r="200" ht="15.75" customHeight="1">
      <c r="F200" s="14"/>
    </row>
    <row r="201" ht="15.75" customHeight="1">
      <c r="F201" s="14"/>
    </row>
    <row r="202" ht="15.75" customHeight="1">
      <c r="F202" s="14"/>
    </row>
    <row r="203" ht="15.75" customHeight="1">
      <c r="F203" s="14"/>
    </row>
    <row r="204" ht="15.75" customHeight="1">
      <c r="F204" s="14"/>
    </row>
    <row r="205" ht="15.75" customHeight="1">
      <c r="F205" s="14"/>
    </row>
    <row r="206" ht="15.75" customHeight="1">
      <c r="F206" s="14"/>
    </row>
    <row r="207" ht="15.75" customHeight="1">
      <c r="F207" s="14"/>
    </row>
    <row r="208" ht="15.75" customHeight="1">
      <c r="F208" s="14"/>
    </row>
    <row r="209" ht="15.75" customHeight="1">
      <c r="F209" s="14"/>
    </row>
    <row r="210" ht="15.75" customHeight="1">
      <c r="F210" s="14"/>
    </row>
    <row r="211" ht="15.75" customHeight="1">
      <c r="F211" s="14"/>
    </row>
    <row r="212" ht="15.75" customHeight="1">
      <c r="F212" s="14"/>
    </row>
    <row r="213" ht="15.75" customHeight="1">
      <c r="F213" s="14"/>
    </row>
    <row r="214" ht="15.75" customHeight="1">
      <c r="F214" s="14"/>
    </row>
    <row r="215" ht="15.75" customHeight="1">
      <c r="F215" s="14"/>
    </row>
    <row r="216" ht="15.75" customHeight="1">
      <c r="F216" s="14"/>
    </row>
    <row r="217" ht="15.75" customHeight="1">
      <c r="F217" s="14"/>
    </row>
    <row r="218" ht="15.75" customHeight="1">
      <c r="F218" s="14"/>
    </row>
    <row r="219" ht="15.75" customHeight="1">
      <c r="F219" s="14"/>
    </row>
    <row r="220" ht="15.75" customHeight="1">
      <c r="F220" s="14"/>
    </row>
    <row r="221" ht="15.75" customHeight="1">
      <c r="F221" s="14"/>
    </row>
    <row r="222" ht="15.75" customHeight="1">
      <c r="F222" s="14"/>
    </row>
    <row r="223" ht="15.75" customHeight="1">
      <c r="F223" s="14"/>
    </row>
    <row r="224" ht="15.75" customHeight="1">
      <c r="F224" s="14"/>
    </row>
    <row r="225" ht="15.75" customHeight="1">
      <c r="F225" s="14"/>
    </row>
    <row r="226" ht="15.75" customHeight="1">
      <c r="F226" s="14"/>
    </row>
    <row r="227" ht="15.75" customHeight="1">
      <c r="F227" s="14"/>
    </row>
    <row r="228" ht="15.75" customHeight="1">
      <c r="F228" s="14"/>
    </row>
    <row r="229" ht="15.75" customHeight="1">
      <c r="F229" s="14"/>
    </row>
    <row r="230" ht="15.75" customHeight="1">
      <c r="F230" s="14"/>
    </row>
    <row r="231" ht="15.75" customHeight="1">
      <c r="F231" s="14"/>
    </row>
    <row r="232" ht="15.75" customHeight="1">
      <c r="F232" s="14"/>
    </row>
    <row r="233" ht="15.75" customHeight="1">
      <c r="F233" s="14"/>
    </row>
    <row r="234" ht="15.75" customHeight="1">
      <c r="F234" s="14"/>
    </row>
    <row r="235" ht="15.75" customHeight="1">
      <c r="F235" s="14"/>
    </row>
    <row r="236" ht="15.75" customHeight="1">
      <c r="F236" s="14"/>
    </row>
    <row r="237" ht="15.75" customHeight="1">
      <c r="F237" s="14"/>
    </row>
    <row r="238" ht="15.75" customHeight="1">
      <c r="F238" s="14"/>
    </row>
    <row r="239" ht="15.75" customHeight="1">
      <c r="F239" s="14"/>
    </row>
    <row r="240" ht="15.75" customHeight="1">
      <c r="F240" s="14"/>
    </row>
    <row r="241" ht="15.75" customHeight="1">
      <c r="F241" s="14"/>
    </row>
    <row r="242" ht="15.75" customHeight="1">
      <c r="F242" s="14"/>
    </row>
    <row r="243" ht="15.75" customHeight="1">
      <c r="F243" s="14"/>
    </row>
    <row r="244" ht="15.75" customHeight="1">
      <c r="F244" s="14"/>
    </row>
    <row r="245" ht="15.75" customHeight="1">
      <c r="F245" s="14"/>
    </row>
    <row r="246" ht="15.75" customHeight="1">
      <c r="F246" s="14"/>
    </row>
    <row r="247" ht="15.75" customHeight="1">
      <c r="F247" s="14"/>
    </row>
    <row r="248" ht="15.75" customHeight="1">
      <c r="F248" s="14"/>
    </row>
    <row r="249" ht="15.75" customHeight="1">
      <c r="F249" s="14"/>
    </row>
    <row r="250" ht="15.75" customHeight="1">
      <c r="F250" s="14"/>
    </row>
    <row r="251" ht="15.75" customHeight="1">
      <c r="F251" s="14"/>
    </row>
    <row r="252" ht="15.75" customHeight="1">
      <c r="F252" s="14"/>
    </row>
    <row r="253" ht="15.75" customHeight="1">
      <c r="F253" s="14"/>
    </row>
    <row r="254" ht="15.75" customHeight="1">
      <c r="F254" s="14"/>
    </row>
    <row r="255" ht="15.75" customHeight="1">
      <c r="F255" s="14"/>
    </row>
    <row r="256" ht="15.75" customHeight="1">
      <c r="F256" s="14"/>
    </row>
    <row r="257" ht="15.75" customHeight="1">
      <c r="F257" s="14"/>
    </row>
    <row r="258" ht="15.75" customHeight="1">
      <c r="F258" s="14"/>
    </row>
    <row r="259" ht="15.75" customHeight="1">
      <c r="F259" s="14"/>
    </row>
    <row r="260" ht="15.75" customHeight="1">
      <c r="F260" s="14"/>
    </row>
    <row r="261" ht="15.75" customHeight="1">
      <c r="F261" s="14"/>
    </row>
    <row r="262" ht="15.75" customHeight="1">
      <c r="F262" s="14"/>
    </row>
    <row r="263" ht="15.75" customHeight="1">
      <c r="F263" s="14"/>
    </row>
    <row r="264" ht="15.75" customHeight="1">
      <c r="F264" s="14"/>
    </row>
    <row r="265" ht="15.75" customHeight="1">
      <c r="F265" s="14"/>
    </row>
    <row r="266" ht="15.75" customHeight="1">
      <c r="F266" s="14"/>
    </row>
    <row r="267" ht="15.75" customHeight="1">
      <c r="F267" s="14"/>
    </row>
    <row r="268" ht="15.75" customHeight="1">
      <c r="F268" s="14"/>
    </row>
    <row r="269" ht="15.75" customHeight="1">
      <c r="F269" s="14"/>
    </row>
    <row r="270" ht="15.75" customHeight="1">
      <c r="F270" s="14"/>
    </row>
    <row r="271" ht="15.75" customHeight="1">
      <c r="F271" s="14"/>
    </row>
    <row r="272" ht="15.75" customHeight="1">
      <c r="F272" s="14"/>
    </row>
    <row r="273" ht="15.75" customHeight="1">
      <c r="F273" s="14"/>
    </row>
    <row r="274" ht="15.75" customHeight="1">
      <c r="F274" s="14"/>
    </row>
    <row r="275" ht="15.75" customHeight="1">
      <c r="F275" s="14"/>
    </row>
    <row r="276" ht="15.75" customHeight="1">
      <c r="F276" s="14"/>
    </row>
    <row r="277" ht="15.75" customHeight="1">
      <c r="F277" s="14"/>
    </row>
    <row r="278" ht="15.75" customHeight="1">
      <c r="F278" s="14"/>
    </row>
    <row r="279" ht="15.75" customHeight="1">
      <c r="F279" s="14"/>
    </row>
    <row r="280" ht="15.75" customHeight="1">
      <c r="F280" s="14"/>
    </row>
    <row r="281" ht="15.75" customHeight="1">
      <c r="F281" s="14"/>
    </row>
    <row r="282" ht="15.75" customHeight="1">
      <c r="F282" s="14"/>
    </row>
    <row r="283" ht="15.75" customHeight="1">
      <c r="F283" s="14"/>
    </row>
    <row r="284" ht="15.75" customHeight="1">
      <c r="F284" s="14"/>
    </row>
    <row r="285" ht="15.75" customHeight="1">
      <c r="F285" s="14"/>
    </row>
    <row r="286" ht="15.75" customHeight="1">
      <c r="F286" s="14"/>
    </row>
    <row r="287" ht="15.75" customHeight="1">
      <c r="F287" s="14"/>
    </row>
    <row r="288" ht="15.75" customHeight="1">
      <c r="F288" s="14"/>
    </row>
    <row r="289" ht="15.75" customHeight="1">
      <c r="F289" s="14"/>
    </row>
    <row r="290" ht="15.75" customHeight="1">
      <c r="F290" s="14"/>
    </row>
    <row r="291" ht="15.75" customHeight="1">
      <c r="F291" s="14"/>
    </row>
    <row r="292" ht="15.75" customHeight="1">
      <c r="F292" s="14"/>
    </row>
    <row r="293" ht="15.75" customHeight="1">
      <c r="F293" s="14"/>
    </row>
    <row r="294" ht="15.75" customHeight="1">
      <c r="F294" s="14"/>
    </row>
    <row r="295" ht="15.75" customHeight="1">
      <c r="F295" s="14"/>
    </row>
    <row r="296" ht="15.75" customHeight="1">
      <c r="F296" s="14"/>
    </row>
    <row r="297" ht="15.75" customHeight="1">
      <c r="F297" s="14"/>
    </row>
    <row r="298" ht="15.75" customHeight="1">
      <c r="F298" s="14"/>
    </row>
    <row r="299" ht="15.75" customHeight="1">
      <c r="F299" s="14"/>
    </row>
    <row r="300" ht="15.75" customHeight="1">
      <c r="F300" s="14"/>
    </row>
    <row r="301" ht="15.75" customHeight="1">
      <c r="F301" s="14"/>
    </row>
    <row r="302" ht="15.75" customHeight="1">
      <c r="F302" s="14"/>
    </row>
    <row r="303" ht="15.75" customHeight="1">
      <c r="F303" s="14"/>
    </row>
    <row r="304" ht="15.75" customHeight="1">
      <c r="F304" s="14"/>
    </row>
    <row r="305" ht="15.75" customHeight="1">
      <c r="F305" s="14"/>
    </row>
    <row r="306" ht="15.75" customHeight="1">
      <c r="F306" s="14"/>
    </row>
    <row r="307" ht="15.75" customHeight="1">
      <c r="F307" s="14"/>
    </row>
    <row r="308" ht="15.75" customHeight="1">
      <c r="F308" s="14"/>
    </row>
    <row r="309" ht="15.75" customHeight="1">
      <c r="F309" s="14"/>
    </row>
    <row r="310" ht="15.75" customHeight="1">
      <c r="F310" s="14"/>
    </row>
    <row r="311" ht="15.75" customHeight="1">
      <c r="F311" s="14"/>
    </row>
    <row r="312" ht="15.75" customHeight="1">
      <c r="F312" s="14"/>
    </row>
    <row r="313" ht="15.75" customHeight="1">
      <c r="F313" s="14"/>
    </row>
    <row r="314" ht="15.75" customHeight="1">
      <c r="F314" s="14"/>
    </row>
    <row r="315" ht="15.75" customHeight="1">
      <c r="F315" s="14"/>
    </row>
    <row r="316" ht="15.75" customHeight="1">
      <c r="F316" s="14"/>
    </row>
    <row r="317" ht="15.75" customHeight="1">
      <c r="F317" s="14"/>
    </row>
    <row r="318" ht="15.75" customHeight="1">
      <c r="F318" s="14"/>
    </row>
    <row r="319" ht="15.75" customHeight="1">
      <c r="F319" s="14"/>
    </row>
    <row r="320" ht="15.75" customHeight="1">
      <c r="F320" s="14"/>
    </row>
    <row r="321" ht="15.75" customHeight="1">
      <c r="F321" s="14"/>
    </row>
    <row r="322" ht="15.75" customHeight="1">
      <c r="F322" s="14"/>
    </row>
    <row r="323" ht="15.75" customHeight="1">
      <c r="F323" s="14"/>
    </row>
    <row r="324" ht="15.75" customHeight="1">
      <c r="F324" s="14"/>
    </row>
    <row r="325" ht="15.75" customHeight="1">
      <c r="F325" s="14"/>
    </row>
    <row r="326" ht="15.75" customHeight="1">
      <c r="F326" s="14"/>
    </row>
    <row r="327" ht="15.75" customHeight="1">
      <c r="F327" s="14"/>
    </row>
    <row r="328" ht="15.75" customHeight="1">
      <c r="F328" s="14"/>
    </row>
    <row r="329" ht="15.75" customHeight="1">
      <c r="F329" s="14"/>
    </row>
    <row r="330" ht="15.75" customHeight="1">
      <c r="F330" s="14"/>
    </row>
    <row r="331" ht="15.75" customHeight="1">
      <c r="F331" s="14"/>
    </row>
    <row r="332" ht="15.75" customHeight="1">
      <c r="F332" s="14"/>
    </row>
    <row r="333" ht="15.75" customHeight="1">
      <c r="F333" s="14"/>
    </row>
    <row r="334" ht="15.75" customHeight="1">
      <c r="F334" s="14"/>
    </row>
    <row r="335" ht="15.75" customHeight="1">
      <c r="F335" s="14"/>
    </row>
    <row r="336" ht="15.75" customHeight="1">
      <c r="F336" s="14"/>
    </row>
    <row r="337" ht="15.75" customHeight="1">
      <c r="F337" s="14"/>
    </row>
    <row r="338" ht="15.75" customHeight="1">
      <c r="F338" s="14"/>
    </row>
    <row r="339" ht="15.75" customHeight="1">
      <c r="F339" s="14"/>
    </row>
    <row r="340" ht="15.75" customHeight="1">
      <c r="F340" s="14"/>
    </row>
    <row r="341" ht="15.75" customHeight="1">
      <c r="F341" s="14"/>
    </row>
    <row r="342" ht="15.75" customHeight="1">
      <c r="F342" s="14"/>
    </row>
    <row r="343" ht="15.75" customHeight="1">
      <c r="F343" s="14"/>
    </row>
    <row r="344" ht="15.75" customHeight="1">
      <c r="F344" s="14"/>
    </row>
    <row r="345" ht="15.75" customHeight="1">
      <c r="F345" s="14"/>
    </row>
    <row r="346" ht="15.75" customHeight="1">
      <c r="F346" s="14"/>
    </row>
    <row r="347" ht="15.75" customHeight="1">
      <c r="F347" s="14"/>
    </row>
    <row r="348" ht="15.75" customHeight="1">
      <c r="F348" s="14"/>
    </row>
    <row r="349" ht="15.75" customHeight="1">
      <c r="F349" s="14"/>
    </row>
    <row r="350" ht="15.75" customHeight="1">
      <c r="F350" s="14"/>
    </row>
    <row r="351" ht="15.75" customHeight="1">
      <c r="F351" s="14"/>
    </row>
    <row r="352" ht="15.75" customHeight="1">
      <c r="F352" s="14"/>
    </row>
    <row r="353" ht="15.75" customHeight="1">
      <c r="F353" s="14"/>
    </row>
    <row r="354" ht="15.75" customHeight="1">
      <c r="F354" s="14"/>
    </row>
    <row r="355" ht="15.75" customHeight="1">
      <c r="F355" s="14"/>
    </row>
    <row r="356" ht="15.75" customHeight="1">
      <c r="F356" s="14"/>
    </row>
    <row r="357" ht="15.75" customHeight="1">
      <c r="F357" s="14"/>
    </row>
    <row r="358" ht="15.75" customHeight="1">
      <c r="F358" s="14"/>
    </row>
    <row r="359" ht="15.75" customHeight="1">
      <c r="F359" s="14"/>
    </row>
    <row r="360" ht="15.75" customHeight="1">
      <c r="F360" s="14"/>
    </row>
    <row r="361" ht="15.75" customHeight="1">
      <c r="F361" s="14"/>
    </row>
    <row r="362" ht="15.75" customHeight="1">
      <c r="F362" s="14"/>
    </row>
    <row r="363" ht="15.75" customHeight="1">
      <c r="F363" s="14"/>
    </row>
    <row r="364" ht="15.75" customHeight="1">
      <c r="F364" s="14"/>
    </row>
    <row r="365" ht="15.75" customHeight="1">
      <c r="F365" s="14"/>
    </row>
    <row r="366" ht="15.75" customHeight="1">
      <c r="F366" s="14"/>
    </row>
    <row r="367" ht="15.75" customHeight="1">
      <c r="F367" s="14"/>
    </row>
    <row r="368" ht="15.75" customHeight="1">
      <c r="F368" s="14"/>
    </row>
    <row r="369" ht="15.75" customHeight="1">
      <c r="F369" s="14"/>
    </row>
    <row r="370" ht="15.75" customHeight="1">
      <c r="F370" s="14"/>
    </row>
    <row r="371" ht="15.75" customHeight="1">
      <c r="F371" s="14"/>
    </row>
    <row r="372" ht="15.75" customHeight="1">
      <c r="F372" s="14"/>
    </row>
    <row r="373" ht="15.75" customHeight="1">
      <c r="F373" s="14"/>
    </row>
    <row r="374" ht="15.75" customHeight="1">
      <c r="F374" s="14"/>
    </row>
    <row r="375" ht="15.75" customHeight="1">
      <c r="F375" s="14"/>
    </row>
    <row r="376" ht="15.75" customHeight="1">
      <c r="F376" s="14"/>
    </row>
    <row r="377" ht="15.75" customHeight="1">
      <c r="F377" s="14"/>
    </row>
    <row r="378" ht="15.75" customHeight="1">
      <c r="F378" s="14"/>
    </row>
    <row r="379" ht="15.75" customHeight="1">
      <c r="F379" s="14"/>
    </row>
    <row r="380" ht="15.75" customHeight="1">
      <c r="F380" s="14"/>
    </row>
    <row r="381" ht="15.75" customHeight="1">
      <c r="F381" s="14"/>
    </row>
    <row r="382" ht="15.75" customHeight="1">
      <c r="F382" s="14"/>
    </row>
    <row r="383" ht="15.75" customHeight="1">
      <c r="F383" s="14"/>
    </row>
    <row r="384" ht="15.75" customHeight="1">
      <c r="F384" s="14"/>
    </row>
    <row r="385" ht="15.75" customHeight="1">
      <c r="F385" s="14"/>
    </row>
    <row r="386" ht="15.75" customHeight="1">
      <c r="F386" s="14"/>
    </row>
    <row r="387" ht="15.75" customHeight="1">
      <c r="F387" s="14"/>
    </row>
    <row r="388" ht="15.75" customHeight="1">
      <c r="F388" s="14"/>
    </row>
    <row r="389" ht="15.75" customHeight="1">
      <c r="F389" s="14"/>
    </row>
    <row r="390" ht="15.75" customHeight="1">
      <c r="F390" s="14"/>
    </row>
    <row r="391" ht="15.75" customHeight="1">
      <c r="F391" s="14"/>
    </row>
    <row r="392" ht="15.75" customHeight="1">
      <c r="F392" s="14"/>
    </row>
    <row r="393" ht="15.75" customHeight="1">
      <c r="F393" s="14"/>
    </row>
    <row r="394" ht="15.75" customHeight="1">
      <c r="F394" s="14"/>
    </row>
    <row r="395" ht="15.75" customHeight="1">
      <c r="F395" s="14"/>
    </row>
    <row r="396" ht="15.75" customHeight="1">
      <c r="F396" s="14"/>
    </row>
    <row r="397" ht="15.75" customHeight="1">
      <c r="F397" s="14"/>
    </row>
    <row r="398" ht="15.75" customHeight="1">
      <c r="F398" s="14"/>
    </row>
    <row r="399" ht="15.75" customHeight="1">
      <c r="F399" s="14"/>
    </row>
    <row r="400" ht="15.75" customHeight="1">
      <c r="F400" s="14"/>
    </row>
    <row r="401" ht="15.75" customHeight="1">
      <c r="F401" s="14"/>
    </row>
    <row r="402" ht="15.75" customHeight="1">
      <c r="F402" s="14"/>
    </row>
    <row r="403" ht="15.75" customHeight="1">
      <c r="F403" s="14"/>
    </row>
    <row r="404" ht="15.75" customHeight="1">
      <c r="F404" s="14"/>
    </row>
    <row r="405" ht="15.75" customHeight="1">
      <c r="F405" s="14"/>
    </row>
    <row r="406" ht="15.75" customHeight="1">
      <c r="F406" s="14"/>
    </row>
    <row r="407" ht="15.75" customHeight="1">
      <c r="F407" s="14"/>
    </row>
    <row r="408" ht="15.75" customHeight="1">
      <c r="F408" s="14"/>
    </row>
    <row r="409" ht="15.75" customHeight="1">
      <c r="F409" s="14"/>
    </row>
    <row r="410" ht="15.75" customHeight="1">
      <c r="F410" s="14"/>
    </row>
    <row r="411" ht="15.75" customHeight="1">
      <c r="F411" s="14"/>
    </row>
    <row r="412" ht="15.75" customHeight="1">
      <c r="F412" s="14"/>
    </row>
    <row r="413" ht="15.75" customHeight="1">
      <c r="F413" s="14"/>
    </row>
    <row r="414" ht="15.75" customHeight="1">
      <c r="F414" s="14"/>
    </row>
    <row r="415" ht="15.75" customHeight="1">
      <c r="F415" s="14"/>
    </row>
    <row r="416" ht="15.75" customHeight="1">
      <c r="F416" s="14"/>
    </row>
    <row r="417" ht="15.75" customHeight="1">
      <c r="F417" s="14"/>
    </row>
    <row r="418" ht="15.75" customHeight="1">
      <c r="F418" s="14"/>
    </row>
    <row r="419" ht="15.75" customHeight="1">
      <c r="F419" s="14"/>
    </row>
    <row r="420" ht="15.75" customHeight="1">
      <c r="F420" s="14"/>
    </row>
    <row r="421" ht="15.75" customHeight="1">
      <c r="F421" s="14"/>
    </row>
    <row r="422" ht="15.75" customHeight="1">
      <c r="F422" s="14"/>
    </row>
    <row r="423" ht="15.75" customHeight="1">
      <c r="F423" s="14"/>
    </row>
    <row r="424" ht="15.75" customHeight="1">
      <c r="F424" s="14"/>
    </row>
    <row r="425" ht="15.75" customHeight="1">
      <c r="F425" s="14"/>
    </row>
    <row r="426" ht="15.75" customHeight="1">
      <c r="F426" s="14"/>
    </row>
    <row r="427" ht="15.75" customHeight="1">
      <c r="F427" s="14"/>
    </row>
    <row r="428" ht="15.75" customHeight="1">
      <c r="F428" s="14"/>
    </row>
    <row r="429" ht="15.75" customHeight="1">
      <c r="F429" s="14"/>
    </row>
    <row r="430" ht="15.75" customHeight="1">
      <c r="F430" s="14"/>
    </row>
    <row r="431" ht="15.75" customHeight="1">
      <c r="F431" s="14"/>
    </row>
    <row r="432" ht="15.75" customHeight="1">
      <c r="F432" s="14"/>
    </row>
    <row r="433" ht="15.75" customHeight="1">
      <c r="F433" s="14"/>
    </row>
    <row r="434" ht="15.75" customHeight="1">
      <c r="F434" s="14"/>
    </row>
    <row r="435" ht="15.75" customHeight="1">
      <c r="F435" s="14"/>
    </row>
    <row r="436" ht="15.75" customHeight="1">
      <c r="F436" s="14"/>
    </row>
    <row r="437" ht="15.75" customHeight="1">
      <c r="F437" s="14"/>
    </row>
    <row r="438" ht="15.75" customHeight="1">
      <c r="F438" s="14"/>
    </row>
    <row r="439" ht="15.75" customHeight="1">
      <c r="F439" s="14"/>
    </row>
    <row r="440" ht="15.75" customHeight="1">
      <c r="F440" s="14"/>
    </row>
    <row r="441" ht="15.75" customHeight="1">
      <c r="F441" s="14"/>
    </row>
    <row r="442" ht="15.75" customHeight="1">
      <c r="F442" s="14"/>
    </row>
    <row r="443" ht="15.75" customHeight="1">
      <c r="F443" s="14"/>
    </row>
    <row r="444" ht="15.75" customHeight="1">
      <c r="F444" s="14"/>
    </row>
    <row r="445" ht="15.75" customHeight="1">
      <c r="F445" s="14"/>
    </row>
    <row r="446" ht="15.75" customHeight="1">
      <c r="F446" s="14"/>
    </row>
    <row r="447" ht="15.75" customHeight="1">
      <c r="F447" s="14"/>
    </row>
    <row r="448" ht="15.75" customHeight="1">
      <c r="F448" s="14"/>
    </row>
    <row r="449" ht="15.75" customHeight="1">
      <c r="F449" s="14"/>
    </row>
    <row r="450" ht="15.75" customHeight="1">
      <c r="F450" s="14"/>
    </row>
    <row r="451" ht="15.75" customHeight="1">
      <c r="F451" s="14"/>
    </row>
    <row r="452" ht="15.75" customHeight="1">
      <c r="F452" s="14"/>
    </row>
    <row r="453" ht="15.75" customHeight="1">
      <c r="F453" s="14"/>
    </row>
    <row r="454" ht="15.75" customHeight="1">
      <c r="F454" s="14"/>
    </row>
    <row r="455" ht="15.75" customHeight="1">
      <c r="F455" s="14"/>
    </row>
    <row r="456" ht="15.75" customHeight="1">
      <c r="F456" s="14"/>
    </row>
    <row r="457" ht="15.75" customHeight="1">
      <c r="F457" s="14"/>
    </row>
    <row r="458" ht="15.75" customHeight="1">
      <c r="F458" s="14"/>
    </row>
    <row r="459" ht="15.75" customHeight="1">
      <c r="F459" s="14"/>
    </row>
    <row r="460" ht="15.75" customHeight="1">
      <c r="F460" s="14"/>
    </row>
    <row r="461" ht="15.75" customHeight="1">
      <c r="F461" s="14"/>
    </row>
    <row r="462" ht="15.75" customHeight="1">
      <c r="F462" s="14"/>
    </row>
    <row r="463" ht="15.75" customHeight="1">
      <c r="F463" s="14"/>
    </row>
    <row r="464" ht="15.75" customHeight="1">
      <c r="F464" s="14"/>
    </row>
    <row r="465" ht="15.75" customHeight="1">
      <c r="F465" s="14"/>
    </row>
    <row r="466" ht="15.75" customHeight="1">
      <c r="F466" s="14"/>
    </row>
    <row r="467" ht="15.75" customHeight="1">
      <c r="F467" s="14"/>
    </row>
    <row r="468" ht="15.75" customHeight="1">
      <c r="F468" s="14"/>
    </row>
    <row r="469" ht="15.75" customHeight="1">
      <c r="F469" s="14"/>
    </row>
    <row r="470" ht="15.75" customHeight="1">
      <c r="F470" s="14"/>
    </row>
    <row r="471" ht="15.75" customHeight="1">
      <c r="F471" s="14"/>
    </row>
    <row r="472" ht="15.75" customHeight="1">
      <c r="F472" s="14"/>
    </row>
    <row r="473" ht="15.75" customHeight="1">
      <c r="F473" s="14"/>
    </row>
    <row r="474" ht="15.75" customHeight="1">
      <c r="F474" s="14"/>
    </row>
    <row r="475" ht="15.75" customHeight="1">
      <c r="F475" s="14"/>
    </row>
    <row r="476" ht="15.75" customHeight="1">
      <c r="F476" s="14"/>
    </row>
    <row r="477" ht="15.75" customHeight="1">
      <c r="F477" s="14"/>
    </row>
    <row r="478" ht="15.75" customHeight="1">
      <c r="F478" s="14"/>
    </row>
    <row r="479" ht="15.75" customHeight="1">
      <c r="F479" s="14"/>
    </row>
    <row r="480" ht="15.75" customHeight="1">
      <c r="F480" s="14"/>
    </row>
    <row r="481" ht="15.75" customHeight="1">
      <c r="F481" s="14"/>
    </row>
    <row r="482" ht="15.75" customHeight="1">
      <c r="F482" s="14"/>
    </row>
    <row r="483" ht="15.75" customHeight="1">
      <c r="F483" s="14"/>
    </row>
    <row r="484" ht="15.75" customHeight="1">
      <c r="F484" s="14"/>
    </row>
    <row r="485" ht="15.75" customHeight="1">
      <c r="F485" s="14"/>
    </row>
    <row r="486" ht="15.75" customHeight="1">
      <c r="F486" s="14"/>
    </row>
    <row r="487" ht="15.75" customHeight="1">
      <c r="F487" s="14"/>
    </row>
    <row r="488" ht="15.75" customHeight="1">
      <c r="F488" s="14"/>
    </row>
    <row r="489" ht="15.75" customHeight="1">
      <c r="F489" s="14"/>
    </row>
    <row r="490" ht="15.75" customHeight="1">
      <c r="F490" s="14"/>
    </row>
    <row r="491" ht="15.75" customHeight="1">
      <c r="F491" s="14"/>
    </row>
    <row r="492" ht="15.75" customHeight="1">
      <c r="F492" s="14"/>
    </row>
    <row r="493" ht="15.75" customHeight="1">
      <c r="F493" s="14"/>
    </row>
    <row r="494" ht="15.75" customHeight="1">
      <c r="F494" s="14"/>
    </row>
    <row r="495" ht="15.75" customHeight="1">
      <c r="F495" s="14"/>
    </row>
    <row r="496" ht="15.75" customHeight="1">
      <c r="F496" s="14"/>
    </row>
    <row r="497" ht="15.75" customHeight="1">
      <c r="F497" s="14"/>
    </row>
    <row r="498" ht="15.75" customHeight="1">
      <c r="F498" s="14"/>
    </row>
    <row r="499" ht="15.75" customHeight="1">
      <c r="F499" s="14"/>
    </row>
    <row r="500" ht="15.75" customHeight="1">
      <c r="F500" s="14"/>
    </row>
    <row r="501" ht="15.75" customHeight="1">
      <c r="F501" s="14"/>
    </row>
    <row r="502" ht="15.75" customHeight="1">
      <c r="F502" s="14"/>
    </row>
    <row r="503" ht="15.75" customHeight="1">
      <c r="F503" s="14"/>
    </row>
    <row r="504" ht="15.75" customHeight="1">
      <c r="F504" s="14"/>
    </row>
    <row r="505" ht="15.75" customHeight="1">
      <c r="F505" s="14"/>
    </row>
    <row r="506" ht="15.75" customHeight="1">
      <c r="F506" s="14"/>
    </row>
    <row r="507" ht="15.75" customHeight="1">
      <c r="F507" s="14"/>
    </row>
    <row r="508" ht="15.75" customHeight="1">
      <c r="F508" s="14"/>
    </row>
    <row r="509" ht="15.75" customHeight="1">
      <c r="F509" s="14"/>
    </row>
    <row r="510" ht="15.75" customHeight="1">
      <c r="F510" s="14"/>
    </row>
    <row r="511" ht="15.75" customHeight="1">
      <c r="F511" s="14"/>
    </row>
    <row r="512" ht="15.75" customHeight="1">
      <c r="F512" s="14"/>
    </row>
    <row r="513" ht="15.75" customHeight="1">
      <c r="F513" s="14"/>
    </row>
    <row r="514" ht="15.75" customHeight="1">
      <c r="F514" s="14"/>
    </row>
    <row r="515" ht="15.75" customHeight="1">
      <c r="F515" s="14"/>
    </row>
    <row r="516" ht="15.75" customHeight="1">
      <c r="F516" s="14"/>
    </row>
    <row r="517" ht="15.75" customHeight="1">
      <c r="F517" s="14"/>
    </row>
    <row r="518" ht="15.75" customHeight="1">
      <c r="F518" s="14"/>
    </row>
    <row r="519" ht="15.75" customHeight="1">
      <c r="F519" s="14"/>
    </row>
    <row r="520" ht="15.75" customHeight="1">
      <c r="F520" s="14"/>
    </row>
    <row r="521" ht="15.75" customHeight="1">
      <c r="F521" s="14"/>
    </row>
    <row r="522" ht="15.75" customHeight="1">
      <c r="F522" s="14"/>
    </row>
    <row r="523" ht="15.75" customHeight="1">
      <c r="F523" s="14"/>
    </row>
    <row r="524" ht="15.75" customHeight="1">
      <c r="F524" s="14"/>
    </row>
    <row r="525" ht="15.75" customHeight="1">
      <c r="F525" s="14"/>
    </row>
    <row r="526" ht="15.75" customHeight="1">
      <c r="F526" s="14"/>
    </row>
    <row r="527" ht="15.75" customHeight="1">
      <c r="F527" s="14"/>
    </row>
    <row r="528" ht="15.75" customHeight="1">
      <c r="F528" s="14"/>
    </row>
    <row r="529" ht="15.75" customHeight="1">
      <c r="F529" s="14"/>
    </row>
    <row r="530" ht="15.75" customHeight="1">
      <c r="F530" s="14"/>
    </row>
    <row r="531" ht="15.75" customHeight="1">
      <c r="F531" s="14"/>
    </row>
    <row r="532" ht="15.75" customHeight="1">
      <c r="F532" s="14"/>
    </row>
    <row r="533" ht="15.75" customHeight="1">
      <c r="F533" s="14"/>
    </row>
    <row r="534" ht="15.75" customHeight="1">
      <c r="F534" s="14"/>
    </row>
    <row r="535" ht="15.75" customHeight="1">
      <c r="F535" s="14"/>
    </row>
    <row r="536" ht="15.75" customHeight="1">
      <c r="F536" s="14"/>
    </row>
    <row r="537" ht="15.75" customHeight="1">
      <c r="F537" s="14"/>
    </row>
    <row r="538" ht="15.75" customHeight="1">
      <c r="F538" s="14"/>
    </row>
    <row r="539" ht="15.75" customHeight="1">
      <c r="F539" s="14"/>
    </row>
    <row r="540" ht="15.75" customHeight="1">
      <c r="F540" s="14"/>
    </row>
    <row r="541" ht="15.75" customHeight="1">
      <c r="F541" s="14"/>
    </row>
    <row r="542" ht="15.75" customHeight="1">
      <c r="F542" s="14"/>
    </row>
    <row r="543" ht="15.75" customHeight="1">
      <c r="F543" s="14"/>
    </row>
    <row r="544" ht="15.75" customHeight="1">
      <c r="F544" s="14"/>
    </row>
    <row r="545" ht="15.75" customHeight="1">
      <c r="F545" s="14"/>
    </row>
    <row r="546" ht="15.75" customHeight="1">
      <c r="F546" s="14"/>
    </row>
    <row r="547" ht="15.75" customHeight="1">
      <c r="F547" s="14"/>
    </row>
    <row r="548" ht="15.75" customHeight="1">
      <c r="F548" s="14"/>
    </row>
    <row r="549" ht="15.75" customHeight="1">
      <c r="F549" s="14"/>
    </row>
    <row r="550" ht="15.75" customHeight="1">
      <c r="F550" s="14"/>
    </row>
    <row r="551" ht="15.75" customHeight="1">
      <c r="F551" s="14"/>
    </row>
    <row r="552" ht="15.75" customHeight="1">
      <c r="F552" s="14"/>
    </row>
    <row r="553" ht="15.75" customHeight="1">
      <c r="F553" s="14"/>
    </row>
    <row r="554" ht="15.75" customHeight="1">
      <c r="F554" s="14"/>
    </row>
    <row r="555" ht="15.75" customHeight="1">
      <c r="F555" s="14"/>
    </row>
    <row r="556" ht="15.75" customHeight="1">
      <c r="F556" s="14"/>
    </row>
    <row r="557" ht="15.75" customHeight="1">
      <c r="F557" s="14"/>
    </row>
    <row r="558" ht="15.75" customHeight="1">
      <c r="F558" s="14"/>
    </row>
    <row r="559" ht="15.75" customHeight="1">
      <c r="F559" s="14"/>
    </row>
    <row r="560" ht="15.75" customHeight="1">
      <c r="F560" s="14"/>
    </row>
    <row r="561" ht="15.75" customHeight="1">
      <c r="F561" s="14"/>
    </row>
    <row r="562" ht="15.75" customHeight="1">
      <c r="F562" s="14"/>
    </row>
    <row r="563" ht="15.75" customHeight="1">
      <c r="F563" s="14"/>
    </row>
    <row r="564" ht="15.75" customHeight="1">
      <c r="F564" s="14"/>
    </row>
    <row r="565" ht="15.75" customHeight="1">
      <c r="F565" s="14"/>
    </row>
    <row r="566" ht="15.75" customHeight="1">
      <c r="F566" s="14"/>
    </row>
    <row r="567" ht="15.75" customHeight="1">
      <c r="F567" s="14"/>
    </row>
    <row r="568" ht="15.75" customHeight="1">
      <c r="F568" s="14"/>
    </row>
    <row r="569" ht="15.75" customHeight="1">
      <c r="F569" s="14"/>
    </row>
    <row r="570" ht="15.75" customHeight="1">
      <c r="F570" s="14"/>
    </row>
    <row r="571" ht="15.75" customHeight="1">
      <c r="F571" s="14"/>
    </row>
    <row r="572" ht="15.75" customHeight="1">
      <c r="F572" s="14"/>
    </row>
    <row r="573" ht="15.75" customHeight="1">
      <c r="F573" s="14"/>
    </row>
    <row r="574" ht="15.75" customHeight="1">
      <c r="F574" s="14"/>
    </row>
    <row r="575" ht="15.75" customHeight="1">
      <c r="F575" s="14"/>
    </row>
    <row r="576" ht="15.75" customHeight="1">
      <c r="F576" s="14"/>
    </row>
    <row r="577" ht="15.75" customHeight="1">
      <c r="F577" s="14"/>
    </row>
    <row r="578" ht="15.75" customHeight="1">
      <c r="F578" s="14"/>
    </row>
    <row r="579" ht="15.75" customHeight="1">
      <c r="F579" s="14"/>
    </row>
    <row r="580" ht="15.75" customHeight="1">
      <c r="F580" s="14"/>
    </row>
    <row r="581" ht="15.75" customHeight="1">
      <c r="F581" s="14"/>
    </row>
    <row r="582" ht="15.75" customHeight="1">
      <c r="F582" s="14"/>
    </row>
    <row r="583" ht="15.75" customHeight="1">
      <c r="F583" s="14"/>
    </row>
    <row r="584" ht="15.75" customHeight="1">
      <c r="F584" s="14"/>
    </row>
    <row r="585" ht="15.75" customHeight="1">
      <c r="F585" s="14"/>
    </row>
    <row r="586" ht="15.75" customHeight="1">
      <c r="F586" s="14"/>
    </row>
    <row r="587" ht="15.75" customHeight="1">
      <c r="F587" s="14"/>
    </row>
    <row r="588" ht="15.75" customHeight="1">
      <c r="F588" s="14"/>
    </row>
    <row r="589" ht="15.75" customHeight="1">
      <c r="F589" s="14"/>
    </row>
    <row r="590" ht="15.75" customHeight="1">
      <c r="F590" s="14"/>
    </row>
    <row r="591" ht="15.75" customHeight="1">
      <c r="F591" s="14"/>
    </row>
    <row r="592" ht="15.75" customHeight="1">
      <c r="F592" s="14"/>
    </row>
    <row r="593" ht="15.75" customHeight="1">
      <c r="F593" s="14"/>
    </row>
    <row r="594" ht="15.75" customHeight="1">
      <c r="F594" s="14"/>
    </row>
    <row r="595" ht="15.75" customHeight="1">
      <c r="F595" s="14"/>
    </row>
    <row r="596" ht="15.75" customHeight="1">
      <c r="F596" s="14"/>
    </row>
    <row r="597" ht="15.75" customHeight="1">
      <c r="F597" s="14"/>
    </row>
    <row r="598" ht="15.75" customHeight="1">
      <c r="F598" s="14"/>
    </row>
    <row r="599" ht="15.75" customHeight="1">
      <c r="F599" s="14"/>
    </row>
    <row r="600" ht="15.75" customHeight="1">
      <c r="F600" s="14"/>
    </row>
    <row r="601" ht="15.75" customHeight="1">
      <c r="F601" s="14"/>
    </row>
    <row r="602" ht="15.75" customHeight="1">
      <c r="F602" s="14"/>
    </row>
    <row r="603" ht="15.75" customHeight="1">
      <c r="F603" s="14"/>
    </row>
    <row r="604" ht="15.75" customHeight="1">
      <c r="F604" s="14"/>
    </row>
    <row r="605" ht="15.75" customHeight="1">
      <c r="F605" s="14"/>
    </row>
    <row r="606" ht="15.75" customHeight="1">
      <c r="F606" s="14"/>
    </row>
    <row r="607" ht="15.75" customHeight="1">
      <c r="F607" s="14"/>
    </row>
    <row r="608" ht="15.75" customHeight="1">
      <c r="F608" s="14"/>
    </row>
    <row r="609" ht="15.75" customHeight="1">
      <c r="F609" s="14"/>
    </row>
    <row r="610" ht="15.75" customHeight="1">
      <c r="F610" s="14"/>
    </row>
    <row r="611" ht="15.75" customHeight="1">
      <c r="F611" s="14"/>
    </row>
    <row r="612" ht="15.75" customHeight="1">
      <c r="F612" s="14"/>
    </row>
    <row r="613" ht="15.75" customHeight="1">
      <c r="F613" s="14"/>
    </row>
    <row r="614" ht="15.75" customHeight="1">
      <c r="F614" s="14"/>
    </row>
    <row r="615" ht="15.75" customHeight="1">
      <c r="F615" s="14"/>
    </row>
    <row r="616" ht="15.75" customHeight="1">
      <c r="F616" s="14"/>
    </row>
    <row r="617" ht="15.75" customHeight="1">
      <c r="F617" s="14"/>
    </row>
    <row r="618" ht="15.75" customHeight="1">
      <c r="F618" s="14"/>
    </row>
    <row r="619" ht="15.75" customHeight="1">
      <c r="F619" s="14"/>
    </row>
    <row r="620" ht="15.75" customHeight="1">
      <c r="F620" s="14"/>
    </row>
    <row r="621" ht="15.75" customHeight="1">
      <c r="F621" s="14"/>
    </row>
    <row r="622" ht="15.75" customHeight="1">
      <c r="F622" s="14"/>
    </row>
    <row r="623" ht="15.75" customHeight="1">
      <c r="F623" s="14"/>
    </row>
    <row r="624" ht="15.75" customHeight="1">
      <c r="F624" s="14"/>
    </row>
    <row r="625" ht="15.75" customHeight="1">
      <c r="F625" s="14"/>
    </row>
    <row r="626" ht="15.75" customHeight="1">
      <c r="F626" s="14"/>
    </row>
    <row r="627" ht="15.75" customHeight="1">
      <c r="F627" s="14"/>
    </row>
    <row r="628" ht="15.75" customHeight="1">
      <c r="F628" s="14"/>
    </row>
    <row r="629" ht="15.75" customHeight="1">
      <c r="F629" s="14"/>
    </row>
    <row r="630" ht="15.75" customHeight="1">
      <c r="F630" s="14"/>
    </row>
    <row r="631" ht="15.75" customHeight="1">
      <c r="F631" s="14"/>
    </row>
    <row r="632" ht="15.75" customHeight="1">
      <c r="F632" s="14"/>
    </row>
    <row r="633" ht="15.75" customHeight="1">
      <c r="F633" s="14"/>
    </row>
    <row r="634" ht="15.75" customHeight="1">
      <c r="F634" s="14"/>
    </row>
    <row r="635" ht="15.75" customHeight="1">
      <c r="F635" s="14"/>
    </row>
    <row r="636" ht="15.75" customHeight="1">
      <c r="F636" s="14"/>
    </row>
    <row r="637" ht="15.75" customHeight="1">
      <c r="F637" s="14"/>
    </row>
    <row r="638" ht="15.75" customHeight="1">
      <c r="F638" s="14"/>
    </row>
    <row r="639" ht="15.75" customHeight="1">
      <c r="F639" s="14"/>
    </row>
    <row r="640" ht="15.75" customHeight="1">
      <c r="F640" s="14"/>
    </row>
    <row r="641" ht="15.75" customHeight="1">
      <c r="F641" s="14"/>
    </row>
    <row r="642" ht="15.75" customHeight="1">
      <c r="F642" s="14"/>
    </row>
    <row r="643" ht="15.75" customHeight="1">
      <c r="F643" s="14"/>
    </row>
    <row r="644" ht="15.75" customHeight="1">
      <c r="F644" s="14"/>
    </row>
    <row r="645" ht="15.75" customHeight="1">
      <c r="F645" s="14"/>
    </row>
    <row r="646" ht="15.75" customHeight="1">
      <c r="F646" s="14"/>
    </row>
    <row r="647" ht="15.75" customHeight="1">
      <c r="F647" s="14"/>
    </row>
    <row r="648" ht="15.75" customHeight="1">
      <c r="F648" s="14"/>
    </row>
    <row r="649" ht="15.75" customHeight="1">
      <c r="F649" s="14"/>
    </row>
    <row r="650" ht="15.75" customHeight="1">
      <c r="F650" s="14"/>
    </row>
    <row r="651" ht="15.75" customHeight="1">
      <c r="F651" s="14"/>
    </row>
    <row r="652" ht="15.75" customHeight="1">
      <c r="F652" s="14"/>
    </row>
    <row r="653" ht="15.75" customHeight="1">
      <c r="F653" s="14"/>
    </row>
    <row r="654" ht="15.75" customHeight="1">
      <c r="F654" s="14"/>
    </row>
    <row r="655" ht="15.75" customHeight="1">
      <c r="F655" s="14"/>
    </row>
    <row r="656" ht="15.75" customHeight="1">
      <c r="F656" s="14"/>
    </row>
    <row r="657" ht="15.75" customHeight="1">
      <c r="F657" s="14"/>
    </row>
    <row r="658" ht="15.75" customHeight="1">
      <c r="F658" s="14"/>
    </row>
    <row r="659" ht="15.75" customHeight="1">
      <c r="F659" s="14"/>
    </row>
    <row r="660" ht="15.75" customHeight="1">
      <c r="F660" s="14"/>
    </row>
    <row r="661" ht="15.75" customHeight="1">
      <c r="F661" s="14"/>
    </row>
    <row r="662" ht="15.75" customHeight="1">
      <c r="F662" s="14"/>
    </row>
    <row r="663" ht="15.75" customHeight="1">
      <c r="F663" s="14"/>
    </row>
    <row r="664" ht="15.75" customHeight="1">
      <c r="F664" s="14"/>
    </row>
    <row r="665" ht="15.75" customHeight="1">
      <c r="F665" s="14"/>
    </row>
    <row r="666" ht="15.75" customHeight="1">
      <c r="F666" s="14"/>
    </row>
    <row r="667" ht="15.75" customHeight="1">
      <c r="F667" s="14"/>
    </row>
    <row r="668" ht="15.75" customHeight="1">
      <c r="F668" s="14"/>
    </row>
    <row r="669" ht="15.75" customHeight="1">
      <c r="F669" s="14"/>
    </row>
    <row r="670" ht="15.75" customHeight="1">
      <c r="F670" s="14"/>
    </row>
    <row r="671" ht="15.75" customHeight="1">
      <c r="F671" s="14"/>
    </row>
    <row r="672" ht="15.75" customHeight="1">
      <c r="F672" s="14"/>
    </row>
    <row r="673" ht="15.75" customHeight="1">
      <c r="F673" s="14"/>
    </row>
    <row r="674" ht="15.75" customHeight="1">
      <c r="F674" s="14"/>
    </row>
    <row r="675" ht="15.75" customHeight="1">
      <c r="F675" s="14"/>
    </row>
    <row r="676" ht="15.75" customHeight="1">
      <c r="F676" s="14"/>
    </row>
    <row r="677" ht="15.75" customHeight="1">
      <c r="F677" s="14"/>
    </row>
    <row r="678" ht="15.75" customHeight="1">
      <c r="F678" s="14"/>
    </row>
    <row r="679" ht="15.75" customHeight="1">
      <c r="F679" s="14"/>
    </row>
    <row r="680" ht="15.75" customHeight="1">
      <c r="F680" s="14"/>
    </row>
    <row r="681" ht="15.75" customHeight="1">
      <c r="F681" s="14"/>
    </row>
    <row r="682" ht="15.75" customHeight="1">
      <c r="F682" s="14"/>
    </row>
    <row r="683" ht="15.75" customHeight="1">
      <c r="F683" s="14"/>
    </row>
    <row r="684" ht="15.75" customHeight="1">
      <c r="F684" s="14"/>
    </row>
    <row r="685" ht="15.75" customHeight="1">
      <c r="F685" s="14"/>
    </row>
    <row r="686" ht="15.75" customHeight="1">
      <c r="F686" s="14"/>
    </row>
    <row r="687" ht="15.75" customHeight="1">
      <c r="F687" s="14"/>
    </row>
    <row r="688" ht="15.75" customHeight="1">
      <c r="F688" s="14"/>
    </row>
    <row r="689" ht="15.75" customHeight="1">
      <c r="F689" s="14"/>
    </row>
    <row r="690" ht="15.75" customHeight="1">
      <c r="F690" s="14"/>
    </row>
    <row r="691" ht="15.75" customHeight="1">
      <c r="F691" s="14"/>
    </row>
    <row r="692" ht="15.75" customHeight="1">
      <c r="F692" s="14"/>
    </row>
    <row r="693" ht="15.75" customHeight="1">
      <c r="F693" s="14"/>
    </row>
    <row r="694" ht="15.75" customHeight="1">
      <c r="F694" s="14"/>
    </row>
    <row r="695" ht="15.75" customHeight="1">
      <c r="F695" s="14"/>
    </row>
    <row r="696" ht="15.75" customHeight="1">
      <c r="F696" s="14"/>
    </row>
    <row r="697" ht="15.75" customHeight="1">
      <c r="F697" s="14"/>
    </row>
    <row r="698" ht="15.75" customHeight="1">
      <c r="F698" s="14"/>
    </row>
    <row r="699" ht="15.75" customHeight="1">
      <c r="F699" s="14"/>
    </row>
    <row r="700" ht="15.75" customHeight="1">
      <c r="F700" s="14"/>
    </row>
    <row r="701" ht="15.75" customHeight="1">
      <c r="F701" s="14"/>
    </row>
    <row r="702" ht="15.75" customHeight="1">
      <c r="F702" s="14"/>
    </row>
    <row r="703" ht="15.75" customHeight="1">
      <c r="F703" s="14"/>
    </row>
    <row r="704" ht="15.75" customHeight="1">
      <c r="F704" s="14"/>
    </row>
    <row r="705" ht="15.75" customHeight="1">
      <c r="F705" s="14"/>
    </row>
    <row r="706" ht="15.75" customHeight="1">
      <c r="F706" s="14"/>
    </row>
    <row r="707" ht="15.75" customHeight="1">
      <c r="F707" s="14"/>
    </row>
    <row r="708" ht="15.75" customHeight="1">
      <c r="F708" s="14"/>
    </row>
    <row r="709" ht="15.75" customHeight="1">
      <c r="F709" s="14"/>
    </row>
    <row r="710" ht="15.75" customHeight="1">
      <c r="F710" s="14"/>
    </row>
    <row r="711" ht="15.75" customHeight="1">
      <c r="F711" s="14"/>
    </row>
    <row r="712" ht="15.75" customHeight="1">
      <c r="F712" s="14"/>
    </row>
    <row r="713" ht="15.75" customHeight="1">
      <c r="F713" s="14"/>
    </row>
    <row r="714" ht="15.75" customHeight="1">
      <c r="F714" s="14"/>
    </row>
    <row r="715" ht="15.75" customHeight="1">
      <c r="F715" s="14"/>
    </row>
    <row r="716" ht="15.75" customHeight="1">
      <c r="F716" s="14"/>
    </row>
    <row r="717" ht="15.75" customHeight="1">
      <c r="F717" s="14"/>
    </row>
    <row r="718" ht="15.75" customHeight="1">
      <c r="F718" s="14"/>
    </row>
    <row r="719" ht="15.75" customHeight="1">
      <c r="F719" s="14"/>
    </row>
    <row r="720" ht="15.75" customHeight="1">
      <c r="F720" s="14"/>
    </row>
    <row r="721" ht="15.75" customHeight="1">
      <c r="F721" s="14"/>
    </row>
    <row r="722" ht="15.75" customHeight="1">
      <c r="F722" s="14"/>
    </row>
    <row r="723" ht="15.75" customHeight="1">
      <c r="F723" s="14"/>
    </row>
    <row r="724" ht="15.75" customHeight="1">
      <c r="F724" s="14"/>
    </row>
    <row r="725" ht="15.75" customHeight="1">
      <c r="F725" s="14"/>
    </row>
    <row r="726" ht="15.75" customHeight="1">
      <c r="F726" s="14"/>
    </row>
    <row r="727" ht="15.75" customHeight="1">
      <c r="F727" s="14"/>
    </row>
    <row r="728" ht="15.75" customHeight="1">
      <c r="F728" s="14"/>
    </row>
    <row r="729" ht="15.75" customHeight="1">
      <c r="F729" s="14"/>
    </row>
    <row r="730" ht="15.75" customHeight="1">
      <c r="F730" s="14"/>
    </row>
    <row r="731" ht="15.75" customHeight="1">
      <c r="F731" s="14"/>
    </row>
    <row r="732" ht="15.75" customHeight="1">
      <c r="F732" s="14"/>
    </row>
    <row r="733" ht="15.75" customHeight="1">
      <c r="F733" s="14"/>
    </row>
    <row r="734" ht="15.75" customHeight="1">
      <c r="F734" s="14"/>
    </row>
    <row r="735" ht="15.75" customHeight="1">
      <c r="F735" s="14"/>
    </row>
    <row r="736" ht="15.75" customHeight="1">
      <c r="F736" s="14"/>
    </row>
    <row r="737" ht="15.75" customHeight="1">
      <c r="F737" s="14"/>
    </row>
    <row r="738" ht="15.75" customHeight="1">
      <c r="F738" s="14"/>
    </row>
    <row r="739" ht="15.75" customHeight="1">
      <c r="F739" s="14"/>
    </row>
    <row r="740" ht="15.75" customHeight="1">
      <c r="F740" s="14"/>
    </row>
    <row r="741" ht="15.75" customHeight="1">
      <c r="F741" s="14"/>
    </row>
    <row r="742" ht="15.75" customHeight="1">
      <c r="F742" s="14"/>
    </row>
    <row r="743" ht="15.75" customHeight="1">
      <c r="F743" s="14"/>
    </row>
    <row r="744" ht="15.75" customHeight="1">
      <c r="F744" s="14"/>
    </row>
    <row r="745" ht="15.75" customHeight="1">
      <c r="F745" s="14"/>
    </row>
    <row r="746" ht="15.75" customHeight="1">
      <c r="F746" s="14"/>
    </row>
    <row r="747" ht="15.75" customHeight="1">
      <c r="F747" s="14"/>
    </row>
    <row r="748" ht="15.75" customHeight="1">
      <c r="F748" s="14"/>
    </row>
    <row r="749" ht="15.75" customHeight="1">
      <c r="F749" s="14"/>
    </row>
    <row r="750" ht="15.75" customHeight="1">
      <c r="F750" s="14"/>
    </row>
    <row r="751" ht="15.75" customHeight="1">
      <c r="F751" s="14"/>
    </row>
    <row r="752" ht="15.75" customHeight="1">
      <c r="F752" s="14"/>
    </row>
    <row r="753" ht="15.75" customHeight="1">
      <c r="F753" s="14"/>
    </row>
    <row r="754" ht="15.75" customHeight="1">
      <c r="F754" s="14"/>
    </row>
    <row r="755" ht="15.75" customHeight="1">
      <c r="F755" s="14"/>
    </row>
    <row r="756" ht="15.75" customHeight="1">
      <c r="F756" s="14"/>
    </row>
    <row r="757" ht="15.75" customHeight="1">
      <c r="F757" s="14"/>
    </row>
    <row r="758" ht="15.75" customHeight="1">
      <c r="F758" s="14"/>
    </row>
    <row r="759" ht="15.75" customHeight="1">
      <c r="F759" s="14"/>
    </row>
    <row r="760" ht="15.75" customHeight="1">
      <c r="F760" s="14"/>
    </row>
    <row r="761" ht="15.75" customHeight="1">
      <c r="F761" s="14"/>
    </row>
    <row r="762" ht="15.75" customHeight="1">
      <c r="F762" s="14"/>
    </row>
    <row r="763" ht="15.75" customHeight="1">
      <c r="F763" s="14"/>
    </row>
    <row r="764" ht="15.75" customHeight="1">
      <c r="F764" s="14"/>
    </row>
    <row r="765" ht="15.75" customHeight="1">
      <c r="F765" s="14"/>
    </row>
    <row r="766" ht="15.75" customHeight="1">
      <c r="F766" s="14"/>
    </row>
    <row r="767" ht="15.75" customHeight="1">
      <c r="F767" s="14"/>
    </row>
    <row r="768" ht="15.75" customHeight="1">
      <c r="F768" s="14"/>
    </row>
    <row r="769" ht="15.75" customHeight="1">
      <c r="F769" s="14"/>
    </row>
    <row r="770" ht="15.75" customHeight="1">
      <c r="F770" s="14"/>
    </row>
    <row r="771" ht="15.75" customHeight="1">
      <c r="F771" s="14"/>
    </row>
    <row r="772" ht="15.75" customHeight="1">
      <c r="F772" s="14"/>
    </row>
    <row r="773" ht="15.75" customHeight="1">
      <c r="F773" s="14"/>
    </row>
    <row r="774" ht="15.75" customHeight="1">
      <c r="F774" s="14"/>
    </row>
    <row r="775" ht="15.75" customHeight="1">
      <c r="F775" s="14"/>
    </row>
    <row r="776" ht="15.75" customHeight="1">
      <c r="F776" s="14"/>
    </row>
    <row r="777" ht="15.75" customHeight="1">
      <c r="F777" s="14"/>
    </row>
    <row r="778" ht="15.75" customHeight="1">
      <c r="F778" s="14"/>
    </row>
    <row r="779" ht="15.75" customHeight="1">
      <c r="F779" s="14"/>
    </row>
    <row r="780" ht="15.75" customHeight="1">
      <c r="F780" s="14"/>
    </row>
    <row r="781" ht="15.75" customHeight="1">
      <c r="F781" s="14"/>
    </row>
    <row r="782" ht="15.75" customHeight="1">
      <c r="F782" s="14"/>
    </row>
    <row r="783" ht="15.75" customHeight="1">
      <c r="F783" s="14"/>
    </row>
    <row r="784" ht="15.75" customHeight="1">
      <c r="F784" s="14"/>
    </row>
    <row r="785" ht="15.75" customHeight="1">
      <c r="F785" s="14"/>
    </row>
    <row r="786" ht="15.75" customHeight="1">
      <c r="F786" s="14"/>
    </row>
    <row r="787" ht="15.75" customHeight="1">
      <c r="F787" s="14"/>
    </row>
    <row r="788" ht="15.75" customHeight="1">
      <c r="F788" s="14"/>
    </row>
    <row r="789" ht="15.75" customHeight="1">
      <c r="F789" s="14"/>
    </row>
    <row r="790" ht="15.75" customHeight="1">
      <c r="F790" s="14"/>
    </row>
    <row r="791" ht="15.75" customHeight="1">
      <c r="F791" s="14"/>
    </row>
    <row r="792" ht="15.75" customHeight="1">
      <c r="F792" s="14"/>
    </row>
    <row r="793" ht="15.75" customHeight="1">
      <c r="F793" s="14"/>
    </row>
    <row r="794" ht="15.75" customHeight="1">
      <c r="F794" s="14"/>
    </row>
    <row r="795" ht="15.75" customHeight="1">
      <c r="F795" s="14"/>
    </row>
    <row r="796" ht="15.75" customHeight="1">
      <c r="F796" s="14"/>
    </row>
    <row r="797" ht="15.75" customHeight="1">
      <c r="F797" s="14"/>
    </row>
    <row r="798" ht="15.75" customHeight="1">
      <c r="F798" s="14"/>
    </row>
    <row r="799" ht="15.75" customHeight="1">
      <c r="F799" s="14"/>
    </row>
    <row r="800" ht="15.75" customHeight="1">
      <c r="F800" s="14"/>
    </row>
    <row r="801" ht="15.75" customHeight="1">
      <c r="F801" s="14"/>
    </row>
    <row r="802" ht="15.75" customHeight="1">
      <c r="F802" s="14"/>
    </row>
    <row r="803" ht="15.75" customHeight="1">
      <c r="F803" s="14"/>
    </row>
    <row r="804" ht="15.75" customHeight="1">
      <c r="F804" s="14"/>
    </row>
    <row r="805" ht="15.75" customHeight="1">
      <c r="F805" s="14"/>
    </row>
    <row r="806" ht="15.75" customHeight="1">
      <c r="F806" s="14"/>
    </row>
    <row r="807" ht="15.75" customHeight="1">
      <c r="F807" s="14"/>
    </row>
    <row r="808" ht="15.75" customHeight="1">
      <c r="F808" s="14"/>
    </row>
    <row r="809" ht="15.75" customHeight="1">
      <c r="F809" s="14"/>
    </row>
    <row r="810" ht="15.75" customHeight="1">
      <c r="F810" s="14"/>
    </row>
    <row r="811" ht="15.75" customHeight="1">
      <c r="F811" s="14"/>
    </row>
    <row r="812" ht="15.75" customHeight="1">
      <c r="F812" s="14"/>
    </row>
    <row r="813" ht="15.75" customHeight="1">
      <c r="F813" s="14"/>
    </row>
    <row r="814" ht="15.75" customHeight="1">
      <c r="F814" s="14"/>
    </row>
    <row r="815" ht="15.75" customHeight="1">
      <c r="F815" s="14"/>
    </row>
    <row r="816" ht="15.75" customHeight="1">
      <c r="F816" s="14"/>
    </row>
    <row r="817" ht="15.75" customHeight="1">
      <c r="F817" s="14"/>
    </row>
    <row r="818" ht="15.75" customHeight="1">
      <c r="F818" s="14"/>
    </row>
    <row r="819" ht="15.75" customHeight="1">
      <c r="F819" s="14"/>
    </row>
    <row r="820" ht="15.75" customHeight="1">
      <c r="F820" s="14"/>
    </row>
    <row r="821" ht="15.75" customHeight="1">
      <c r="F821" s="14"/>
    </row>
    <row r="822" ht="15.75" customHeight="1">
      <c r="F822" s="14"/>
    </row>
    <row r="823" ht="15.75" customHeight="1">
      <c r="F823" s="14"/>
    </row>
    <row r="824" ht="15.75" customHeight="1">
      <c r="F824" s="14"/>
    </row>
    <row r="825" ht="15.75" customHeight="1">
      <c r="F825" s="14"/>
    </row>
    <row r="826" ht="15.75" customHeight="1">
      <c r="F826" s="14"/>
    </row>
    <row r="827" ht="15.75" customHeight="1">
      <c r="F827" s="14"/>
    </row>
    <row r="828" ht="15.75" customHeight="1">
      <c r="F828" s="14"/>
    </row>
    <row r="829" ht="15.75" customHeight="1">
      <c r="F829" s="14"/>
    </row>
    <row r="830" ht="15.75" customHeight="1">
      <c r="F830" s="14"/>
    </row>
    <row r="831" ht="15.75" customHeight="1">
      <c r="F831" s="14"/>
    </row>
    <row r="832" ht="15.75" customHeight="1">
      <c r="F832" s="14"/>
    </row>
    <row r="833" ht="15.75" customHeight="1">
      <c r="F833" s="14"/>
    </row>
    <row r="834" ht="15.75" customHeight="1">
      <c r="F834" s="14"/>
    </row>
    <row r="835" ht="15.75" customHeight="1">
      <c r="F835" s="14"/>
    </row>
    <row r="836" ht="15.75" customHeight="1">
      <c r="F836" s="14"/>
    </row>
    <row r="837" ht="15.75" customHeight="1">
      <c r="F837" s="14"/>
    </row>
    <row r="838" ht="15.75" customHeight="1">
      <c r="F838" s="14"/>
    </row>
    <row r="839" ht="15.75" customHeight="1">
      <c r="F839" s="14"/>
    </row>
    <row r="840" ht="15.75" customHeight="1">
      <c r="F840" s="14"/>
    </row>
    <row r="841" ht="15.75" customHeight="1">
      <c r="F841" s="14"/>
    </row>
    <row r="842" ht="15.75" customHeight="1">
      <c r="F842" s="14"/>
    </row>
    <row r="843" ht="15.75" customHeight="1">
      <c r="F843" s="14"/>
    </row>
    <row r="844" ht="15.75" customHeight="1">
      <c r="F844" s="14"/>
    </row>
    <row r="845" ht="15.75" customHeight="1">
      <c r="F845" s="14"/>
    </row>
    <row r="846" ht="15.75" customHeight="1">
      <c r="F846" s="14"/>
    </row>
    <row r="847" ht="15.75" customHeight="1">
      <c r="F847" s="14"/>
    </row>
    <row r="848" ht="15.75" customHeight="1">
      <c r="F848" s="14"/>
    </row>
    <row r="849" ht="15.75" customHeight="1">
      <c r="F849" s="14"/>
    </row>
    <row r="850" ht="15.75" customHeight="1">
      <c r="F850" s="14"/>
    </row>
    <row r="851" ht="15.75" customHeight="1">
      <c r="F851" s="14"/>
    </row>
    <row r="852" ht="15.75" customHeight="1">
      <c r="F852" s="14"/>
    </row>
    <row r="853" ht="15.75" customHeight="1">
      <c r="F853" s="14"/>
    </row>
    <row r="854" ht="15.75" customHeight="1">
      <c r="F854" s="14"/>
    </row>
    <row r="855" ht="15.75" customHeight="1">
      <c r="F855" s="14"/>
    </row>
    <row r="856" ht="15.75" customHeight="1">
      <c r="F856" s="14"/>
    </row>
    <row r="857" ht="15.75" customHeight="1">
      <c r="F857" s="14"/>
    </row>
    <row r="858" ht="15.75" customHeight="1">
      <c r="F858" s="14"/>
    </row>
    <row r="859" ht="15.75" customHeight="1">
      <c r="F859" s="14"/>
    </row>
    <row r="860" ht="15.75" customHeight="1">
      <c r="F860" s="14"/>
    </row>
    <row r="861" ht="15.75" customHeight="1">
      <c r="F861" s="14"/>
    </row>
    <row r="862" ht="15.75" customHeight="1">
      <c r="F862" s="14"/>
    </row>
    <row r="863" ht="15.75" customHeight="1">
      <c r="F863" s="14"/>
    </row>
    <row r="864" ht="15.75" customHeight="1">
      <c r="F864" s="14"/>
    </row>
    <row r="865" ht="15.75" customHeight="1">
      <c r="F865" s="14"/>
    </row>
    <row r="866" ht="15.75" customHeight="1">
      <c r="F866" s="14"/>
    </row>
    <row r="867" ht="15.75" customHeight="1">
      <c r="F867" s="14"/>
    </row>
    <row r="868" ht="15.75" customHeight="1">
      <c r="F868" s="14"/>
    </row>
    <row r="869" ht="15.75" customHeight="1">
      <c r="F869" s="14"/>
    </row>
    <row r="870" ht="15.75" customHeight="1">
      <c r="F870" s="14"/>
    </row>
    <row r="871" ht="15.75" customHeight="1">
      <c r="F871" s="14"/>
    </row>
    <row r="872" ht="15.75" customHeight="1">
      <c r="F872" s="14"/>
    </row>
    <row r="873" ht="15.75" customHeight="1">
      <c r="F873" s="14"/>
    </row>
    <row r="874" ht="15.75" customHeight="1">
      <c r="F874" s="14"/>
    </row>
    <row r="875" ht="15.75" customHeight="1">
      <c r="F875" s="14"/>
    </row>
    <row r="876" ht="15.75" customHeight="1">
      <c r="F876" s="14"/>
    </row>
    <row r="877" ht="15.75" customHeight="1">
      <c r="F877" s="14"/>
    </row>
    <row r="878" ht="15.75" customHeight="1">
      <c r="F878" s="14"/>
    </row>
    <row r="879" ht="15.75" customHeight="1">
      <c r="F879" s="14"/>
    </row>
    <row r="880" ht="15.75" customHeight="1">
      <c r="F880" s="14"/>
    </row>
    <row r="881" ht="15.75" customHeight="1">
      <c r="F881" s="14"/>
    </row>
    <row r="882" ht="15.75" customHeight="1">
      <c r="F882" s="14"/>
    </row>
    <row r="883" ht="15.75" customHeight="1">
      <c r="F883" s="14"/>
    </row>
    <row r="884" ht="15.75" customHeight="1">
      <c r="F884" s="14"/>
    </row>
    <row r="885" ht="15.75" customHeight="1">
      <c r="F885" s="14"/>
    </row>
    <row r="886" ht="15.75" customHeight="1">
      <c r="F886" s="14"/>
    </row>
    <row r="887" ht="15.75" customHeight="1">
      <c r="F887" s="14"/>
    </row>
    <row r="888" ht="15.75" customHeight="1">
      <c r="F888" s="14"/>
    </row>
    <row r="889" ht="15.75" customHeight="1">
      <c r="F889" s="14"/>
    </row>
    <row r="890" ht="15.75" customHeight="1">
      <c r="F890" s="14"/>
    </row>
    <row r="891" ht="15.75" customHeight="1">
      <c r="F891" s="14"/>
    </row>
    <row r="892" ht="15.75" customHeight="1">
      <c r="F892" s="14"/>
    </row>
    <row r="893" ht="15.75" customHeight="1">
      <c r="F893" s="14"/>
    </row>
    <row r="894" ht="15.75" customHeight="1">
      <c r="F894" s="14"/>
    </row>
    <row r="895" ht="15.75" customHeight="1">
      <c r="F895" s="14"/>
    </row>
    <row r="896" ht="15.75" customHeight="1">
      <c r="F896" s="14"/>
    </row>
    <row r="897" ht="15.75" customHeight="1">
      <c r="F897" s="14"/>
    </row>
    <row r="898" ht="15.75" customHeight="1">
      <c r="F898" s="14"/>
    </row>
    <row r="899" ht="15.75" customHeight="1">
      <c r="F899" s="14"/>
    </row>
    <row r="900" ht="15.75" customHeight="1">
      <c r="F900" s="14"/>
    </row>
    <row r="901" ht="15.75" customHeight="1">
      <c r="F901" s="14"/>
    </row>
    <row r="902" ht="15.75" customHeight="1">
      <c r="F902" s="14"/>
    </row>
    <row r="903" ht="15.75" customHeight="1">
      <c r="F903" s="14"/>
    </row>
    <row r="904" ht="15.75" customHeight="1">
      <c r="F904" s="14"/>
    </row>
    <row r="905" ht="15.75" customHeight="1">
      <c r="F905" s="14"/>
    </row>
    <row r="906" ht="15.75" customHeight="1">
      <c r="F906" s="14"/>
    </row>
    <row r="907" ht="15.75" customHeight="1">
      <c r="F907" s="14"/>
    </row>
    <row r="908" ht="15.75" customHeight="1">
      <c r="F908" s="14"/>
    </row>
    <row r="909" ht="15.75" customHeight="1">
      <c r="F909" s="14"/>
    </row>
    <row r="910" ht="15.75" customHeight="1">
      <c r="F910" s="14"/>
    </row>
    <row r="911" ht="15.75" customHeight="1">
      <c r="F911" s="14"/>
    </row>
    <row r="912" ht="15.75" customHeight="1">
      <c r="F912" s="14"/>
    </row>
    <row r="913" ht="15.75" customHeight="1">
      <c r="F913" s="14"/>
    </row>
    <row r="914" ht="15.75" customHeight="1">
      <c r="F914" s="14"/>
    </row>
    <row r="915" ht="15.75" customHeight="1">
      <c r="F915" s="14"/>
    </row>
    <row r="916" ht="15.75" customHeight="1">
      <c r="F916" s="14"/>
    </row>
    <row r="917" ht="15.75" customHeight="1">
      <c r="F917" s="14"/>
    </row>
    <row r="918" ht="15.75" customHeight="1">
      <c r="F918" s="14"/>
    </row>
    <row r="919" ht="15.75" customHeight="1">
      <c r="F919" s="14"/>
    </row>
    <row r="920" ht="15.75" customHeight="1">
      <c r="F920" s="14"/>
    </row>
    <row r="921" ht="15.75" customHeight="1">
      <c r="F921" s="14"/>
    </row>
    <row r="922" ht="15.75" customHeight="1">
      <c r="F922" s="14"/>
    </row>
    <row r="923" ht="15.75" customHeight="1">
      <c r="F923" s="14"/>
    </row>
    <row r="924" ht="15.75" customHeight="1">
      <c r="F924" s="14"/>
    </row>
    <row r="925" ht="15.75" customHeight="1">
      <c r="F925" s="14"/>
    </row>
    <row r="926" ht="15.75" customHeight="1">
      <c r="F926" s="14"/>
    </row>
    <row r="927" ht="15.75" customHeight="1">
      <c r="F927" s="14"/>
    </row>
    <row r="928" ht="15.75" customHeight="1">
      <c r="F928" s="14"/>
    </row>
    <row r="929" ht="15.75" customHeight="1">
      <c r="F929" s="14"/>
    </row>
    <row r="930" ht="15.75" customHeight="1">
      <c r="F930" s="14"/>
    </row>
    <row r="931" ht="15.75" customHeight="1">
      <c r="F931" s="14"/>
    </row>
    <row r="932" ht="15.75" customHeight="1">
      <c r="F932" s="14"/>
    </row>
    <row r="933" ht="15.75" customHeight="1">
      <c r="F933" s="14"/>
    </row>
    <row r="934" ht="15.75" customHeight="1">
      <c r="F934" s="14"/>
    </row>
    <row r="935" ht="15.75" customHeight="1">
      <c r="F935" s="14"/>
    </row>
    <row r="936" ht="15.75" customHeight="1">
      <c r="F936" s="14"/>
    </row>
    <row r="937" ht="15.75" customHeight="1">
      <c r="F937" s="14"/>
    </row>
    <row r="938" ht="15.75" customHeight="1">
      <c r="F938" s="14"/>
    </row>
    <row r="939" ht="15.75" customHeight="1">
      <c r="F939" s="14"/>
    </row>
    <row r="940" ht="15.75" customHeight="1">
      <c r="F940" s="14"/>
    </row>
    <row r="941" ht="15.75" customHeight="1">
      <c r="F941" s="14"/>
    </row>
    <row r="942" ht="15.75" customHeight="1">
      <c r="F942" s="14"/>
    </row>
    <row r="943" ht="15.75" customHeight="1">
      <c r="F943" s="14"/>
    </row>
    <row r="944" ht="15.75" customHeight="1">
      <c r="F944" s="14"/>
    </row>
    <row r="945" ht="15.75" customHeight="1">
      <c r="F945" s="14"/>
    </row>
    <row r="946" ht="15.75" customHeight="1">
      <c r="F946" s="14"/>
    </row>
    <row r="947" ht="15.75" customHeight="1">
      <c r="F947" s="14"/>
    </row>
    <row r="948" ht="15.75" customHeight="1">
      <c r="F948" s="14"/>
    </row>
    <row r="949" ht="15.75" customHeight="1">
      <c r="F949" s="14"/>
    </row>
    <row r="950" ht="15.75" customHeight="1">
      <c r="F950" s="14"/>
    </row>
    <row r="951" ht="15.75" customHeight="1">
      <c r="F951" s="14"/>
    </row>
    <row r="952" ht="15.75" customHeight="1">
      <c r="F952" s="14"/>
    </row>
    <row r="953" ht="15.75" customHeight="1">
      <c r="F953" s="14"/>
    </row>
    <row r="954" ht="15.75" customHeight="1">
      <c r="F954" s="14"/>
    </row>
    <row r="955" ht="15.75" customHeight="1">
      <c r="F955" s="14"/>
    </row>
    <row r="956" ht="15.75" customHeight="1">
      <c r="F956" s="14"/>
    </row>
    <row r="957" ht="15.75" customHeight="1">
      <c r="F957" s="14"/>
    </row>
    <row r="958" ht="15.75" customHeight="1">
      <c r="F958" s="14"/>
    </row>
    <row r="959" ht="15.75" customHeight="1">
      <c r="F959" s="14"/>
    </row>
    <row r="960" ht="15.75" customHeight="1">
      <c r="F960" s="14"/>
    </row>
    <row r="961" ht="15.75" customHeight="1">
      <c r="F961" s="14"/>
    </row>
    <row r="962" ht="15.75" customHeight="1">
      <c r="F962" s="14"/>
    </row>
    <row r="963" ht="15.75" customHeight="1">
      <c r="F963" s="14"/>
    </row>
    <row r="964" ht="15.75" customHeight="1">
      <c r="F964" s="14"/>
    </row>
    <row r="965" ht="15.75" customHeight="1">
      <c r="F965" s="14"/>
    </row>
    <row r="966" ht="15.75" customHeight="1">
      <c r="F966" s="14"/>
    </row>
    <row r="967" ht="15.75" customHeight="1">
      <c r="F967" s="14"/>
    </row>
    <row r="968" ht="15.75" customHeight="1">
      <c r="F968" s="14"/>
    </row>
    <row r="969" ht="15.75" customHeight="1">
      <c r="F969" s="14"/>
    </row>
    <row r="970" ht="15.75" customHeight="1">
      <c r="F970" s="14"/>
    </row>
    <row r="971" ht="15.75" customHeight="1">
      <c r="F971" s="14"/>
    </row>
    <row r="972" ht="15.75" customHeight="1">
      <c r="F972" s="14"/>
    </row>
    <row r="973" ht="15.75" customHeight="1">
      <c r="F973" s="14"/>
    </row>
    <row r="974" ht="15.75" customHeight="1">
      <c r="F974" s="14"/>
    </row>
    <row r="975" ht="15.75" customHeight="1">
      <c r="F975" s="14"/>
    </row>
    <row r="976" ht="15.75" customHeight="1">
      <c r="F976" s="14"/>
    </row>
    <row r="977" ht="15.75" customHeight="1">
      <c r="F977" s="14"/>
    </row>
    <row r="978" ht="15.75" customHeight="1">
      <c r="F978" s="14"/>
    </row>
    <row r="979" ht="15.75" customHeight="1">
      <c r="F979" s="14"/>
    </row>
    <row r="980" ht="15.75" customHeight="1">
      <c r="F980" s="14"/>
    </row>
    <row r="981" ht="15.75" customHeight="1">
      <c r="F981" s="14"/>
    </row>
    <row r="982" ht="15.75" customHeight="1">
      <c r="F982" s="14"/>
    </row>
    <row r="983" ht="15.75" customHeight="1">
      <c r="F983" s="14"/>
    </row>
    <row r="984" ht="15.75" customHeight="1">
      <c r="F984" s="14"/>
    </row>
    <row r="985" ht="15.75" customHeight="1">
      <c r="F985" s="14"/>
    </row>
    <row r="986" ht="15.75" customHeight="1">
      <c r="F986" s="14"/>
    </row>
    <row r="987" ht="15.75" customHeight="1">
      <c r="F987" s="14"/>
    </row>
    <row r="988" ht="15.75" customHeight="1">
      <c r="F988" s="14"/>
    </row>
    <row r="989" ht="15.75" customHeight="1">
      <c r="F989" s="14"/>
    </row>
    <row r="990" ht="15.75" customHeight="1">
      <c r="F990" s="14"/>
    </row>
    <row r="991" ht="15.75" customHeight="1">
      <c r="F991" s="14"/>
    </row>
    <row r="992" ht="15.75" customHeight="1">
      <c r="F992" s="14"/>
    </row>
    <row r="993" ht="15.75" customHeight="1">
      <c r="F993" s="14"/>
    </row>
    <row r="994" ht="15.75" customHeight="1">
      <c r="F994" s="14"/>
    </row>
    <row r="995" ht="15.75" customHeight="1">
      <c r="F995" s="14"/>
    </row>
    <row r="996" ht="15.75" customHeight="1">
      <c r="F996" s="14"/>
    </row>
    <row r="997" ht="15.75" customHeight="1">
      <c r="F997" s="14"/>
    </row>
  </sheetData>
  <mergeCells count="9">
    <mergeCell ref="B61:D61"/>
    <mergeCell ref="H61:I61"/>
    <mergeCell ref="B3:I3"/>
    <mergeCell ref="B4:D4"/>
    <mergeCell ref="H4:I4"/>
    <mergeCell ref="B32:I32"/>
    <mergeCell ref="B33:D33"/>
    <mergeCell ref="H33:I33"/>
    <mergeCell ref="B60:I6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9">
        <v>13.29</v>
      </c>
      <c r="C5" s="19">
        <v>12.24</v>
      </c>
      <c r="D5" s="19">
        <v>10.97</v>
      </c>
      <c r="E5" s="19">
        <v>12.45</v>
      </c>
      <c r="F5" s="19">
        <v>11.44</v>
      </c>
      <c r="G5" s="19">
        <v>11.5</v>
      </c>
      <c r="H5" s="19">
        <v>10.62</v>
      </c>
      <c r="I5" s="19">
        <v>13.94</v>
      </c>
      <c r="J5" s="19">
        <v>11.03</v>
      </c>
      <c r="K5" s="20">
        <v>11.85</v>
      </c>
      <c r="M5" s="8">
        <f t="shared" ref="M5:M25" si="1">AVERAGE(B5:J5)</f>
        <v>11.94222222</v>
      </c>
      <c r="N5" s="8">
        <f t="shared" ref="N5:N25" si="2">STDEV(B5:J5)</f>
        <v>1.125141966</v>
      </c>
      <c r="O5" s="4">
        <f t="shared" ref="O5:O25" si="3">N5/M5*100</f>
        <v>9.421546052</v>
      </c>
    </row>
    <row r="6" ht="15.75" customHeight="1">
      <c r="A6" s="6">
        <v>2.0</v>
      </c>
      <c r="B6" s="19">
        <v>11.04</v>
      </c>
      <c r="C6" s="19">
        <v>12.66</v>
      </c>
      <c r="D6" s="19">
        <v>11.73</v>
      </c>
      <c r="E6" s="19">
        <v>11.56</v>
      </c>
      <c r="F6" s="19">
        <v>10.68</v>
      </c>
      <c r="G6" s="19">
        <v>11.67</v>
      </c>
      <c r="H6" s="19">
        <v>10.34</v>
      </c>
      <c r="I6" s="19">
        <v>11.06</v>
      </c>
      <c r="J6" s="19">
        <v>9.75</v>
      </c>
      <c r="K6" s="20">
        <v>10.24</v>
      </c>
      <c r="M6" s="8">
        <f t="shared" si="1"/>
        <v>11.16555556</v>
      </c>
      <c r="N6" s="8">
        <f t="shared" si="2"/>
        <v>0.8595072878</v>
      </c>
      <c r="O6" s="4">
        <f t="shared" si="3"/>
        <v>7.697846144</v>
      </c>
    </row>
    <row r="7" ht="15.75" customHeight="1">
      <c r="A7" s="6">
        <v>4.0</v>
      </c>
      <c r="B7" s="19">
        <v>13.29</v>
      </c>
      <c r="C7" s="19">
        <v>11.68</v>
      </c>
      <c r="D7" s="19">
        <v>10.56</v>
      </c>
      <c r="E7" s="19">
        <v>10.38</v>
      </c>
      <c r="F7" s="19">
        <v>14.12</v>
      </c>
      <c r="G7" s="19">
        <v>11.15</v>
      </c>
      <c r="H7" s="19">
        <v>10.33</v>
      </c>
      <c r="I7" s="19">
        <v>11.07</v>
      </c>
      <c r="J7" s="19">
        <v>21.65</v>
      </c>
      <c r="K7" s="20">
        <v>11.39</v>
      </c>
      <c r="M7" s="8">
        <f t="shared" si="1"/>
        <v>12.69222222</v>
      </c>
      <c r="N7" s="8">
        <f t="shared" si="2"/>
        <v>3.60806658</v>
      </c>
      <c r="O7" s="4">
        <f t="shared" si="3"/>
        <v>28.42738267</v>
      </c>
    </row>
    <row r="8" ht="15.75" customHeight="1">
      <c r="A8" s="6">
        <v>8.0</v>
      </c>
      <c r="B8" s="19">
        <v>685.81</v>
      </c>
      <c r="C8" s="19">
        <v>892.3</v>
      </c>
      <c r="D8" s="19">
        <v>881.08</v>
      </c>
      <c r="E8" s="19">
        <v>890.99</v>
      </c>
      <c r="F8" s="19">
        <v>703.16</v>
      </c>
      <c r="G8" s="19">
        <v>883.21</v>
      </c>
      <c r="H8" s="19">
        <v>888.77</v>
      </c>
      <c r="I8" s="19">
        <v>719.67</v>
      </c>
      <c r="J8" s="19">
        <v>884.21</v>
      </c>
      <c r="K8" s="20">
        <v>715.83</v>
      </c>
      <c r="M8" s="8">
        <f t="shared" si="1"/>
        <v>825.4666667</v>
      </c>
      <c r="N8" s="8">
        <f t="shared" si="2"/>
        <v>92.39931561</v>
      </c>
      <c r="O8" s="4">
        <f t="shared" si="3"/>
        <v>11.19358532</v>
      </c>
    </row>
    <row r="9" ht="15.75" customHeight="1">
      <c r="A9" s="6">
        <v>16.0</v>
      </c>
      <c r="B9" s="19">
        <v>54.88</v>
      </c>
      <c r="C9" s="19">
        <v>39.35</v>
      </c>
      <c r="D9" s="19">
        <v>40.77</v>
      </c>
      <c r="E9" s="19">
        <v>41.12</v>
      </c>
      <c r="F9" s="19">
        <v>39.44</v>
      </c>
      <c r="G9" s="19">
        <v>41.28</v>
      </c>
      <c r="H9" s="19">
        <v>40.92</v>
      </c>
      <c r="I9" s="19">
        <v>41.28</v>
      </c>
      <c r="J9" s="19">
        <v>39.44</v>
      </c>
      <c r="K9" s="20">
        <v>41.02</v>
      </c>
      <c r="M9" s="8">
        <f t="shared" si="1"/>
        <v>42.05333333</v>
      </c>
      <c r="N9" s="8">
        <f t="shared" si="2"/>
        <v>4.879664435</v>
      </c>
      <c r="O9" s="4">
        <f t="shared" si="3"/>
        <v>11.60351403</v>
      </c>
    </row>
    <row r="10" ht="15.75" customHeight="1">
      <c r="A10" s="6">
        <v>32.0</v>
      </c>
      <c r="B10" s="19">
        <v>42.33</v>
      </c>
      <c r="C10" s="19">
        <v>41.78</v>
      </c>
      <c r="D10" s="19">
        <v>46.92</v>
      </c>
      <c r="E10" s="19">
        <v>42.07</v>
      </c>
      <c r="F10" s="19">
        <v>41.4</v>
      </c>
      <c r="G10" s="19">
        <v>42.24</v>
      </c>
      <c r="H10" s="19">
        <v>42.83</v>
      </c>
      <c r="I10" s="19">
        <v>44.55</v>
      </c>
      <c r="J10" s="19">
        <v>42.45</v>
      </c>
      <c r="K10" s="20">
        <v>41.31</v>
      </c>
      <c r="M10" s="8">
        <f t="shared" si="1"/>
        <v>42.95222222</v>
      </c>
      <c r="N10" s="8">
        <f t="shared" si="2"/>
        <v>1.732756314</v>
      </c>
      <c r="O10" s="4">
        <f t="shared" si="3"/>
        <v>4.034148234</v>
      </c>
    </row>
    <row r="11" ht="15.75" customHeight="1">
      <c r="A11" s="6">
        <v>64.0</v>
      </c>
      <c r="B11" s="19">
        <v>34.57</v>
      </c>
      <c r="C11" s="19">
        <v>29.79</v>
      </c>
      <c r="D11" s="19">
        <v>28.54</v>
      </c>
      <c r="E11" s="19">
        <v>31.35</v>
      </c>
      <c r="F11" s="19">
        <v>29.7</v>
      </c>
      <c r="G11" s="19">
        <v>30.73</v>
      </c>
      <c r="H11" s="19">
        <v>41.71</v>
      </c>
      <c r="I11" s="19">
        <v>30.26</v>
      </c>
      <c r="J11" s="19">
        <v>30.13</v>
      </c>
      <c r="K11" s="20">
        <v>33.28</v>
      </c>
      <c r="M11" s="8">
        <f t="shared" si="1"/>
        <v>31.86444444</v>
      </c>
      <c r="N11" s="8">
        <f t="shared" si="2"/>
        <v>4.053227452</v>
      </c>
      <c r="O11" s="4">
        <f t="shared" si="3"/>
        <v>12.72022005</v>
      </c>
    </row>
    <row r="12" ht="15.75" customHeight="1">
      <c r="A12" s="6">
        <v>128.0</v>
      </c>
      <c r="B12" s="19">
        <v>221.75</v>
      </c>
      <c r="C12" s="19">
        <v>237.32</v>
      </c>
      <c r="D12" s="19">
        <v>236.96</v>
      </c>
      <c r="E12" s="19">
        <v>217.3</v>
      </c>
      <c r="F12" s="19">
        <v>228.45</v>
      </c>
      <c r="G12" s="19">
        <v>198.87</v>
      </c>
      <c r="H12" s="19">
        <v>227.64</v>
      </c>
      <c r="I12" s="19">
        <v>210.5</v>
      </c>
      <c r="J12" s="19">
        <v>223.41</v>
      </c>
      <c r="K12" s="20">
        <v>208.65</v>
      </c>
      <c r="M12" s="8">
        <f t="shared" si="1"/>
        <v>222.4666667</v>
      </c>
      <c r="N12" s="8">
        <f t="shared" si="2"/>
        <v>12.35588726</v>
      </c>
      <c r="O12" s="4">
        <f t="shared" si="3"/>
        <v>5.554039824</v>
      </c>
    </row>
    <row r="13" ht="15.75" customHeight="1">
      <c r="A13" s="6">
        <v>256.0</v>
      </c>
      <c r="B13" s="19">
        <v>38.23</v>
      </c>
      <c r="C13" s="19">
        <v>49.08</v>
      </c>
      <c r="D13" s="19">
        <v>41.89</v>
      </c>
      <c r="E13" s="19">
        <v>41.92</v>
      </c>
      <c r="F13" s="19">
        <v>40.76</v>
      </c>
      <c r="G13" s="19">
        <v>41.46</v>
      </c>
      <c r="H13" s="19">
        <v>41.19</v>
      </c>
      <c r="I13" s="19">
        <v>41.65</v>
      </c>
      <c r="J13" s="19">
        <v>38.42</v>
      </c>
      <c r="K13" s="20">
        <v>40.81</v>
      </c>
      <c r="M13" s="8">
        <f t="shared" si="1"/>
        <v>41.62222222</v>
      </c>
      <c r="N13" s="8">
        <f t="shared" si="2"/>
        <v>3.132442249</v>
      </c>
      <c r="O13" s="4">
        <f t="shared" si="3"/>
        <v>7.525889013</v>
      </c>
    </row>
    <row r="14" ht="15.75" customHeight="1">
      <c r="A14" s="6">
        <v>512.0</v>
      </c>
      <c r="B14" s="19">
        <v>46.95</v>
      </c>
      <c r="C14" s="19">
        <v>47.03</v>
      </c>
      <c r="D14" s="19">
        <v>46.63</v>
      </c>
      <c r="E14" s="19">
        <v>51.92</v>
      </c>
      <c r="F14" s="19">
        <v>46.58</v>
      </c>
      <c r="G14" s="19">
        <v>47.42</v>
      </c>
      <c r="H14" s="19">
        <v>52.2</v>
      </c>
      <c r="I14" s="19">
        <v>47.12</v>
      </c>
      <c r="J14" s="19">
        <v>57.88</v>
      </c>
      <c r="K14" s="20">
        <v>48.01</v>
      </c>
      <c r="M14" s="8">
        <f t="shared" si="1"/>
        <v>49.30333333</v>
      </c>
      <c r="N14" s="8">
        <f t="shared" si="2"/>
        <v>3.911205057</v>
      </c>
      <c r="O14" s="4">
        <f t="shared" si="3"/>
        <v>7.932942446</v>
      </c>
    </row>
    <row r="15" ht="15.75" customHeight="1">
      <c r="A15" s="6" t="s">
        <v>9</v>
      </c>
      <c r="B15" s="19">
        <v>61.83</v>
      </c>
      <c r="C15" s="19">
        <v>61.82</v>
      </c>
      <c r="D15" s="19">
        <v>60.07</v>
      </c>
      <c r="E15" s="19">
        <v>61.03</v>
      </c>
      <c r="F15" s="19">
        <v>60.97</v>
      </c>
      <c r="G15" s="19">
        <v>73.33</v>
      </c>
      <c r="H15" s="19">
        <v>66.47</v>
      </c>
      <c r="I15" s="19">
        <v>61.95</v>
      </c>
      <c r="J15" s="19">
        <v>61.34</v>
      </c>
      <c r="K15" s="20">
        <v>61.3</v>
      </c>
      <c r="M15" s="8">
        <f t="shared" si="1"/>
        <v>63.20111111</v>
      </c>
      <c r="N15" s="8">
        <f t="shared" si="2"/>
        <v>4.207016296</v>
      </c>
      <c r="O15" s="4">
        <f t="shared" si="3"/>
        <v>6.656554326</v>
      </c>
    </row>
    <row r="16" ht="15.75" customHeight="1">
      <c r="A16" s="6" t="s">
        <v>10</v>
      </c>
      <c r="B16" s="19">
        <v>54.14</v>
      </c>
      <c r="C16" s="19">
        <v>54.08</v>
      </c>
      <c r="D16" s="19">
        <v>57.74</v>
      </c>
      <c r="E16" s="19">
        <v>55.03</v>
      </c>
      <c r="F16" s="19">
        <v>50.46</v>
      </c>
      <c r="G16" s="19">
        <v>52.78</v>
      </c>
      <c r="H16" s="19">
        <v>52.96</v>
      </c>
      <c r="I16" s="19">
        <v>52.3</v>
      </c>
      <c r="J16" s="19">
        <v>50.93</v>
      </c>
      <c r="K16" s="20">
        <v>52.36</v>
      </c>
      <c r="M16" s="8">
        <f t="shared" si="1"/>
        <v>53.38</v>
      </c>
      <c r="N16" s="8">
        <f t="shared" si="2"/>
        <v>2.208828875</v>
      </c>
      <c r="O16" s="4">
        <f t="shared" si="3"/>
        <v>4.137933449</v>
      </c>
    </row>
    <row r="17" ht="15.75" customHeight="1">
      <c r="A17" s="6" t="s">
        <v>11</v>
      </c>
      <c r="B17" s="19">
        <v>70.78</v>
      </c>
      <c r="C17" s="19">
        <v>71.96</v>
      </c>
      <c r="D17" s="19">
        <v>70.92</v>
      </c>
      <c r="E17" s="19">
        <v>94.24</v>
      </c>
      <c r="F17" s="19">
        <v>69.91</v>
      </c>
      <c r="G17" s="19">
        <v>71.24</v>
      </c>
      <c r="H17" s="19">
        <v>71.6</v>
      </c>
      <c r="I17" s="19">
        <v>71.75</v>
      </c>
      <c r="J17" s="19">
        <v>70.12</v>
      </c>
      <c r="K17" s="20">
        <v>71.73</v>
      </c>
      <c r="M17" s="8">
        <f t="shared" si="1"/>
        <v>73.61333333</v>
      </c>
      <c r="N17" s="8">
        <f t="shared" si="2"/>
        <v>7.76652271</v>
      </c>
      <c r="O17" s="4">
        <f t="shared" si="3"/>
        <v>10.55042933</v>
      </c>
    </row>
    <row r="18" ht="15.75" customHeight="1">
      <c r="A18" s="6" t="s">
        <v>12</v>
      </c>
      <c r="B18" s="19">
        <v>120.37</v>
      </c>
      <c r="C18" s="19">
        <v>121.17</v>
      </c>
      <c r="D18" s="19">
        <v>116.48</v>
      </c>
      <c r="E18" s="19">
        <v>119.58</v>
      </c>
      <c r="F18" s="19">
        <v>117.94</v>
      </c>
      <c r="G18" s="19">
        <v>118.29</v>
      </c>
      <c r="H18" s="19">
        <v>117.6</v>
      </c>
      <c r="I18" s="19">
        <v>118.19</v>
      </c>
      <c r="J18" s="19">
        <v>116.59</v>
      </c>
      <c r="K18" s="20">
        <v>117.54</v>
      </c>
      <c r="M18" s="8">
        <f t="shared" si="1"/>
        <v>118.4677778</v>
      </c>
      <c r="N18" s="8">
        <f t="shared" si="2"/>
        <v>1.61148827</v>
      </c>
      <c r="O18" s="4">
        <f t="shared" si="3"/>
        <v>1.360275596</v>
      </c>
    </row>
    <row r="19" ht="15.75" customHeight="1">
      <c r="A19" s="6" t="s">
        <v>13</v>
      </c>
      <c r="B19" s="19">
        <v>471.25</v>
      </c>
      <c r="C19" s="19">
        <v>463.87</v>
      </c>
      <c r="D19" s="19">
        <v>465.15</v>
      </c>
      <c r="E19" s="19">
        <v>463.79</v>
      </c>
      <c r="F19" s="19">
        <v>469.6</v>
      </c>
      <c r="G19" s="19">
        <v>471.7</v>
      </c>
      <c r="H19" s="19">
        <v>464.47</v>
      </c>
      <c r="I19" s="19">
        <v>475.61</v>
      </c>
      <c r="J19" s="19">
        <v>456.89</v>
      </c>
      <c r="K19" s="20">
        <v>450.23</v>
      </c>
      <c r="M19" s="8">
        <f t="shared" si="1"/>
        <v>466.9255556</v>
      </c>
      <c r="N19" s="8">
        <f t="shared" si="2"/>
        <v>5.625069135</v>
      </c>
      <c r="O19" s="4">
        <f t="shared" si="3"/>
        <v>1.204703634</v>
      </c>
    </row>
    <row r="20" ht="15.75" customHeight="1">
      <c r="A20" s="6" t="s">
        <v>14</v>
      </c>
      <c r="B20" s="19">
        <v>681.18</v>
      </c>
      <c r="C20" s="19">
        <v>672.57</v>
      </c>
      <c r="D20" s="19">
        <v>677.03</v>
      </c>
      <c r="E20" s="19">
        <v>673.7</v>
      </c>
      <c r="F20" s="19">
        <v>671.87</v>
      </c>
      <c r="G20" s="19">
        <v>682.42</v>
      </c>
      <c r="H20" s="19">
        <v>672.41</v>
      </c>
      <c r="I20" s="19">
        <v>689.43</v>
      </c>
      <c r="J20" s="19">
        <v>667.35</v>
      </c>
      <c r="K20" s="20">
        <v>672.39</v>
      </c>
      <c r="M20" s="8">
        <f t="shared" si="1"/>
        <v>676.44</v>
      </c>
      <c r="N20" s="8">
        <f t="shared" si="2"/>
        <v>6.796640714</v>
      </c>
      <c r="O20" s="4">
        <f t="shared" si="3"/>
        <v>1.004766234</v>
      </c>
    </row>
    <row r="21" ht="15.75" customHeight="1">
      <c r="A21" s="6" t="s">
        <v>15</v>
      </c>
      <c r="B21" s="19">
        <v>1242.37</v>
      </c>
      <c r="C21" s="19">
        <v>1307.32</v>
      </c>
      <c r="D21" s="19">
        <v>1129.48</v>
      </c>
      <c r="E21" s="19">
        <v>1229.95</v>
      </c>
      <c r="F21" s="19">
        <v>1314.27</v>
      </c>
      <c r="G21" s="19">
        <v>1327.47</v>
      </c>
      <c r="H21" s="19">
        <v>1335.36</v>
      </c>
      <c r="I21" s="19">
        <v>1270.91</v>
      </c>
      <c r="J21" s="19">
        <v>1276.27</v>
      </c>
      <c r="K21" s="20">
        <v>1384.48</v>
      </c>
      <c r="M21" s="8">
        <f t="shared" si="1"/>
        <v>1270.377778</v>
      </c>
      <c r="N21" s="8">
        <f t="shared" si="2"/>
        <v>64.30347206</v>
      </c>
      <c r="O21" s="4">
        <f t="shared" si="3"/>
        <v>5.061759831</v>
      </c>
    </row>
    <row r="22" ht="15.75" customHeight="1">
      <c r="A22" s="6" t="s">
        <v>16</v>
      </c>
      <c r="B22" s="19">
        <v>2868.12</v>
      </c>
      <c r="C22" s="19">
        <v>2799.48</v>
      </c>
      <c r="D22" s="19">
        <v>2807.47</v>
      </c>
      <c r="E22" s="19">
        <v>2834.14</v>
      </c>
      <c r="F22" s="19">
        <v>2845.54</v>
      </c>
      <c r="G22" s="19">
        <v>2856.49</v>
      </c>
      <c r="H22" s="19">
        <v>2868.94</v>
      </c>
      <c r="I22" s="19">
        <v>2744.58</v>
      </c>
      <c r="J22" s="19">
        <v>2708.32</v>
      </c>
      <c r="K22" s="20">
        <v>2770.04</v>
      </c>
      <c r="M22" s="8">
        <f t="shared" si="1"/>
        <v>2814.786667</v>
      </c>
      <c r="N22" s="8">
        <f t="shared" si="2"/>
        <v>56.33434765</v>
      </c>
      <c r="O22" s="4">
        <f t="shared" si="3"/>
        <v>2.001371838</v>
      </c>
    </row>
    <row r="23" ht="15.75" customHeight="1">
      <c r="A23" s="6" t="s">
        <v>17</v>
      </c>
      <c r="B23" s="19">
        <v>5397.29</v>
      </c>
      <c r="C23" s="19">
        <v>5406.37</v>
      </c>
      <c r="D23" s="19">
        <v>5130.65</v>
      </c>
      <c r="E23" s="19">
        <v>5404.79</v>
      </c>
      <c r="F23" s="19">
        <v>5381.82</v>
      </c>
      <c r="G23" s="19">
        <v>5427.36</v>
      </c>
      <c r="H23" s="19">
        <v>5296.31</v>
      </c>
      <c r="I23" s="19">
        <v>5341.68</v>
      </c>
      <c r="J23" s="19">
        <v>5153.11</v>
      </c>
      <c r="K23" s="20">
        <v>5330.56</v>
      </c>
      <c r="M23" s="8">
        <f t="shared" si="1"/>
        <v>5326.597778</v>
      </c>
      <c r="N23" s="8">
        <f t="shared" si="2"/>
        <v>111.9798554</v>
      </c>
      <c r="O23" s="4">
        <f t="shared" si="3"/>
        <v>2.10227729</v>
      </c>
    </row>
    <row r="24" ht="15.75" customHeight="1">
      <c r="A24" s="6" t="s">
        <v>18</v>
      </c>
      <c r="B24" s="19">
        <v>10143.21</v>
      </c>
      <c r="C24" s="19">
        <v>10199.89</v>
      </c>
      <c r="D24" s="19">
        <v>10143.25</v>
      </c>
      <c r="E24" s="19">
        <v>10017.41</v>
      </c>
      <c r="F24" s="19">
        <v>10304.0</v>
      </c>
      <c r="G24" s="19">
        <v>10207.83</v>
      </c>
      <c r="H24" s="19">
        <v>10218.2</v>
      </c>
      <c r="I24" s="19">
        <v>10152.53</v>
      </c>
      <c r="J24" s="19">
        <v>10032.87</v>
      </c>
      <c r="K24" s="20">
        <v>10300.19</v>
      </c>
      <c r="M24" s="8">
        <f t="shared" si="1"/>
        <v>10157.68778</v>
      </c>
      <c r="N24" s="8">
        <f t="shared" si="2"/>
        <v>90.18471056</v>
      </c>
      <c r="O24" s="4">
        <f t="shared" si="3"/>
        <v>0.887846846</v>
      </c>
    </row>
    <row r="25" ht="15.75" customHeight="1">
      <c r="A25" s="6" t="s">
        <v>19</v>
      </c>
      <c r="B25" s="19">
        <v>19495.73</v>
      </c>
      <c r="C25" s="19">
        <v>19442.81</v>
      </c>
      <c r="D25" s="19">
        <v>19497.82</v>
      </c>
      <c r="E25" s="19">
        <v>19157.97</v>
      </c>
      <c r="F25" s="19">
        <v>19348.14</v>
      </c>
      <c r="G25" s="19">
        <v>19602.02</v>
      </c>
      <c r="H25" s="19">
        <v>19413.64</v>
      </c>
      <c r="I25" s="19">
        <v>19352.46</v>
      </c>
      <c r="J25" s="19">
        <v>19474.57</v>
      </c>
      <c r="K25" s="20">
        <v>19157.04</v>
      </c>
      <c r="M25" s="8">
        <f t="shared" si="1"/>
        <v>19420.57333</v>
      </c>
      <c r="N25" s="8">
        <f t="shared" si="2"/>
        <v>125.9182125</v>
      </c>
      <c r="O25" s="4">
        <f t="shared" si="3"/>
        <v>0.6483753614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9">
        <v>35.14</v>
      </c>
      <c r="C33" s="19">
        <v>34.22</v>
      </c>
      <c r="D33" s="19">
        <v>32.86</v>
      </c>
      <c r="E33" s="19">
        <v>33.58</v>
      </c>
      <c r="F33" s="19">
        <v>32.9</v>
      </c>
      <c r="G33" s="19">
        <v>33.46</v>
      </c>
      <c r="H33" s="19">
        <v>34.46</v>
      </c>
      <c r="I33" s="19">
        <v>32.61</v>
      </c>
      <c r="J33" s="19">
        <v>32.19</v>
      </c>
      <c r="K33" s="20">
        <v>33.1</v>
      </c>
      <c r="M33" s="8">
        <f t="shared" ref="M33:M53" si="4">AVERAGE(B33:J33)</f>
        <v>33.49111111</v>
      </c>
      <c r="N33" s="8">
        <f t="shared" ref="N33:N53" si="5">STDEV(B33:J33)</f>
        <v>0.9627232786</v>
      </c>
      <c r="O33" s="4">
        <f t="shared" ref="O33:O53" si="6">N33/M33*100</f>
        <v>2.874563568</v>
      </c>
    </row>
    <row r="34" ht="15.75" customHeight="1">
      <c r="A34" s="6">
        <v>2.0</v>
      </c>
      <c r="B34" s="19">
        <v>32.88</v>
      </c>
      <c r="C34" s="19">
        <v>34.55</v>
      </c>
      <c r="D34" s="19">
        <v>31.94</v>
      </c>
      <c r="E34" s="19">
        <v>31.84</v>
      </c>
      <c r="F34" s="19">
        <v>32.19</v>
      </c>
      <c r="G34" s="19">
        <v>31.93</v>
      </c>
      <c r="H34" s="19">
        <v>33.4</v>
      </c>
      <c r="I34" s="19">
        <v>32.34</v>
      </c>
      <c r="J34" s="19">
        <v>31.11</v>
      </c>
      <c r="K34" s="20">
        <v>31.76</v>
      </c>
      <c r="M34" s="8">
        <f t="shared" si="4"/>
        <v>32.46444444</v>
      </c>
      <c r="N34" s="8">
        <f t="shared" si="5"/>
        <v>1.016945317</v>
      </c>
      <c r="O34" s="4">
        <f t="shared" si="6"/>
        <v>3.132489511</v>
      </c>
    </row>
    <row r="35" ht="15.75" customHeight="1">
      <c r="A35" s="6">
        <v>4.0</v>
      </c>
      <c r="B35" s="19">
        <v>33.03</v>
      </c>
      <c r="C35" s="19">
        <v>33.24</v>
      </c>
      <c r="D35" s="19">
        <v>32.38</v>
      </c>
      <c r="E35" s="19">
        <v>32.69</v>
      </c>
      <c r="F35" s="19">
        <v>37.43</v>
      </c>
      <c r="G35" s="19">
        <v>35.25</v>
      </c>
      <c r="H35" s="19">
        <v>32.25</v>
      </c>
      <c r="I35" s="19">
        <v>32.78</v>
      </c>
      <c r="J35" s="19">
        <v>32.31</v>
      </c>
      <c r="K35" s="20">
        <v>32.32</v>
      </c>
      <c r="M35" s="8">
        <f t="shared" si="4"/>
        <v>33.48444444</v>
      </c>
      <c r="N35" s="8">
        <f t="shared" si="5"/>
        <v>1.739296633</v>
      </c>
      <c r="O35" s="4">
        <f t="shared" si="6"/>
        <v>5.194342214</v>
      </c>
    </row>
    <row r="36" ht="15.75" customHeight="1">
      <c r="A36" s="6">
        <v>8.0</v>
      </c>
      <c r="B36" s="19">
        <v>920.53</v>
      </c>
      <c r="C36" s="19">
        <v>929.74</v>
      </c>
      <c r="D36" s="19">
        <v>1119.71</v>
      </c>
      <c r="E36" s="19">
        <v>951.58</v>
      </c>
      <c r="F36" s="19">
        <v>929.38</v>
      </c>
      <c r="G36" s="19">
        <v>1131.96</v>
      </c>
      <c r="H36" s="19">
        <v>1122.33</v>
      </c>
      <c r="I36" s="19">
        <v>940.96</v>
      </c>
      <c r="J36" s="19">
        <v>911.16</v>
      </c>
      <c r="K36" s="20">
        <v>925.76</v>
      </c>
      <c r="M36" s="8">
        <f t="shared" si="4"/>
        <v>995.2611111</v>
      </c>
      <c r="N36" s="8">
        <f t="shared" si="5"/>
        <v>97.76779729</v>
      </c>
      <c r="O36" s="4">
        <f t="shared" si="6"/>
        <v>9.823331405</v>
      </c>
    </row>
    <row r="37" ht="15.75" customHeight="1">
      <c r="A37" s="6">
        <v>16.0</v>
      </c>
      <c r="B37" s="19">
        <v>59.03</v>
      </c>
      <c r="C37" s="19">
        <v>64.13</v>
      </c>
      <c r="D37" s="19">
        <v>64.63</v>
      </c>
      <c r="E37" s="19">
        <v>58.23</v>
      </c>
      <c r="F37" s="19">
        <v>62.54</v>
      </c>
      <c r="G37" s="19">
        <v>65.25</v>
      </c>
      <c r="H37" s="19">
        <v>65.44</v>
      </c>
      <c r="I37" s="19">
        <v>63.33</v>
      </c>
      <c r="J37" s="19">
        <v>63.09</v>
      </c>
      <c r="K37" s="20">
        <v>59.01</v>
      </c>
      <c r="M37" s="8">
        <f t="shared" si="4"/>
        <v>62.85222222</v>
      </c>
      <c r="N37" s="8">
        <f t="shared" si="5"/>
        <v>2.588333333</v>
      </c>
      <c r="O37" s="4">
        <f t="shared" si="6"/>
        <v>4.118125409</v>
      </c>
    </row>
    <row r="38" ht="15.75" customHeight="1">
      <c r="A38" s="6">
        <v>32.0</v>
      </c>
      <c r="B38" s="19">
        <v>40.57</v>
      </c>
      <c r="C38" s="19">
        <v>44.03</v>
      </c>
      <c r="D38" s="19">
        <v>47.7</v>
      </c>
      <c r="E38" s="19">
        <v>42.1</v>
      </c>
      <c r="F38" s="19">
        <v>41.38</v>
      </c>
      <c r="G38" s="19">
        <v>44.0</v>
      </c>
      <c r="H38" s="19">
        <v>43.56</v>
      </c>
      <c r="I38" s="19">
        <v>44.12</v>
      </c>
      <c r="J38" s="19">
        <v>41.26</v>
      </c>
      <c r="K38" s="20">
        <v>41.98</v>
      </c>
      <c r="M38" s="8">
        <f t="shared" si="4"/>
        <v>43.19111111</v>
      </c>
      <c r="N38" s="8">
        <f t="shared" si="5"/>
        <v>2.17247235</v>
      </c>
      <c r="O38" s="4">
        <f t="shared" si="6"/>
        <v>5.02990614</v>
      </c>
    </row>
    <row r="39" ht="15.75" customHeight="1">
      <c r="A39" s="6">
        <v>64.0</v>
      </c>
      <c r="B39" s="19">
        <v>71.92</v>
      </c>
      <c r="C39" s="19">
        <v>44.51</v>
      </c>
      <c r="D39" s="19">
        <v>45.98</v>
      </c>
      <c r="E39" s="19">
        <v>44.56</v>
      </c>
      <c r="F39" s="19">
        <v>44.15</v>
      </c>
      <c r="G39" s="19">
        <v>47.73</v>
      </c>
      <c r="H39" s="19">
        <v>44.14</v>
      </c>
      <c r="I39" s="19">
        <v>44.47</v>
      </c>
      <c r="J39" s="19">
        <v>47.64</v>
      </c>
      <c r="K39" s="20">
        <v>42.76</v>
      </c>
      <c r="M39" s="8">
        <f t="shared" si="4"/>
        <v>48.34444444</v>
      </c>
      <c r="N39" s="8">
        <f t="shared" si="5"/>
        <v>8.955293283</v>
      </c>
      <c r="O39" s="4">
        <f t="shared" si="6"/>
        <v>18.52393462</v>
      </c>
    </row>
    <row r="40" ht="15.75" customHeight="1">
      <c r="A40" s="6">
        <v>128.0</v>
      </c>
      <c r="B40" s="19">
        <v>49.09</v>
      </c>
      <c r="C40" s="19">
        <v>59.93</v>
      </c>
      <c r="D40" s="19">
        <v>50.64</v>
      </c>
      <c r="E40" s="19">
        <v>48.75</v>
      </c>
      <c r="F40" s="19">
        <v>46.45</v>
      </c>
      <c r="G40" s="19">
        <v>54.02</v>
      </c>
      <c r="H40" s="19">
        <v>52.63</v>
      </c>
      <c r="I40" s="19">
        <v>52.97</v>
      </c>
      <c r="J40" s="19">
        <v>47.09</v>
      </c>
      <c r="K40" s="20">
        <v>52.14</v>
      </c>
      <c r="M40" s="8">
        <f t="shared" si="4"/>
        <v>51.28555556</v>
      </c>
      <c r="N40" s="8">
        <f t="shared" si="5"/>
        <v>4.175823605</v>
      </c>
      <c r="O40" s="4">
        <f t="shared" si="6"/>
        <v>8.142299639</v>
      </c>
    </row>
    <row r="41" ht="15.75" customHeight="1">
      <c r="A41" s="6">
        <v>256.0</v>
      </c>
      <c r="B41" s="19">
        <v>56.34</v>
      </c>
      <c r="C41" s="19">
        <v>57.12</v>
      </c>
      <c r="D41" s="19">
        <v>55.06</v>
      </c>
      <c r="E41" s="19">
        <v>56.28</v>
      </c>
      <c r="F41" s="19">
        <v>53.15</v>
      </c>
      <c r="G41" s="19">
        <v>54.17</v>
      </c>
      <c r="H41" s="19">
        <v>56.3</v>
      </c>
      <c r="I41" s="19">
        <v>56.3</v>
      </c>
      <c r="J41" s="19">
        <v>54.5</v>
      </c>
      <c r="K41" s="20">
        <v>53.74</v>
      </c>
      <c r="M41" s="8">
        <f t="shared" si="4"/>
        <v>55.46888889</v>
      </c>
      <c r="N41" s="8">
        <f t="shared" si="5"/>
        <v>1.308371549</v>
      </c>
      <c r="O41" s="4">
        <f t="shared" si="6"/>
        <v>2.358748436</v>
      </c>
    </row>
    <row r="42" ht="15.75" customHeight="1">
      <c r="A42" s="6">
        <v>512.0</v>
      </c>
      <c r="B42" s="19">
        <v>65.09</v>
      </c>
      <c r="C42" s="19">
        <v>72.99</v>
      </c>
      <c r="D42" s="19">
        <v>65.92</v>
      </c>
      <c r="E42" s="19">
        <v>78.11</v>
      </c>
      <c r="F42" s="19">
        <v>65.15</v>
      </c>
      <c r="G42" s="19">
        <v>66.42</v>
      </c>
      <c r="H42" s="19">
        <v>65.24</v>
      </c>
      <c r="I42" s="19">
        <v>64.63</v>
      </c>
      <c r="J42" s="19">
        <v>64.51</v>
      </c>
      <c r="K42" s="20">
        <v>65.07</v>
      </c>
      <c r="M42" s="8">
        <f t="shared" si="4"/>
        <v>67.56222222</v>
      </c>
      <c r="N42" s="8">
        <f t="shared" si="5"/>
        <v>4.742828212</v>
      </c>
      <c r="O42" s="4">
        <f t="shared" si="6"/>
        <v>7.019941108</v>
      </c>
    </row>
    <row r="43" ht="15.75" customHeight="1">
      <c r="A43" s="6" t="s">
        <v>9</v>
      </c>
      <c r="B43" s="19">
        <v>88.86</v>
      </c>
      <c r="C43" s="19">
        <v>90.98</v>
      </c>
      <c r="D43" s="19">
        <v>89.43</v>
      </c>
      <c r="E43" s="19">
        <v>88.05</v>
      </c>
      <c r="F43" s="19">
        <v>85.44</v>
      </c>
      <c r="G43" s="19">
        <v>91.31</v>
      </c>
      <c r="H43" s="19">
        <v>96.39</v>
      </c>
      <c r="I43" s="19">
        <v>90.99</v>
      </c>
      <c r="J43" s="19">
        <v>87.08</v>
      </c>
      <c r="K43" s="20">
        <v>86.61</v>
      </c>
      <c r="M43" s="8">
        <f t="shared" si="4"/>
        <v>89.83666667</v>
      </c>
      <c r="N43" s="8">
        <f t="shared" si="5"/>
        <v>3.14236376</v>
      </c>
      <c r="O43" s="4">
        <f t="shared" si="6"/>
        <v>3.497863263</v>
      </c>
    </row>
    <row r="44" ht="15.75" customHeight="1">
      <c r="A44" s="6" t="s">
        <v>10</v>
      </c>
      <c r="B44" s="19">
        <v>76.55</v>
      </c>
      <c r="C44" s="19">
        <v>76.52</v>
      </c>
      <c r="D44" s="19">
        <v>75.72</v>
      </c>
      <c r="E44" s="19">
        <v>74.4</v>
      </c>
      <c r="F44" s="19">
        <v>74.84</v>
      </c>
      <c r="G44" s="19">
        <v>75.83</v>
      </c>
      <c r="H44" s="19">
        <v>75.46</v>
      </c>
      <c r="I44" s="19">
        <v>80.56</v>
      </c>
      <c r="J44" s="19">
        <v>75.56</v>
      </c>
      <c r="K44" s="20">
        <v>74.97</v>
      </c>
      <c r="M44" s="8">
        <f t="shared" si="4"/>
        <v>76.16</v>
      </c>
      <c r="N44" s="8">
        <f t="shared" si="5"/>
        <v>1.790048882</v>
      </c>
      <c r="O44" s="4">
        <f t="shared" si="6"/>
        <v>2.350379309</v>
      </c>
    </row>
    <row r="45" ht="15.75" customHeight="1">
      <c r="A45" s="6" t="s">
        <v>11</v>
      </c>
      <c r="B45" s="19">
        <v>105.36</v>
      </c>
      <c r="C45" s="19">
        <v>109.51</v>
      </c>
      <c r="D45" s="19">
        <v>105.18</v>
      </c>
      <c r="E45" s="19">
        <v>106.6</v>
      </c>
      <c r="F45" s="19">
        <v>104.68</v>
      </c>
      <c r="G45" s="19">
        <v>104.76</v>
      </c>
      <c r="H45" s="19">
        <v>107.57</v>
      </c>
      <c r="I45" s="19">
        <v>104.59</v>
      </c>
      <c r="J45" s="19">
        <v>106.68</v>
      </c>
      <c r="K45" s="20">
        <v>104.66</v>
      </c>
      <c r="M45" s="8">
        <f t="shared" si="4"/>
        <v>106.1033333</v>
      </c>
      <c r="N45" s="8">
        <f t="shared" si="5"/>
        <v>1.653080458</v>
      </c>
      <c r="O45" s="4">
        <f t="shared" si="6"/>
        <v>1.55799107</v>
      </c>
    </row>
    <row r="46" ht="15.75" customHeight="1">
      <c r="A46" s="6" t="s">
        <v>12</v>
      </c>
      <c r="B46" s="19">
        <v>174.88</v>
      </c>
      <c r="C46" s="19">
        <v>174.95</v>
      </c>
      <c r="D46" s="19">
        <v>172.22</v>
      </c>
      <c r="E46" s="19">
        <v>176.32</v>
      </c>
      <c r="F46" s="19">
        <v>168.01</v>
      </c>
      <c r="G46" s="19">
        <v>170.0</v>
      </c>
      <c r="H46" s="19">
        <v>173.59</v>
      </c>
      <c r="I46" s="19">
        <v>172.49</v>
      </c>
      <c r="J46" s="19">
        <v>168.13</v>
      </c>
      <c r="K46" s="20">
        <v>175.83</v>
      </c>
      <c r="M46" s="8">
        <f t="shared" si="4"/>
        <v>172.2877778</v>
      </c>
      <c r="N46" s="8">
        <f t="shared" si="5"/>
        <v>3.013045709</v>
      </c>
      <c r="O46" s="4">
        <f t="shared" si="6"/>
        <v>1.748844722</v>
      </c>
    </row>
    <row r="47" ht="15.75" customHeight="1">
      <c r="A47" s="6" t="s">
        <v>13</v>
      </c>
      <c r="B47" s="19">
        <v>742.53</v>
      </c>
      <c r="C47" s="19">
        <v>738.26</v>
      </c>
      <c r="D47" s="19">
        <v>732.11</v>
      </c>
      <c r="E47" s="19">
        <v>738.42</v>
      </c>
      <c r="F47" s="19">
        <v>730.61</v>
      </c>
      <c r="G47" s="19">
        <v>736.34</v>
      </c>
      <c r="H47" s="19">
        <v>737.64</v>
      </c>
      <c r="I47" s="19">
        <v>741.45</v>
      </c>
      <c r="J47" s="19">
        <v>725.12</v>
      </c>
      <c r="K47" s="20">
        <v>714.55</v>
      </c>
      <c r="M47" s="8">
        <f t="shared" si="4"/>
        <v>735.8311111</v>
      </c>
      <c r="N47" s="8">
        <f t="shared" si="5"/>
        <v>5.572415196</v>
      </c>
      <c r="O47" s="4">
        <f t="shared" si="6"/>
        <v>0.7572954053</v>
      </c>
    </row>
    <row r="48" ht="15.75" customHeight="1">
      <c r="A48" s="6" t="s">
        <v>14</v>
      </c>
      <c r="B48" s="19">
        <v>1089.39</v>
      </c>
      <c r="C48" s="19">
        <v>1106.47</v>
      </c>
      <c r="D48" s="19">
        <v>1096.64</v>
      </c>
      <c r="E48" s="19">
        <v>1094.69</v>
      </c>
      <c r="F48" s="19">
        <v>1097.83</v>
      </c>
      <c r="G48" s="19">
        <v>1087.51</v>
      </c>
      <c r="H48" s="19">
        <v>1091.61</v>
      </c>
      <c r="I48" s="19">
        <v>1086.64</v>
      </c>
      <c r="J48" s="19">
        <v>1086.74</v>
      </c>
      <c r="K48" s="20">
        <v>1085.31</v>
      </c>
      <c r="M48" s="8">
        <f t="shared" si="4"/>
        <v>1093.057778</v>
      </c>
      <c r="N48" s="8">
        <f t="shared" si="5"/>
        <v>6.572546648</v>
      </c>
      <c r="O48" s="4">
        <f t="shared" si="6"/>
        <v>0.6012991062</v>
      </c>
    </row>
    <row r="49" ht="15.75" customHeight="1">
      <c r="A49" s="6" t="s">
        <v>15</v>
      </c>
      <c r="B49" s="19">
        <v>2468.11</v>
      </c>
      <c r="C49" s="19">
        <v>2515.7</v>
      </c>
      <c r="D49" s="19">
        <v>2514.78</v>
      </c>
      <c r="E49" s="19">
        <v>2535.56</v>
      </c>
      <c r="F49" s="19">
        <v>2530.07</v>
      </c>
      <c r="G49" s="19">
        <v>2549.15</v>
      </c>
      <c r="H49" s="19">
        <v>2528.33</v>
      </c>
      <c r="I49" s="19">
        <v>2555.59</v>
      </c>
      <c r="J49" s="19">
        <v>2414.01</v>
      </c>
      <c r="K49" s="20">
        <v>2491.7</v>
      </c>
      <c r="M49" s="8">
        <f t="shared" si="4"/>
        <v>2512.366667</v>
      </c>
      <c r="N49" s="8">
        <f t="shared" si="5"/>
        <v>44.68928647</v>
      </c>
      <c r="O49" s="4">
        <f t="shared" si="6"/>
        <v>1.778772464</v>
      </c>
    </row>
    <row r="50" ht="15.75" customHeight="1">
      <c r="A50" s="6" t="s">
        <v>16</v>
      </c>
      <c r="B50" s="19">
        <v>4295.02</v>
      </c>
      <c r="C50" s="19">
        <v>4318.3</v>
      </c>
      <c r="D50" s="19">
        <v>4308.83</v>
      </c>
      <c r="E50" s="19">
        <v>4272.75</v>
      </c>
      <c r="F50" s="19">
        <v>4286.79</v>
      </c>
      <c r="G50" s="19">
        <v>4365.61</v>
      </c>
      <c r="H50" s="19">
        <v>4288.27</v>
      </c>
      <c r="I50" s="19">
        <v>4292.97</v>
      </c>
      <c r="J50" s="19">
        <v>4196.52</v>
      </c>
      <c r="K50" s="20">
        <v>4283.01</v>
      </c>
      <c r="M50" s="8">
        <f t="shared" si="4"/>
        <v>4291.673333</v>
      </c>
      <c r="N50" s="8">
        <f t="shared" si="5"/>
        <v>44.62415517</v>
      </c>
      <c r="O50" s="4">
        <f t="shared" si="6"/>
        <v>1.039784525</v>
      </c>
    </row>
    <row r="51" ht="15.75" customHeight="1">
      <c r="A51" s="6" t="s">
        <v>17</v>
      </c>
      <c r="B51" s="19">
        <v>7977.29</v>
      </c>
      <c r="C51" s="19">
        <v>8134.59</v>
      </c>
      <c r="D51" s="19">
        <v>7948.52</v>
      </c>
      <c r="E51" s="19">
        <v>8016.17</v>
      </c>
      <c r="F51" s="19">
        <v>8129.26</v>
      </c>
      <c r="G51" s="19">
        <v>7894.75</v>
      </c>
      <c r="H51" s="19">
        <v>8037.26</v>
      </c>
      <c r="I51" s="19">
        <v>8002.3</v>
      </c>
      <c r="J51" s="19">
        <v>7925.99</v>
      </c>
      <c r="K51" s="20">
        <v>7894.1</v>
      </c>
      <c r="M51" s="8">
        <f t="shared" si="4"/>
        <v>8007.347778</v>
      </c>
      <c r="N51" s="8">
        <f t="shared" si="5"/>
        <v>83.45114645</v>
      </c>
      <c r="O51" s="4">
        <f t="shared" si="6"/>
        <v>1.042182115</v>
      </c>
    </row>
    <row r="52" ht="15.75" customHeight="1">
      <c r="A52" s="6" t="s">
        <v>18</v>
      </c>
      <c r="B52" s="19">
        <v>15311.21</v>
      </c>
      <c r="C52" s="19">
        <v>15205.29</v>
      </c>
      <c r="D52" s="19">
        <v>15343.23</v>
      </c>
      <c r="E52" s="19">
        <v>15366.97</v>
      </c>
      <c r="F52" s="19">
        <v>15436.15</v>
      </c>
      <c r="G52" s="19">
        <v>14945.26</v>
      </c>
      <c r="H52" s="19">
        <v>15453.22</v>
      </c>
      <c r="I52" s="19">
        <v>15258.49</v>
      </c>
      <c r="J52" s="19">
        <v>15032.02</v>
      </c>
      <c r="K52" s="20">
        <v>14869.15</v>
      </c>
      <c r="M52" s="8">
        <f t="shared" si="4"/>
        <v>15261.31556</v>
      </c>
      <c r="N52" s="8">
        <f t="shared" si="5"/>
        <v>174.4172815</v>
      </c>
      <c r="O52" s="4">
        <f t="shared" si="6"/>
        <v>1.142871864</v>
      </c>
    </row>
    <row r="53" ht="15.75" customHeight="1">
      <c r="A53" s="6" t="s">
        <v>19</v>
      </c>
      <c r="B53" s="19">
        <v>29501.69</v>
      </c>
      <c r="C53" s="19">
        <v>29612.13</v>
      </c>
      <c r="D53" s="19">
        <v>29658.12</v>
      </c>
      <c r="E53" s="19">
        <v>29338.6</v>
      </c>
      <c r="F53" s="19">
        <v>29459.6</v>
      </c>
      <c r="G53" s="19">
        <v>29655.18</v>
      </c>
      <c r="H53" s="19">
        <v>29485.24</v>
      </c>
      <c r="I53" s="19">
        <v>29518.84</v>
      </c>
      <c r="J53" s="19">
        <v>29571.72</v>
      </c>
      <c r="K53" s="20">
        <v>29651.63</v>
      </c>
      <c r="M53" s="8">
        <f t="shared" si="4"/>
        <v>29533.45778</v>
      </c>
      <c r="N53" s="8">
        <f t="shared" si="5"/>
        <v>103.0671112</v>
      </c>
      <c r="O53" s="4">
        <f t="shared" si="6"/>
        <v>0.3489842335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9">
        <v>24.55</v>
      </c>
      <c r="C61" s="19">
        <v>24.04</v>
      </c>
      <c r="D61" s="19">
        <v>24.28</v>
      </c>
      <c r="E61" s="19">
        <v>24.31</v>
      </c>
      <c r="F61" s="19">
        <v>24.01</v>
      </c>
      <c r="G61" s="19">
        <v>24.68</v>
      </c>
      <c r="H61" s="19">
        <v>23.56</v>
      </c>
      <c r="I61" s="19">
        <v>23.25</v>
      </c>
      <c r="J61" s="19">
        <v>22.24</v>
      </c>
      <c r="K61" s="20">
        <v>23.64</v>
      </c>
      <c r="M61" s="8">
        <f t="shared" ref="M61:M81" si="7">AVERAGE(B61:J61)</f>
        <v>23.88</v>
      </c>
      <c r="N61" s="8">
        <f t="shared" ref="N61:N81" si="8">STDEV(B61:J61)</f>
        <v>0.7636425866</v>
      </c>
      <c r="O61" s="4">
        <f t="shared" ref="O61:O81" si="9">N61/M61*100</f>
        <v>3.197833277</v>
      </c>
    </row>
    <row r="62" ht="15.75" customHeight="1">
      <c r="A62" s="6">
        <v>2.0</v>
      </c>
      <c r="B62" s="19">
        <v>23.88</v>
      </c>
      <c r="C62" s="19">
        <v>23.73</v>
      </c>
      <c r="D62" s="19">
        <v>24.45</v>
      </c>
      <c r="E62" s="19">
        <v>23.11</v>
      </c>
      <c r="F62" s="19">
        <v>23.68</v>
      </c>
      <c r="G62" s="19">
        <v>23.39</v>
      </c>
      <c r="H62" s="19">
        <v>24.33</v>
      </c>
      <c r="I62" s="19">
        <v>23.31</v>
      </c>
      <c r="J62" s="19">
        <v>23.74</v>
      </c>
      <c r="K62" s="20">
        <v>23.5</v>
      </c>
      <c r="M62" s="8">
        <f t="shared" si="7"/>
        <v>23.73555556</v>
      </c>
      <c r="N62" s="8">
        <f t="shared" si="8"/>
        <v>0.4443565885</v>
      </c>
      <c r="O62" s="4">
        <f t="shared" si="9"/>
        <v>1.872113705</v>
      </c>
    </row>
    <row r="63" ht="15.75" customHeight="1">
      <c r="A63" s="6">
        <v>4.0</v>
      </c>
      <c r="B63" s="19">
        <v>24.68</v>
      </c>
      <c r="C63" s="19">
        <v>24.5</v>
      </c>
      <c r="D63" s="19">
        <v>24.28</v>
      </c>
      <c r="E63" s="19">
        <v>23.75</v>
      </c>
      <c r="F63" s="19">
        <v>24.43</v>
      </c>
      <c r="G63" s="19">
        <v>24.04</v>
      </c>
      <c r="H63" s="19">
        <v>24.21</v>
      </c>
      <c r="I63" s="19">
        <v>24.2</v>
      </c>
      <c r="J63" s="19">
        <v>24.29</v>
      </c>
      <c r="K63" s="20">
        <v>24.36</v>
      </c>
      <c r="M63" s="8">
        <f t="shared" si="7"/>
        <v>24.26444444</v>
      </c>
      <c r="N63" s="8">
        <f t="shared" si="8"/>
        <v>0.2689382416</v>
      </c>
      <c r="O63" s="4">
        <f t="shared" si="9"/>
        <v>1.108363483</v>
      </c>
    </row>
    <row r="64" ht="15.75" customHeight="1">
      <c r="A64" s="6">
        <v>8.0</v>
      </c>
      <c r="B64" s="19">
        <v>1362.75</v>
      </c>
      <c r="C64" s="19">
        <v>938.45</v>
      </c>
      <c r="D64" s="19">
        <v>1215.14</v>
      </c>
      <c r="E64" s="19">
        <v>1324.09</v>
      </c>
      <c r="F64" s="19">
        <v>965.22</v>
      </c>
      <c r="G64" s="19">
        <v>1571.01</v>
      </c>
      <c r="H64" s="19">
        <v>1241.97</v>
      </c>
      <c r="I64" s="19">
        <v>1258.33</v>
      </c>
      <c r="J64" s="19">
        <v>928.52</v>
      </c>
      <c r="K64" s="20">
        <v>929.63</v>
      </c>
      <c r="M64" s="8">
        <f t="shared" si="7"/>
        <v>1200.608889</v>
      </c>
      <c r="N64" s="8">
        <f t="shared" si="8"/>
        <v>218.5622064</v>
      </c>
      <c r="O64" s="4">
        <f t="shared" si="9"/>
        <v>18.20428022</v>
      </c>
    </row>
    <row r="65" ht="15.75" customHeight="1">
      <c r="A65" s="6">
        <v>16.0</v>
      </c>
      <c r="B65" s="19">
        <v>65.48</v>
      </c>
      <c r="C65" s="19">
        <v>65.07</v>
      </c>
      <c r="D65" s="19">
        <v>62.23</v>
      </c>
      <c r="E65" s="19">
        <v>64.32</v>
      </c>
      <c r="F65" s="19">
        <v>65.38</v>
      </c>
      <c r="G65" s="19">
        <v>64.38</v>
      </c>
      <c r="H65" s="19">
        <v>68.03</v>
      </c>
      <c r="I65" s="19">
        <v>62.49</v>
      </c>
      <c r="J65" s="19">
        <v>68.02</v>
      </c>
      <c r="K65" s="20">
        <v>63.84</v>
      </c>
      <c r="M65" s="8">
        <f t="shared" si="7"/>
        <v>65.04444444</v>
      </c>
      <c r="N65" s="8">
        <f t="shared" si="8"/>
        <v>2.045819586</v>
      </c>
      <c r="O65" s="4">
        <f t="shared" si="9"/>
        <v>3.145264139</v>
      </c>
    </row>
    <row r="66" ht="15.75" customHeight="1">
      <c r="A66" s="6">
        <v>32.0</v>
      </c>
      <c r="B66" s="19">
        <v>309.43</v>
      </c>
      <c r="C66" s="19">
        <v>307.15</v>
      </c>
      <c r="D66" s="19">
        <v>304.32</v>
      </c>
      <c r="E66" s="19">
        <v>302.12</v>
      </c>
      <c r="F66" s="19">
        <v>312.39</v>
      </c>
      <c r="G66" s="19">
        <v>315.21</v>
      </c>
      <c r="H66" s="19">
        <v>307.47</v>
      </c>
      <c r="I66" s="19">
        <v>318.52</v>
      </c>
      <c r="J66" s="19">
        <v>310.69</v>
      </c>
      <c r="K66" s="20">
        <v>317.6</v>
      </c>
      <c r="M66" s="8">
        <f t="shared" si="7"/>
        <v>309.7</v>
      </c>
      <c r="N66" s="8">
        <f t="shared" si="8"/>
        <v>5.175879152</v>
      </c>
      <c r="O66" s="4">
        <f t="shared" si="9"/>
        <v>1.671255781</v>
      </c>
    </row>
    <row r="67" ht="15.75" customHeight="1">
      <c r="A67" s="6">
        <v>64.0</v>
      </c>
      <c r="B67" s="19">
        <v>51.71</v>
      </c>
      <c r="C67" s="19">
        <v>52.11</v>
      </c>
      <c r="D67" s="19">
        <v>51.29</v>
      </c>
      <c r="E67" s="19">
        <v>53.64</v>
      </c>
      <c r="F67" s="19">
        <v>53.51</v>
      </c>
      <c r="G67" s="19">
        <v>57.81</v>
      </c>
      <c r="H67" s="19">
        <v>51.16</v>
      </c>
      <c r="I67" s="19">
        <v>62.58</v>
      </c>
      <c r="J67" s="19">
        <v>51.7</v>
      </c>
      <c r="K67" s="20">
        <v>50.86</v>
      </c>
      <c r="M67" s="8">
        <f t="shared" si="7"/>
        <v>53.94555556</v>
      </c>
      <c r="N67" s="8">
        <f t="shared" si="8"/>
        <v>3.84043328</v>
      </c>
      <c r="O67" s="4">
        <f t="shared" si="9"/>
        <v>7.119091166</v>
      </c>
    </row>
    <row r="68" ht="15.75" customHeight="1">
      <c r="A68" s="6">
        <v>128.0</v>
      </c>
      <c r="B68" s="19">
        <v>58.63</v>
      </c>
      <c r="C68" s="19">
        <v>59.85</v>
      </c>
      <c r="D68" s="19">
        <v>56.6</v>
      </c>
      <c r="E68" s="19">
        <v>59.29</v>
      </c>
      <c r="F68" s="19">
        <v>59.57</v>
      </c>
      <c r="G68" s="19">
        <v>58.79</v>
      </c>
      <c r="H68" s="19">
        <v>58.6</v>
      </c>
      <c r="I68" s="19">
        <v>57.38</v>
      </c>
      <c r="J68" s="19">
        <v>56.91</v>
      </c>
      <c r="K68" s="20">
        <v>57.19</v>
      </c>
      <c r="M68" s="8">
        <f t="shared" si="7"/>
        <v>58.40222222</v>
      </c>
      <c r="N68" s="8">
        <f t="shared" si="8"/>
        <v>1.173081176</v>
      </c>
      <c r="O68" s="4">
        <f t="shared" si="9"/>
        <v>2.008624211</v>
      </c>
    </row>
    <row r="69" ht="15.75" customHeight="1">
      <c r="A69" s="6">
        <v>256.0</v>
      </c>
      <c r="B69" s="19">
        <v>69.77</v>
      </c>
      <c r="C69" s="19">
        <v>66.75</v>
      </c>
      <c r="D69" s="19">
        <v>69.0</v>
      </c>
      <c r="E69" s="19">
        <v>67.85</v>
      </c>
      <c r="F69" s="19">
        <v>69.32</v>
      </c>
      <c r="G69" s="19">
        <v>68.42</v>
      </c>
      <c r="H69" s="19">
        <v>68.85</v>
      </c>
      <c r="I69" s="19">
        <v>71.34</v>
      </c>
      <c r="J69" s="19">
        <v>68.98</v>
      </c>
      <c r="K69" s="20">
        <v>72.09</v>
      </c>
      <c r="M69" s="8">
        <f t="shared" si="7"/>
        <v>68.92</v>
      </c>
      <c r="N69" s="8">
        <f t="shared" si="8"/>
        <v>1.267753919</v>
      </c>
      <c r="O69" s="4">
        <f t="shared" si="9"/>
        <v>1.839457225</v>
      </c>
    </row>
    <row r="70" ht="15.75" customHeight="1">
      <c r="A70" s="6">
        <v>512.0</v>
      </c>
      <c r="B70" s="19">
        <v>85.09</v>
      </c>
      <c r="C70" s="19">
        <v>85.19</v>
      </c>
      <c r="D70" s="19">
        <v>85.85</v>
      </c>
      <c r="E70" s="19">
        <v>89.56</v>
      </c>
      <c r="F70" s="19">
        <v>85.03</v>
      </c>
      <c r="G70" s="19">
        <v>88.82</v>
      </c>
      <c r="H70" s="19">
        <v>87.97</v>
      </c>
      <c r="I70" s="19">
        <v>84.78</v>
      </c>
      <c r="J70" s="19">
        <v>85.56</v>
      </c>
      <c r="K70" s="20">
        <v>85.31</v>
      </c>
      <c r="M70" s="8">
        <f t="shared" si="7"/>
        <v>86.42777778</v>
      </c>
      <c r="N70" s="8">
        <f t="shared" si="8"/>
        <v>1.836761946</v>
      </c>
      <c r="O70" s="4">
        <f t="shared" si="9"/>
        <v>2.125198626</v>
      </c>
    </row>
    <row r="71" ht="15.75" customHeight="1">
      <c r="A71" s="6" t="s">
        <v>9</v>
      </c>
      <c r="B71" s="19">
        <v>74.77</v>
      </c>
      <c r="C71" s="19">
        <v>73.22</v>
      </c>
      <c r="D71" s="19">
        <v>74.23</v>
      </c>
      <c r="E71" s="19">
        <v>72.41</v>
      </c>
      <c r="F71" s="19">
        <v>72.34</v>
      </c>
      <c r="G71" s="19">
        <v>73.08</v>
      </c>
      <c r="H71" s="19">
        <v>72.56</v>
      </c>
      <c r="I71" s="19">
        <v>71.52</v>
      </c>
      <c r="J71" s="19">
        <v>74.95</v>
      </c>
      <c r="K71" s="20">
        <v>75.36</v>
      </c>
      <c r="M71" s="8">
        <f t="shared" si="7"/>
        <v>73.23111111</v>
      </c>
      <c r="N71" s="8">
        <f t="shared" si="8"/>
        <v>1.182692315</v>
      </c>
      <c r="O71" s="4">
        <f t="shared" si="9"/>
        <v>1.615013478</v>
      </c>
    </row>
    <row r="72" ht="15.75" customHeight="1">
      <c r="A72" s="6" t="s">
        <v>10</v>
      </c>
      <c r="B72" s="19">
        <v>96.4</v>
      </c>
      <c r="C72" s="19">
        <v>93.6</v>
      </c>
      <c r="D72" s="19">
        <v>92.99</v>
      </c>
      <c r="E72" s="19">
        <v>96.39</v>
      </c>
      <c r="F72" s="19">
        <v>94.04</v>
      </c>
      <c r="G72" s="19">
        <v>94.19</v>
      </c>
      <c r="H72" s="19">
        <v>93.75</v>
      </c>
      <c r="I72" s="19">
        <v>96.32</v>
      </c>
      <c r="J72" s="19">
        <v>99.26</v>
      </c>
      <c r="K72" s="20">
        <v>93.22</v>
      </c>
      <c r="M72" s="8">
        <f t="shared" si="7"/>
        <v>95.21555556</v>
      </c>
      <c r="N72" s="8">
        <f t="shared" si="8"/>
        <v>2.015695358</v>
      </c>
      <c r="O72" s="4">
        <f t="shared" si="9"/>
        <v>2.116981145</v>
      </c>
    </row>
    <row r="73" ht="15.75" customHeight="1">
      <c r="A73" s="6" t="s">
        <v>11</v>
      </c>
      <c r="B73" s="19">
        <v>134.86</v>
      </c>
      <c r="C73" s="19">
        <v>132.83</v>
      </c>
      <c r="D73" s="19">
        <v>135.31</v>
      </c>
      <c r="E73" s="19">
        <v>135.78</v>
      </c>
      <c r="F73" s="19">
        <v>132.26</v>
      </c>
      <c r="G73" s="19">
        <v>132.47</v>
      </c>
      <c r="H73" s="19">
        <v>135.79</v>
      </c>
      <c r="I73" s="19">
        <v>131.62</v>
      </c>
      <c r="J73" s="19">
        <v>133.35</v>
      </c>
      <c r="K73" s="20">
        <v>131.99</v>
      </c>
      <c r="M73" s="8">
        <f t="shared" si="7"/>
        <v>133.8077778</v>
      </c>
      <c r="N73" s="8">
        <f t="shared" si="8"/>
        <v>1.63248107</v>
      </c>
      <c r="O73" s="4">
        <f t="shared" si="9"/>
        <v>1.220019566</v>
      </c>
    </row>
    <row r="74" ht="15.75" customHeight="1">
      <c r="A74" s="6" t="s">
        <v>12</v>
      </c>
      <c r="B74" s="19">
        <v>215.74</v>
      </c>
      <c r="C74" s="19">
        <v>209.71</v>
      </c>
      <c r="D74" s="19">
        <v>213.76</v>
      </c>
      <c r="E74" s="19">
        <v>208.22</v>
      </c>
      <c r="F74" s="19">
        <v>210.14</v>
      </c>
      <c r="G74" s="19">
        <v>211.83</v>
      </c>
      <c r="H74" s="19">
        <v>212.59</v>
      </c>
      <c r="I74" s="19">
        <v>209.96</v>
      </c>
      <c r="J74" s="19">
        <v>209.37</v>
      </c>
      <c r="K74" s="20">
        <v>213.24</v>
      </c>
      <c r="M74" s="8">
        <f t="shared" si="7"/>
        <v>211.2577778</v>
      </c>
      <c r="N74" s="8">
        <f t="shared" si="8"/>
        <v>2.412849859</v>
      </c>
      <c r="O74" s="4">
        <f t="shared" si="9"/>
        <v>1.142135397</v>
      </c>
    </row>
    <row r="75" ht="15.75" customHeight="1">
      <c r="A75" s="6" t="s">
        <v>13</v>
      </c>
      <c r="B75" s="19">
        <v>990.12</v>
      </c>
      <c r="C75" s="19">
        <v>981.87</v>
      </c>
      <c r="D75" s="19">
        <v>975.27</v>
      </c>
      <c r="E75" s="19">
        <v>995.54</v>
      </c>
      <c r="F75" s="19">
        <v>991.74</v>
      </c>
      <c r="G75" s="19">
        <v>978.21</v>
      </c>
      <c r="H75" s="19">
        <v>978.66</v>
      </c>
      <c r="I75" s="19">
        <v>991.65</v>
      </c>
      <c r="J75" s="19">
        <v>991.05</v>
      </c>
      <c r="K75" s="20">
        <v>981.73</v>
      </c>
      <c r="M75" s="8">
        <f t="shared" si="7"/>
        <v>986.0122222</v>
      </c>
      <c r="N75" s="8">
        <f t="shared" si="8"/>
        <v>7.459111505</v>
      </c>
      <c r="O75" s="4">
        <f t="shared" si="9"/>
        <v>0.7564928037</v>
      </c>
    </row>
    <row r="76" ht="15.75" customHeight="1">
      <c r="A76" s="6" t="s">
        <v>14</v>
      </c>
      <c r="B76" s="19">
        <v>1531.97</v>
      </c>
      <c r="C76" s="19">
        <v>1536.83</v>
      </c>
      <c r="D76" s="19">
        <v>1536.62</v>
      </c>
      <c r="E76" s="19">
        <v>1527.48</v>
      </c>
      <c r="F76" s="19">
        <v>1547.04</v>
      </c>
      <c r="G76" s="19">
        <v>1510.5</v>
      </c>
      <c r="H76" s="19">
        <v>1542.99</v>
      </c>
      <c r="I76" s="19">
        <v>1511.79</v>
      </c>
      <c r="J76" s="19">
        <v>1543.88</v>
      </c>
      <c r="K76" s="20">
        <v>1517.59</v>
      </c>
      <c r="M76" s="8">
        <f t="shared" si="7"/>
        <v>1532.122222</v>
      </c>
      <c r="N76" s="8">
        <f t="shared" si="8"/>
        <v>13.34063508</v>
      </c>
      <c r="O76" s="4">
        <f t="shared" si="9"/>
        <v>0.8707291684</v>
      </c>
    </row>
    <row r="77" ht="15.75" customHeight="1">
      <c r="A77" s="6" t="s">
        <v>15</v>
      </c>
      <c r="B77" s="19">
        <v>3961.5</v>
      </c>
      <c r="C77" s="19">
        <v>4116.43</v>
      </c>
      <c r="D77" s="19">
        <v>4032.79</v>
      </c>
      <c r="E77" s="19">
        <v>4123.18</v>
      </c>
      <c r="F77" s="19">
        <v>3938.44</v>
      </c>
      <c r="G77" s="19">
        <v>4034.03</v>
      </c>
      <c r="H77" s="19">
        <v>3859.24</v>
      </c>
      <c r="I77" s="19">
        <v>3906.06</v>
      </c>
      <c r="J77" s="19">
        <v>3818.43</v>
      </c>
      <c r="K77" s="20">
        <v>3951.35</v>
      </c>
      <c r="M77" s="8">
        <f t="shared" si="7"/>
        <v>3976.677778</v>
      </c>
      <c r="N77" s="8">
        <f t="shared" si="8"/>
        <v>107.7872891</v>
      </c>
      <c r="O77" s="4">
        <f t="shared" si="9"/>
        <v>2.710485866</v>
      </c>
    </row>
    <row r="78" ht="15.75" customHeight="1">
      <c r="A78" s="6" t="s">
        <v>16</v>
      </c>
      <c r="B78" s="19">
        <v>7772.37</v>
      </c>
      <c r="C78" s="19">
        <v>7892.14</v>
      </c>
      <c r="D78" s="19">
        <v>7753.53</v>
      </c>
      <c r="E78" s="19">
        <v>7886.51</v>
      </c>
      <c r="F78" s="19">
        <v>7720.43</v>
      </c>
      <c r="G78" s="19">
        <v>7819.39</v>
      </c>
      <c r="H78" s="19">
        <v>7723.59</v>
      </c>
      <c r="I78" s="19">
        <v>7922.82</v>
      </c>
      <c r="J78" s="19">
        <v>7809.08</v>
      </c>
      <c r="K78" s="20">
        <v>7787.74</v>
      </c>
      <c r="M78" s="8">
        <f t="shared" si="7"/>
        <v>7811.095556</v>
      </c>
      <c r="N78" s="8">
        <f t="shared" si="8"/>
        <v>75.41690727</v>
      </c>
      <c r="O78" s="4">
        <f t="shared" si="9"/>
        <v>0.9655099818</v>
      </c>
    </row>
    <row r="79" ht="15.75" customHeight="1">
      <c r="A79" s="6" t="s">
        <v>17</v>
      </c>
      <c r="B79" s="19">
        <v>15334.93</v>
      </c>
      <c r="C79" s="19">
        <v>15288.19</v>
      </c>
      <c r="D79" s="19">
        <v>15212.85</v>
      </c>
      <c r="E79" s="19">
        <v>15098.02</v>
      </c>
      <c r="F79" s="19">
        <v>15421.74</v>
      </c>
      <c r="G79" s="19">
        <v>15283.88</v>
      </c>
      <c r="H79" s="19">
        <v>15206.32</v>
      </c>
      <c r="I79" s="19">
        <v>15410.39</v>
      </c>
      <c r="J79" s="19">
        <v>15224.27</v>
      </c>
      <c r="K79" s="20">
        <v>15325.26</v>
      </c>
      <c r="M79" s="8">
        <f t="shared" si="7"/>
        <v>15275.62111</v>
      </c>
      <c r="N79" s="8">
        <f t="shared" si="8"/>
        <v>103.7900894</v>
      </c>
      <c r="O79" s="4">
        <f t="shared" si="9"/>
        <v>0.6794492261</v>
      </c>
    </row>
    <row r="80" ht="15.75" customHeight="1">
      <c r="A80" s="6" t="s">
        <v>18</v>
      </c>
      <c r="B80" s="19">
        <v>30606.33</v>
      </c>
      <c r="C80" s="19">
        <v>30604.22</v>
      </c>
      <c r="D80" s="19">
        <v>30706.03</v>
      </c>
      <c r="E80" s="19">
        <v>30600.83</v>
      </c>
      <c r="F80" s="19">
        <v>30908.78</v>
      </c>
      <c r="G80" s="19">
        <v>30821.16</v>
      </c>
      <c r="H80" s="19">
        <v>30411.8</v>
      </c>
      <c r="I80" s="19">
        <v>30523.8</v>
      </c>
      <c r="J80" s="19">
        <v>30233.65</v>
      </c>
      <c r="K80" s="20">
        <v>30220.48</v>
      </c>
      <c r="M80" s="8">
        <f t="shared" si="7"/>
        <v>30601.84444</v>
      </c>
      <c r="N80" s="8">
        <f t="shared" si="8"/>
        <v>203.3977464</v>
      </c>
      <c r="O80" s="4">
        <f t="shared" si="9"/>
        <v>0.6646584546</v>
      </c>
    </row>
    <row r="81" ht="15.75" customHeight="1">
      <c r="A81" s="6" t="s">
        <v>19</v>
      </c>
      <c r="B81" s="19">
        <v>68550.93</v>
      </c>
      <c r="C81" s="19">
        <v>69636.83</v>
      </c>
      <c r="D81" s="19">
        <v>68707.09</v>
      </c>
      <c r="E81" s="19">
        <v>68480.55</v>
      </c>
      <c r="F81" s="19">
        <v>64955.26</v>
      </c>
      <c r="G81" s="19">
        <v>66918.05</v>
      </c>
      <c r="H81" s="19">
        <v>68497.69</v>
      </c>
      <c r="I81" s="19">
        <v>69569.48</v>
      </c>
      <c r="J81" s="19">
        <v>65205.63</v>
      </c>
      <c r="K81" s="20">
        <v>70535.99</v>
      </c>
      <c r="M81" s="8">
        <f t="shared" si="7"/>
        <v>67835.72333</v>
      </c>
      <c r="N81" s="8">
        <f t="shared" si="8"/>
        <v>1747.544114</v>
      </c>
      <c r="O81" s="4">
        <f t="shared" si="9"/>
        <v>2.576141343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9">
        <v>39.35</v>
      </c>
      <c r="C5" s="19">
        <v>48.84</v>
      </c>
      <c r="D5" s="19">
        <v>38.91</v>
      </c>
      <c r="E5" s="19">
        <v>46.13</v>
      </c>
      <c r="F5" s="19">
        <v>37.6</v>
      </c>
      <c r="G5" s="19">
        <v>38.83</v>
      </c>
      <c r="H5" s="19">
        <v>38.24</v>
      </c>
      <c r="I5" s="19">
        <v>38.28</v>
      </c>
      <c r="J5" s="19">
        <v>36.8</v>
      </c>
      <c r="K5" s="20">
        <v>38.42</v>
      </c>
      <c r="M5" s="8">
        <f t="shared" ref="M5:M25" si="1">AVERAGE(B5:J5)</f>
        <v>40.33111111</v>
      </c>
      <c r="N5" s="8">
        <f t="shared" ref="N5:N25" si="2">STDEV(B5:J5)</f>
        <v>4.17988171</v>
      </c>
      <c r="O5" s="4">
        <f t="shared" ref="O5:O25" si="3">N5/M5*100</f>
        <v>10.3639141</v>
      </c>
    </row>
    <row r="6" ht="15.75" customHeight="1">
      <c r="A6" s="6">
        <v>2.0</v>
      </c>
      <c r="B6" s="19">
        <v>33.28</v>
      </c>
      <c r="C6" s="19">
        <v>32.91</v>
      </c>
      <c r="D6" s="19">
        <v>34.83</v>
      </c>
      <c r="E6" s="19">
        <v>38.62</v>
      </c>
      <c r="F6" s="19">
        <v>32.86</v>
      </c>
      <c r="G6" s="19">
        <v>33.69</v>
      </c>
      <c r="H6" s="19">
        <v>33.21</v>
      </c>
      <c r="I6" s="19">
        <v>35.35</v>
      </c>
      <c r="J6" s="19">
        <v>33.52</v>
      </c>
      <c r="K6" s="20">
        <v>33.46</v>
      </c>
      <c r="M6" s="8">
        <f t="shared" si="1"/>
        <v>34.25222222</v>
      </c>
      <c r="N6" s="8">
        <f t="shared" si="2"/>
        <v>1.845262703</v>
      </c>
      <c r="O6" s="4">
        <f t="shared" si="3"/>
        <v>5.387278791</v>
      </c>
    </row>
    <row r="7" ht="15.75" customHeight="1">
      <c r="A7" s="6">
        <v>4.0</v>
      </c>
      <c r="B7" s="19">
        <v>33.01</v>
      </c>
      <c r="C7" s="19">
        <v>32.52</v>
      </c>
      <c r="D7" s="19">
        <v>34.91</v>
      </c>
      <c r="E7" s="19">
        <v>32.88</v>
      </c>
      <c r="F7" s="19">
        <v>32.87</v>
      </c>
      <c r="G7" s="19">
        <v>38.45</v>
      </c>
      <c r="H7" s="19">
        <v>33.42</v>
      </c>
      <c r="I7" s="19">
        <v>33.06</v>
      </c>
      <c r="J7" s="19">
        <v>32.36</v>
      </c>
      <c r="K7" s="20">
        <v>33.35</v>
      </c>
      <c r="M7" s="8">
        <f t="shared" si="1"/>
        <v>33.72</v>
      </c>
      <c r="N7" s="8">
        <f t="shared" si="2"/>
        <v>1.921470791</v>
      </c>
      <c r="O7" s="4">
        <f t="shared" si="3"/>
        <v>5.698311954</v>
      </c>
    </row>
    <row r="8" ht="15.75" customHeight="1">
      <c r="A8" s="6">
        <v>8.0</v>
      </c>
      <c r="B8" s="19">
        <v>917.27</v>
      </c>
      <c r="C8" s="19">
        <v>891.98</v>
      </c>
      <c r="D8" s="19">
        <v>915.68</v>
      </c>
      <c r="E8" s="19">
        <v>913.92</v>
      </c>
      <c r="F8" s="19">
        <v>849.05</v>
      </c>
      <c r="G8" s="19">
        <v>909.57</v>
      </c>
      <c r="H8" s="19">
        <v>899.36</v>
      </c>
      <c r="I8" s="19">
        <v>914.2</v>
      </c>
      <c r="J8" s="19">
        <v>723.74</v>
      </c>
      <c r="K8" s="20">
        <v>701.57</v>
      </c>
      <c r="M8" s="8">
        <f t="shared" si="1"/>
        <v>881.6411111</v>
      </c>
      <c r="N8" s="8">
        <f t="shared" si="2"/>
        <v>62.9740894</v>
      </c>
      <c r="O8" s="4">
        <f t="shared" si="3"/>
        <v>7.142825874</v>
      </c>
    </row>
    <row r="9" ht="15.75" customHeight="1">
      <c r="A9" s="6">
        <v>16.0</v>
      </c>
      <c r="B9" s="19">
        <v>61.74</v>
      </c>
      <c r="C9" s="19">
        <v>60.62</v>
      </c>
      <c r="D9" s="19">
        <v>65.26</v>
      </c>
      <c r="E9" s="19">
        <v>64.06</v>
      </c>
      <c r="F9" s="19">
        <v>63.77</v>
      </c>
      <c r="G9" s="19">
        <v>59.08</v>
      </c>
      <c r="H9" s="19">
        <v>57.73</v>
      </c>
      <c r="I9" s="19">
        <v>58.46</v>
      </c>
      <c r="J9" s="19">
        <v>60.01</v>
      </c>
      <c r="K9" s="20">
        <v>67.89</v>
      </c>
      <c r="M9" s="8">
        <f t="shared" si="1"/>
        <v>61.19222222</v>
      </c>
      <c r="N9" s="8">
        <f t="shared" si="2"/>
        <v>2.677558486</v>
      </c>
      <c r="O9" s="4">
        <f t="shared" si="3"/>
        <v>4.375651657</v>
      </c>
    </row>
    <row r="10" ht="15.75" customHeight="1">
      <c r="A10" s="6">
        <v>32.0</v>
      </c>
      <c r="B10" s="19">
        <v>65.14</v>
      </c>
      <c r="C10" s="19">
        <v>67.76</v>
      </c>
      <c r="D10" s="19">
        <v>64.23</v>
      </c>
      <c r="E10" s="19">
        <v>62.73</v>
      </c>
      <c r="F10" s="19">
        <v>63.04</v>
      </c>
      <c r="G10" s="19">
        <v>62.56</v>
      </c>
      <c r="H10" s="19">
        <v>59.48</v>
      </c>
      <c r="I10" s="19">
        <v>62.09</v>
      </c>
      <c r="J10" s="19">
        <v>62.9</v>
      </c>
      <c r="K10" s="20">
        <v>61.84</v>
      </c>
      <c r="M10" s="8">
        <f t="shared" si="1"/>
        <v>63.32555556</v>
      </c>
      <c r="N10" s="8">
        <f t="shared" si="2"/>
        <v>2.271916103</v>
      </c>
      <c r="O10" s="4">
        <f t="shared" si="3"/>
        <v>3.587676544</v>
      </c>
    </row>
    <row r="11" ht="15.75" customHeight="1">
      <c r="A11" s="6">
        <v>64.0</v>
      </c>
      <c r="B11" s="19">
        <v>52.83</v>
      </c>
      <c r="C11" s="19">
        <v>52.19</v>
      </c>
      <c r="D11" s="19">
        <v>52.43</v>
      </c>
      <c r="E11" s="19">
        <v>53.93</v>
      </c>
      <c r="F11" s="19">
        <v>52.05</v>
      </c>
      <c r="G11" s="19">
        <v>52.24</v>
      </c>
      <c r="H11" s="19">
        <v>53.18</v>
      </c>
      <c r="I11" s="19">
        <v>50.87</v>
      </c>
      <c r="J11" s="19">
        <v>50.95</v>
      </c>
      <c r="K11" s="20">
        <v>51.6</v>
      </c>
      <c r="M11" s="8">
        <f t="shared" si="1"/>
        <v>52.29666667</v>
      </c>
      <c r="N11" s="8">
        <f t="shared" si="2"/>
        <v>0.979451377</v>
      </c>
      <c r="O11" s="4">
        <f t="shared" si="3"/>
        <v>1.872875347</v>
      </c>
    </row>
    <row r="12" ht="15.75" customHeight="1">
      <c r="A12" s="6">
        <v>128.0</v>
      </c>
      <c r="B12" s="19">
        <v>238.58</v>
      </c>
      <c r="C12" s="19">
        <v>238.69</v>
      </c>
      <c r="D12" s="19">
        <v>246.94</v>
      </c>
      <c r="E12" s="19">
        <v>264.47</v>
      </c>
      <c r="F12" s="19">
        <v>228.25</v>
      </c>
      <c r="G12" s="19">
        <v>243.63</v>
      </c>
      <c r="H12" s="19">
        <v>238.35</v>
      </c>
      <c r="I12" s="19">
        <v>234.78</v>
      </c>
      <c r="J12" s="19">
        <v>234.55</v>
      </c>
      <c r="K12" s="20">
        <v>234.89</v>
      </c>
      <c r="M12" s="8">
        <f t="shared" si="1"/>
        <v>240.9155556</v>
      </c>
      <c r="N12" s="8">
        <f t="shared" si="2"/>
        <v>10.33226513</v>
      </c>
      <c r="O12" s="4">
        <f t="shared" si="3"/>
        <v>4.288749686</v>
      </c>
    </row>
    <row r="13" ht="15.75" customHeight="1">
      <c r="A13" s="6">
        <v>256.0</v>
      </c>
      <c r="B13" s="19">
        <v>65.83</v>
      </c>
      <c r="C13" s="19">
        <v>66.41</v>
      </c>
      <c r="D13" s="19">
        <v>65.71</v>
      </c>
      <c r="E13" s="19">
        <v>63.26</v>
      </c>
      <c r="F13" s="19">
        <v>63.05</v>
      </c>
      <c r="G13" s="19">
        <v>68.34</v>
      </c>
      <c r="H13" s="19">
        <v>65.72</v>
      </c>
      <c r="I13" s="19">
        <v>64.28</v>
      </c>
      <c r="J13" s="19">
        <v>64.35</v>
      </c>
      <c r="K13" s="20">
        <v>62.94</v>
      </c>
      <c r="M13" s="8">
        <f t="shared" si="1"/>
        <v>65.21666667</v>
      </c>
      <c r="N13" s="8">
        <f t="shared" si="2"/>
        <v>1.665968187</v>
      </c>
      <c r="O13" s="4">
        <f t="shared" si="3"/>
        <v>2.554512937</v>
      </c>
    </row>
    <row r="14" ht="15.75" customHeight="1">
      <c r="A14" s="6">
        <v>512.0</v>
      </c>
      <c r="B14" s="19">
        <v>77.25</v>
      </c>
      <c r="C14" s="19">
        <v>72.64</v>
      </c>
      <c r="D14" s="19">
        <v>74.25</v>
      </c>
      <c r="E14" s="19">
        <v>72.17</v>
      </c>
      <c r="F14" s="19">
        <v>73.26</v>
      </c>
      <c r="G14" s="19">
        <v>72.64</v>
      </c>
      <c r="H14" s="19">
        <v>72.69</v>
      </c>
      <c r="I14" s="19">
        <v>72.38</v>
      </c>
      <c r="J14" s="19">
        <v>76.86</v>
      </c>
      <c r="K14" s="20">
        <v>72.78</v>
      </c>
      <c r="M14" s="8">
        <f t="shared" si="1"/>
        <v>73.79333333</v>
      </c>
      <c r="N14" s="8">
        <f t="shared" si="2"/>
        <v>1.947960472</v>
      </c>
      <c r="O14" s="4">
        <f t="shared" si="3"/>
        <v>2.639751294</v>
      </c>
    </row>
    <row r="15" ht="15.75" customHeight="1">
      <c r="A15" s="6" t="s">
        <v>9</v>
      </c>
      <c r="B15" s="19">
        <v>101.12</v>
      </c>
      <c r="C15" s="19">
        <v>99.81</v>
      </c>
      <c r="D15" s="19">
        <v>103.51</v>
      </c>
      <c r="E15" s="19">
        <v>99.5</v>
      </c>
      <c r="F15" s="19">
        <v>99.63</v>
      </c>
      <c r="G15" s="19">
        <v>112.47</v>
      </c>
      <c r="H15" s="19">
        <v>101.89</v>
      </c>
      <c r="I15" s="19">
        <v>100.29</v>
      </c>
      <c r="J15" s="19">
        <v>100.93</v>
      </c>
      <c r="K15" s="20">
        <v>99.44</v>
      </c>
      <c r="M15" s="8">
        <f t="shared" si="1"/>
        <v>102.1277778</v>
      </c>
      <c r="N15" s="8">
        <f t="shared" si="2"/>
        <v>4.081552333</v>
      </c>
      <c r="O15" s="4">
        <f t="shared" si="3"/>
        <v>3.996515367</v>
      </c>
    </row>
    <row r="16" ht="15.75" customHeight="1">
      <c r="A16" s="6" t="s">
        <v>10</v>
      </c>
      <c r="B16" s="19">
        <v>104.27</v>
      </c>
      <c r="C16" s="19">
        <v>103.73</v>
      </c>
      <c r="D16" s="19">
        <v>103.09</v>
      </c>
      <c r="E16" s="19">
        <v>99.42</v>
      </c>
      <c r="F16" s="19">
        <v>105.04</v>
      </c>
      <c r="G16" s="19">
        <v>98.83</v>
      </c>
      <c r="H16" s="19">
        <v>99.53</v>
      </c>
      <c r="I16" s="19">
        <v>108.49</v>
      </c>
      <c r="J16" s="19">
        <v>98.94</v>
      </c>
      <c r="K16" s="20">
        <v>102.62</v>
      </c>
      <c r="M16" s="8">
        <f t="shared" si="1"/>
        <v>102.3711111</v>
      </c>
      <c r="N16" s="8">
        <f t="shared" si="2"/>
        <v>3.384263009</v>
      </c>
      <c r="O16" s="4">
        <f t="shared" si="3"/>
        <v>3.305876992</v>
      </c>
    </row>
    <row r="17" ht="15.75" customHeight="1">
      <c r="A17" s="6" t="s">
        <v>11</v>
      </c>
      <c r="B17" s="19">
        <v>160.06</v>
      </c>
      <c r="C17" s="19">
        <v>151.6</v>
      </c>
      <c r="D17" s="19">
        <v>156.29</v>
      </c>
      <c r="E17" s="19">
        <v>150.81</v>
      </c>
      <c r="F17" s="19">
        <v>152.56</v>
      </c>
      <c r="G17" s="19">
        <v>155.47</v>
      </c>
      <c r="H17" s="19">
        <v>153.94</v>
      </c>
      <c r="I17" s="19">
        <v>154.73</v>
      </c>
      <c r="J17" s="19">
        <v>149.46</v>
      </c>
      <c r="K17" s="20">
        <v>151.79</v>
      </c>
      <c r="M17" s="8">
        <f t="shared" si="1"/>
        <v>153.88</v>
      </c>
      <c r="N17" s="8">
        <f t="shared" si="2"/>
        <v>3.224065756</v>
      </c>
      <c r="O17" s="4">
        <f t="shared" si="3"/>
        <v>2.095181802</v>
      </c>
    </row>
    <row r="18" ht="15.75" customHeight="1">
      <c r="A18" s="6" t="s">
        <v>12</v>
      </c>
      <c r="B18" s="19">
        <v>257.41</v>
      </c>
      <c r="C18" s="19">
        <v>251.65</v>
      </c>
      <c r="D18" s="19">
        <v>250.22</v>
      </c>
      <c r="E18" s="19">
        <v>256.21</v>
      </c>
      <c r="F18" s="19">
        <v>247.75</v>
      </c>
      <c r="G18" s="19">
        <v>247.56</v>
      </c>
      <c r="H18" s="19">
        <v>249.79</v>
      </c>
      <c r="I18" s="19">
        <v>252.29</v>
      </c>
      <c r="J18" s="19">
        <v>246.17</v>
      </c>
      <c r="K18" s="20">
        <v>260.79</v>
      </c>
      <c r="M18" s="8">
        <f t="shared" si="1"/>
        <v>251.0055556</v>
      </c>
      <c r="N18" s="8">
        <f t="shared" si="2"/>
        <v>3.842460511</v>
      </c>
      <c r="O18" s="4">
        <f t="shared" si="3"/>
        <v>1.530826878</v>
      </c>
    </row>
    <row r="19" ht="15.75" customHeight="1">
      <c r="A19" s="6" t="s">
        <v>13</v>
      </c>
      <c r="B19" s="19">
        <v>701.35</v>
      </c>
      <c r="C19" s="19">
        <v>718.46</v>
      </c>
      <c r="D19" s="19">
        <v>726.71</v>
      </c>
      <c r="E19" s="19">
        <v>715.77</v>
      </c>
      <c r="F19" s="19">
        <v>720.87</v>
      </c>
      <c r="G19" s="19">
        <v>727.43</v>
      </c>
      <c r="H19" s="19">
        <v>713.27</v>
      </c>
      <c r="I19" s="19">
        <v>721.09</v>
      </c>
      <c r="J19" s="19">
        <v>716.14</v>
      </c>
      <c r="K19" s="20">
        <v>713.83</v>
      </c>
      <c r="M19" s="8">
        <f t="shared" si="1"/>
        <v>717.8988889</v>
      </c>
      <c r="N19" s="8">
        <f t="shared" si="2"/>
        <v>7.831997581</v>
      </c>
      <c r="O19" s="4">
        <f t="shared" si="3"/>
        <v>1.090961095</v>
      </c>
    </row>
    <row r="20" ht="15.75" customHeight="1">
      <c r="A20" s="6" t="s">
        <v>14</v>
      </c>
      <c r="B20" s="19">
        <v>1174.88</v>
      </c>
      <c r="C20" s="19">
        <v>1162.48</v>
      </c>
      <c r="D20" s="19">
        <v>1190.03</v>
      </c>
      <c r="E20" s="19">
        <v>1170.33</v>
      </c>
      <c r="F20" s="19">
        <v>1143.21</v>
      </c>
      <c r="G20" s="19">
        <v>1165.54</v>
      </c>
      <c r="H20" s="19">
        <v>1169.24</v>
      </c>
      <c r="I20" s="19">
        <v>1170.03</v>
      </c>
      <c r="J20" s="19">
        <v>1153.1</v>
      </c>
      <c r="K20" s="20">
        <v>1169.12</v>
      </c>
      <c r="M20" s="8">
        <f t="shared" si="1"/>
        <v>1166.537778</v>
      </c>
      <c r="N20" s="8">
        <f t="shared" si="2"/>
        <v>13.21729906</v>
      </c>
      <c r="O20" s="4">
        <f t="shared" si="3"/>
        <v>1.133036522</v>
      </c>
    </row>
    <row r="21" ht="15.75" customHeight="1">
      <c r="A21" s="6" t="s">
        <v>15</v>
      </c>
      <c r="B21" s="19">
        <v>2567.27</v>
      </c>
      <c r="C21" s="19">
        <v>2623.64</v>
      </c>
      <c r="D21" s="19">
        <v>2582.24</v>
      </c>
      <c r="E21" s="19">
        <v>2497.02</v>
      </c>
      <c r="F21" s="19">
        <v>2550.07</v>
      </c>
      <c r="G21" s="19">
        <v>2525.72</v>
      </c>
      <c r="H21" s="19">
        <v>2524.15</v>
      </c>
      <c r="I21" s="19">
        <v>2511.65</v>
      </c>
      <c r="J21" s="19">
        <v>2537.99</v>
      </c>
      <c r="K21" s="20">
        <v>2499.71</v>
      </c>
      <c r="M21" s="8">
        <f t="shared" si="1"/>
        <v>2546.638889</v>
      </c>
      <c r="N21" s="8">
        <f t="shared" si="2"/>
        <v>39.27218368</v>
      </c>
      <c r="O21" s="4">
        <f t="shared" si="3"/>
        <v>1.542118274</v>
      </c>
    </row>
    <row r="22" ht="15.75" customHeight="1">
      <c r="A22" s="6" t="s">
        <v>16</v>
      </c>
      <c r="B22" s="19">
        <v>5110.3</v>
      </c>
      <c r="C22" s="19">
        <v>5119.45</v>
      </c>
      <c r="D22" s="19">
        <v>5181.89</v>
      </c>
      <c r="E22" s="19">
        <v>5027.1</v>
      </c>
      <c r="F22" s="19">
        <v>4928.81</v>
      </c>
      <c r="G22" s="19">
        <v>5149.68</v>
      </c>
      <c r="H22" s="19">
        <v>5112.04</v>
      </c>
      <c r="I22" s="19">
        <v>5102.26</v>
      </c>
      <c r="J22" s="19">
        <v>5083.46</v>
      </c>
      <c r="K22" s="20">
        <v>5029.95</v>
      </c>
      <c r="M22" s="8">
        <f t="shared" si="1"/>
        <v>5090.554444</v>
      </c>
      <c r="N22" s="8">
        <f t="shared" si="2"/>
        <v>74.07729681</v>
      </c>
      <c r="O22" s="4">
        <f t="shared" si="3"/>
        <v>1.455191131</v>
      </c>
    </row>
    <row r="23" ht="15.75" customHeight="1">
      <c r="A23" s="6" t="s">
        <v>17</v>
      </c>
      <c r="B23" s="19">
        <v>9895.57</v>
      </c>
      <c r="C23" s="19">
        <v>9930.28</v>
      </c>
      <c r="D23" s="19">
        <v>9901.17</v>
      </c>
      <c r="E23" s="19">
        <v>9705.52</v>
      </c>
      <c r="F23" s="19">
        <v>9486.53</v>
      </c>
      <c r="G23" s="19">
        <v>9999.57</v>
      </c>
      <c r="H23" s="19">
        <v>9933.62</v>
      </c>
      <c r="I23" s="19">
        <v>10013.4</v>
      </c>
      <c r="J23" s="19">
        <v>9953.86</v>
      </c>
      <c r="K23" s="20">
        <v>9553.79</v>
      </c>
      <c r="M23" s="8">
        <f t="shared" si="1"/>
        <v>9868.835556</v>
      </c>
      <c r="N23" s="8">
        <f t="shared" si="2"/>
        <v>168.738603</v>
      </c>
      <c r="O23" s="4">
        <f t="shared" si="3"/>
        <v>1.709812693</v>
      </c>
    </row>
    <row r="24" ht="15.75" customHeight="1">
      <c r="A24" s="6" t="s">
        <v>18</v>
      </c>
      <c r="B24" s="19">
        <v>19163.43</v>
      </c>
      <c r="C24" s="19">
        <v>18916.47</v>
      </c>
      <c r="D24" s="19">
        <v>19115.78</v>
      </c>
      <c r="E24" s="19">
        <v>18708.26</v>
      </c>
      <c r="F24" s="19">
        <v>18589.82</v>
      </c>
      <c r="G24" s="19">
        <v>19075.34</v>
      </c>
      <c r="H24" s="19">
        <v>19142.36</v>
      </c>
      <c r="I24" s="19">
        <v>18957.56</v>
      </c>
      <c r="J24" s="19">
        <v>19017.82</v>
      </c>
      <c r="K24" s="20">
        <v>18631.62</v>
      </c>
      <c r="M24" s="8">
        <f t="shared" si="1"/>
        <v>18965.20444</v>
      </c>
      <c r="N24" s="8">
        <f t="shared" si="2"/>
        <v>199.2536415</v>
      </c>
      <c r="O24" s="4">
        <f t="shared" si="3"/>
        <v>1.050627438</v>
      </c>
    </row>
    <row r="25" ht="15.75" customHeight="1">
      <c r="A25" s="6" t="s">
        <v>19</v>
      </c>
      <c r="B25" s="19">
        <v>37361.68</v>
      </c>
      <c r="C25" s="19">
        <v>37083.15</v>
      </c>
      <c r="D25" s="19">
        <v>37253.44</v>
      </c>
      <c r="E25" s="19">
        <v>38754.07</v>
      </c>
      <c r="F25" s="19">
        <v>37068.17</v>
      </c>
      <c r="G25" s="19">
        <v>37165.6</v>
      </c>
      <c r="H25" s="19">
        <v>37235.0</v>
      </c>
      <c r="I25" s="19">
        <v>37327.87</v>
      </c>
      <c r="J25" s="19">
        <v>37293.13</v>
      </c>
      <c r="K25" s="20">
        <v>37736.37</v>
      </c>
      <c r="M25" s="8">
        <f t="shared" si="1"/>
        <v>37393.56778</v>
      </c>
      <c r="N25" s="8">
        <f t="shared" si="2"/>
        <v>520.2618121</v>
      </c>
      <c r="O25" s="4">
        <f t="shared" si="3"/>
        <v>1.391313648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9">
        <v>72.69</v>
      </c>
      <c r="C33" s="19">
        <v>72.91</v>
      </c>
      <c r="D33" s="19">
        <v>71.07</v>
      </c>
      <c r="E33" s="19">
        <v>70.95</v>
      </c>
      <c r="F33" s="19">
        <v>71.1</v>
      </c>
      <c r="G33" s="19">
        <v>72.5</v>
      </c>
      <c r="H33" s="19">
        <v>72.37</v>
      </c>
      <c r="I33" s="19">
        <v>70.79</v>
      </c>
      <c r="J33" s="19">
        <v>70.78</v>
      </c>
      <c r="K33" s="20">
        <v>72.75</v>
      </c>
      <c r="M33" s="8">
        <f t="shared" ref="M33:M53" si="4">AVERAGE(B33:J33)</f>
        <v>71.68444444</v>
      </c>
      <c r="N33" s="8">
        <f t="shared" ref="N33:N53" si="5">STDEV(B33:J33)</f>
        <v>0.9031072903</v>
      </c>
      <c r="O33" s="4">
        <f t="shared" ref="O33:O53" si="6">N33/M33*100</f>
        <v>1.25983719</v>
      </c>
    </row>
    <row r="34" ht="15.75" customHeight="1">
      <c r="A34" s="6">
        <v>2.0</v>
      </c>
      <c r="B34" s="19">
        <v>65.78</v>
      </c>
      <c r="C34" s="19">
        <v>69.32</v>
      </c>
      <c r="D34" s="19">
        <v>66.77</v>
      </c>
      <c r="E34" s="19">
        <v>66.34</v>
      </c>
      <c r="F34" s="19">
        <v>65.27</v>
      </c>
      <c r="G34" s="19">
        <v>65.93</v>
      </c>
      <c r="H34" s="19">
        <v>66.66</v>
      </c>
      <c r="I34" s="19">
        <v>66.05</v>
      </c>
      <c r="J34" s="19">
        <v>67.5</v>
      </c>
      <c r="K34" s="20">
        <v>66.12</v>
      </c>
      <c r="M34" s="8">
        <f t="shared" si="4"/>
        <v>66.62444444</v>
      </c>
      <c r="N34" s="8">
        <f t="shared" si="5"/>
        <v>1.198740079</v>
      </c>
      <c r="O34" s="4">
        <f t="shared" si="6"/>
        <v>1.799249644</v>
      </c>
    </row>
    <row r="35" ht="15.75" customHeight="1">
      <c r="A35" s="6">
        <v>4.0</v>
      </c>
      <c r="B35" s="19">
        <v>66.29</v>
      </c>
      <c r="C35" s="19">
        <v>67.58</v>
      </c>
      <c r="D35" s="19">
        <v>66.45</v>
      </c>
      <c r="E35" s="19">
        <v>66.6</v>
      </c>
      <c r="F35" s="19">
        <v>66.0</v>
      </c>
      <c r="G35" s="19">
        <v>66.64</v>
      </c>
      <c r="H35" s="19">
        <v>67.48</v>
      </c>
      <c r="I35" s="19">
        <v>66.46</v>
      </c>
      <c r="J35" s="19">
        <v>65.99</v>
      </c>
      <c r="K35" s="20">
        <v>67.79</v>
      </c>
      <c r="M35" s="8">
        <f t="shared" si="4"/>
        <v>66.61</v>
      </c>
      <c r="N35" s="8">
        <f t="shared" si="5"/>
        <v>0.5707232254</v>
      </c>
      <c r="O35" s="4">
        <f t="shared" si="6"/>
        <v>0.8568131292</v>
      </c>
    </row>
    <row r="36" ht="15.75" customHeight="1">
      <c r="A36" s="6">
        <v>8.0</v>
      </c>
      <c r="B36" s="19">
        <v>963.53</v>
      </c>
      <c r="C36" s="19">
        <v>946.23</v>
      </c>
      <c r="D36" s="19">
        <v>979.14</v>
      </c>
      <c r="E36" s="19">
        <v>1159.05</v>
      </c>
      <c r="F36" s="19">
        <v>1077.43</v>
      </c>
      <c r="G36" s="19">
        <v>1250.0</v>
      </c>
      <c r="H36" s="19">
        <v>1247.86</v>
      </c>
      <c r="I36" s="19">
        <v>1279.44</v>
      </c>
      <c r="J36" s="19">
        <v>1253.58</v>
      </c>
      <c r="K36" s="20">
        <v>1187.59</v>
      </c>
      <c r="M36" s="8">
        <f t="shared" si="4"/>
        <v>1128.473333</v>
      </c>
      <c r="N36" s="8">
        <f t="shared" si="5"/>
        <v>138.6200987</v>
      </c>
      <c r="O36" s="4">
        <f t="shared" si="6"/>
        <v>12.28386126</v>
      </c>
    </row>
    <row r="37" ht="15.75" customHeight="1">
      <c r="A37" s="6">
        <v>16.0</v>
      </c>
      <c r="B37" s="19">
        <v>86.37</v>
      </c>
      <c r="C37" s="19">
        <v>83.25</v>
      </c>
      <c r="D37" s="19">
        <v>87.16</v>
      </c>
      <c r="E37" s="19">
        <v>84.22</v>
      </c>
      <c r="F37" s="19">
        <v>82.44</v>
      </c>
      <c r="G37" s="19">
        <v>84.94</v>
      </c>
      <c r="H37" s="19">
        <v>83.2</v>
      </c>
      <c r="I37" s="19">
        <v>83.57</v>
      </c>
      <c r="J37" s="19">
        <v>85.32</v>
      </c>
      <c r="K37" s="20">
        <v>86.0</v>
      </c>
      <c r="M37" s="8">
        <f t="shared" si="4"/>
        <v>84.49666667</v>
      </c>
      <c r="N37" s="8">
        <f t="shared" si="5"/>
        <v>1.57630105</v>
      </c>
      <c r="O37" s="4">
        <f t="shared" si="6"/>
        <v>1.86551862</v>
      </c>
    </row>
    <row r="38" ht="15.75" customHeight="1">
      <c r="A38" s="6">
        <v>32.0</v>
      </c>
      <c r="B38" s="19">
        <v>71.36</v>
      </c>
      <c r="C38" s="19">
        <v>68.43</v>
      </c>
      <c r="D38" s="19">
        <v>68.93</v>
      </c>
      <c r="E38" s="19">
        <v>71.42</v>
      </c>
      <c r="F38" s="19">
        <v>66.73</v>
      </c>
      <c r="G38" s="19">
        <v>70.21</v>
      </c>
      <c r="H38" s="19">
        <v>67.98</v>
      </c>
      <c r="I38" s="19">
        <v>68.72</v>
      </c>
      <c r="J38" s="19">
        <v>67.39</v>
      </c>
      <c r="K38" s="20">
        <v>67.11</v>
      </c>
      <c r="M38" s="8">
        <f t="shared" si="4"/>
        <v>69.01888889</v>
      </c>
      <c r="N38" s="8">
        <f t="shared" si="5"/>
        <v>1.661343165</v>
      </c>
      <c r="O38" s="4">
        <f t="shared" si="6"/>
        <v>2.407084773</v>
      </c>
    </row>
    <row r="39" ht="15.75" customHeight="1">
      <c r="A39" s="6">
        <v>64.0</v>
      </c>
      <c r="B39" s="19">
        <v>71.52</v>
      </c>
      <c r="C39" s="19">
        <v>69.78</v>
      </c>
      <c r="D39" s="19">
        <v>77.23</v>
      </c>
      <c r="E39" s="19">
        <v>68.46</v>
      </c>
      <c r="F39" s="19">
        <v>68.97</v>
      </c>
      <c r="G39" s="19">
        <v>68.69</v>
      </c>
      <c r="H39" s="19">
        <v>73.27</v>
      </c>
      <c r="I39" s="19">
        <v>68.67</v>
      </c>
      <c r="J39" s="19">
        <v>70.08</v>
      </c>
      <c r="K39" s="20">
        <v>68.34</v>
      </c>
      <c r="M39" s="8">
        <f t="shared" si="4"/>
        <v>70.74111111</v>
      </c>
      <c r="N39" s="8">
        <f t="shared" si="5"/>
        <v>2.900544968</v>
      </c>
      <c r="O39" s="4">
        <f t="shared" si="6"/>
        <v>4.100225346</v>
      </c>
    </row>
    <row r="40" ht="15.75" customHeight="1">
      <c r="A40" s="6">
        <v>128.0</v>
      </c>
      <c r="B40" s="19">
        <v>81.99</v>
      </c>
      <c r="C40" s="19">
        <v>77.49</v>
      </c>
      <c r="D40" s="19">
        <v>81.98</v>
      </c>
      <c r="E40" s="19">
        <v>79.16</v>
      </c>
      <c r="F40" s="19">
        <v>76.96</v>
      </c>
      <c r="G40" s="19">
        <v>78.4</v>
      </c>
      <c r="H40" s="19">
        <v>80.46</v>
      </c>
      <c r="I40" s="19">
        <v>78.02</v>
      </c>
      <c r="J40" s="19">
        <v>83.31</v>
      </c>
      <c r="K40" s="20">
        <v>77.29</v>
      </c>
      <c r="M40" s="8">
        <f t="shared" si="4"/>
        <v>79.75222222</v>
      </c>
      <c r="N40" s="8">
        <f t="shared" si="5"/>
        <v>2.270004283</v>
      </c>
      <c r="O40" s="4">
        <f t="shared" si="6"/>
        <v>2.846321042</v>
      </c>
    </row>
    <row r="41" ht="15.75" customHeight="1">
      <c r="A41" s="6">
        <v>256.0</v>
      </c>
      <c r="B41" s="19">
        <v>86.48</v>
      </c>
      <c r="C41" s="19">
        <v>99.03</v>
      </c>
      <c r="D41" s="19">
        <v>90.5</v>
      </c>
      <c r="E41" s="19">
        <v>88.25</v>
      </c>
      <c r="F41" s="19">
        <v>88.61</v>
      </c>
      <c r="G41" s="19">
        <v>86.85</v>
      </c>
      <c r="H41" s="19">
        <v>94.37</v>
      </c>
      <c r="I41" s="19">
        <v>93.59</v>
      </c>
      <c r="J41" s="19">
        <v>87.8</v>
      </c>
      <c r="K41" s="20">
        <v>89.7</v>
      </c>
      <c r="M41" s="8">
        <f t="shared" si="4"/>
        <v>90.60888889</v>
      </c>
      <c r="N41" s="8">
        <f t="shared" si="5"/>
        <v>4.221769311</v>
      </c>
      <c r="O41" s="4">
        <f t="shared" si="6"/>
        <v>4.659332393</v>
      </c>
    </row>
    <row r="42" ht="15.75" customHeight="1">
      <c r="A42" s="6">
        <v>512.0</v>
      </c>
      <c r="B42" s="19">
        <v>106.05</v>
      </c>
      <c r="C42" s="19">
        <v>105.23</v>
      </c>
      <c r="D42" s="19">
        <v>107.28</v>
      </c>
      <c r="E42" s="19">
        <v>117.22</v>
      </c>
      <c r="F42" s="19">
        <v>103.54</v>
      </c>
      <c r="G42" s="19">
        <v>104.57</v>
      </c>
      <c r="H42" s="19">
        <v>108.54</v>
      </c>
      <c r="I42" s="19">
        <v>107.27</v>
      </c>
      <c r="J42" s="19">
        <v>108.04</v>
      </c>
      <c r="K42" s="20">
        <v>103.71</v>
      </c>
      <c r="M42" s="8">
        <f t="shared" si="4"/>
        <v>107.5266667</v>
      </c>
      <c r="N42" s="8">
        <f t="shared" si="5"/>
        <v>3.991685108</v>
      </c>
      <c r="O42" s="4">
        <f t="shared" si="6"/>
        <v>3.712274575</v>
      </c>
    </row>
    <row r="43" ht="15.75" customHeight="1">
      <c r="A43" s="6" t="s">
        <v>9</v>
      </c>
      <c r="B43" s="19">
        <v>122.86</v>
      </c>
      <c r="C43" s="19">
        <v>123.27</v>
      </c>
      <c r="D43" s="19">
        <v>126.26</v>
      </c>
      <c r="E43" s="19">
        <v>120.29</v>
      </c>
      <c r="F43" s="19">
        <v>123.91</v>
      </c>
      <c r="G43" s="19">
        <v>122.56</v>
      </c>
      <c r="H43" s="19">
        <v>125.84</v>
      </c>
      <c r="I43" s="19">
        <v>124.53</v>
      </c>
      <c r="J43" s="19">
        <v>124.18</v>
      </c>
      <c r="K43" s="20">
        <v>133.17</v>
      </c>
      <c r="M43" s="8">
        <f t="shared" si="4"/>
        <v>123.7444444</v>
      </c>
      <c r="N43" s="8">
        <f t="shared" si="5"/>
        <v>1.799201984</v>
      </c>
      <c r="O43" s="4">
        <f t="shared" si="6"/>
        <v>1.453965866</v>
      </c>
    </row>
    <row r="44" ht="15.75" customHeight="1">
      <c r="A44" s="6" t="s">
        <v>10</v>
      </c>
      <c r="B44" s="19">
        <v>157.26</v>
      </c>
      <c r="C44" s="19">
        <v>155.58</v>
      </c>
      <c r="D44" s="19">
        <v>151.28</v>
      </c>
      <c r="E44" s="19">
        <v>147.39</v>
      </c>
      <c r="F44" s="19">
        <v>151.06</v>
      </c>
      <c r="G44" s="19">
        <v>148.49</v>
      </c>
      <c r="H44" s="19">
        <v>152.34</v>
      </c>
      <c r="I44" s="19">
        <v>151.19</v>
      </c>
      <c r="J44" s="19">
        <v>147.72</v>
      </c>
      <c r="K44" s="20">
        <v>148.17</v>
      </c>
      <c r="M44" s="8">
        <f t="shared" si="4"/>
        <v>151.3677778</v>
      </c>
      <c r="N44" s="8">
        <f t="shared" si="5"/>
        <v>3.371775414</v>
      </c>
      <c r="O44" s="4">
        <f t="shared" si="6"/>
        <v>2.227538426</v>
      </c>
    </row>
    <row r="45" ht="15.75" customHeight="1">
      <c r="A45" s="6" t="s">
        <v>11</v>
      </c>
      <c r="B45" s="19">
        <v>222.67</v>
      </c>
      <c r="C45" s="19">
        <v>232.94</v>
      </c>
      <c r="D45" s="19">
        <v>224.68</v>
      </c>
      <c r="E45" s="19">
        <v>221.87</v>
      </c>
      <c r="F45" s="19">
        <v>216.44</v>
      </c>
      <c r="G45" s="19">
        <v>223.25</v>
      </c>
      <c r="H45" s="19">
        <v>222.9</v>
      </c>
      <c r="I45" s="19">
        <v>221.91</v>
      </c>
      <c r="J45" s="19">
        <v>220.35</v>
      </c>
      <c r="K45" s="20">
        <v>221.59</v>
      </c>
      <c r="M45" s="8">
        <f t="shared" si="4"/>
        <v>223.0011111</v>
      </c>
      <c r="N45" s="8">
        <f t="shared" si="5"/>
        <v>4.392159049</v>
      </c>
      <c r="O45" s="4">
        <f t="shared" si="6"/>
        <v>1.969568235</v>
      </c>
    </row>
    <row r="46" ht="15.75" customHeight="1">
      <c r="A46" s="6" t="s">
        <v>12</v>
      </c>
      <c r="B46" s="19">
        <v>373.41</v>
      </c>
      <c r="C46" s="19">
        <v>366.43</v>
      </c>
      <c r="D46" s="19">
        <v>364.91</v>
      </c>
      <c r="E46" s="19">
        <v>361.02</v>
      </c>
      <c r="F46" s="19">
        <v>360.61</v>
      </c>
      <c r="G46" s="19">
        <v>363.27</v>
      </c>
      <c r="H46" s="19">
        <v>362.32</v>
      </c>
      <c r="I46" s="19">
        <v>363.79</v>
      </c>
      <c r="J46" s="19">
        <v>360.41</v>
      </c>
      <c r="K46" s="20">
        <v>359.59</v>
      </c>
      <c r="M46" s="8">
        <f t="shared" si="4"/>
        <v>364.0188889</v>
      </c>
      <c r="N46" s="8">
        <f t="shared" si="5"/>
        <v>4.061063421</v>
      </c>
      <c r="O46" s="4">
        <f t="shared" si="6"/>
        <v>1.115618872</v>
      </c>
    </row>
    <row r="47" ht="15.75" customHeight="1">
      <c r="A47" s="6" t="s">
        <v>13</v>
      </c>
      <c r="B47" s="19">
        <v>1113.94</v>
      </c>
      <c r="C47" s="19">
        <v>1104.11</v>
      </c>
      <c r="D47" s="19">
        <v>1115.07</v>
      </c>
      <c r="E47" s="19">
        <v>1099.18</v>
      </c>
      <c r="F47" s="19">
        <v>1112.99</v>
      </c>
      <c r="G47" s="19">
        <v>1100.25</v>
      </c>
      <c r="H47" s="19">
        <v>1118.14</v>
      </c>
      <c r="I47" s="19">
        <v>1107.58</v>
      </c>
      <c r="J47" s="19">
        <v>1105.21</v>
      </c>
      <c r="K47" s="20">
        <v>1106.27</v>
      </c>
      <c r="M47" s="8">
        <f t="shared" si="4"/>
        <v>1108.496667</v>
      </c>
      <c r="N47" s="8">
        <f t="shared" si="5"/>
        <v>6.816483698</v>
      </c>
      <c r="O47" s="4">
        <f t="shared" si="6"/>
        <v>0.6149304642</v>
      </c>
    </row>
    <row r="48" ht="15.75" customHeight="1">
      <c r="A48" s="6" t="s">
        <v>14</v>
      </c>
      <c r="B48" s="19">
        <v>1966.51</v>
      </c>
      <c r="C48" s="19">
        <v>2460.42</v>
      </c>
      <c r="D48" s="19">
        <v>1945.1</v>
      </c>
      <c r="E48" s="19">
        <v>1968.03</v>
      </c>
      <c r="F48" s="19">
        <v>1943.22</v>
      </c>
      <c r="G48" s="19">
        <v>1954.2</v>
      </c>
      <c r="H48" s="19">
        <v>1972.66</v>
      </c>
      <c r="I48" s="19">
        <v>1961.02</v>
      </c>
      <c r="J48" s="19">
        <v>1960.62</v>
      </c>
      <c r="K48" s="20">
        <v>1946.85</v>
      </c>
      <c r="M48" s="8">
        <f t="shared" si="4"/>
        <v>2014.642222</v>
      </c>
      <c r="N48" s="8">
        <f t="shared" si="5"/>
        <v>167.4641768</v>
      </c>
      <c r="O48" s="4">
        <f t="shared" si="6"/>
        <v>8.31235318</v>
      </c>
    </row>
    <row r="49" ht="15.75" customHeight="1">
      <c r="A49" s="6" t="s">
        <v>15</v>
      </c>
      <c r="B49" s="19">
        <v>4319.75</v>
      </c>
      <c r="C49" s="19">
        <v>4314.35</v>
      </c>
      <c r="D49" s="19">
        <v>4311.48</v>
      </c>
      <c r="E49" s="19">
        <v>4320.36</v>
      </c>
      <c r="F49" s="19">
        <v>4242.82</v>
      </c>
      <c r="G49" s="19">
        <v>4356.91</v>
      </c>
      <c r="H49" s="19">
        <v>4342.01</v>
      </c>
      <c r="I49" s="19">
        <v>4290.97</v>
      </c>
      <c r="J49" s="19">
        <v>4305.37</v>
      </c>
      <c r="K49" s="20">
        <v>4326.73</v>
      </c>
      <c r="M49" s="8">
        <f t="shared" si="4"/>
        <v>4311.557778</v>
      </c>
      <c r="N49" s="8">
        <f t="shared" si="5"/>
        <v>32.25597494</v>
      </c>
      <c r="O49" s="4">
        <f t="shared" si="6"/>
        <v>0.7481280921</v>
      </c>
    </row>
    <row r="50" ht="15.75" customHeight="1">
      <c r="A50" s="6" t="s">
        <v>16</v>
      </c>
      <c r="B50" s="19">
        <v>7755.81</v>
      </c>
      <c r="C50" s="19">
        <v>7715.42</v>
      </c>
      <c r="D50" s="19">
        <v>7738.73</v>
      </c>
      <c r="E50" s="19">
        <v>7716.21</v>
      </c>
      <c r="F50" s="19">
        <v>7595.46</v>
      </c>
      <c r="G50" s="19">
        <v>7774.81</v>
      </c>
      <c r="H50" s="19">
        <v>7740.68</v>
      </c>
      <c r="I50" s="19">
        <v>7807.21</v>
      </c>
      <c r="J50" s="19">
        <v>7777.56</v>
      </c>
      <c r="K50" s="20">
        <v>7748.6</v>
      </c>
      <c r="M50" s="8">
        <f t="shared" si="4"/>
        <v>7735.765556</v>
      </c>
      <c r="N50" s="8">
        <f t="shared" si="5"/>
        <v>60.51062161</v>
      </c>
      <c r="O50" s="4">
        <f t="shared" si="6"/>
        <v>0.7822189178</v>
      </c>
    </row>
    <row r="51" ht="15.75" customHeight="1">
      <c r="A51" s="6" t="s">
        <v>17</v>
      </c>
      <c r="B51" s="19">
        <v>14614.24</v>
      </c>
      <c r="C51" s="19">
        <v>14898.18</v>
      </c>
      <c r="D51" s="19">
        <v>14838.52</v>
      </c>
      <c r="E51" s="19">
        <v>14933.56</v>
      </c>
      <c r="F51" s="19">
        <v>14491.48</v>
      </c>
      <c r="G51" s="19">
        <v>14938.69</v>
      </c>
      <c r="H51" s="19">
        <v>14913.66</v>
      </c>
      <c r="I51" s="19">
        <v>14629.91</v>
      </c>
      <c r="J51" s="19">
        <v>14782.61</v>
      </c>
      <c r="K51" s="20">
        <v>14676.43</v>
      </c>
      <c r="M51" s="8">
        <f t="shared" si="4"/>
        <v>14782.31667</v>
      </c>
      <c r="N51" s="8">
        <f t="shared" si="5"/>
        <v>164.7820431</v>
      </c>
      <c r="O51" s="4">
        <f t="shared" si="6"/>
        <v>1.114724077</v>
      </c>
    </row>
    <row r="52" ht="15.75" customHeight="1">
      <c r="A52" s="6" t="s">
        <v>18</v>
      </c>
      <c r="B52" s="19">
        <v>29174.25</v>
      </c>
      <c r="C52" s="19">
        <v>28501.83</v>
      </c>
      <c r="D52" s="19">
        <v>28131.97</v>
      </c>
      <c r="E52" s="19">
        <v>28667.21</v>
      </c>
      <c r="F52" s="19">
        <v>28246.55</v>
      </c>
      <c r="G52" s="19">
        <v>28237.67</v>
      </c>
      <c r="H52" s="19">
        <v>28617.47</v>
      </c>
      <c r="I52" s="19">
        <v>27945.13</v>
      </c>
      <c r="J52" s="19">
        <v>28391.94</v>
      </c>
      <c r="K52" s="20">
        <v>28323.64</v>
      </c>
      <c r="M52" s="8">
        <f t="shared" si="4"/>
        <v>28434.89111</v>
      </c>
      <c r="N52" s="8">
        <f t="shared" si="5"/>
        <v>361.6420852</v>
      </c>
      <c r="O52" s="4">
        <f t="shared" si="6"/>
        <v>1.27182511</v>
      </c>
    </row>
    <row r="53" ht="15.75" customHeight="1">
      <c r="A53" s="6" t="s">
        <v>19</v>
      </c>
      <c r="B53" s="19">
        <v>58250.51</v>
      </c>
      <c r="C53" s="19">
        <v>56036.18</v>
      </c>
      <c r="D53" s="19">
        <v>55740.14</v>
      </c>
      <c r="E53" s="19">
        <v>55998.5</v>
      </c>
      <c r="F53" s="19">
        <v>55879.48</v>
      </c>
      <c r="G53" s="19">
        <v>55624.1</v>
      </c>
      <c r="H53" s="19">
        <v>55365.12</v>
      </c>
      <c r="I53" s="19">
        <v>55750.17</v>
      </c>
      <c r="J53" s="19">
        <v>55367.81</v>
      </c>
      <c r="K53" s="20">
        <v>56018.41</v>
      </c>
      <c r="M53" s="8">
        <f t="shared" si="4"/>
        <v>56001.33444</v>
      </c>
      <c r="N53" s="8">
        <f t="shared" si="5"/>
        <v>877.1114108</v>
      </c>
      <c r="O53" s="4">
        <f t="shared" si="6"/>
        <v>1.566233054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9">
        <v>66.56</v>
      </c>
      <c r="C61" s="19">
        <v>66.29</v>
      </c>
      <c r="D61" s="19"/>
      <c r="E61" s="19">
        <v>66.3</v>
      </c>
      <c r="F61" s="19">
        <v>67.21</v>
      </c>
      <c r="G61" s="19">
        <v>65.95</v>
      </c>
      <c r="H61" s="19">
        <v>65.43</v>
      </c>
      <c r="I61" s="19">
        <v>66.18</v>
      </c>
      <c r="J61" s="19">
        <v>67.35</v>
      </c>
      <c r="K61" s="20">
        <v>68.01</v>
      </c>
      <c r="M61" s="8">
        <f t="shared" ref="M61:M81" si="7">AVERAGE(B61:J61)</f>
        <v>66.40875</v>
      </c>
      <c r="N61" s="8">
        <f t="shared" ref="N61:N81" si="8">STDEV(B61:J61)</f>
        <v>0.6321717104</v>
      </c>
      <c r="O61" s="4">
        <f t="shared" ref="O61:O81" si="9">N61/M61*100</f>
        <v>0.951940385</v>
      </c>
    </row>
    <row r="62" ht="15.75" customHeight="1">
      <c r="A62" s="6">
        <v>2.0</v>
      </c>
      <c r="B62" s="19">
        <v>63.9</v>
      </c>
      <c r="C62" s="19">
        <v>62.7</v>
      </c>
      <c r="D62" s="19">
        <v>62.4</v>
      </c>
      <c r="E62" s="19">
        <v>63.52</v>
      </c>
      <c r="F62" s="19">
        <v>62.96</v>
      </c>
      <c r="G62" s="19">
        <v>63.14</v>
      </c>
      <c r="H62" s="19">
        <v>62.83</v>
      </c>
      <c r="I62" s="19">
        <v>64.6</v>
      </c>
      <c r="J62" s="19">
        <v>64.02</v>
      </c>
      <c r="K62" s="20">
        <v>64.36</v>
      </c>
      <c r="M62" s="8">
        <f t="shared" si="7"/>
        <v>63.34111111</v>
      </c>
      <c r="N62" s="8">
        <f t="shared" si="8"/>
        <v>0.7188262037</v>
      </c>
      <c r="O62" s="4">
        <f t="shared" si="9"/>
        <v>1.134849375</v>
      </c>
    </row>
    <row r="63" ht="15.75" customHeight="1">
      <c r="A63" s="6">
        <v>4.0</v>
      </c>
      <c r="B63" s="19">
        <v>63.42</v>
      </c>
      <c r="C63" s="19">
        <v>63.37</v>
      </c>
      <c r="D63" s="19">
        <v>64.2</v>
      </c>
      <c r="E63" s="19">
        <v>63.59</v>
      </c>
      <c r="F63" s="19">
        <v>63.4</v>
      </c>
      <c r="G63" s="19">
        <v>62.78</v>
      </c>
      <c r="H63" s="19">
        <v>63.27</v>
      </c>
      <c r="I63" s="19">
        <v>63.17</v>
      </c>
      <c r="J63" s="19">
        <v>62.45</v>
      </c>
      <c r="K63" s="20">
        <v>63.15</v>
      </c>
      <c r="M63" s="8">
        <f t="shared" si="7"/>
        <v>63.29444444</v>
      </c>
      <c r="N63" s="8">
        <f t="shared" si="8"/>
        <v>0.491658192</v>
      </c>
      <c r="O63" s="4">
        <f t="shared" si="9"/>
        <v>0.7767793782</v>
      </c>
    </row>
    <row r="64" ht="15.75" customHeight="1">
      <c r="A64" s="6">
        <v>8.0</v>
      </c>
      <c r="B64" s="19">
        <v>1349.67</v>
      </c>
      <c r="C64" s="19">
        <v>1386.61</v>
      </c>
      <c r="D64" s="19">
        <v>964.07</v>
      </c>
      <c r="E64" s="19">
        <v>1741.05</v>
      </c>
      <c r="F64" s="19">
        <v>993.32</v>
      </c>
      <c r="G64" s="19">
        <v>1369.32</v>
      </c>
      <c r="H64" s="19">
        <v>970.62</v>
      </c>
      <c r="I64" s="19">
        <v>1121.32</v>
      </c>
      <c r="J64" s="19">
        <v>964.3</v>
      </c>
      <c r="K64" s="20">
        <v>966.09</v>
      </c>
      <c r="M64" s="8">
        <f t="shared" si="7"/>
        <v>1206.697778</v>
      </c>
      <c r="N64" s="8">
        <f t="shared" si="8"/>
        <v>271.7914706</v>
      </c>
      <c r="O64" s="4">
        <f t="shared" si="9"/>
        <v>22.5235743</v>
      </c>
    </row>
    <row r="65" ht="15.75" customHeight="1">
      <c r="A65" s="6">
        <v>16.0</v>
      </c>
      <c r="B65" s="19">
        <v>96.85</v>
      </c>
      <c r="C65" s="19">
        <v>97.27</v>
      </c>
      <c r="D65" s="19">
        <v>100.47</v>
      </c>
      <c r="E65" s="19">
        <v>96.85</v>
      </c>
      <c r="F65" s="19">
        <v>90.92</v>
      </c>
      <c r="G65" s="19">
        <v>97.09</v>
      </c>
      <c r="H65" s="19">
        <v>96.51</v>
      </c>
      <c r="I65" s="19">
        <v>93.24</v>
      </c>
      <c r="J65" s="19">
        <v>95.32</v>
      </c>
      <c r="K65" s="20">
        <v>91.97</v>
      </c>
      <c r="M65" s="8">
        <f t="shared" si="7"/>
        <v>96.05777778</v>
      </c>
      <c r="N65" s="8">
        <f t="shared" si="8"/>
        <v>2.700540584</v>
      </c>
      <c r="O65" s="4">
        <f t="shared" si="9"/>
        <v>2.811371079</v>
      </c>
    </row>
    <row r="66" ht="15.75" customHeight="1">
      <c r="A66" s="6">
        <v>32.0</v>
      </c>
      <c r="B66" s="19">
        <v>352.99</v>
      </c>
      <c r="C66" s="19">
        <v>336.63</v>
      </c>
      <c r="D66" s="19">
        <v>339.67</v>
      </c>
      <c r="E66" s="19">
        <v>343.68</v>
      </c>
      <c r="F66" s="19">
        <v>340.49</v>
      </c>
      <c r="G66" s="19">
        <v>339.85</v>
      </c>
      <c r="H66" s="19">
        <v>339.84</v>
      </c>
      <c r="I66" s="19">
        <v>346.72</v>
      </c>
      <c r="J66" s="19">
        <v>338.92</v>
      </c>
      <c r="K66" s="20">
        <v>350.39</v>
      </c>
      <c r="M66" s="8">
        <f t="shared" si="7"/>
        <v>342.0877778</v>
      </c>
      <c r="N66" s="8">
        <f t="shared" si="8"/>
        <v>5.01412948</v>
      </c>
      <c r="O66" s="4">
        <f t="shared" si="9"/>
        <v>1.465743533</v>
      </c>
    </row>
    <row r="67" ht="15.75" customHeight="1">
      <c r="A67" s="6">
        <v>64.0</v>
      </c>
      <c r="B67" s="19">
        <v>90.35</v>
      </c>
      <c r="C67" s="19">
        <v>91.37</v>
      </c>
      <c r="D67" s="19">
        <v>91.46</v>
      </c>
      <c r="E67" s="19">
        <v>86.63</v>
      </c>
      <c r="F67" s="19">
        <v>88.67</v>
      </c>
      <c r="G67" s="19">
        <v>87.13</v>
      </c>
      <c r="H67" s="19">
        <v>90.25</v>
      </c>
      <c r="I67" s="19">
        <v>87.42</v>
      </c>
      <c r="J67" s="19">
        <v>88.21</v>
      </c>
      <c r="K67" s="20">
        <v>88.56</v>
      </c>
      <c r="M67" s="8">
        <f t="shared" si="7"/>
        <v>89.05444444</v>
      </c>
      <c r="N67" s="8">
        <f t="shared" si="8"/>
        <v>1.849662882</v>
      </c>
      <c r="O67" s="4">
        <f t="shared" si="9"/>
        <v>2.077002326</v>
      </c>
    </row>
    <row r="68" ht="15.75" customHeight="1">
      <c r="A68" s="6">
        <v>128.0</v>
      </c>
      <c r="B68" s="19">
        <v>96.11</v>
      </c>
      <c r="C68" s="19">
        <v>94.93</v>
      </c>
      <c r="D68" s="19">
        <v>94.22</v>
      </c>
      <c r="E68" s="19">
        <v>98.91</v>
      </c>
      <c r="F68" s="19">
        <v>96.58</v>
      </c>
      <c r="G68" s="19">
        <v>99.23</v>
      </c>
      <c r="H68" s="19">
        <v>93.31</v>
      </c>
      <c r="I68" s="19">
        <v>95.74</v>
      </c>
      <c r="J68" s="19">
        <v>96.26</v>
      </c>
      <c r="K68" s="20">
        <v>97.87</v>
      </c>
      <c r="M68" s="8">
        <f t="shared" si="7"/>
        <v>96.14333333</v>
      </c>
      <c r="N68" s="8">
        <f t="shared" si="8"/>
        <v>1.960522889</v>
      </c>
      <c r="O68" s="4">
        <f t="shared" si="9"/>
        <v>2.039166754</v>
      </c>
    </row>
    <row r="69" ht="15.75" customHeight="1">
      <c r="A69" s="6">
        <v>256.0</v>
      </c>
      <c r="B69" s="19">
        <v>117.8</v>
      </c>
      <c r="C69" s="19">
        <v>109.37</v>
      </c>
      <c r="D69" s="19">
        <v>113.07</v>
      </c>
      <c r="E69" s="19">
        <v>105.22</v>
      </c>
      <c r="F69" s="19">
        <v>109.99</v>
      </c>
      <c r="G69" s="19">
        <v>108.6</v>
      </c>
      <c r="H69" s="19">
        <v>107.52</v>
      </c>
      <c r="I69" s="19">
        <v>106.5</v>
      </c>
      <c r="J69" s="19">
        <v>109.87</v>
      </c>
      <c r="K69" s="20">
        <v>107.44</v>
      </c>
      <c r="M69" s="8">
        <f t="shared" si="7"/>
        <v>109.7711111</v>
      </c>
      <c r="N69" s="8">
        <f t="shared" si="8"/>
        <v>3.765237192</v>
      </c>
      <c r="O69" s="4">
        <f t="shared" si="9"/>
        <v>3.43008024</v>
      </c>
    </row>
    <row r="70" ht="15.75" customHeight="1">
      <c r="A70" s="6">
        <v>512.0</v>
      </c>
      <c r="B70" s="19">
        <v>131.79</v>
      </c>
      <c r="C70" s="19">
        <v>130.51</v>
      </c>
      <c r="D70" s="19">
        <v>129.39</v>
      </c>
      <c r="E70" s="19">
        <v>131.27</v>
      </c>
      <c r="F70" s="19">
        <v>130.25</v>
      </c>
      <c r="G70" s="19">
        <v>137.83</v>
      </c>
      <c r="H70" s="19">
        <v>128.76</v>
      </c>
      <c r="I70" s="19">
        <v>133.32</v>
      </c>
      <c r="J70" s="19">
        <v>132.9</v>
      </c>
      <c r="K70" s="20">
        <v>131.72</v>
      </c>
      <c r="M70" s="8">
        <f t="shared" si="7"/>
        <v>131.78</v>
      </c>
      <c r="N70" s="8">
        <f t="shared" si="8"/>
        <v>2.722016716</v>
      </c>
      <c r="O70" s="4">
        <f t="shared" si="9"/>
        <v>2.065576503</v>
      </c>
    </row>
    <row r="71" ht="15.75" customHeight="1">
      <c r="A71" s="6" t="s">
        <v>9</v>
      </c>
      <c r="B71" s="19">
        <v>134.96</v>
      </c>
      <c r="C71" s="19">
        <v>135.69</v>
      </c>
      <c r="D71" s="19">
        <v>137.45</v>
      </c>
      <c r="E71" s="19">
        <v>135.09</v>
      </c>
      <c r="F71" s="19">
        <v>135.14</v>
      </c>
      <c r="G71" s="19">
        <v>136.4</v>
      </c>
      <c r="H71" s="19">
        <v>133.91</v>
      </c>
      <c r="I71" s="19">
        <v>133.09</v>
      </c>
      <c r="J71" s="19">
        <v>136.5</v>
      </c>
      <c r="K71" s="20">
        <v>135.98</v>
      </c>
      <c r="M71" s="8">
        <f t="shared" si="7"/>
        <v>135.3588889</v>
      </c>
      <c r="N71" s="8">
        <f t="shared" si="8"/>
        <v>1.341402666</v>
      </c>
      <c r="O71" s="4">
        <f t="shared" si="9"/>
        <v>0.9909971015</v>
      </c>
    </row>
    <row r="72" ht="15.75" customHeight="1">
      <c r="A72" s="6" t="s">
        <v>10</v>
      </c>
      <c r="B72" s="19">
        <v>184.9</v>
      </c>
      <c r="C72" s="19">
        <v>184.5</v>
      </c>
      <c r="D72" s="19">
        <v>182.27</v>
      </c>
      <c r="E72" s="19">
        <v>184.73</v>
      </c>
      <c r="F72" s="19">
        <v>186.82</v>
      </c>
      <c r="G72" s="19">
        <v>182.23</v>
      </c>
      <c r="H72" s="19">
        <v>181.81</v>
      </c>
      <c r="I72" s="19">
        <v>183.05</v>
      </c>
      <c r="J72" s="19">
        <v>183.02</v>
      </c>
      <c r="K72" s="20">
        <v>181.61</v>
      </c>
      <c r="M72" s="8">
        <f t="shared" si="7"/>
        <v>183.7033333</v>
      </c>
      <c r="N72" s="8">
        <f t="shared" si="8"/>
        <v>1.640807728</v>
      </c>
      <c r="O72" s="4">
        <f t="shared" si="9"/>
        <v>0.8931834269</v>
      </c>
    </row>
    <row r="73" ht="15.75" customHeight="1">
      <c r="A73" s="6" t="s">
        <v>11</v>
      </c>
      <c r="B73" s="19">
        <v>285.31</v>
      </c>
      <c r="C73" s="19">
        <v>287.34</v>
      </c>
      <c r="D73" s="19">
        <v>284.44</v>
      </c>
      <c r="E73" s="19">
        <v>283.41</v>
      </c>
      <c r="F73" s="19">
        <v>281.5</v>
      </c>
      <c r="G73" s="19">
        <v>280.32</v>
      </c>
      <c r="H73" s="19">
        <v>282.18</v>
      </c>
      <c r="I73" s="19">
        <v>282.64</v>
      </c>
      <c r="J73" s="19">
        <v>283.66</v>
      </c>
      <c r="K73" s="20">
        <v>281.45</v>
      </c>
      <c r="M73" s="8">
        <f t="shared" si="7"/>
        <v>283.4222222</v>
      </c>
      <c r="N73" s="8">
        <f t="shared" si="8"/>
        <v>2.105912972</v>
      </c>
      <c r="O73" s="4">
        <f t="shared" si="9"/>
        <v>0.7430302942</v>
      </c>
    </row>
    <row r="74" ht="15.75" customHeight="1">
      <c r="A74" s="6" t="s">
        <v>12</v>
      </c>
      <c r="B74" s="19">
        <v>450.95</v>
      </c>
      <c r="C74" s="19">
        <v>450.73</v>
      </c>
      <c r="D74" s="19">
        <v>446.31</v>
      </c>
      <c r="E74" s="19">
        <v>450.57</v>
      </c>
      <c r="F74" s="19">
        <v>452.54</v>
      </c>
      <c r="G74" s="19">
        <v>450.58</v>
      </c>
      <c r="H74" s="19">
        <v>450.25</v>
      </c>
      <c r="I74" s="19">
        <v>453.6</v>
      </c>
      <c r="J74" s="19">
        <v>455.04</v>
      </c>
      <c r="K74" s="20">
        <v>456.95</v>
      </c>
      <c r="M74" s="8">
        <f t="shared" si="7"/>
        <v>451.1744444</v>
      </c>
      <c r="N74" s="8">
        <f t="shared" si="8"/>
        <v>2.453941274</v>
      </c>
      <c r="O74" s="4">
        <f t="shared" si="9"/>
        <v>0.5439007693</v>
      </c>
    </row>
    <row r="75" ht="15.75" customHeight="1">
      <c r="A75" s="6" t="s">
        <v>13</v>
      </c>
      <c r="B75" s="19">
        <v>1488.54</v>
      </c>
      <c r="C75" s="19">
        <v>1485.03</v>
      </c>
      <c r="D75" s="19">
        <v>1504.99</v>
      </c>
      <c r="E75" s="19">
        <v>1503.72</v>
      </c>
      <c r="F75" s="19">
        <v>1523.46</v>
      </c>
      <c r="G75" s="19">
        <v>1484.49</v>
      </c>
      <c r="H75" s="19">
        <v>1509.62</v>
      </c>
      <c r="I75" s="19">
        <v>1487.69</v>
      </c>
      <c r="J75" s="19">
        <v>1508.74</v>
      </c>
      <c r="K75" s="20">
        <v>1503.31</v>
      </c>
      <c r="M75" s="8">
        <f t="shared" si="7"/>
        <v>1499.586667</v>
      </c>
      <c r="N75" s="8">
        <f t="shared" si="8"/>
        <v>13.71146053</v>
      </c>
      <c r="O75" s="4">
        <f t="shared" si="9"/>
        <v>0.914349323</v>
      </c>
    </row>
    <row r="76" ht="15.75" customHeight="1">
      <c r="A76" s="6" t="s">
        <v>14</v>
      </c>
      <c r="B76" s="19">
        <v>3282.89</v>
      </c>
      <c r="C76" s="19">
        <v>4773.69</v>
      </c>
      <c r="D76" s="19">
        <v>4297.34</v>
      </c>
      <c r="E76" s="19">
        <v>3229.1</v>
      </c>
      <c r="F76" s="19">
        <v>4616.75</v>
      </c>
      <c r="G76" s="19">
        <v>3378.11</v>
      </c>
      <c r="H76" s="19">
        <v>3259.22</v>
      </c>
      <c r="I76" s="19">
        <v>3242.61</v>
      </c>
      <c r="J76" s="19">
        <v>3354.26</v>
      </c>
      <c r="K76" s="20">
        <v>3314.53</v>
      </c>
      <c r="M76" s="8">
        <f t="shared" si="7"/>
        <v>3714.885556</v>
      </c>
      <c r="N76" s="8">
        <f t="shared" si="8"/>
        <v>649.0792651</v>
      </c>
      <c r="O76" s="4">
        <f t="shared" si="9"/>
        <v>17.47238927</v>
      </c>
    </row>
    <row r="77" ht="15.75" customHeight="1">
      <c r="A77" s="6" t="s">
        <v>15</v>
      </c>
      <c r="B77" s="19">
        <v>6423.37</v>
      </c>
      <c r="C77" s="19">
        <v>6499.95</v>
      </c>
      <c r="D77" s="19">
        <v>6446.78</v>
      </c>
      <c r="E77" s="19">
        <v>6341.89</v>
      </c>
      <c r="F77" s="19">
        <v>6438.48</v>
      </c>
      <c r="G77" s="19">
        <v>6359.0</v>
      </c>
      <c r="H77" s="19">
        <v>6420.28</v>
      </c>
      <c r="I77" s="19">
        <v>6431.09</v>
      </c>
      <c r="J77" s="19">
        <v>6471.45</v>
      </c>
      <c r="K77" s="20">
        <v>6480.17</v>
      </c>
      <c r="M77" s="8">
        <f t="shared" si="7"/>
        <v>6425.81</v>
      </c>
      <c r="N77" s="8">
        <f t="shared" si="8"/>
        <v>49.68723981</v>
      </c>
      <c r="O77" s="4">
        <f t="shared" si="9"/>
        <v>0.7732447709</v>
      </c>
    </row>
    <row r="78" ht="15.75" customHeight="1">
      <c r="A78" s="6" t="s">
        <v>16</v>
      </c>
      <c r="B78" s="19">
        <v>12544.8</v>
      </c>
      <c r="C78" s="19">
        <v>12408.3</v>
      </c>
      <c r="D78" s="19">
        <v>12405.64</v>
      </c>
      <c r="E78" s="19">
        <v>12324.17</v>
      </c>
      <c r="F78" s="19">
        <v>12381.54</v>
      </c>
      <c r="G78" s="19">
        <v>12204.92</v>
      </c>
      <c r="H78" s="19">
        <v>12397.71</v>
      </c>
      <c r="I78" s="19">
        <v>12335.07</v>
      </c>
      <c r="J78" s="19">
        <v>12359.76</v>
      </c>
      <c r="K78" s="20">
        <v>12347.79</v>
      </c>
      <c r="M78" s="8">
        <f t="shared" si="7"/>
        <v>12373.54556</v>
      </c>
      <c r="N78" s="8">
        <f t="shared" si="8"/>
        <v>89.96997723</v>
      </c>
      <c r="O78" s="4">
        <f t="shared" si="9"/>
        <v>0.7271155776</v>
      </c>
    </row>
    <row r="79" ht="15.75" customHeight="1">
      <c r="A79" s="6" t="s">
        <v>17</v>
      </c>
      <c r="B79" s="19">
        <v>24522.0</v>
      </c>
      <c r="C79" s="19">
        <v>24606.05</v>
      </c>
      <c r="D79" s="19">
        <v>24527.42</v>
      </c>
      <c r="E79" s="19">
        <v>24578.48</v>
      </c>
      <c r="F79" s="19">
        <v>24671.63</v>
      </c>
      <c r="G79" s="19">
        <v>24597.37</v>
      </c>
      <c r="H79" s="19">
        <v>24634.15</v>
      </c>
      <c r="I79" s="19">
        <v>24417.35</v>
      </c>
      <c r="J79" s="19">
        <v>24250.7</v>
      </c>
      <c r="K79" s="20">
        <v>24359.12</v>
      </c>
      <c r="M79" s="8">
        <f t="shared" si="7"/>
        <v>24533.90556</v>
      </c>
      <c r="N79" s="8">
        <f t="shared" si="8"/>
        <v>129.5235489</v>
      </c>
      <c r="O79" s="4">
        <f t="shared" si="9"/>
        <v>0.5279369346</v>
      </c>
    </row>
    <row r="80" ht="15.75" customHeight="1">
      <c r="A80" s="6" t="s">
        <v>18</v>
      </c>
      <c r="B80" s="19">
        <v>50084.94</v>
      </c>
      <c r="C80" s="19">
        <v>49105.03</v>
      </c>
      <c r="D80" s="19">
        <v>48753.02</v>
      </c>
      <c r="E80" s="19">
        <v>49016.11</v>
      </c>
      <c r="F80" s="19">
        <v>48912.54</v>
      </c>
      <c r="G80" s="19">
        <v>48760.7</v>
      </c>
      <c r="H80" s="19">
        <v>48746.16</v>
      </c>
      <c r="I80" s="19">
        <v>48240.02</v>
      </c>
      <c r="J80" s="19">
        <v>48811.5</v>
      </c>
      <c r="K80" s="20">
        <v>48694.73</v>
      </c>
      <c r="M80" s="8">
        <f t="shared" si="7"/>
        <v>48936.66889</v>
      </c>
      <c r="N80" s="8">
        <f t="shared" si="8"/>
        <v>494.4362482</v>
      </c>
      <c r="O80" s="4">
        <f t="shared" si="9"/>
        <v>1.010359429</v>
      </c>
    </row>
    <row r="81" ht="15.75" customHeight="1">
      <c r="A81" s="6" t="s">
        <v>19</v>
      </c>
      <c r="B81" s="19">
        <v>103838.31</v>
      </c>
      <c r="C81" s="19">
        <v>102838.02</v>
      </c>
      <c r="D81" s="19">
        <v>103449.49</v>
      </c>
      <c r="E81" s="19">
        <v>102686.59</v>
      </c>
      <c r="F81" s="19">
        <v>103435.59</v>
      </c>
      <c r="G81" s="19">
        <v>102530.74</v>
      </c>
      <c r="H81" s="19">
        <v>102482.3</v>
      </c>
      <c r="I81" s="19">
        <v>103419.32</v>
      </c>
      <c r="J81" s="19">
        <v>103375.79</v>
      </c>
      <c r="K81" s="20">
        <v>103935.5</v>
      </c>
      <c r="M81" s="8">
        <f t="shared" si="7"/>
        <v>103117.35</v>
      </c>
      <c r="N81" s="8">
        <f t="shared" si="8"/>
        <v>487.3824646</v>
      </c>
      <c r="O81" s="4">
        <f t="shared" si="9"/>
        <v>0.4726483609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9">
        <v>11.38</v>
      </c>
      <c r="C5" s="19">
        <v>11.42</v>
      </c>
      <c r="D5" s="19">
        <v>11.38</v>
      </c>
      <c r="E5" s="19">
        <v>11.89</v>
      </c>
      <c r="F5" s="19">
        <v>11.65</v>
      </c>
      <c r="G5" s="19">
        <v>11.76</v>
      </c>
      <c r="H5" s="19">
        <v>13.52</v>
      </c>
      <c r="I5" s="19">
        <v>11.65</v>
      </c>
      <c r="J5" s="19">
        <v>11.5</v>
      </c>
      <c r="K5" s="20">
        <v>12.03</v>
      </c>
      <c r="M5" s="8">
        <f t="shared" ref="M5:M25" si="1">AVERAGE(B5:J5)</f>
        <v>11.79444444</v>
      </c>
      <c r="N5" s="8">
        <f t="shared" ref="N5:N25" si="2">STDEV(B5:J5)</f>
        <v>0.6708224637</v>
      </c>
      <c r="O5" s="4">
        <f t="shared" ref="O5:O25" si="3">N5/M5*100</f>
        <v>5.687613917</v>
      </c>
    </row>
    <row r="6" ht="15.75" customHeight="1">
      <c r="A6" s="6">
        <v>2.0</v>
      </c>
      <c r="B6" s="19">
        <v>10.55</v>
      </c>
      <c r="C6" s="19">
        <v>11.48</v>
      </c>
      <c r="D6" s="19">
        <v>11.68</v>
      </c>
      <c r="E6" s="19">
        <v>9.86</v>
      </c>
      <c r="F6" s="19">
        <v>11.12</v>
      </c>
      <c r="G6" s="19">
        <v>10.97</v>
      </c>
      <c r="H6" s="19">
        <v>12.57</v>
      </c>
      <c r="I6" s="19">
        <v>11.85</v>
      </c>
      <c r="J6" s="19">
        <v>9.88</v>
      </c>
      <c r="K6" s="20">
        <v>10.71</v>
      </c>
      <c r="M6" s="8">
        <f t="shared" si="1"/>
        <v>11.10666667</v>
      </c>
      <c r="N6" s="8">
        <f t="shared" si="2"/>
        <v>0.9048204242</v>
      </c>
      <c r="O6" s="4">
        <f t="shared" si="3"/>
        <v>8.146642475</v>
      </c>
    </row>
    <row r="7" ht="15.75" customHeight="1">
      <c r="A7" s="6">
        <v>4.0</v>
      </c>
      <c r="B7" s="19">
        <v>10.39</v>
      </c>
      <c r="C7" s="19">
        <v>10.69</v>
      </c>
      <c r="D7" s="19">
        <v>10.44</v>
      </c>
      <c r="E7" s="19">
        <v>10.86</v>
      </c>
      <c r="F7" s="19">
        <v>11.42</v>
      </c>
      <c r="G7" s="19">
        <v>10.37</v>
      </c>
      <c r="H7" s="19">
        <v>10.77</v>
      </c>
      <c r="I7" s="19">
        <v>11.54</v>
      </c>
      <c r="J7" s="19">
        <v>9.9</v>
      </c>
      <c r="K7" s="20">
        <v>10.94</v>
      </c>
      <c r="M7" s="8">
        <f t="shared" si="1"/>
        <v>10.70888889</v>
      </c>
      <c r="N7" s="8">
        <f t="shared" si="2"/>
        <v>0.520395149</v>
      </c>
      <c r="O7" s="4">
        <f t="shared" si="3"/>
        <v>4.859469123</v>
      </c>
    </row>
    <row r="8" ht="15.75" customHeight="1">
      <c r="A8" s="6">
        <v>8.0</v>
      </c>
      <c r="B8" s="19">
        <v>2090.98</v>
      </c>
      <c r="C8" s="19">
        <v>1954.47</v>
      </c>
      <c r="D8" s="19">
        <v>2038.8</v>
      </c>
      <c r="E8" s="19">
        <v>2045.63</v>
      </c>
      <c r="F8" s="19">
        <v>2054.27</v>
      </c>
      <c r="G8" s="19">
        <v>1940.36</v>
      </c>
      <c r="H8" s="19">
        <v>2026.16</v>
      </c>
      <c r="I8" s="19">
        <v>2035.26</v>
      </c>
      <c r="J8" s="19">
        <v>2044.04</v>
      </c>
      <c r="K8" s="20">
        <v>2040.18</v>
      </c>
      <c r="M8" s="8">
        <f t="shared" si="1"/>
        <v>2025.552222</v>
      </c>
      <c r="N8" s="8">
        <f t="shared" si="2"/>
        <v>47.99860799</v>
      </c>
      <c r="O8" s="4">
        <f t="shared" si="3"/>
        <v>2.369655419</v>
      </c>
    </row>
    <row r="9" ht="15.75" customHeight="1">
      <c r="A9" s="6">
        <v>16.0</v>
      </c>
      <c r="B9" s="19">
        <v>96.24</v>
      </c>
      <c r="C9" s="19">
        <v>99.01</v>
      </c>
      <c r="D9" s="19">
        <v>98.0</v>
      </c>
      <c r="E9" s="19">
        <v>101.09</v>
      </c>
      <c r="F9" s="19">
        <v>95.93</v>
      </c>
      <c r="G9" s="19">
        <v>94.06</v>
      </c>
      <c r="H9" s="19">
        <v>95.44</v>
      </c>
      <c r="I9" s="19">
        <v>103.6</v>
      </c>
      <c r="J9" s="19">
        <v>107.16</v>
      </c>
      <c r="K9" s="20">
        <v>98.35</v>
      </c>
      <c r="M9" s="8">
        <f t="shared" si="1"/>
        <v>98.94777778</v>
      </c>
      <c r="N9" s="8">
        <f t="shared" si="2"/>
        <v>4.289652602</v>
      </c>
      <c r="O9" s="4">
        <f t="shared" si="3"/>
        <v>4.335269268</v>
      </c>
    </row>
    <row r="10" ht="15.75" customHeight="1">
      <c r="A10" s="6">
        <v>32.0</v>
      </c>
      <c r="B10" s="19">
        <v>101.03</v>
      </c>
      <c r="C10" s="19">
        <v>102.75</v>
      </c>
      <c r="D10" s="19">
        <v>100.5</v>
      </c>
      <c r="E10" s="19">
        <v>97.71</v>
      </c>
      <c r="F10" s="19">
        <v>97.0</v>
      </c>
      <c r="G10" s="19">
        <v>95.76</v>
      </c>
      <c r="H10" s="19">
        <v>97.0</v>
      </c>
      <c r="I10" s="19">
        <v>96.51</v>
      </c>
      <c r="J10" s="19">
        <v>99.26</v>
      </c>
      <c r="K10" s="20">
        <v>102.55</v>
      </c>
      <c r="M10" s="8">
        <f t="shared" si="1"/>
        <v>98.61333333</v>
      </c>
      <c r="N10" s="8">
        <f t="shared" si="2"/>
        <v>2.385298723</v>
      </c>
      <c r="O10" s="4">
        <f t="shared" si="3"/>
        <v>2.418839971</v>
      </c>
    </row>
    <row r="11" ht="15.75" customHeight="1">
      <c r="A11" s="6">
        <v>64.0</v>
      </c>
      <c r="B11" s="19">
        <v>96.12</v>
      </c>
      <c r="C11" s="19">
        <v>103.44</v>
      </c>
      <c r="D11" s="19">
        <v>100.17</v>
      </c>
      <c r="E11" s="19">
        <v>101.33</v>
      </c>
      <c r="F11" s="19">
        <v>96.66</v>
      </c>
      <c r="G11" s="19">
        <v>95.87</v>
      </c>
      <c r="H11" s="19">
        <v>99.59</v>
      </c>
      <c r="I11" s="19">
        <v>97.27</v>
      </c>
      <c r="J11" s="19">
        <v>100.72</v>
      </c>
      <c r="K11" s="20">
        <v>98.77</v>
      </c>
      <c r="M11" s="8">
        <f t="shared" si="1"/>
        <v>99.01888889</v>
      </c>
      <c r="N11" s="8">
        <f t="shared" si="2"/>
        <v>2.654583039</v>
      </c>
      <c r="O11" s="4">
        <f t="shared" si="3"/>
        <v>2.680885505</v>
      </c>
    </row>
    <row r="12" ht="15.75" customHeight="1">
      <c r="A12" s="6">
        <v>128.0</v>
      </c>
      <c r="B12" s="19">
        <v>302.69</v>
      </c>
      <c r="C12" s="19">
        <v>298.51</v>
      </c>
      <c r="D12" s="19">
        <v>300.11</v>
      </c>
      <c r="E12" s="19">
        <v>300.94</v>
      </c>
      <c r="F12" s="19">
        <v>305.83</v>
      </c>
      <c r="G12" s="19">
        <v>259.66</v>
      </c>
      <c r="H12" s="19">
        <v>298.43</v>
      </c>
      <c r="I12" s="19">
        <v>298.06</v>
      </c>
      <c r="J12" s="19">
        <v>303.3</v>
      </c>
      <c r="K12" s="20">
        <v>300.73</v>
      </c>
      <c r="M12" s="8">
        <f t="shared" si="1"/>
        <v>296.3922222</v>
      </c>
      <c r="N12" s="8">
        <f t="shared" si="2"/>
        <v>14.01619757</v>
      </c>
      <c r="O12" s="4">
        <f t="shared" si="3"/>
        <v>4.728935688</v>
      </c>
    </row>
    <row r="13" ht="15.75" customHeight="1">
      <c r="A13" s="6">
        <v>256.0</v>
      </c>
      <c r="B13" s="19">
        <v>111.36</v>
      </c>
      <c r="C13" s="19">
        <v>108.88</v>
      </c>
      <c r="D13" s="19">
        <v>112.5</v>
      </c>
      <c r="E13" s="19">
        <v>110.45</v>
      </c>
      <c r="F13" s="19">
        <v>110.46</v>
      </c>
      <c r="G13" s="19">
        <v>108.03</v>
      </c>
      <c r="H13" s="19">
        <v>109.79</v>
      </c>
      <c r="I13" s="19">
        <v>112.57</v>
      </c>
      <c r="J13" s="19">
        <v>111.63</v>
      </c>
      <c r="K13" s="20">
        <v>116.3</v>
      </c>
      <c r="M13" s="8">
        <f t="shared" si="1"/>
        <v>110.63</v>
      </c>
      <c r="N13" s="8">
        <f t="shared" si="2"/>
        <v>1.556550674</v>
      </c>
      <c r="O13" s="4">
        <f t="shared" si="3"/>
        <v>1.406987864</v>
      </c>
    </row>
    <row r="14" ht="15.75" customHeight="1">
      <c r="A14" s="6">
        <v>512.0</v>
      </c>
      <c r="B14" s="19">
        <v>112.07</v>
      </c>
      <c r="C14" s="19">
        <v>110.37</v>
      </c>
      <c r="D14" s="19">
        <v>114.72</v>
      </c>
      <c r="E14" s="19">
        <v>111.19</v>
      </c>
      <c r="F14" s="19">
        <v>110.25</v>
      </c>
      <c r="G14" s="19">
        <v>108.39</v>
      </c>
      <c r="H14" s="19">
        <v>110.94</v>
      </c>
      <c r="I14" s="19">
        <v>111.21</v>
      </c>
      <c r="J14" s="19">
        <v>116.96</v>
      </c>
      <c r="K14" s="20">
        <v>111.39</v>
      </c>
      <c r="M14" s="8">
        <f t="shared" si="1"/>
        <v>111.7888889</v>
      </c>
      <c r="N14" s="8">
        <f t="shared" si="2"/>
        <v>2.568051034</v>
      </c>
      <c r="O14" s="4">
        <f t="shared" si="3"/>
        <v>2.29723281</v>
      </c>
    </row>
    <row r="15" ht="15.75" customHeight="1">
      <c r="A15" s="6" t="s">
        <v>9</v>
      </c>
      <c r="B15" s="19">
        <v>126.02</v>
      </c>
      <c r="C15" s="19">
        <v>120.61</v>
      </c>
      <c r="D15" s="19">
        <v>125.83</v>
      </c>
      <c r="E15" s="19">
        <v>127.52</v>
      </c>
      <c r="F15" s="19">
        <v>125.39</v>
      </c>
      <c r="G15" s="19">
        <v>125.46</v>
      </c>
      <c r="H15" s="19">
        <v>122.64</v>
      </c>
      <c r="I15" s="19">
        <v>120.65</v>
      </c>
      <c r="J15" s="19">
        <v>126.23</v>
      </c>
      <c r="K15" s="20">
        <v>121.18</v>
      </c>
      <c r="M15" s="8">
        <f t="shared" si="1"/>
        <v>124.4833333</v>
      </c>
      <c r="N15" s="8">
        <f t="shared" si="2"/>
        <v>2.532735675</v>
      </c>
      <c r="O15" s="4">
        <f t="shared" si="3"/>
        <v>2.034598213</v>
      </c>
    </row>
    <row r="16" ht="15.75" customHeight="1">
      <c r="A16" s="6" t="s">
        <v>10</v>
      </c>
      <c r="B16" s="19">
        <v>129.13</v>
      </c>
      <c r="C16" s="19">
        <v>126.03</v>
      </c>
      <c r="D16" s="19">
        <v>131.76</v>
      </c>
      <c r="E16" s="19">
        <v>126.2</v>
      </c>
      <c r="F16" s="19">
        <v>136.53</v>
      </c>
      <c r="G16" s="19">
        <v>125.86</v>
      </c>
      <c r="H16" s="19">
        <v>127.6</v>
      </c>
      <c r="I16" s="19">
        <v>125.81</v>
      </c>
      <c r="J16" s="19">
        <v>133.83</v>
      </c>
      <c r="K16" s="20">
        <v>127.93</v>
      </c>
      <c r="M16" s="8">
        <f t="shared" si="1"/>
        <v>129.1944444</v>
      </c>
      <c r="N16" s="8">
        <f t="shared" si="2"/>
        <v>3.968321784</v>
      </c>
      <c r="O16" s="4">
        <f t="shared" si="3"/>
        <v>3.071588566</v>
      </c>
    </row>
    <row r="17" ht="15.75" customHeight="1">
      <c r="A17" s="6" t="s">
        <v>11</v>
      </c>
      <c r="B17" s="19">
        <v>165.4</v>
      </c>
      <c r="C17" s="19">
        <v>163.49</v>
      </c>
      <c r="D17" s="19">
        <v>170.52</v>
      </c>
      <c r="E17" s="19">
        <v>161.61</v>
      </c>
      <c r="F17" s="19">
        <v>161.45</v>
      </c>
      <c r="G17" s="19">
        <v>172.22</v>
      </c>
      <c r="H17" s="19">
        <v>166.89</v>
      </c>
      <c r="I17" s="19">
        <v>163.68</v>
      </c>
      <c r="J17" s="19">
        <v>169.18</v>
      </c>
      <c r="K17" s="20">
        <v>167.98</v>
      </c>
      <c r="M17" s="8">
        <f t="shared" si="1"/>
        <v>166.0488889</v>
      </c>
      <c r="N17" s="8">
        <f t="shared" si="2"/>
        <v>3.905427136</v>
      </c>
      <c r="O17" s="4">
        <f t="shared" si="3"/>
        <v>2.351974266</v>
      </c>
    </row>
    <row r="18" ht="15.75" customHeight="1">
      <c r="A18" s="6" t="s">
        <v>12</v>
      </c>
      <c r="B18" s="19">
        <v>265.32</v>
      </c>
      <c r="C18" s="19">
        <v>267.45</v>
      </c>
      <c r="D18" s="19">
        <v>279.62</v>
      </c>
      <c r="E18" s="19">
        <v>254.01</v>
      </c>
      <c r="F18" s="19">
        <v>257.54</v>
      </c>
      <c r="G18" s="19">
        <v>261.78</v>
      </c>
      <c r="H18" s="19">
        <v>266.39</v>
      </c>
      <c r="I18" s="19">
        <v>266.28</v>
      </c>
      <c r="J18" s="19">
        <v>275.4</v>
      </c>
      <c r="K18" s="20">
        <v>269.84</v>
      </c>
      <c r="M18" s="8">
        <f t="shared" si="1"/>
        <v>265.9766667</v>
      </c>
      <c r="N18" s="8">
        <f t="shared" si="2"/>
        <v>7.98275485</v>
      </c>
      <c r="O18" s="4">
        <f t="shared" si="3"/>
        <v>3.00129893</v>
      </c>
    </row>
    <row r="19" ht="15.75" customHeight="1">
      <c r="A19" s="6" t="s">
        <v>13</v>
      </c>
      <c r="B19" s="19">
        <v>724.04</v>
      </c>
      <c r="C19" s="19">
        <v>742.25</v>
      </c>
      <c r="D19" s="19">
        <v>744.7</v>
      </c>
      <c r="E19" s="19">
        <v>726.68</v>
      </c>
      <c r="F19" s="19">
        <v>725.37</v>
      </c>
      <c r="G19" s="19">
        <v>722.07</v>
      </c>
      <c r="H19" s="19">
        <v>727.4</v>
      </c>
      <c r="I19" s="19">
        <v>731.66</v>
      </c>
      <c r="J19" s="19">
        <v>743.23</v>
      </c>
      <c r="K19" s="20">
        <v>738.08</v>
      </c>
      <c r="M19" s="8">
        <f t="shared" si="1"/>
        <v>731.9333333</v>
      </c>
      <c r="N19" s="8">
        <f t="shared" si="2"/>
        <v>8.999491652</v>
      </c>
      <c r="O19" s="4">
        <f t="shared" si="3"/>
        <v>1.229550731</v>
      </c>
    </row>
    <row r="20" ht="15.75" customHeight="1">
      <c r="A20" s="6" t="s">
        <v>14</v>
      </c>
      <c r="B20" s="19">
        <v>1156.29</v>
      </c>
      <c r="C20" s="19">
        <v>1142.55</v>
      </c>
      <c r="D20" s="19">
        <v>1181.32</v>
      </c>
      <c r="E20" s="19">
        <v>1111.7</v>
      </c>
      <c r="F20" s="19">
        <v>1105.59</v>
      </c>
      <c r="G20" s="19">
        <v>1133.69</v>
      </c>
      <c r="H20" s="19">
        <v>1140.74</v>
      </c>
      <c r="I20" s="19">
        <v>1139.52</v>
      </c>
      <c r="J20" s="19">
        <v>1127.53</v>
      </c>
      <c r="K20" s="20">
        <v>1152.07</v>
      </c>
      <c r="M20" s="8">
        <f t="shared" si="1"/>
        <v>1137.658889</v>
      </c>
      <c r="N20" s="8">
        <f t="shared" si="2"/>
        <v>22.66857651</v>
      </c>
      <c r="O20" s="4">
        <f t="shared" si="3"/>
        <v>1.992563565</v>
      </c>
    </row>
    <row r="21" ht="15.75" customHeight="1">
      <c r="A21" s="6" t="s">
        <v>15</v>
      </c>
      <c r="B21" s="19">
        <v>2059.45</v>
      </c>
      <c r="C21" s="19">
        <v>2157.07</v>
      </c>
      <c r="D21" s="19">
        <v>2159.74</v>
      </c>
      <c r="E21" s="19">
        <v>2030.93</v>
      </c>
      <c r="F21" s="19">
        <v>2029.88</v>
      </c>
      <c r="G21" s="19">
        <v>2152.56</v>
      </c>
      <c r="H21" s="19">
        <v>2388.1</v>
      </c>
      <c r="I21" s="19">
        <v>2185.78</v>
      </c>
      <c r="J21" s="19">
        <v>2034.72</v>
      </c>
      <c r="K21" s="20">
        <v>2065.55</v>
      </c>
      <c r="M21" s="8">
        <f t="shared" si="1"/>
        <v>2133.136667</v>
      </c>
      <c r="N21" s="8">
        <f t="shared" si="2"/>
        <v>114.9234183</v>
      </c>
      <c r="O21" s="4">
        <f t="shared" si="3"/>
        <v>5.387531896</v>
      </c>
    </row>
    <row r="22" ht="15.75" customHeight="1">
      <c r="A22" s="6" t="s">
        <v>16</v>
      </c>
      <c r="B22" s="19">
        <v>3667.76</v>
      </c>
      <c r="C22" s="19">
        <v>3668.58</v>
      </c>
      <c r="D22" s="19">
        <v>3652.9</v>
      </c>
      <c r="E22" s="19">
        <v>3651.88</v>
      </c>
      <c r="F22" s="19">
        <v>3645.93</v>
      </c>
      <c r="G22" s="19">
        <v>3656.17</v>
      </c>
      <c r="H22" s="19">
        <v>3652.3</v>
      </c>
      <c r="I22" s="19">
        <v>3640.67</v>
      </c>
      <c r="J22" s="19">
        <v>3662.72</v>
      </c>
      <c r="K22" s="20">
        <v>3666.84</v>
      </c>
      <c r="M22" s="8">
        <f t="shared" si="1"/>
        <v>3655.434444</v>
      </c>
      <c r="N22" s="8">
        <f t="shared" si="2"/>
        <v>9.457476026</v>
      </c>
      <c r="O22" s="4">
        <f t="shared" si="3"/>
        <v>0.2587237213</v>
      </c>
    </row>
    <row r="23" ht="15.75" customHeight="1">
      <c r="A23" s="6" t="s">
        <v>17</v>
      </c>
      <c r="B23" s="19">
        <v>6551.94</v>
      </c>
      <c r="C23" s="19">
        <v>6515.99</v>
      </c>
      <c r="D23" s="19">
        <v>6570.53</v>
      </c>
      <c r="E23" s="19">
        <v>6488.11</v>
      </c>
      <c r="F23" s="19">
        <v>6518.62</v>
      </c>
      <c r="G23" s="19">
        <v>6509.39</v>
      </c>
      <c r="H23" s="19">
        <v>6542.76</v>
      </c>
      <c r="I23" s="19">
        <v>6552.5</v>
      </c>
      <c r="J23" s="19">
        <v>6539.81</v>
      </c>
      <c r="K23" s="20">
        <v>6526.23</v>
      </c>
      <c r="M23" s="8">
        <f t="shared" si="1"/>
        <v>6532.183333</v>
      </c>
      <c r="N23" s="8">
        <f t="shared" si="2"/>
        <v>25.86448917</v>
      </c>
      <c r="O23" s="4">
        <f t="shared" si="3"/>
        <v>0.3959547344</v>
      </c>
    </row>
    <row r="24" ht="15.75" customHeight="1">
      <c r="A24" s="6" t="s">
        <v>18</v>
      </c>
      <c r="B24" s="19">
        <v>12468.81</v>
      </c>
      <c r="C24" s="19">
        <v>12431.61</v>
      </c>
      <c r="D24" s="19">
        <v>12493.59</v>
      </c>
      <c r="E24" s="19">
        <v>12438.67</v>
      </c>
      <c r="F24" s="19">
        <v>12485.36</v>
      </c>
      <c r="G24" s="19">
        <v>12471.3</v>
      </c>
      <c r="H24" s="19">
        <v>12505.23</v>
      </c>
      <c r="I24" s="19">
        <v>12497.13</v>
      </c>
      <c r="J24" s="19">
        <v>12460.84</v>
      </c>
      <c r="K24" s="20">
        <v>12495.57</v>
      </c>
      <c r="M24" s="8">
        <f t="shared" si="1"/>
        <v>12472.50444</v>
      </c>
      <c r="N24" s="8">
        <f t="shared" si="2"/>
        <v>25.63086524</v>
      </c>
      <c r="O24" s="4">
        <f t="shared" si="3"/>
        <v>0.2054989465</v>
      </c>
    </row>
    <row r="25" ht="15.75" customHeight="1">
      <c r="A25" s="6" t="s">
        <v>19</v>
      </c>
      <c r="B25" s="19">
        <v>24237.71</v>
      </c>
      <c r="C25" s="19">
        <v>24404.78</v>
      </c>
      <c r="D25" s="19">
        <v>24558.28</v>
      </c>
      <c r="E25" s="19">
        <v>24559.81</v>
      </c>
      <c r="F25" s="19">
        <v>24529.7</v>
      </c>
      <c r="G25" s="19">
        <v>24512.31</v>
      </c>
      <c r="H25" s="19">
        <v>24613.05</v>
      </c>
      <c r="I25" s="19">
        <v>24552.85</v>
      </c>
      <c r="J25" s="19">
        <v>24633.83</v>
      </c>
      <c r="K25" s="20">
        <v>24656.81</v>
      </c>
      <c r="M25" s="8">
        <f t="shared" si="1"/>
        <v>24511.36889</v>
      </c>
      <c r="N25" s="8">
        <f t="shared" si="2"/>
        <v>121.5478004</v>
      </c>
      <c r="O25" s="4">
        <f t="shared" si="3"/>
        <v>0.4958833632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9">
        <v>38.63</v>
      </c>
      <c r="C33" s="19">
        <v>32.26</v>
      </c>
      <c r="D33" s="19">
        <v>33.79</v>
      </c>
      <c r="E33" s="19">
        <v>32.89</v>
      </c>
      <c r="F33" s="19">
        <v>33.2</v>
      </c>
      <c r="G33" s="19">
        <v>32.85</v>
      </c>
      <c r="H33" s="19">
        <v>33.13</v>
      </c>
      <c r="I33" s="19">
        <v>33.33</v>
      </c>
      <c r="J33" s="19">
        <v>33.04</v>
      </c>
      <c r="K33" s="20">
        <v>32.96</v>
      </c>
      <c r="M33" s="8">
        <f t="shared" ref="M33:M53" si="4">AVERAGE(B33:J33)</f>
        <v>33.68</v>
      </c>
      <c r="N33" s="8">
        <f t="shared" ref="N33:N53" si="5">STDEV(B33:J33)</f>
        <v>1.900953708</v>
      </c>
      <c r="O33" s="4">
        <f t="shared" ref="O33:O53" si="6">N33/M33*100</f>
        <v>5.644161841</v>
      </c>
    </row>
    <row r="34" ht="15.75" customHeight="1">
      <c r="A34" s="6">
        <v>2.0</v>
      </c>
      <c r="B34" s="19">
        <v>33.04</v>
      </c>
      <c r="C34" s="19">
        <v>35.43</v>
      </c>
      <c r="D34" s="19">
        <v>32.65</v>
      </c>
      <c r="E34" s="19">
        <v>33.73</v>
      </c>
      <c r="F34" s="19">
        <v>32.02</v>
      </c>
      <c r="G34" s="19">
        <v>32.58</v>
      </c>
      <c r="H34" s="19">
        <v>32.47</v>
      </c>
      <c r="I34" s="19">
        <v>32.63</v>
      </c>
      <c r="J34" s="19">
        <v>32.08</v>
      </c>
      <c r="K34" s="20">
        <v>32.21</v>
      </c>
      <c r="M34" s="8">
        <f t="shared" si="4"/>
        <v>32.95888889</v>
      </c>
      <c r="N34" s="8">
        <f t="shared" si="5"/>
        <v>1.057573218</v>
      </c>
      <c r="O34" s="4">
        <f t="shared" si="6"/>
        <v>3.208764778</v>
      </c>
    </row>
    <row r="35" ht="15.75" customHeight="1">
      <c r="A35" s="6">
        <v>4.0</v>
      </c>
      <c r="B35" s="19">
        <v>33.99</v>
      </c>
      <c r="C35" s="19">
        <v>32.57</v>
      </c>
      <c r="D35" s="19">
        <v>33.28</v>
      </c>
      <c r="E35" s="19">
        <v>32.78</v>
      </c>
      <c r="F35" s="19">
        <v>34.46</v>
      </c>
      <c r="G35" s="19">
        <v>32.1</v>
      </c>
      <c r="H35" s="19">
        <v>32.79</v>
      </c>
      <c r="I35" s="19">
        <v>33.04</v>
      </c>
      <c r="J35" s="19">
        <v>33.0</v>
      </c>
      <c r="K35" s="20">
        <v>33.1</v>
      </c>
      <c r="M35" s="8">
        <f t="shared" si="4"/>
        <v>33.11222222</v>
      </c>
      <c r="N35" s="8">
        <f t="shared" si="5"/>
        <v>0.7216089276</v>
      </c>
      <c r="O35" s="4">
        <f t="shared" si="6"/>
        <v>2.179282691</v>
      </c>
    </row>
    <row r="36" ht="15.75" customHeight="1">
      <c r="A36" s="6">
        <v>8.0</v>
      </c>
      <c r="B36" s="19">
        <v>2083.1</v>
      </c>
      <c r="C36" s="19">
        <v>2114.21</v>
      </c>
      <c r="D36" s="19">
        <v>2106.06</v>
      </c>
      <c r="E36" s="19">
        <v>2112.23</v>
      </c>
      <c r="F36" s="19">
        <v>2113.81</v>
      </c>
      <c r="G36" s="19">
        <v>2113.16</v>
      </c>
      <c r="H36" s="19">
        <v>2061.12</v>
      </c>
      <c r="I36" s="19">
        <v>2103.87</v>
      </c>
      <c r="J36" s="19">
        <v>1975.43</v>
      </c>
      <c r="K36" s="20">
        <v>2113.01</v>
      </c>
      <c r="M36" s="8">
        <f t="shared" si="4"/>
        <v>2086.998889</v>
      </c>
      <c r="N36" s="8">
        <f t="shared" si="5"/>
        <v>45.49833581</v>
      </c>
      <c r="O36" s="4">
        <f t="shared" si="6"/>
        <v>2.180084333</v>
      </c>
    </row>
    <row r="37" ht="15.75" customHeight="1">
      <c r="A37" s="6">
        <v>16.0</v>
      </c>
      <c r="B37" s="19">
        <v>162.24</v>
      </c>
      <c r="C37" s="19">
        <v>161.35</v>
      </c>
      <c r="D37" s="19">
        <v>157.12</v>
      </c>
      <c r="E37" s="19">
        <v>162.5</v>
      </c>
      <c r="F37" s="19">
        <v>161.47</v>
      </c>
      <c r="G37" s="19">
        <v>162.73</v>
      </c>
      <c r="H37" s="19">
        <v>158.38</v>
      </c>
      <c r="I37" s="19">
        <v>158.62</v>
      </c>
      <c r="J37" s="19">
        <v>178.33</v>
      </c>
      <c r="K37" s="20">
        <v>167.53</v>
      </c>
      <c r="M37" s="8">
        <f t="shared" si="4"/>
        <v>162.5266667</v>
      </c>
      <c r="N37" s="8">
        <f t="shared" si="5"/>
        <v>6.26557659</v>
      </c>
      <c r="O37" s="4">
        <f t="shared" si="6"/>
        <v>3.855106807</v>
      </c>
    </row>
    <row r="38" ht="15.75" customHeight="1">
      <c r="A38" s="6">
        <v>32.0</v>
      </c>
      <c r="B38" s="19">
        <v>150.36</v>
      </c>
      <c r="C38" s="19">
        <v>148.95</v>
      </c>
      <c r="D38" s="19">
        <v>145.98</v>
      </c>
      <c r="E38" s="19">
        <v>146.97</v>
      </c>
      <c r="F38" s="19">
        <v>148.13</v>
      </c>
      <c r="G38" s="19">
        <v>147.08</v>
      </c>
      <c r="H38" s="19">
        <v>147.55</v>
      </c>
      <c r="I38" s="19">
        <v>148.93</v>
      </c>
      <c r="J38" s="19">
        <v>148.37</v>
      </c>
      <c r="K38" s="20">
        <v>147.23</v>
      </c>
      <c r="M38" s="8">
        <f t="shared" si="4"/>
        <v>148.0355556</v>
      </c>
      <c r="N38" s="8">
        <f t="shared" si="5"/>
        <v>1.307173584</v>
      </c>
      <c r="O38" s="4">
        <f t="shared" si="6"/>
        <v>0.883013259</v>
      </c>
    </row>
    <row r="39" ht="15.75" customHeight="1">
      <c r="A39" s="6">
        <v>64.0</v>
      </c>
      <c r="B39" s="19">
        <v>155.1</v>
      </c>
      <c r="C39" s="19">
        <v>157.42</v>
      </c>
      <c r="D39" s="19">
        <v>156.64</v>
      </c>
      <c r="E39" s="19">
        <v>152.03</v>
      </c>
      <c r="F39" s="19">
        <v>159.13</v>
      </c>
      <c r="G39" s="19">
        <v>154.42</v>
      </c>
      <c r="H39" s="19">
        <v>156.47</v>
      </c>
      <c r="I39" s="19">
        <v>156.41</v>
      </c>
      <c r="J39" s="19">
        <v>154.07</v>
      </c>
      <c r="K39" s="20">
        <v>154.34</v>
      </c>
      <c r="M39" s="8">
        <f t="shared" si="4"/>
        <v>155.7433333</v>
      </c>
      <c r="N39" s="8">
        <f t="shared" si="5"/>
        <v>2.086000959</v>
      </c>
      <c r="O39" s="4">
        <f t="shared" si="6"/>
        <v>1.339383789</v>
      </c>
    </row>
    <row r="40" ht="15.75" customHeight="1">
      <c r="A40" s="6">
        <v>128.0</v>
      </c>
      <c r="B40" s="19">
        <v>163.29</v>
      </c>
      <c r="C40" s="19">
        <v>165.38</v>
      </c>
      <c r="D40" s="19">
        <v>162.39</v>
      </c>
      <c r="E40" s="19">
        <v>161.1</v>
      </c>
      <c r="F40" s="19">
        <v>168.61</v>
      </c>
      <c r="G40" s="19">
        <v>163.1</v>
      </c>
      <c r="H40" s="19">
        <v>162.91</v>
      </c>
      <c r="I40" s="19">
        <v>164.17</v>
      </c>
      <c r="J40" s="19">
        <v>166.18</v>
      </c>
      <c r="K40" s="20">
        <v>161.3</v>
      </c>
      <c r="M40" s="8">
        <f t="shared" si="4"/>
        <v>164.1255556</v>
      </c>
      <c r="N40" s="8">
        <f t="shared" si="5"/>
        <v>2.272119666</v>
      </c>
      <c r="O40" s="4">
        <f t="shared" si="6"/>
        <v>1.384378964</v>
      </c>
    </row>
    <row r="41" ht="15.75" customHeight="1">
      <c r="A41" s="6">
        <v>256.0</v>
      </c>
      <c r="B41" s="19">
        <v>175.09</v>
      </c>
      <c r="C41" s="19">
        <v>178.98</v>
      </c>
      <c r="D41" s="19">
        <v>175.93</v>
      </c>
      <c r="E41" s="19">
        <v>172.66</v>
      </c>
      <c r="F41" s="19">
        <v>174.74</v>
      </c>
      <c r="G41" s="19">
        <v>175.38</v>
      </c>
      <c r="H41" s="19">
        <v>178.88</v>
      </c>
      <c r="I41" s="19">
        <v>177.92</v>
      </c>
      <c r="J41" s="19">
        <v>175.74</v>
      </c>
      <c r="K41" s="20">
        <v>174.21</v>
      </c>
      <c r="M41" s="8">
        <f t="shared" si="4"/>
        <v>176.1466667</v>
      </c>
      <c r="N41" s="8">
        <f t="shared" si="5"/>
        <v>2.082540516</v>
      </c>
      <c r="O41" s="4">
        <f t="shared" si="6"/>
        <v>1.182276426</v>
      </c>
    </row>
    <row r="42" ht="15.75" customHeight="1">
      <c r="A42" s="6">
        <v>512.0</v>
      </c>
      <c r="B42" s="19">
        <v>157.95</v>
      </c>
      <c r="C42" s="19">
        <v>164.06</v>
      </c>
      <c r="D42" s="19">
        <v>158.54</v>
      </c>
      <c r="E42" s="19">
        <v>156.76</v>
      </c>
      <c r="F42" s="19">
        <v>158.02</v>
      </c>
      <c r="G42" s="19">
        <v>158.26</v>
      </c>
      <c r="H42" s="19">
        <v>155.14</v>
      </c>
      <c r="I42" s="19">
        <v>159.05</v>
      </c>
      <c r="J42" s="19">
        <v>159.64</v>
      </c>
      <c r="K42" s="20">
        <v>154.66</v>
      </c>
      <c r="M42" s="8">
        <f t="shared" si="4"/>
        <v>158.6022222</v>
      </c>
      <c r="N42" s="8">
        <f t="shared" si="5"/>
        <v>2.432358823</v>
      </c>
      <c r="O42" s="4">
        <f t="shared" si="6"/>
        <v>1.533622158</v>
      </c>
    </row>
    <row r="43" ht="15.75" customHeight="1">
      <c r="A43" s="6" t="s">
        <v>9</v>
      </c>
      <c r="B43" s="19">
        <v>170.55</v>
      </c>
      <c r="C43" s="19">
        <v>171.53</v>
      </c>
      <c r="D43" s="19">
        <v>166.37</v>
      </c>
      <c r="E43" s="19">
        <v>165.09</v>
      </c>
      <c r="F43" s="19">
        <v>166.06</v>
      </c>
      <c r="G43" s="19">
        <v>171.8</v>
      </c>
      <c r="H43" s="19">
        <v>175.03</v>
      </c>
      <c r="I43" s="19">
        <v>220.27</v>
      </c>
      <c r="J43" s="19">
        <v>167.83</v>
      </c>
      <c r="K43" s="20">
        <v>166.99</v>
      </c>
      <c r="M43" s="8">
        <f t="shared" si="4"/>
        <v>174.9477778</v>
      </c>
      <c r="N43" s="8">
        <f t="shared" si="5"/>
        <v>17.30408245</v>
      </c>
      <c r="O43" s="4">
        <f t="shared" si="6"/>
        <v>9.890998714</v>
      </c>
    </row>
    <row r="44" ht="15.75" customHeight="1">
      <c r="A44" s="6" t="s">
        <v>10</v>
      </c>
      <c r="B44" s="19">
        <v>186.51</v>
      </c>
      <c r="C44" s="19">
        <v>188.28</v>
      </c>
      <c r="D44" s="19">
        <v>187.03</v>
      </c>
      <c r="E44" s="19">
        <v>187.44</v>
      </c>
      <c r="F44" s="19">
        <v>186.97</v>
      </c>
      <c r="G44" s="19">
        <v>197.28</v>
      </c>
      <c r="H44" s="19">
        <v>190.55</v>
      </c>
      <c r="I44" s="19">
        <v>188.66</v>
      </c>
      <c r="J44" s="19">
        <v>187.38</v>
      </c>
      <c r="K44" s="20">
        <v>188.52</v>
      </c>
      <c r="M44" s="8">
        <f t="shared" si="4"/>
        <v>188.9</v>
      </c>
      <c r="N44" s="8">
        <f t="shared" si="5"/>
        <v>3.368323025</v>
      </c>
      <c r="O44" s="4">
        <f t="shared" si="6"/>
        <v>1.783124947</v>
      </c>
    </row>
    <row r="45" ht="15.75" customHeight="1">
      <c r="A45" s="6" t="s">
        <v>11</v>
      </c>
      <c r="B45" s="19">
        <v>253.36</v>
      </c>
      <c r="C45" s="19">
        <v>252.91</v>
      </c>
      <c r="D45" s="19">
        <v>252.17</v>
      </c>
      <c r="E45" s="19">
        <v>247.95</v>
      </c>
      <c r="F45" s="19">
        <v>252.31</v>
      </c>
      <c r="G45" s="19">
        <v>253.7</v>
      </c>
      <c r="H45" s="19">
        <v>244.8</v>
      </c>
      <c r="I45" s="19">
        <v>252.73</v>
      </c>
      <c r="J45" s="19">
        <v>253.0</v>
      </c>
      <c r="K45" s="20">
        <v>254.3</v>
      </c>
      <c r="M45" s="8">
        <f t="shared" si="4"/>
        <v>251.4366667</v>
      </c>
      <c r="N45" s="8">
        <f t="shared" si="5"/>
        <v>3.012723021</v>
      </c>
      <c r="O45" s="4">
        <f t="shared" si="6"/>
        <v>1.198203532</v>
      </c>
    </row>
    <row r="46" ht="15.75" customHeight="1">
      <c r="A46" s="6" t="s">
        <v>12</v>
      </c>
      <c r="B46" s="19">
        <v>393.58</v>
      </c>
      <c r="C46" s="19">
        <v>407.85</v>
      </c>
      <c r="D46" s="19">
        <v>389.82</v>
      </c>
      <c r="E46" s="19">
        <v>394.49</v>
      </c>
      <c r="F46" s="19">
        <v>411.67</v>
      </c>
      <c r="G46" s="19">
        <v>404.68</v>
      </c>
      <c r="H46" s="19">
        <v>382.02</v>
      </c>
      <c r="I46" s="19">
        <v>402.34</v>
      </c>
      <c r="J46" s="19">
        <v>410.54</v>
      </c>
      <c r="K46" s="20">
        <v>396.26</v>
      </c>
      <c r="M46" s="8">
        <f t="shared" si="4"/>
        <v>399.6655556</v>
      </c>
      <c r="N46" s="8">
        <f t="shared" si="5"/>
        <v>10.20884189</v>
      </c>
      <c r="O46" s="4">
        <f t="shared" si="6"/>
        <v>2.55434619</v>
      </c>
    </row>
    <row r="47" ht="15.75" customHeight="1">
      <c r="A47" s="6" t="s">
        <v>13</v>
      </c>
      <c r="B47" s="19">
        <v>1148.48</v>
      </c>
      <c r="C47" s="19">
        <v>1141.92</v>
      </c>
      <c r="D47" s="19">
        <v>1142.01</v>
      </c>
      <c r="E47" s="19">
        <v>1144.11</v>
      </c>
      <c r="F47" s="19">
        <v>1132.21</v>
      </c>
      <c r="G47" s="19">
        <v>1160.32</v>
      </c>
      <c r="H47" s="19">
        <v>1134.71</v>
      </c>
      <c r="I47" s="19">
        <v>1165.97</v>
      </c>
      <c r="J47" s="19">
        <v>1158.62</v>
      </c>
      <c r="K47" s="20">
        <v>1150.12</v>
      </c>
      <c r="M47" s="8">
        <f t="shared" si="4"/>
        <v>1147.594444</v>
      </c>
      <c r="N47" s="8">
        <f t="shared" si="5"/>
        <v>11.72691681</v>
      </c>
      <c r="O47" s="4">
        <f t="shared" si="6"/>
        <v>1.02186943</v>
      </c>
    </row>
    <row r="48" ht="15.75" customHeight="1">
      <c r="A48" s="6" t="s">
        <v>14</v>
      </c>
      <c r="B48" s="19">
        <v>1831.47</v>
      </c>
      <c r="C48" s="19">
        <v>1826.27</v>
      </c>
      <c r="D48" s="19">
        <v>1815.08</v>
      </c>
      <c r="E48" s="19">
        <v>1806.79</v>
      </c>
      <c r="F48" s="19">
        <v>1796.95</v>
      </c>
      <c r="G48" s="19">
        <v>1820.4</v>
      </c>
      <c r="H48" s="19">
        <v>1811.0</v>
      </c>
      <c r="I48" s="19">
        <v>1827.08</v>
      </c>
      <c r="J48" s="19">
        <v>1859.38</v>
      </c>
      <c r="K48" s="20">
        <v>1810.78</v>
      </c>
      <c r="M48" s="8">
        <f t="shared" si="4"/>
        <v>1821.602222</v>
      </c>
      <c r="N48" s="8">
        <f t="shared" si="5"/>
        <v>17.88803216</v>
      </c>
      <c r="O48" s="4">
        <f t="shared" si="6"/>
        <v>0.9819944189</v>
      </c>
    </row>
    <row r="49" ht="15.75" customHeight="1">
      <c r="A49" s="6" t="s">
        <v>15</v>
      </c>
      <c r="B49" s="19">
        <v>4106.57</v>
      </c>
      <c r="C49" s="19">
        <v>4084.57</v>
      </c>
      <c r="D49" s="19">
        <v>4081.26</v>
      </c>
      <c r="E49" s="19">
        <v>4060.6</v>
      </c>
      <c r="F49" s="19">
        <v>4096.79</v>
      </c>
      <c r="G49" s="19">
        <v>4106.7</v>
      </c>
      <c r="H49" s="19">
        <v>4057.93</v>
      </c>
      <c r="I49" s="19">
        <v>4092.18</v>
      </c>
      <c r="J49" s="19">
        <v>4010.32</v>
      </c>
      <c r="K49" s="20">
        <v>4069.19</v>
      </c>
      <c r="M49" s="8">
        <f t="shared" si="4"/>
        <v>4077.435556</v>
      </c>
      <c r="N49" s="8">
        <f t="shared" si="5"/>
        <v>30.68212799</v>
      </c>
      <c r="O49" s="4">
        <f t="shared" si="6"/>
        <v>0.7524859086</v>
      </c>
    </row>
    <row r="50" ht="15.75" customHeight="1">
      <c r="A50" s="6" t="s">
        <v>16</v>
      </c>
      <c r="B50" s="19">
        <v>5627.54</v>
      </c>
      <c r="C50" s="19">
        <v>6090.35</v>
      </c>
      <c r="D50" s="19">
        <v>5630.56</v>
      </c>
      <c r="E50" s="19">
        <v>5678.7</v>
      </c>
      <c r="F50" s="19">
        <v>5644.4</v>
      </c>
      <c r="G50" s="19">
        <v>5612.12</v>
      </c>
      <c r="H50" s="19">
        <v>5605.64</v>
      </c>
      <c r="I50" s="19">
        <v>5663.53</v>
      </c>
      <c r="J50" s="19">
        <v>5871.98</v>
      </c>
      <c r="K50" s="20">
        <v>5628.46</v>
      </c>
      <c r="M50" s="8">
        <f t="shared" si="4"/>
        <v>5713.868889</v>
      </c>
      <c r="N50" s="8">
        <f t="shared" si="5"/>
        <v>162.7088305</v>
      </c>
      <c r="O50" s="4">
        <f t="shared" si="6"/>
        <v>2.847612252</v>
      </c>
    </row>
    <row r="51" ht="15.75" customHeight="1">
      <c r="A51" s="6" t="s">
        <v>17</v>
      </c>
      <c r="B51" s="19">
        <v>10065.54</v>
      </c>
      <c r="C51" s="19">
        <v>10069.39</v>
      </c>
      <c r="D51" s="19">
        <v>10063.66</v>
      </c>
      <c r="E51" s="19">
        <v>10009.07</v>
      </c>
      <c r="F51" s="19">
        <v>10100.16</v>
      </c>
      <c r="G51" s="19">
        <v>10109.99</v>
      </c>
      <c r="H51" s="19">
        <v>10035.54</v>
      </c>
      <c r="I51" s="19">
        <v>10047.21</v>
      </c>
      <c r="J51" s="19">
        <v>9989.57</v>
      </c>
      <c r="K51" s="20">
        <v>10006.5</v>
      </c>
      <c r="M51" s="8">
        <f t="shared" si="4"/>
        <v>10054.45889</v>
      </c>
      <c r="N51" s="8">
        <f t="shared" si="5"/>
        <v>39.18525757</v>
      </c>
      <c r="O51" s="4">
        <f t="shared" si="6"/>
        <v>0.3897301487</v>
      </c>
    </row>
    <row r="52" ht="15.75" customHeight="1">
      <c r="A52" s="6" t="s">
        <v>18</v>
      </c>
      <c r="B52" s="19">
        <v>19094.39</v>
      </c>
      <c r="C52" s="19">
        <v>19259.52</v>
      </c>
      <c r="D52" s="19">
        <v>19076.11</v>
      </c>
      <c r="E52" s="19">
        <v>18984.74</v>
      </c>
      <c r="F52" s="19">
        <v>19278.07</v>
      </c>
      <c r="G52" s="19">
        <v>19004.51</v>
      </c>
      <c r="H52" s="19">
        <v>19185.56</v>
      </c>
      <c r="I52" s="19">
        <v>19210.31</v>
      </c>
      <c r="J52" s="19">
        <v>19132.19</v>
      </c>
      <c r="K52" s="20">
        <v>19162.65</v>
      </c>
      <c r="M52" s="8">
        <f t="shared" si="4"/>
        <v>19136.15556</v>
      </c>
      <c r="N52" s="8">
        <f t="shared" si="5"/>
        <v>105.4282666</v>
      </c>
      <c r="O52" s="4">
        <f t="shared" si="6"/>
        <v>0.5509375502</v>
      </c>
    </row>
    <row r="53" ht="15.75" customHeight="1">
      <c r="A53" s="6" t="s">
        <v>19</v>
      </c>
      <c r="B53" s="19">
        <v>37375.83</v>
      </c>
      <c r="C53" s="19">
        <v>37530.91</v>
      </c>
      <c r="D53" s="19">
        <v>37147.68</v>
      </c>
      <c r="E53" s="19">
        <v>39073.56</v>
      </c>
      <c r="F53" s="19">
        <v>37539.72</v>
      </c>
      <c r="G53" s="19">
        <v>37142.88</v>
      </c>
      <c r="H53" s="19">
        <v>37919.8</v>
      </c>
      <c r="I53" s="19">
        <v>37660.82</v>
      </c>
      <c r="J53" s="19">
        <v>37128.12</v>
      </c>
      <c r="K53" s="20">
        <v>37068.29</v>
      </c>
      <c r="M53" s="8">
        <f t="shared" si="4"/>
        <v>37613.25778</v>
      </c>
      <c r="N53" s="8">
        <f t="shared" si="5"/>
        <v>609.3695897</v>
      </c>
      <c r="O53" s="4">
        <f t="shared" si="6"/>
        <v>1.620092557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9">
        <v>24.18</v>
      </c>
      <c r="C61" s="19">
        <v>24.13</v>
      </c>
      <c r="D61" s="19">
        <v>25.48</v>
      </c>
      <c r="E61" s="19">
        <v>25.21</v>
      </c>
      <c r="F61" s="19">
        <v>23.67</v>
      </c>
      <c r="G61" s="19">
        <v>24.15</v>
      </c>
      <c r="H61" s="19">
        <v>22.95</v>
      </c>
      <c r="I61" s="19">
        <v>24.71</v>
      </c>
      <c r="J61" s="19">
        <v>24.95</v>
      </c>
      <c r="M61" s="8">
        <f t="shared" ref="M61:M81" si="7">AVERAGE(B61:J61)</f>
        <v>24.38111111</v>
      </c>
      <c r="N61" s="8">
        <f t="shared" ref="N61:N81" si="8">STDEV(B61:J61)</f>
        <v>0.7934961318</v>
      </c>
      <c r="O61" s="4">
        <f t="shared" ref="O61:O81" si="9">N61/M61*100</f>
        <v>3.254552789</v>
      </c>
    </row>
    <row r="62" ht="15.75" customHeight="1">
      <c r="A62" s="6">
        <v>2.0</v>
      </c>
      <c r="B62" s="19">
        <v>24.0</v>
      </c>
      <c r="C62" s="19">
        <v>24.49</v>
      </c>
      <c r="D62" s="19">
        <v>23.18</v>
      </c>
      <c r="E62" s="19">
        <v>23.93</v>
      </c>
      <c r="F62" s="19">
        <v>23.66</v>
      </c>
      <c r="G62" s="19">
        <v>25.47</v>
      </c>
      <c r="H62" s="19">
        <v>23.41</v>
      </c>
      <c r="I62" s="19">
        <v>23.72</v>
      </c>
      <c r="J62" s="19">
        <v>23.72</v>
      </c>
      <c r="M62" s="8">
        <f t="shared" si="7"/>
        <v>23.95333333</v>
      </c>
      <c r="N62" s="8">
        <f t="shared" si="8"/>
        <v>0.6781592733</v>
      </c>
      <c r="O62" s="4">
        <f t="shared" si="9"/>
        <v>2.831168689</v>
      </c>
    </row>
    <row r="63" ht="15.75" customHeight="1">
      <c r="A63" s="6">
        <v>4.0</v>
      </c>
      <c r="B63" s="19">
        <v>24.21</v>
      </c>
      <c r="C63" s="19">
        <v>24.76</v>
      </c>
      <c r="D63" s="19">
        <v>23.69</v>
      </c>
      <c r="E63" s="19">
        <v>23.77</v>
      </c>
      <c r="F63" s="19">
        <v>24.33</v>
      </c>
      <c r="G63" s="19">
        <v>24.38</v>
      </c>
      <c r="H63" s="19">
        <v>24.55</v>
      </c>
      <c r="I63" s="19">
        <v>24.09</v>
      </c>
      <c r="J63" s="19">
        <v>24.47</v>
      </c>
      <c r="M63" s="8">
        <f t="shared" si="7"/>
        <v>24.25</v>
      </c>
      <c r="N63" s="8">
        <f t="shared" si="8"/>
        <v>0.3523137806</v>
      </c>
      <c r="O63" s="4">
        <f t="shared" si="9"/>
        <v>1.452840332</v>
      </c>
    </row>
    <row r="64" ht="15.75" customHeight="1">
      <c r="A64" s="6">
        <v>8.0</v>
      </c>
      <c r="B64" s="19">
        <v>2089.12</v>
      </c>
      <c r="C64" s="19">
        <v>2112.4</v>
      </c>
      <c r="D64" s="19">
        <v>2061.74</v>
      </c>
      <c r="E64" s="19">
        <v>2106.04</v>
      </c>
      <c r="F64" s="19">
        <v>2093.48</v>
      </c>
      <c r="G64" s="19">
        <v>2080.4</v>
      </c>
      <c r="H64" s="19">
        <v>2065.46</v>
      </c>
      <c r="I64" s="19">
        <v>2077.23</v>
      </c>
      <c r="J64" s="19">
        <v>2099.2</v>
      </c>
      <c r="M64" s="8">
        <f t="shared" si="7"/>
        <v>2087.23</v>
      </c>
      <c r="N64" s="8">
        <f t="shared" si="8"/>
        <v>17.47706497</v>
      </c>
      <c r="O64" s="4">
        <f t="shared" si="9"/>
        <v>0.837332971</v>
      </c>
    </row>
    <row r="65" ht="15.75" customHeight="1">
      <c r="A65" s="6">
        <v>16.0</v>
      </c>
      <c r="B65" s="19">
        <v>191.56</v>
      </c>
      <c r="C65" s="19">
        <v>193.34</v>
      </c>
      <c r="D65" s="19">
        <v>191.09</v>
      </c>
      <c r="E65" s="19">
        <v>191.2</v>
      </c>
      <c r="F65" s="19">
        <v>192.77</v>
      </c>
      <c r="G65" s="19">
        <v>192.73</v>
      </c>
      <c r="H65" s="19">
        <v>192.93</v>
      </c>
      <c r="I65" s="19">
        <v>195.75</v>
      </c>
      <c r="J65" s="19">
        <v>192.2</v>
      </c>
      <c r="M65" s="8">
        <f t="shared" si="7"/>
        <v>192.6188889</v>
      </c>
      <c r="N65" s="8">
        <f t="shared" si="8"/>
        <v>1.418770986</v>
      </c>
      <c r="O65" s="4">
        <f t="shared" si="9"/>
        <v>0.7365689805</v>
      </c>
    </row>
    <row r="66" ht="15.75" customHeight="1">
      <c r="A66" s="6">
        <v>32.0</v>
      </c>
      <c r="B66" s="19">
        <v>401.22</v>
      </c>
      <c r="C66" s="19">
        <v>402.84</v>
      </c>
      <c r="D66" s="19">
        <v>405.76</v>
      </c>
      <c r="E66" s="19">
        <v>394.51</v>
      </c>
      <c r="F66" s="19">
        <v>417.43</v>
      </c>
      <c r="G66" s="19">
        <v>397.92</v>
      </c>
      <c r="H66" s="19">
        <v>410.27</v>
      </c>
      <c r="I66" s="19">
        <v>419.61</v>
      </c>
      <c r="J66" s="19">
        <v>409.65</v>
      </c>
      <c r="M66" s="8">
        <f t="shared" si="7"/>
        <v>406.5788889</v>
      </c>
      <c r="N66" s="8">
        <f t="shared" si="8"/>
        <v>8.475069977</v>
      </c>
      <c r="O66" s="4">
        <f t="shared" si="9"/>
        <v>2.08448353</v>
      </c>
    </row>
    <row r="67" ht="15.75" customHeight="1">
      <c r="A67" s="6">
        <v>64.0</v>
      </c>
      <c r="B67" s="19">
        <v>187.54</v>
      </c>
      <c r="C67" s="19">
        <v>190.83</v>
      </c>
      <c r="D67" s="19">
        <v>187.49</v>
      </c>
      <c r="E67" s="19">
        <v>187.31</v>
      </c>
      <c r="F67" s="19">
        <v>186.39</v>
      </c>
      <c r="G67" s="19">
        <v>191.03</v>
      </c>
      <c r="H67" s="19">
        <v>186.77</v>
      </c>
      <c r="I67" s="19">
        <v>186.94</v>
      </c>
      <c r="J67" s="19">
        <v>187.18</v>
      </c>
      <c r="M67" s="8">
        <f t="shared" si="7"/>
        <v>187.9422222</v>
      </c>
      <c r="N67" s="8">
        <f t="shared" si="8"/>
        <v>1.732359502</v>
      </c>
      <c r="O67" s="4">
        <f t="shared" si="9"/>
        <v>0.9217511007</v>
      </c>
    </row>
    <row r="68" ht="15.75" customHeight="1">
      <c r="A68" s="6">
        <v>128.0</v>
      </c>
      <c r="B68" s="19">
        <v>201.26</v>
      </c>
      <c r="C68" s="19">
        <v>204.24</v>
      </c>
      <c r="D68" s="19">
        <v>204.26</v>
      </c>
      <c r="E68" s="19">
        <v>200.52</v>
      </c>
      <c r="F68" s="19">
        <v>203.35</v>
      </c>
      <c r="G68" s="19">
        <v>204.54</v>
      </c>
      <c r="H68" s="19">
        <v>201.82</v>
      </c>
      <c r="I68" s="19">
        <v>202.84</v>
      </c>
      <c r="J68" s="19">
        <v>201.91</v>
      </c>
      <c r="M68" s="8">
        <f t="shared" si="7"/>
        <v>202.7488889</v>
      </c>
      <c r="N68" s="8">
        <f t="shared" si="8"/>
        <v>1.450684704</v>
      </c>
      <c r="O68" s="4">
        <f t="shared" si="9"/>
        <v>0.7155080909</v>
      </c>
    </row>
    <row r="69" ht="15.75" customHeight="1">
      <c r="A69" s="6">
        <v>256.0</v>
      </c>
      <c r="B69" s="19">
        <v>217.11</v>
      </c>
      <c r="C69" s="19">
        <v>215.13</v>
      </c>
      <c r="D69" s="19">
        <v>217.07</v>
      </c>
      <c r="E69" s="19">
        <v>216.42</v>
      </c>
      <c r="F69" s="19">
        <v>218.82</v>
      </c>
      <c r="G69" s="19">
        <v>214.37</v>
      </c>
      <c r="H69" s="19">
        <v>219.55</v>
      </c>
      <c r="I69" s="19">
        <v>219.13</v>
      </c>
      <c r="J69" s="19">
        <v>214.87</v>
      </c>
      <c r="M69" s="8">
        <f t="shared" si="7"/>
        <v>216.9411111</v>
      </c>
      <c r="N69" s="8">
        <f t="shared" si="8"/>
        <v>1.924340435</v>
      </c>
      <c r="O69" s="4">
        <f t="shared" si="9"/>
        <v>0.8870335482</v>
      </c>
    </row>
    <row r="70" ht="15.75" customHeight="1">
      <c r="A70" s="6">
        <v>512.0</v>
      </c>
      <c r="B70" s="19">
        <v>193.71</v>
      </c>
      <c r="C70" s="19">
        <v>193.13</v>
      </c>
      <c r="D70" s="19">
        <v>191.8</v>
      </c>
      <c r="E70" s="19">
        <v>191.52</v>
      </c>
      <c r="F70" s="19">
        <v>191.71</v>
      </c>
      <c r="G70" s="19">
        <v>194.38</v>
      </c>
      <c r="H70" s="19">
        <v>191.96</v>
      </c>
      <c r="I70" s="19">
        <v>192.94</v>
      </c>
      <c r="J70" s="19">
        <v>190.25</v>
      </c>
      <c r="M70" s="8">
        <f t="shared" si="7"/>
        <v>192.3777778</v>
      </c>
      <c r="N70" s="8">
        <f t="shared" si="8"/>
        <v>1.269013177</v>
      </c>
      <c r="O70" s="4">
        <f t="shared" si="9"/>
        <v>0.6596464478</v>
      </c>
    </row>
    <row r="71" ht="15.75" customHeight="1">
      <c r="A71" s="6" t="s">
        <v>9</v>
      </c>
      <c r="B71" s="19">
        <v>184.45</v>
      </c>
      <c r="C71" s="19">
        <v>186.57</v>
      </c>
      <c r="D71" s="19">
        <v>192.07</v>
      </c>
      <c r="E71" s="19">
        <v>184.32</v>
      </c>
      <c r="F71" s="19">
        <v>186.61</v>
      </c>
      <c r="G71" s="19">
        <v>184.97</v>
      </c>
      <c r="H71" s="19">
        <v>186.73</v>
      </c>
      <c r="I71" s="19">
        <v>188.02</v>
      </c>
      <c r="J71" s="19">
        <v>183.04</v>
      </c>
      <c r="M71" s="8">
        <f t="shared" si="7"/>
        <v>186.3088889</v>
      </c>
      <c r="N71" s="8">
        <f t="shared" si="8"/>
        <v>2.653862489</v>
      </c>
      <c r="O71" s="4">
        <f t="shared" si="9"/>
        <v>1.424442229</v>
      </c>
    </row>
    <row r="72" ht="15.75" customHeight="1">
      <c r="A72" s="6" t="s">
        <v>10</v>
      </c>
      <c r="B72" s="19">
        <v>229.05</v>
      </c>
      <c r="C72" s="19">
        <v>227.62</v>
      </c>
      <c r="D72" s="19">
        <v>225.96</v>
      </c>
      <c r="E72" s="19">
        <v>230.02</v>
      </c>
      <c r="F72" s="19">
        <v>231.58</v>
      </c>
      <c r="G72" s="19">
        <v>226.49</v>
      </c>
      <c r="H72" s="19">
        <v>230.32</v>
      </c>
      <c r="I72" s="19">
        <v>230.91</v>
      </c>
      <c r="J72" s="19">
        <v>227.49</v>
      </c>
      <c r="M72" s="8">
        <f t="shared" si="7"/>
        <v>228.8266667</v>
      </c>
      <c r="N72" s="8">
        <f t="shared" si="8"/>
        <v>2.016977937</v>
      </c>
      <c r="O72" s="4">
        <f t="shared" si="9"/>
        <v>0.881443569</v>
      </c>
    </row>
    <row r="73" ht="15.75" customHeight="1">
      <c r="A73" s="6" t="s">
        <v>11</v>
      </c>
      <c r="B73" s="19">
        <v>309.93</v>
      </c>
      <c r="C73" s="19">
        <v>305.07</v>
      </c>
      <c r="D73" s="19">
        <v>305.88</v>
      </c>
      <c r="E73" s="19">
        <v>312.69</v>
      </c>
      <c r="F73" s="19">
        <v>308.19</v>
      </c>
      <c r="G73" s="19">
        <v>310.86</v>
      </c>
      <c r="H73" s="19">
        <v>313.46</v>
      </c>
      <c r="I73" s="19">
        <v>319.0</v>
      </c>
      <c r="J73" s="19">
        <v>307.54</v>
      </c>
      <c r="M73" s="8">
        <f t="shared" si="7"/>
        <v>310.2911111</v>
      </c>
      <c r="N73" s="8">
        <f t="shared" si="8"/>
        <v>4.341608125</v>
      </c>
      <c r="O73" s="4">
        <f t="shared" si="9"/>
        <v>1.399204801</v>
      </c>
    </row>
    <row r="74" ht="15.75" customHeight="1">
      <c r="A74" s="6" t="s">
        <v>12</v>
      </c>
      <c r="B74" s="19">
        <v>499.03</v>
      </c>
      <c r="C74" s="19">
        <v>496.45</v>
      </c>
      <c r="D74" s="19">
        <v>492.08</v>
      </c>
      <c r="E74" s="19">
        <v>494.95</v>
      </c>
      <c r="F74" s="19">
        <v>502.64</v>
      </c>
      <c r="G74" s="19">
        <v>489.97</v>
      </c>
      <c r="H74" s="19">
        <v>511.35</v>
      </c>
      <c r="I74" s="19">
        <v>496.34</v>
      </c>
      <c r="J74" s="19">
        <v>501.68</v>
      </c>
      <c r="M74" s="8">
        <f t="shared" si="7"/>
        <v>498.2766667</v>
      </c>
      <c r="N74" s="8">
        <f t="shared" si="8"/>
        <v>6.399749995</v>
      </c>
      <c r="O74" s="4">
        <f t="shared" si="9"/>
        <v>1.284376818</v>
      </c>
    </row>
    <row r="75" ht="15.75" customHeight="1">
      <c r="A75" s="6" t="s">
        <v>13</v>
      </c>
      <c r="B75" s="19">
        <v>1536.5</v>
      </c>
      <c r="C75" s="19">
        <v>1547.53</v>
      </c>
      <c r="D75" s="19">
        <v>1545.18</v>
      </c>
      <c r="E75" s="19">
        <v>1533.76</v>
      </c>
      <c r="F75" s="19">
        <v>1547.28</v>
      </c>
      <c r="G75" s="19">
        <v>1528.5</v>
      </c>
      <c r="H75" s="19">
        <v>1518.56</v>
      </c>
      <c r="I75" s="19">
        <v>1550.37</v>
      </c>
      <c r="J75" s="19">
        <v>1535.99</v>
      </c>
      <c r="M75" s="8">
        <f t="shared" si="7"/>
        <v>1538.185556</v>
      </c>
      <c r="N75" s="8">
        <f t="shared" si="8"/>
        <v>10.45005994</v>
      </c>
      <c r="O75" s="4">
        <f t="shared" si="9"/>
        <v>0.6793757687</v>
      </c>
    </row>
    <row r="76" ht="15.75" customHeight="1">
      <c r="A76" s="6" t="s">
        <v>14</v>
      </c>
      <c r="B76" s="19">
        <v>2584.6</v>
      </c>
      <c r="C76" s="19">
        <v>2607.93</v>
      </c>
      <c r="D76" s="19">
        <v>2571.5</v>
      </c>
      <c r="E76" s="19">
        <v>2546.22</v>
      </c>
      <c r="F76" s="19">
        <v>2616.85</v>
      </c>
      <c r="G76" s="19">
        <v>2595.45</v>
      </c>
      <c r="H76" s="19">
        <v>2566.66</v>
      </c>
      <c r="I76" s="19">
        <v>2575.99</v>
      </c>
      <c r="J76" s="19">
        <v>2647.99</v>
      </c>
      <c r="M76" s="8">
        <f t="shared" si="7"/>
        <v>2590.354444</v>
      </c>
      <c r="N76" s="8">
        <f t="shared" si="8"/>
        <v>30.54290716</v>
      </c>
      <c r="O76" s="4">
        <f t="shared" si="9"/>
        <v>1.179101463</v>
      </c>
    </row>
    <row r="77" ht="15.75" customHeight="1">
      <c r="A77" s="6" t="s">
        <v>15</v>
      </c>
      <c r="B77" s="19">
        <v>5174.79</v>
      </c>
      <c r="C77" s="19">
        <v>5187.14</v>
      </c>
      <c r="D77" s="19">
        <v>5218.16</v>
      </c>
      <c r="E77" s="19">
        <v>5159.83</v>
      </c>
      <c r="F77" s="19">
        <v>5379.07</v>
      </c>
      <c r="G77" s="19">
        <v>5181.67</v>
      </c>
      <c r="H77" s="19">
        <v>5210.24</v>
      </c>
      <c r="I77" s="19">
        <v>5200.45</v>
      </c>
      <c r="J77" s="19">
        <v>5212.12</v>
      </c>
      <c r="M77" s="8">
        <f t="shared" si="7"/>
        <v>5213.718889</v>
      </c>
      <c r="N77" s="8">
        <f t="shared" si="8"/>
        <v>64.90808433</v>
      </c>
      <c r="O77" s="4">
        <f t="shared" si="9"/>
        <v>1.24494791</v>
      </c>
    </row>
    <row r="78" ht="15.75" customHeight="1">
      <c r="A78" s="6" t="s">
        <v>16</v>
      </c>
      <c r="B78" s="19">
        <v>9113.71</v>
      </c>
      <c r="C78" s="19">
        <v>9138.75</v>
      </c>
      <c r="D78" s="19">
        <v>9094.43</v>
      </c>
      <c r="E78" s="19">
        <v>9180.27</v>
      </c>
      <c r="F78" s="19">
        <v>9249.84</v>
      </c>
      <c r="G78" s="19">
        <v>9192.89</v>
      </c>
      <c r="H78" s="19">
        <v>9201.08</v>
      </c>
      <c r="I78" s="19">
        <v>9113.43</v>
      </c>
      <c r="J78" s="19">
        <v>9235.59</v>
      </c>
      <c r="M78" s="8">
        <f t="shared" si="7"/>
        <v>9168.887778</v>
      </c>
      <c r="N78" s="8">
        <f t="shared" si="8"/>
        <v>56.25483108</v>
      </c>
      <c r="O78" s="4">
        <f t="shared" si="9"/>
        <v>0.6135404036</v>
      </c>
    </row>
    <row r="79" ht="15.75" customHeight="1">
      <c r="A79" s="6" t="s">
        <v>17</v>
      </c>
      <c r="B79" s="19">
        <v>17465.08</v>
      </c>
      <c r="C79" s="19">
        <v>17417.03</v>
      </c>
      <c r="D79" s="19">
        <v>17457.01</v>
      </c>
      <c r="E79" s="19">
        <v>17508.6</v>
      </c>
      <c r="F79" s="19">
        <v>17460.42</v>
      </c>
      <c r="G79" s="19">
        <v>17453.93</v>
      </c>
      <c r="H79" s="19">
        <v>17751.69</v>
      </c>
      <c r="I79" s="19">
        <v>17521.32</v>
      </c>
      <c r="J79" s="19">
        <v>17478.69</v>
      </c>
      <c r="M79" s="8">
        <f t="shared" si="7"/>
        <v>17501.53</v>
      </c>
      <c r="N79" s="8">
        <f t="shared" si="8"/>
        <v>98.71043207</v>
      </c>
      <c r="O79" s="4">
        <f t="shared" si="9"/>
        <v>0.5640103012</v>
      </c>
    </row>
    <row r="80" ht="15.75" customHeight="1">
      <c r="A80" s="6" t="s">
        <v>18</v>
      </c>
      <c r="B80" s="19">
        <v>34441.7</v>
      </c>
      <c r="C80" s="19">
        <v>34645.83</v>
      </c>
      <c r="D80" s="19">
        <v>33797.6</v>
      </c>
      <c r="E80" s="19">
        <v>34676.82</v>
      </c>
      <c r="F80" s="19">
        <v>34499.76</v>
      </c>
      <c r="G80" s="19">
        <v>34010.54</v>
      </c>
      <c r="H80" s="19">
        <v>34156.88</v>
      </c>
      <c r="I80" s="19">
        <v>33973.19</v>
      </c>
      <c r="J80" s="19">
        <v>34273.77</v>
      </c>
      <c r="M80" s="8">
        <f t="shared" si="7"/>
        <v>34275.12111</v>
      </c>
      <c r="N80" s="8">
        <f t="shared" si="8"/>
        <v>312.2845241</v>
      </c>
      <c r="O80" s="4">
        <f t="shared" si="9"/>
        <v>0.9111113658</v>
      </c>
    </row>
    <row r="81" ht="15.75" customHeight="1">
      <c r="A81" s="6" t="s">
        <v>19</v>
      </c>
      <c r="B81" s="19">
        <v>75002.07</v>
      </c>
      <c r="C81" s="19">
        <v>74738.23</v>
      </c>
      <c r="D81" s="19">
        <v>74917.25</v>
      </c>
      <c r="E81" s="19">
        <v>74742.0</v>
      </c>
      <c r="F81" s="19">
        <v>75233.06</v>
      </c>
      <c r="G81" s="19">
        <v>74413.45</v>
      </c>
      <c r="H81" s="19">
        <v>74682.95</v>
      </c>
      <c r="I81" s="19">
        <v>74817.26</v>
      </c>
      <c r="J81" s="19">
        <v>74741.55</v>
      </c>
      <c r="M81" s="8">
        <f t="shared" si="7"/>
        <v>74809.75778</v>
      </c>
      <c r="N81" s="8">
        <f t="shared" si="8"/>
        <v>227.837478</v>
      </c>
      <c r="O81" s="4">
        <f t="shared" si="9"/>
        <v>0.304555829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/>
      <c r="C3" s="1" t="s">
        <v>3</v>
      </c>
      <c r="I3" s="2"/>
      <c r="J3" s="2"/>
      <c r="K3" s="2"/>
      <c r="L3" s="2"/>
      <c r="M3" s="2"/>
      <c r="N3" s="2"/>
      <c r="O3" s="2"/>
    </row>
    <row r="4" ht="15.75" customHeight="1">
      <c r="B4" s="1" t="s">
        <v>5</v>
      </c>
      <c r="G4" s="4" t="s">
        <v>22</v>
      </c>
    </row>
    <row r="5" ht="15.75" customHeight="1">
      <c r="A5" s="1" t="s">
        <v>4</v>
      </c>
      <c r="B5" s="9" t="s">
        <v>23</v>
      </c>
      <c r="C5" s="9" t="s">
        <v>36</v>
      </c>
      <c r="D5" s="21" t="s">
        <v>37</v>
      </c>
      <c r="E5" s="9" t="s">
        <v>38</v>
      </c>
      <c r="G5" s="2" t="s">
        <v>27</v>
      </c>
      <c r="H5" s="2" t="s">
        <v>28</v>
      </c>
    </row>
    <row r="6" ht="15.75" customHeight="1">
      <c r="A6" s="6">
        <v>1.0</v>
      </c>
      <c r="B6" s="11">
        <v>12.01375</v>
      </c>
      <c r="C6" s="11">
        <v>11.942222222222222</v>
      </c>
      <c r="D6" s="11">
        <v>40.331111111111106</v>
      </c>
      <c r="E6" s="11">
        <v>11.794444444444444</v>
      </c>
      <c r="F6" s="8"/>
      <c r="G6" s="11">
        <f t="shared" ref="G6:G24" si="1">100*(D6-C6)/C6</f>
        <v>237.7186453</v>
      </c>
      <c r="H6" s="11">
        <f t="shared" ref="H6:H24" si="2">100*(E6-C6)/C6</f>
        <v>-1.237439524</v>
      </c>
    </row>
    <row r="7" ht="15.75" customHeight="1">
      <c r="A7" s="6">
        <v>2.0</v>
      </c>
      <c r="B7" s="11">
        <v>10.754999999999999</v>
      </c>
      <c r="C7" s="11">
        <v>11.165555555555557</v>
      </c>
      <c r="D7" s="11">
        <v>34.25222222222222</v>
      </c>
      <c r="E7" s="11">
        <v>11.106666666666664</v>
      </c>
      <c r="F7" s="8"/>
      <c r="G7" s="11">
        <f t="shared" si="1"/>
        <v>206.7668425</v>
      </c>
      <c r="H7" s="11">
        <f t="shared" si="2"/>
        <v>-0.5274156633</v>
      </c>
    </row>
    <row r="8" ht="15.75" customHeight="1">
      <c r="A8" s="6">
        <v>4.0</v>
      </c>
      <c r="B8" s="11">
        <v>11.3425</v>
      </c>
      <c r="C8" s="11">
        <v>12.692222222222224</v>
      </c>
      <c r="D8" s="11">
        <v>33.72</v>
      </c>
      <c r="E8" s="11">
        <v>10.708888888888888</v>
      </c>
      <c r="F8" s="8"/>
      <c r="G8" s="11">
        <f t="shared" si="1"/>
        <v>165.6745163</v>
      </c>
      <c r="H8" s="11">
        <f t="shared" si="2"/>
        <v>-15.62636785</v>
      </c>
    </row>
    <row r="9" ht="15.75" customHeight="1">
      <c r="A9" s="6">
        <v>16.0</v>
      </c>
      <c r="B9" s="11">
        <v>16.1475</v>
      </c>
      <c r="C9" s="11">
        <v>42.05333333333334</v>
      </c>
      <c r="D9" s="11">
        <v>61.19222222222223</v>
      </c>
      <c r="E9" s="11">
        <v>98.94777777777777</v>
      </c>
      <c r="F9" s="8"/>
      <c r="G9" s="11">
        <f t="shared" si="1"/>
        <v>45.51099133</v>
      </c>
      <c r="H9" s="11">
        <f t="shared" si="2"/>
        <v>135.2911647</v>
      </c>
    </row>
    <row r="10" ht="15.75" customHeight="1">
      <c r="A10" s="6">
        <v>32.0</v>
      </c>
      <c r="B10" s="11">
        <v>17.131249999999998</v>
      </c>
      <c r="C10" s="11">
        <v>42.95222222222222</v>
      </c>
      <c r="D10" s="11">
        <v>63.32555555555556</v>
      </c>
      <c r="E10" s="11">
        <v>98.61333333333333</v>
      </c>
      <c r="F10" s="8"/>
      <c r="G10" s="11">
        <f t="shared" si="1"/>
        <v>47.43254779</v>
      </c>
      <c r="H10" s="11">
        <f t="shared" si="2"/>
        <v>129.5884316</v>
      </c>
    </row>
    <row r="11" ht="15.75" customHeight="1">
      <c r="A11" s="6">
        <v>64.0</v>
      </c>
      <c r="B11" s="11">
        <v>19.996249999999996</v>
      </c>
      <c r="C11" s="11">
        <v>31.86444444444444</v>
      </c>
      <c r="D11" s="11">
        <v>52.29666666666667</v>
      </c>
      <c r="E11" s="11">
        <v>99.0188888888889</v>
      </c>
      <c r="F11" s="8"/>
      <c r="G11" s="11">
        <f t="shared" si="1"/>
        <v>64.12232373</v>
      </c>
      <c r="H11" s="11">
        <f t="shared" si="2"/>
        <v>210.750401</v>
      </c>
    </row>
    <row r="12" ht="15.75" customHeight="1">
      <c r="A12" s="6">
        <v>128.0</v>
      </c>
      <c r="B12" s="11">
        <v>24.04</v>
      </c>
      <c r="C12" s="11">
        <v>222.46666666666667</v>
      </c>
      <c r="D12" s="11">
        <v>240.91555555555553</v>
      </c>
      <c r="E12" s="11">
        <v>296.39222222222224</v>
      </c>
      <c r="F12" s="8"/>
      <c r="G12" s="11">
        <f t="shared" si="1"/>
        <v>8.292877834</v>
      </c>
      <c r="H12" s="11">
        <f t="shared" si="2"/>
        <v>33.22994706</v>
      </c>
    </row>
    <row r="13" ht="15.75" customHeight="1">
      <c r="A13" s="6">
        <v>256.0</v>
      </c>
      <c r="B13" s="11">
        <v>30.09</v>
      </c>
      <c r="C13" s="11">
        <v>41.62222222222222</v>
      </c>
      <c r="D13" s="11">
        <v>65.21666666666667</v>
      </c>
      <c r="E13" s="11">
        <v>110.63</v>
      </c>
      <c r="F13" s="8"/>
      <c r="G13" s="11">
        <f t="shared" si="1"/>
        <v>56.68713294</v>
      </c>
      <c r="H13" s="11">
        <f t="shared" si="2"/>
        <v>165.7955152</v>
      </c>
    </row>
    <row r="14" ht="15.75" customHeight="1">
      <c r="A14" s="6">
        <v>512.0</v>
      </c>
      <c r="B14" s="11">
        <v>42.776250000000005</v>
      </c>
      <c r="C14" s="11">
        <v>49.303333333333335</v>
      </c>
      <c r="D14" s="11">
        <v>73.79333333333334</v>
      </c>
      <c r="E14" s="11">
        <v>111.78888888888888</v>
      </c>
      <c r="F14" s="8"/>
      <c r="G14" s="11">
        <f t="shared" si="1"/>
        <v>49.6720979</v>
      </c>
      <c r="H14" s="11">
        <f t="shared" si="2"/>
        <v>126.7369797</v>
      </c>
    </row>
    <row r="15" ht="15.75" customHeight="1">
      <c r="A15" s="6" t="s">
        <v>9</v>
      </c>
      <c r="B15" s="11">
        <v>69.18625000000002</v>
      </c>
      <c r="C15" s="11">
        <v>63.2011111111111</v>
      </c>
      <c r="D15" s="11">
        <v>102.12777777777777</v>
      </c>
      <c r="E15" s="11">
        <v>124.48333333333332</v>
      </c>
      <c r="F15" s="8"/>
      <c r="G15" s="11">
        <f t="shared" si="1"/>
        <v>61.59174417</v>
      </c>
      <c r="H15" s="11">
        <f t="shared" si="2"/>
        <v>96.96383678</v>
      </c>
    </row>
    <row r="16" ht="15.75" customHeight="1">
      <c r="A16" s="6" t="s">
        <v>10</v>
      </c>
      <c r="B16" s="11">
        <v>107.20125</v>
      </c>
      <c r="C16" s="11">
        <v>53.38</v>
      </c>
      <c r="D16" s="11">
        <v>102.37111111111113</v>
      </c>
      <c r="E16" s="11">
        <v>129.19444444444446</v>
      </c>
      <c r="F16" s="8"/>
      <c r="G16" s="11">
        <f t="shared" si="1"/>
        <v>91.77802756</v>
      </c>
      <c r="H16" s="11">
        <f t="shared" si="2"/>
        <v>142.027809</v>
      </c>
    </row>
    <row r="17" ht="15.75" customHeight="1">
      <c r="A17" s="6" t="s">
        <v>11</v>
      </c>
      <c r="B17" s="11">
        <v>75.16749999999999</v>
      </c>
      <c r="C17" s="11">
        <v>73.61333333333334</v>
      </c>
      <c r="D17" s="11">
        <v>153.88</v>
      </c>
      <c r="E17" s="11">
        <v>166.04888888888888</v>
      </c>
      <c r="F17" s="8"/>
      <c r="G17" s="11">
        <f t="shared" si="1"/>
        <v>109.0382177</v>
      </c>
      <c r="H17" s="11">
        <f t="shared" si="2"/>
        <v>125.5690394</v>
      </c>
    </row>
    <row r="18" ht="15.75" customHeight="1">
      <c r="A18" s="6" t="s">
        <v>12</v>
      </c>
      <c r="B18" s="11">
        <v>145.4075</v>
      </c>
      <c r="C18" s="11">
        <v>118.46777777777775</v>
      </c>
      <c r="D18" s="11">
        <v>251.00555555555553</v>
      </c>
      <c r="E18" s="11">
        <v>265.9766666666667</v>
      </c>
      <c r="F18" s="8"/>
      <c r="G18" s="11">
        <f t="shared" si="1"/>
        <v>111.8766472</v>
      </c>
      <c r="H18" s="11">
        <f t="shared" si="2"/>
        <v>124.5139325</v>
      </c>
    </row>
    <row r="19" ht="15.75" customHeight="1">
      <c r="A19" s="6" t="s">
        <v>13</v>
      </c>
      <c r="B19" s="11">
        <v>467.075</v>
      </c>
      <c r="C19" s="11">
        <v>466.92555555555555</v>
      </c>
      <c r="D19" s="11">
        <v>717.898888888889</v>
      </c>
      <c r="E19" s="11">
        <v>731.9333333333333</v>
      </c>
      <c r="F19" s="8"/>
      <c r="G19" s="11">
        <f t="shared" si="1"/>
        <v>53.75018145</v>
      </c>
      <c r="H19" s="11">
        <f t="shared" si="2"/>
        <v>56.75589494</v>
      </c>
    </row>
    <row r="20" ht="15.75" customHeight="1">
      <c r="A20" s="6" t="s">
        <v>14</v>
      </c>
      <c r="B20" s="11">
        <v>677.365</v>
      </c>
      <c r="C20" s="11">
        <v>676.44</v>
      </c>
      <c r="D20" s="11">
        <v>1166.5377777777778</v>
      </c>
      <c r="E20" s="11">
        <v>1137.658888888889</v>
      </c>
      <c r="F20" s="8"/>
      <c r="G20" s="11">
        <f t="shared" si="1"/>
        <v>72.45251283</v>
      </c>
      <c r="H20" s="11">
        <f t="shared" si="2"/>
        <v>68.18326664</v>
      </c>
    </row>
    <row r="21" ht="15.75" customHeight="1">
      <c r="A21" s="6" t="s">
        <v>15</v>
      </c>
      <c r="B21" s="11">
        <v>1309.9825</v>
      </c>
      <c r="C21" s="11">
        <v>1270.3777777777777</v>
      </c>
      <c r="D21" s="11">
        <v>2546.6388888888887</v>
      </c>
      <c r="E21" s="11">
        <v>2133.1366666666668</v>
      </c>
      <c r="F21" s="8"/>
      <c r="G21" s="11">
        <f t="shared" si="1"/>
        <v>100.4631168</v>
      </c>
      <c r="H21" s="11">
        <f t="shared" si="2"/>
        <v>67.91356902</v>
      </c>
    </row>
    <row r="22" ht="15.75" customHeight="1">
      <c r="A22" s="6" t="s">
        <v>16</v>
      </c>
      <c r="B22" s="11">
        <v>2796.3174999999997</v>
      </c>
      <c r="C22" s="11">
        <v>2814.786666666666</v>
      </c>
      <c r="D22" s="11">
        <v>5090.554444444444</v>
      </c>
      <c r="E22" s="11">
        <v>3655.434444444445</v>
      </c>
      <c r="F22" s="8"/>
      <c r="G22" s="11">
        <f t="shared" si="1"/>
        <v>80.85045324</v>
      </c>
      <c r="H22" s="11">
        <f t="shared" si="2"/>
        <v>29.86541708</v>
      </c>
    </row>
    <row r="23" ht="15.75" customHeight="1">
      <c r="A23" s="6" t="s">
        <v>17</v>
      </c>
      <c r="B23" s="11">
        <v>5348.105</v>
      </c>
      <c r="C23" s="11">
        <v>5326.597777777777</v>
      </c>
      <c r="D23" s="11">
        <v>9868.835555555554</v>
      </c>
      <c r="E23" s="11">
        <v>6532.183333333333</v>
      </c>
      <c r="F23" s="8"/>
      <c r="G23" s="11">
        <f t="shared" si="1"/>
        <v>85.27465311</v>
      </c>
      <c r="H23" s="11">
        <f t="shared" si="2"/>
        <v>22.63331316</v>
      </c>
    </row>
    <row r="24" ht="15.75" customHeight="1">
      <c r="A24" s="6" t="s">
        <v>18</v>
      </c>
      <c r="B24" s="11">
        <v>10183.17</v>
      </c>
      <c r="C24" s="11">
        <v>10157.687777777777</v>
      </c>
      <c r="D24" s="11">
        <v>18965.204444444447</v>
      </c>
      <c r="E24" s="11">
        <v>12472.504444444443</v>
      </c>
      <c r="F24" s="8"/>
      <c r="G24" s="11">
        <f t="shared" si="1"/>
        <v>86.70788923</v>
      </c>
      <c r="H24" s="11">
        <f t="shared" si="2"/>
        <v>22.78881491</v>
      </c>
    </row>
    <row r="25" ht="15.75" customHeight="1">
      <c r="A25" s="6" t="s">
        <v>19</v>
      </c>
      <c r="B25" s="11">
        <v>19437.930000000004</v>
      </c>
      <c r="C25" s="11">
        <v>19420.573333333334</v>
      </c>
      <c r="D25" s="8">
        <v>37393.56777777778</v>
      </c>
      <c r="E25" s="8">
        <v>24511.36888888889</v>
      </c>
      <c r="F25" s="8"/>
      <c r="G25" s="8"/>
      <c r="H25" s="8"/>
    </row>
    <row r="26" ht="15.75" customHeight="1">
      <c r="B26" s="8"/>
      <c r="C26" s="8"/>
      <c r="D26" s="8"/>
      <c r="E26" s="8"/>
      <c r="F26" s="8" t="s">
        <v>29</v>
      </c>
      <c r="G26" s="8">
        <f t="shared" ref="G26:H26" si="3">average(G6:G24)</f>
        <v>91.350601</v>
      </c>
      <c r="H26" s="8">
        <f t="shared" si="3"/>
        <v>81.11663735</v>
      </c>
    </row>
    <row r="27" ht="15.75" customHeight="1">
      <c r="B27" s="8"/>
      <c r="C27" s="8"/>
      <c r="D27" s="8"/>
      <c r="E27" s="8"/>
      <c r="F27" s="8"/>
      <c r="G27" s="8"/>
      <c r="H27" s="8"/>
    </row>
    <row r="28" ht="15.75" customHeight="1">
      <c r="B28" s="8"/>
      <c r="C28" s="8"/>
      <c r="D28" s="8"/>
      <c r="E28" s="8"/>
      <c r="F28" s="8"/>
      <c r="G28" s="8"/>
      <c r="H28" s="8"/>
    </row>
    <row r="29" ht="15.75" customHeight="1">
      <c r="B29" s="8"/>
      <c r="C29" s="8"/>
      <c r="D29" s="8"/>
      <c r="E29" s="8"/>
      <c r="F29" s="8"/>
      <c r="G29" s="8"/>
      <c r="H29" s="8"/>
    </row>
    <row r="30" ht="15.75" customHeight="1">
      <c r="B30" s="8"/>
      <c r="C30" s="8"/>
      <c r="D30" s="8"/>
      <c r="E30" s="8"/>
      <c r="F30" s="8"/>
      <c r="G30" s="8"/>
      <c r="H30" s="8"/>
    </row>
    <row r="31" ht="15.75" customHeight="1">
      <c r="B31" s="12"/>
      <c r="C31" s="12" t="s">
        <v>20</v>
      </c>
    </row>
    <row r="32" ht="15.75" customHeight="1">
      <c r="B32" s="12" t="s">
        <v>5</v>
      </c>
      <c r="F32" s="8"/>
      <c r="G32" s="8" t="s">
        <v>22</v>
      </c>
    </row>
    <row r="33" ht="15.75" customHeight="1">
      <c r="A33" s="1" t="s">
        <v>4</v>
      </c>
      <c r="B33" s="9" t="s">
        <v>23</v>
      </c>
      <c r="C33" s="9" t="s">
        <v>36</v>
      </c>
      <c r="D33" s="21" t="s">
        <v>37</v>
      </c>
      <c r="E33" s="9" t="s">
        <v>38</v>
      </c>
      <c r="F33" s="8"/>
      <c r="G33" s="8" t="s">
        <v>27</v>
      </c>
      <c r="H33" s="8" t="s">
        <v>28</v>
      </c>
    </row>
    <row r="34" ht="15.75" customHeight="1">
      <c r="A34" s="6">
        <v>1.0</v>
      </c>
      <c r="B34" s="11">
        <v>22.71333333333333</v>
      </c>
      <c r="C34" s="11">
        <v>33.49111111111111</v>
      </c>
      <c r="D34" s="11">
        <v>71.68444444444444</v>
      </c>
      <c r="E34" s="11">
        <v>33.68</v>
      </c>
      <c r="F34" s="8"/>
      <c r="G34" s="8">
        <f t="shared" ref="G34:G52" si="4">100*(D34-C34)/C34</f>
        <v>114.0402097</v>
      </c>
      <c r="H34" s="8">
        <f t="shared" ref="H34:H52" si="5">100*(E34-C34)/C34</f>
        <v>0.5639970805</v>
      </c>
    </row>
    <row r="35" ht="15.75" customHeight="1">
      <c r="A35" s="6">
        <v>2.0</v>
      </c>
      <c r="B35" s="11">
        <v>24.213333333333335</v>
      </c>
      <c r="C35" s="11">
        <v>32.46444444444445</v>
      </c>
      <c r="D35" s="11">
        <v>66.62444444444445</v>
      </c>
      <c r="E35" s="11">
        <v>32.958888888888886</v>
      </c>
      <c r="F35" s="8"/>
      <c r="G35" s="8">
        <f t="shared" si="4"/>
        <v>105.2228079</v>
      </c>
      <c r="H35" s="8">
        <f t="shared" si="5"/>
        <v>1.523033746</v>
      </c>
    </row>
    <row r="36" ht="15.75" customHeight="1">
      <c r="A36" s="6">
        <v>4.0</v>
      </c>
      <c r="B36" s="11">
        <v>24.448888888888884</v>
      </c>
      <c r="C36" s="11">
        <v>33.48444444444445</v>
      </c>
      <c r="D36" s="11">
        <v>66.61</v>
      </c>
      <c r="E36" s="11">
        <v>33.11222222222222</v>
      </c>
      <c r="F36" s="8"/>
      <c r="G36" s="8">
        <f t="shared" si="4"/>
        <v>98.9281922</v>
      </c>
      <c r="H36" s="8">
        <f t="shared" si="5"/>
        <v>-1.11162729</v>
      </c>
    </row>
    <row r="37" ht="15.75" customHeight="1">
      <c r="A37" s="6">
        <v>16.0</v>
      </c>
      <c r="B37" s="11">
        <v>78.94333333333334</v>
      </c>
      <c r="C37" s="11">
        <v>62.85222222222222</v>
      </c>
      <c r="D37" s="11">
        <v>84.49666666666667</v>
      </c>
      <c r="E37" s="11">
        <v>162.52666666666664</v>
      </c>
      <c r="F37" s="8"/>
      <c r="G37" s="8">
        <f t="shared" si="4"/>
        <v>34.43703926</v>
      </c>
      <c r="H37" s="8">
        <f t="shared" si="5"/>
        <v>158.5853943</v>
      </c>
    </row>
    <row r="38" ht="15.75" customHeight="1">
      <c r="A38" s="6">
        <v>32.0</v>
      </c>
      <c r="B38" s="11">
        <v>80.51666666666667</v>
      </c>
      <c r="C38" s="11">
        <v>43.191111111111105</v>
      </c>
      <c r="D38" s="11">
        <v>69.0188888888889</v>
      </c>
      <c r="E38" s="11">
        <v>148.03555555555556</v>
      </c>
      <c r="F38" s="8"/>
      <c r="G38" s="8">
        <f t="shared" si="4"/>
        <v>59.79882692</v>
      </c>
      <c r="H38" s="8">
        <f t="shared" si="5"/>
        <v>242.7454209</v>
      </c>
    </row>
    <row r="39" ht="15.75" customHeight="1">
      <c r="A39" s="6">
        <v>64.0</v>
      </c>
      <c r="B39" s="11">
        <v>81.30444444444446</v>
      </c>
      <c r="C39" s="11">
        <v>48.34444444444445</v>
      </c>
      <c r="D39" s="11">
        <v>70.74111111111112</v>
      </c>
      <c r="E39" s="11">
        <v>155.7433333333333</v>
      </c>
      <c r="F39" s="8"/>
      <c r="G39" s="8">
        <f t="shared" si="4"/>
        <v>46.32728108</v>
      </c>
      <c r="H39" s="8">
        <f t="shared" si="5"/>
        <v>222.1535279</v>
      </c>
    </row>
    <row r="40" ht="15.75" customHeight="1">
      <c r="A40" s="6">
        <v>128.0</v>
      </c>
      <c r="B40" s="11">
        <v>94.31444444444445</v>
      </c>
      <c r="C40" s="11">
        <v>51.28555555555556</v>
      </c>
      <c r="D40" s="11">
        <v>79.75222222222222</v>
      </c>
      <c r="E40" s="11">
        <v>164.12555555555556</v>
      </c>
      <c r="F40" s="8"/>
      <c r="G40" s="8">
        <f t="shared" si="4"/>
        <v>55.50620708</v>
      </c>
      <c r="H40" s="8">
        <f t="shared" si="5"/>
        <v>220.0229651</v>
      </c>
    </row>
    <row r="41" ht="15.75" customHeight="1">
      <c r="A41" s="6">
        <v>256.0</v>
      </c>
      <c r="B41" s="11">
        <v>110.91333333333334</v>
      </c>
      <c r="C41" s="11">
        <v>55.46888888888889</v>
      </c>
      <c r="D41" s="11">
        <v>90.60888888888888</v>
      </c>
      <c r="E41" s="11">
        <v>176.14666666666665</v>
      </c>
      <c r="F41" s="8"/>
      <c r="G41" s="8">
        <f t="shared" si="4"/>
        <v>63.35082729</v>
      </c>
      <c r="H41" s="8">
        <f t="shared" si="5"/>
        <v>217.5593927</v>
      </c>
    </row>
    <row r="42" ht="15.75" customHeight="1">
      <c r="A42" s="6">
        <v>512.0</v>
      </c>
      <c r="B42" s="11">
        <v>184.25444444444443</v>
      </c>
      <c r="C42" s="11">
        <v>67.56222222222222</v>
      </c>
      <c r="D42" s="11">
        <v>107.52666666666664</v>
      </c>
      <c r="E42" s="11">
        <v>158.60222222222222</v>
      </c>
      <c r="F42" s="8"/>
      <c r="G42" s="8">
        <f t="shared" si="4"/>
        <v>59.15205736</v>
      </c>
      <c r="H42" s="8">
        <f t="shared" si="5"/>
        <v>134.7498602</v>
      </c>
    </row>
    <row r="43" ht="15.75" customHeight="1">
      <c r="A43" s="6" t="s">
        <v>9</v>
      </c>
      <c r="B43" s="11">
        <v>102.82444444444442</v>
      </c>
      <c r="C43" s="11">
        <v>89.83666666666666</v>
      </c>
      <c r="D43" s="11">
        <v>123.74444444444445</v>
      </c>
      <c r="E43" s="11">
        <v>174.9477777777778</v>
      </c>
      <c r="F43" s="8"/>
      <c r="G43" s="8">
        <f t="shared" si="4"/>
        <v>37.74380666</v>
      </c>
      <c r="H43" s="8">
        <f t="shared" si="5"/>
        <v>94.73983649</v>
      </c>
    </row>
    <row r="44" ht="15.75" customHeight="1">
      <c r="A44" s="6" t="s">
        <v>10</v>
      </c>
      <c r="B44" s="11">
        <v>84.14666666666668</v>
      </c>
      <c r="C44" s="11">
        <v>76.15999999999998</v>
      </c>
      <c r="D44" s="11">
        <v>151.36777777777777</v>
      </c>
      <c r="E44" s="11">
        <v>188.89999999999998</v>
      </c>
      <c r="F44" s="8"/>
      <c r="G44" s="8">
        <f t="shared" si="4"/>
        <v>98.74970822</v>
      </c>
      <c r="H44" s="8">
        <f t="shared" si="5"/>
        <v>148.0304622</v>
      </c>
    </row>
    <row r="45" ht="15.75" customHeight="1">
      <c r="A45" s="6" t="s">
        <v>11</v>
      </c>
      <c r="B45" s="11">
        <v>268.19666666666666</v>
      </c>
      <c r="C45" s="11">
        <v>106.10333333333331</v>
      </c>
      <c r="D45" s="11">
        <v>223.0011111111111</v>
      </c>
      <c r="E45" s="11">
        <v>251.43666666666664</v>
      </c>
      <c r="F45" s="8"/>
      <c r="G45" s="8">
        <f t="shared" si="4"/>
        <v>110.1735206</v>
      </c>
      <c r="H45" s="8">
        <f t="shared" si="5"/>
        <v>136.9733907</v>
      </c>
    </row>
    <row r="46" ht="15.75" customHeight="1">
      <c r="A46" s="6" t="s">
        <v>12</v>
      </c>
      <c r="B46" s="11">
        <v>173.77555555555557</v>
      </c>
      <c r="C46" s="11">
        <v>172.28777777777773</v>
      </c>
      <c r="D46" s="11">
        <v>364.0188888888889</v>
      </c>
      <c r="E46" s="11">
        <v>399.66555555555556</v>
      </c>
      <c r="F46" s="8"/>
      <c r="G46" s="8">
        <f t="shared" si="4"/>
        <v>111.2853817</v>
      </c>
      <c r="H46" s="8">
        <f t="shared" si="5"/>
        <v>131.9755706</v>
      </c>
    </row>
    <row r="47" ht="15.75" customHeight="1">
      <c r="A47" s="6" t="s">
        <v>13</v>
      </c>
      <c r="B47" s="11">
        <v>749.3933333333332</v>
      </c>
      <c r="C47" s="11">
        <v>735.8311111111111</v>
      </c>
      <c r="D47" s="11">
        <v>1108.496666666667</v>
      </c>
      <c r="E47" s="11">
        <v>1147.5944444444442</v>
      </c>
      <c r="F47" s="8"/>
      <c r="G47" s="8">
        <f t="shared" si="4"/>
        <v>50.64552856</v>
      </c>
      <c r="H47" s="8">
        <f t="shared" si="5"/>
        <v>55.95894589</v>
      </c>
    </row>
    <row r="48" ht="15.75" customHeight="1">
      <c r="A48" s="6" t="s">
        <v>14</v>
      </c>
      <c r="B48" s="11">
        <v>1100.7577777777776</v>
      </c>
      <c r="C48" s="11">
        <v>1093.0577777777778</v>
      </c>
      <c r="D48" s="11">
        <v>2014.6422222222225</v>
      </c>
      <c r="E48" s="11">
        <v>1821.602222222222</v>
      </c>
      <c r="F48" s="8"/>
      <c r="G48" s="8">
        <f t="shared" si="4"/>
        <v>84.31250966</v>
      </c>
      <c r="H48" s="8">
        <f t="shared" si="5"/>
        <v>66.65196106</v>
      </c>
    </row>
    <row r="49" ht="15.75" customHeight="1">
      <c r="A49" s="6" t="s">
        <v>15</v>
      </c>
      <c r="B49" s="11">
        <v>2493.66</v>
      </c>
      <c r="C49" s="11">
        <v>2512.3666666666663</v>
      </c>
      <c r="D49" s="11">
        <v>4311.557777777778</v>
      </c>
      <c r="E49" s="11">
        <v>4077.435555555556</v>
      </c>
      <c r="F49" s="8"/>
      <c r="G49" s="8">
        <f t="shared" si="4"/>
        <v>71.61339684</v>
      </c>
      <c r="H49" s="8">
        <f t="shared" si="5"/>
        <v>62.29460491</v>
      </c>
    </row>
    <row r="50" ht="15.75" customHeight="1">
      <c r="A50" s="6" t="s">
        <v>16</v>
      </c>
      <c r="B50" s="11">
        <v>4295.849999999999</v>
      </c>
      <c r="C50" s="11">
        <v>4291.673333333333</v>
      </c>
      <c r="D50" s="11">
        <v>7735.765555555556</v>
      </c>
      <c r="E50" s="11">
        <v>5713.86888888889</v>
      </c>
      <c r="F50" s="8"/>
      <c r="G50" s="8">
        <f t="shared" si="4"/>
        <v>80.2505679</v>
      </c>
      <c r="H50" s="8">
        <f t="shared" si="5"/>
        <v>33.13848574</v>
      </c>
    </row>
    <row r="51" ht="15.75" customHeight="1">
      <c r="A51" s="6" t="s">
        <v>17</v>
      </c>
      <c r="B51" s="11">
        <v>7982.240000000001</v>
      </c>
      <c r="C51" s="11">
        <v>8007.347777777778</v>
      </c>
      <c r="D51" s="11">
        <v>14782.316666666668</v>
      </c>
      <c r="E51" s="11">
        <v>10054.45888888889</v>
      </c>
      <c r="F51" s="8"/>
      <c r="G51" s="8">
        <f t="shared" si="4"/>
        <v>84.60939973</v>
      </c>
      <c r="H51" s="8">
        <f t="shared" si="5"/>
        <v>25.56540777</v>
      </c>
    </row>
    <row r="52" ht="15.75" customHeight="1">
      <c r="A52" s="6" t="s">
        <v>18</v>
      </c>
      <c r="B52" s="11">
        <v>15156.761111111111</v>
      </c>
      <c r="C52" s="11">
        <v>15261.315555555555</v>
      </c>
      <c r="D52" s="11">
        <v>28434.89111111111</v>
      </c>
      <c r="E52" s="11">
        <v>19136.155555555557</v>
      </c>
      <c r="F52" s="8"/>
      <c r="G52" s="8">
        <f t="shared" si="4"/>
        <v>86.32005221</v>
      </c>
      <c r="H52" s="8">
        <f t="shared" si="5"/>
        <v>25.38994745</v>
      </c>
    </row>
    <row r="53" ht="15.75" customHeight="1">
      <c r="A53" s="6" t="s">
        <v>19</v>
      </c>
      <c r="B53" s="11">
        <v>29479.106666666663</v>
      </c>
      <c r="C53" s="11">
        <v>29533.457777777778</v>
      </c>
      <c r="D53" s="8">
        <v>56001.33444444444</v>
      </c>
      <c r="E53" s="8">
        <v>37613.25777777778</v>
      </c>
      <c r="F53" s="8"/>
      <c r="G53" s="8"/>
      <c r="H53" s="8"/>
    </row>
    <row r="54" ht="15.75" customHeight="1">
      <c r="B54" s="8"/>
      <c r="C54" s="8"/>
      <c r="D54" s="8"/>
      <c r="E54" s="8"/>
      <c r="F54" s="8" t="s">
        <v>29</v>
      </c>
      <c r="G54" s="8">
        <f t="shared" ref="G54:H54" si="6">average(G34:G52)</f>
        <v>76.44564846</v>
      </c>
      <c r="H54" s="8">
        <f t="shared" si="6"/>
        <v>104.0795041</v>
      </c>
    </row>
    <row r="55" ht="15.75" customHeight="1">
      <c r="B55" s="8"/>
      <c r="C55" s="8"/>
      <c r="D55" s="8"/>
      <c r="E55" s="8"/>
      <c r="F55" s="8"/>
      <c r="G55" s="8"/>
      <c r="H55" s="8"/>
    </row>
    <row r="56" ht="15.75" customHeight="1">
      <c r="B56" s="8"/>
      <c r="C56" s="8"/>
      <c r="D56" s="8"/>
      <c r="E56" s="8"/>
      <c r="F56" s="8"/>
      <c r="G56" s="8"/>
      <c r="H56" s="8"/>
    </row>
    <row r="57" ht="15.75" customHeight="1">
      <c r="B57" s="8"/>
      <c r="C57" s="8"/>
      <c r="D57" s="8"/>
      <c r="E57" s="8"/>
      <c r="F57" s="8"/>
      <c r="G57" s="8"/>
      <c r="H57" s="8"/>
    </row>
    <row r="58" ht="15.75" customHeight="1">
      <c r="B58" s="12"/>
      <c r="C58" s="12" t="s">
        <v>21</v>
      </c>
    </row>
    <row r="59" ht="15.75" customHeight="1">
      <c r="B59" s="12" t="s">
        <v>5</v>
      </c>
      <c r="F59" s="8"/>
      <c r="G59" s="8" t="s">
        <v>22</v>
      </c>
    </row>
    <row r="60" ht="15.75" customHeight="1">
      <c r="A60" s="1" t="s">
        <v>4</v>
      </c>
      <c r="B60" s="9" t="s">
        <v>23</v>
      </c>
      <c r="C60" s="9" t="s">
        <v>36</v>
      </c>
      <c r="D60" s="21" t="s">
        <v>37</v>
      </c>
      <c r="E60" s="9" t="s">
        <v>38</v>
      </c>
      <c r="F60" s="8"/>
      <c r="G60" s="8" t="s">
        <v>27</v>
      </c>
      <c r="H60" s="8" t="s">
        <v>28</v>
      </c>
    </row>
    <row r="61" ht="15.75" customHeight="1">
      <c r="A61" s="6">
        <v>1.0</v>
      </c>
      <c r="B61" s="11">
        <v>24.984444444444446</v>
      </c>
      <c r="C61" s="11">
        <v>23.880000000000003</v>
      </c>
      <c r="D61" s="11">
        <v>66.40875</v>
      </c>
      <c r="E61" s="11">
        <v>24.38111111111111</v>
      </c>
      <c r="F61" s="8"/>
      <c r="G61" s="8">
        <f t="shared" ref="G61:G79" si="7">100*(D61-C61)/C61</f>
        <v>178.093593</v>
      </c>
      <c r="H61" s="8">
        <f t="shared" ref="H61:H79" si="8">100*(E61-C61)/C61</f>
        <v>2.098455239</v>
      </c>
    </row>
    <row r="62" ht="15.75" customHeight="1">
      <c r="A62" s="6">
        <v>2.0</v>
      </c>
      <c r="B62" s="11">
        <v>24.30666666666667</v>
      </c>
      <c r="C62" s="11">
        <v>23.735555555555557</v>
      </c>
      <c r="D62" s="11">
        <v>63.341111111111104</v>
      </c>
      <c r="E62" s="11">
        <v>23.953333333333333</v>
      </c>
      <c r="F62" s="8"/>
      <c r="G62" s="8">
        <f t="shared" si="7"/>
        <v>166.8617171</v>
      </c>
      <c r="H62" s="8">
        <f t="shared" si="8"/>
        <v>0.9175170864</v>
      </c>
    </row>
    <row r="63" ht="15.75" customHeight="1">
      <c r="A63" s="6">
        <v>4.0</v>
      </c>
      <c r="B63" s="11">
        <v>24.709999999999997</v>
      </c>
      <c r="C63" s="11">
        <v>24.264444444444443</v>
      </c>
      <c r="D63" s="11">
        <v>63.294444444444444</v>
      </c>
      <c r="E63" s="11">
        <v>24.25</v>
      </c>
      <c r="F63" s="8"/>
      <c r="G63" s="8">
        <f t="shared" si="7"/>
        <v>160.8526422</v>
      </c>
      <c r="H63" s="8">
        <f t="shared" si="8"/>
        <v>-0.05952926092</v>
      </c>
    </row>
    <row r="64" ht="15.75" customHeight="1">
      <c r="A64" s="6">
        <v>16.0</v>
      </c>
      <c r="B64" s="11">
        <v>31.290000000000003</v>
      </c>
      <c r="C64" s="11">
        <v>65.04444444444444</v>
      </c>
      <c r="D64" s="11">
        <v>96.05777777777777</v>
      </c>
      <c r="E64" s="11">
        <v>192.6188888888889</v>
      </c>
      <c r="F64" s="8"/>
      <c r="G64" s="8">
        <f t="shared" si="7"/>
        <v>47.68021865</v>
      </c>
      <c r="H64" s="8">
        <f t="shared" si="8"/>
        <v>196.1342672</v>
      </c>
    </row>
    <row r="65" ht="15.75" customHeight="1">
      <c r="A65" s="6">
        <v>32.0</v>
      </c>
      <c r="B65" s="11">
        <v>30.556666666666672</v>
      </c>
      <c r="C65" s="11">
        <v>309.70000000000005</v>
      </c>
      <c r="D65" s="11">
        <v>342.0877777777778</v>
      </c>
      <c r="E65" s="11">
        <v>406.5788888888889</v>
      </c>
      <c r="F65" s="8"/>
      <c r="G65" s="8">
        <f t="shared" si="7"/>
        <v>10.45779069</v>
      </c>
      <c r="H65" s="8">
        <f t="shared" si="8"/>
        <v>31.28152693</v>
      </c>
    </row>
    <row r="66" ht="15.75" customHeight="1">
      <c r="A66" s="6">
        <v>64.0</v>
      </c>
      <c r="B66" s="11">
        <v>34.88777777777778</v>
      </c>
      <c r="C66" s="11">
        <v>53.94555555555556</v>
      </c>
      <c r="D66" s="11">
        <v>89.05444444444444</v>
      </c>
      <c r="E66" s="11">
        <v>187.94222222222226</v>
      </c>
      <c r="F66" s="8"/>
      <c r="G66" s="8">
        <f t="shared" si="7"/>
        <v>65.08207864</v>
      </c>
      <c r="H66" s="8">
        <f t="shared" si="8"/>
        <v>248.3924121</v>
      </c>
    </row>
    <row r="67" ht="15.75" customHeight="1">
      <c r="A67" s="6">
        <v>128.0</v>
      </c>
      <c r="B67" s="11">
        <v>44.95333333333333</v>
      </c>
      <c r="C67" s="11">
        <v>58.40222222222222</v>
      </c>
      <c r="D67" s="11">
        <v>96.14333333333333</v>
      </c>
      <c r="E67" s="11">
        <v>202.7488888888889</v>
      </c>
      <c r="F67" s="8"/>
      <c r="G67" s="8">
        <f t="shared" si="7"/>
        <v>64.62273125</v>
      </c>
      <c r="H67" s="8">
        <f t="shared" si="8"/>
        <v>247.1595449</v>
      </c>
    </row>
    <row r="68" ht="15.75" customHeight="1">
      <c r="A68" s="6">
        <v>256.0</v>
      </c>
      <c r="B68" s="11">
        <v>59.9388888888889</v>
      </c>
      <c r="C68" s="11">
        <v>68.92000000000002</v>
      </c>
      <c r="D68" s="11">
        <v>109.77111111111111</v>
      </c>
      <c r="E68" s="11">
        <v>216.9411111111111</v>
      </c>
      <c r="F68" s="8"/>
      <c r="G68" s="8">
        <f t="shared" si="7"/>
        <v>59.27323144</v>
      </c>
      <c r="H68" s="8">
        <f t="shared" si="8"/>
        <v>214.7723609</v>
      </c>
    </row>
    <row r="69" ht="15.75" customHeight="1">
      <c r="A69" s="6">
        <v>512.0</v>
      </c>
      <c r="B69" s="11">
        <v>77.47999999999999</v>
      </c>
      <c r="C69" s="11">
        <v>86.42777777777776</v>
      </c>
      <c r="D69" s="11">
        <v>131.78</v>
      </c>
      <c r="E69" s="11">
        <v>192.3777777777778</v>
      </c>
      <c r="F69" s="8"/>
      <c r="G69" s="8">
        <f t="shared" si="7"/>
        <v>52.4741274</v>
      </c>
      <c r="H69" s="8">
        <f t="shared" si="8"/>
        <v>122.5879026</v>
      </c>
    </row>
    <row r="70" ht="15.75" customHeight="1">
      <c r="A70" s="6" t="s">
        <v>9</v>
      </c>
      <c r="B70" s="11">
        <v>113.03222222222222</v>
      </c>
      <c r="C70" s="11">
        <v>73.23111111111112</v>
      </c>
      <c r="D70" s="11">
        <v>135.35888888888886</v>
      </c>
      <c r="E70" s="11">
        <v>186.30888888888887</v>
      </c>
      <c r="F70" s="8"/>
      <c r="G70" s="8">
        <f t="shared" si="7"/>
        <v>84.83795594</v>
      </c>
      <c r="H70" s="8">
        <f t="shared" si="8"/>
        <v>154.412211</v>
      </c>
    </row>
    <row r="71" ht="15.75" customHeight="1">
      <c r="A71" s="6" t="s">
        <v>10</v>
      </c>
      <c r="B71" s="11">
        <v>158.74666666666667</v>
      </c>
      <c r="C71" s="11">
        <v>95.21555555555557</v>
      </c>
      <c r="D71" s="11">
        <v>183.70333333333332</v>
      </c>
      <c r="E71" s="11">
        <v>228.82666666666668</v>
      </c>
      <c r="F71" s="8"/>
      <c r="G71" s="8">
        <f t="shared" si="7"/>
        <v>92.93416108</v>
      </c>
      <c r="H71" s="8">
        <f t="shared" si="8"/>
        <v>140.3248769</v>
      </c>
    </row>
    <row r="72" ht="15.75" customHeight="1">
      <c r="A72" s="6" t="s">
        <v>11</v>
      </c>
      <c r="B72" s="11">
        <v>142.42444444444448</v>
      </c>
      <c r="C72" s="11">
        <v>133.80777777777777</v>
      </c>
      <c r="D72" s="11">
        <v>283.4222222222222</v>
      </c>
      <c r="E72" s="11">
        <v>310.2911111111111</v>
      </c>
      <c r="F72" s="8"/>
      <c r="G72" s="8">
        <f t="shared" si="7"/>
        <v>111.8129655</v>
      </c>
      <c r="H72" s="8">
        <f t="shared" si="8"/>
        <v>131.8931801</v>
      </c>
    </row>
    <row r="73" ht="15.75" customHeight="1">
      <c r="A73" s="6" t="s">
        <v>12</v>
      </c>
      <c r="B73" s="11">
        <v>231.08666666666664</v>
      </c>
      <c r="C73" s="11">
        <v>211.2577777777778</v>
      </c>
      <c r="D73" s="11">
        <v>451.1744444444444</v>
      </c>
      <c r="E73" s="11">
        <v>498.27666666666664</v>
      </c>
      <c r="F73" s="8"/>
      <c r="G73" s="8">
        <f t="shared" si="7"/>
        <v>113.5658385</v>
      </c>
      <c r="H73" s="8">
        <f t="shared" si="8"/>
        <v>135.8619275</v>
      </c>
    </row>
    <row r="74" ht="15.75" customHeight="1">
      <c r="A74" s="6" t="s">
        <v>13</v>
      </c>
      <c r="B74" s="11">
        <v>1008.948888888889</v>
      </c>
      <c r="C74" s="11">
        <v>986.0122222222221</v>
      </c>
      <c r="D74" s="11">
        <v>1499.5866666666666</v>
      </c>
      <c r="E74" s="11">
        <v>1538.1855555555555</v>
      </c>
      <c r="F74" s="8"/>
      <c r="G74" s="8">
        <f t="shared" si="7"/>
        <v>52.08601201</v>
      </c>
      <c r="H74" s="8">
        <f t="shared" si="8"/>
        <v>56.00065809</v>
      </c>
    </row>
    <row r="75" ht="15.75" customHeight="1">
      <c r="A75" s="6" t="s">
        <v>14</v>
      </c>
      <c r="B75" s="11">
        <v>1549.0477777777776</v>
      </c>
      <c r="C75" s="11">
        <v>1532.122222222222</v>
      </c>
      <c r="D75" s="11">
        <v>3714.8855555555556</v>
      </c>
      <c r="E75" s="11">
        <v>2590.3544444444437</v>
      </c>
      <c r="F75" s="8"/>
      <c r="G75" s="8">
        <f t="shared" si="7"/>
        <v>142.4666584</v>
      </c>
      <c r="H75" s="8">
        <f t="shared" si="8"/>
        <v>69.06969998</v>
      </c>
    </row>
    <row r="76" ht="15.75" customHeight="1">
      <c r="A76" s="6" t="s">
        <v>15</v>
      </c>
      <c r="B76" s="11">
        <v>3211.991111111111</v>
      </c>
      <c r="C76" s="11">
        <v>3976.6777777777775</v>
      </c>
      <c r="D76" s="11">
        <v>6425.8099999999995</v>
      </c>
      <c r="E76" s="11">
        <v>5213.718888888889</v>
      </c>
      <c r="F76" s="8"/>
      <c r="G76" s="8">
        <f t="shared" si="7"/>
        <v>61.58739428</v>
      </c>
      <c r="H76" s="8">
        <f t="shared" si="8"/>
        <v>31.10740121</v>
      </c>
    </row>
    <row r="77" ht="15.75" customHeight="1">
      <c r="A77" s="6" t="s">
        <v>16</v>
      </c>
      <c r="B77" s="11">
        <v>5664.146666666667</v>
      </c>
      <c r="C77" s="11">
        <v>7811.095555555556</v>
      </c>
      <c r="D77" s="11">
        <v>12373.545555555555</v>
      </c>
      <c r="E77" s="11">
        <v>9168.887777777776</v>
      </c>
      <c r="F77" s="8"/>
      <c r="G77" s="8">
        <f t="shared" si="7"/>
        <v>58.40986028</v>
      </c>
      <c r="H77" s="8">
        <f t="shared" si="8"/>
        <v>17.38286534</v>
      </c>
    </row>
    <row r="78" ht="15.75" customHeight="1">
      <c r="A78" s="6" t="s">
        <v>17</v>
      </c>
      <c r="B78" s="11">
        <v>10654.812222222223</v>
      </c>
      <c r="C78" s="11">
        <v>15275.621111111113</v>
      </c>
      <c r="D78" s="11">
        <v>24533.905555555557</v>
      </c>
      <c r="E78" s="11">
        <v>17501.530000000002</v>
      </c>
      <c r="F78" s="8"/>
      <c r="G78" s="8">
        <f t="shared" si="7"/>
        <v>60.60823568</v>
      </c>
      <c r="H78" s="8">
        <f t="shared" si="8"/>
        <v>14.57164244</v>
      </c>
    </row>
    <row r="79" ht="15.75" customHeight="1">
      <c r="A79" s="6" t="s">
        <v>18</v>
      </c>
      <c r="B79" s="11">
        <v>20025.793333333335</v>
      </c>
      <c r="C79" s="11">
        <v>30601.844444444443</v>
      </c>
      <c r="D79" s="11">
        <v>48936.66888888889</v>
      </c>
      <c r="E79" s="11">
        <v>34275.12111111112</v>
      </c>
      <c r="F79" s="8"/>
      <c r="G79" s="8">
        <f t="shared" si="7"/>
        <v>59.91411556</v>
      </c>
      <c r="H79" s="8">
        <f t="shared" si="8"/>
        <v>12.00344859</v>
      </c>
    </row>
    <row r="80" ht="15.75" customHeight="1">
      <c r="A80" s="6" t="s">
        <v>19</v>
      </c>
      <c r="B80" s="11">
        <v>39604.15555555555</v>
      </c>
      <c r="C80" s="11">
        <v>67835.72333333333</v>
      </c>
      <c r="D80" s="8">
        <v>103117.35000000002</v>
      </c>
      <c r="E80" s="8">
        <v>74809.75777777779</v>
      </c>
      <c r="F80" s="8"/>
      <c r="G80" s="8"/>
      <c r="H80" s="8"/>
    </row>
    <row r="81" ht="15.75" customHeight="1">
      <c r="B81" s="8"/>
      <c r="C81" s="8"/>
      <c r="D81" s="8"/>
      <c r="E81" s="8"/>
      <c r="F81" s="8" t="s">
        <v>29</v>
      </c>
      <c r="G81" s="8">
        <f t="shared" ref="G81:H81" si="9">average(G61:G79)</f>
        <v>86.50638566</v>
      </c>
      <c r="H81" s="8">
        <f t="shared" si="9"/>
        <v>96.10065098</v>
      </c>
    </row>
    <row r="82" ht="15.75" customHeight="1">
      <c r="B82" s="8"/>
      <c r="C82" s="8"/>
      <c r="D82" s="8"/>
      <c r="E82" s="8"/>
      <c r="F82" s="8"/>
      <c r="G82" s="8"/>
      <c r="H82" s="8"/>
    </row>
    <row r="83" ht="15.75" customHeight="1">
      <c r="B83" s="8"/>
      <c r="C83" s="8"/>
      <c r="D83" s="8"/>
      <c r="E83" s="8"/>
      <c r="F83" s="8"/>
      <c r="G83" s="8"/>
      <c r="H83" s="8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9">
    <mergeCell ref="G59:H59"/>
    <mergeCell ref="C3:H3"/>
    <mergeCell ref="G4:H4"/>
    <mergeCell ref="C31:H31"/>
    <mergeCell ref="G32:H32"/>
    <mergeCell ref="B32:E32"/>
    <mergeCell ref="B4:E4"/>
    <mergeCell ref="C58:H58"/>
    <mergeCell ref="B59:E5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10.55</v>
      </c>
      <c r="C5" s="7">
        <v>11.05</v>
      </c>
      <c r="D5" s="7">
        <v>11.83</v>
      </c>
      <c r="E5" s="7">
        <v>11.61</v>
      </c>
      <c r="F5" s="7">
        <v>10.93</v>
      </c>
      <c r="G5" s="7">
        <v>11.28</v>
      </c>
      <c r="H5" s="7">
        <v>11.35</v>
      </c>
      <c r="I5" s="7">
        <v>11.25</v>
      </c>
      <c r="J5" s="7">
        <v>11.45</v>
      </c>
      <c r="M5" s="8">
        <f t="shared" ref="M5:M25" si="1">AVERAGE(B5:J5)</f>
        <v>11.25555556</v>
      </c>
      <c r="N5" s="8">
        <f t="shared" ref="N5:N25" si="2">STDEV(B5:J5)</f>
        <v>0.378982556</v>
      </c>
      <c r="O5" s="4">
        <f t="shared" ref="O5:O25" si="3">N5/M5*100</f>
        <v>3.36707108</v>
      </c>
    </row>
    <row r="6" ht="15.75" customHeight="1">
      <c r="A6" s="6">
        <v>2.0</v>
      </c>
      <c r="B6" s="7">
        <v>11.06</v>
      </c>
      <c r="C6" s="7">
        <v>9.65</v>
      </c>
      <c r="D6" s="7">
        <v>11.51</v>
      </c>
      <c r="E6" s="7">
        <v>11.24</v>
      </c>
      <c r="F6" s="7">
        <v>9.59</v>
      </c>
      <c r="G6" s="7">
        <v>10.12</v>
      </c>
      <c r="H6" s="7">
        <v>9.67</v>
      </c>
      <c r="I6" s="7">
        <v>10.18</v>
      </c>
      <c r="J6" s="7">
        <v>10.48</v>
      </c>
      <c r="M6" s="8">
        <f t="shared" si="1"/>
        <v>10.38888889</v>
      </c>
      <c r="N6" s="8">
        <f t="shared" si="2"/>
        <v>0.729459465</v>
      </c>
      <c r="O6" s="4">
        <f t="shared" si="3"/>
        <v>7.021534957</v>
      </c>
    </row>
    <row r="7" ht="15.75" customHeight="1">
      <c r="A7" s="6">
        <v>4.0</v>
      </c>
      <c r="B7" s="7">
        <v>10.55</v>
      </c>
      <c r="C7" s="7">
        <v>11.42</v>
      </c>
      <c r="D7" s="7">
        <v>12.36</v>
      </c>
      <c r="E7" s="7">
        <v>11.5</v>
      </c>
      <c r="F7" s="7">
        <v>9.77</v>
      </c>
      <c r="G7" s="7">
        <v>11.68</v>
      </c>
      <c r="H7" s="7">
        <v>10.45</v>
      </c>
      <c r="I7" s="7">
        <v>12.42</v>
      </c>
      <c r="J7" s="7">
        <v>10.16</v>
      </c>
      <c r="M7" s="8">
        <f t="shared" si="1"/>
        <v>11.14555556</v>
      </c>
      <c r="N7" s="8">
        <f t="shared" si="2"/>
        <v>0.954438462</v>
      </c>
      <c r="O7" s="4">
        <f t="shared" si="3"/>
        <v>8.563399619</v>
      </c>
    </row>
    <row r="8" ht="15.75" customHeight="1">
      <c r="A8" s="6">
        <v>8.0</v>
      </c>
      <c r="B8" s="7">
        <v>65.65</v>
      </c>
      <c r="C8" s="7">
        <v>64.15</v>
      </c>
      <c r="D8" s="7">
        <v>64.72</v>
      </c>
      <c r="E8" s="7">
        <v>66.79</v>
      </c>
      <c r="F8" s="7">
        <v>60.9</v>
      </c>
      <c r="G8" s="7">
        <v>80.38</v>
      </c>
      <c r="H8" s="7">
        <v>62.32</v>
      </c>
      <c r="I8" s="7">
        <v>81.31</v>
      </c>
      <c r="J8" s="7">
        <v>105.52</v>
      </c>
      <c r="M8" s="8">
        <f t="shared" si="1"/>
        <v>72.41555556</v>
      </c>
      <c r="N8" s="8">
        <f t="shared" si="2"/>
        <v>14.48247485</v>
      </c>
      <c r="O8" s="4">
        <f t="shared" si="3"/>
        <v>19.99912137</v>
      </c>
    </row>
    <row r="9" ht="15.75" customHeight="1">
      <c r="A9" s="6">
        <v>16.0</v>
      </c>
      <c r="B9" s="7">
        <v>12.76</v>
      </c>
      <c r="C9" s="7">
        <v>12.84</v>
      </c>
      <c r="D9" s="7">
        <v>12.99</v>
      </c>
      <c r="E9" s="7">
        <v>12.61</v>
      </c>
      <c r="F9" s="7">
        <v>12.17</v>
      </c>
      <c r="G9" s="7">
        <v>12.95</v>
      </c>
      <c r="H9" s="7">
        <v>17.64</v>
      </c>
      <c r="I9" s="7">
        <v>13.34</v>
      </c>
      <c r="J9" s="7">
        <v>13.04</v>
      </c>
      <c r="M9" s="8">
        <f t="shared" si="1"/>
        <v>13.37111111</v>
      </c>
      <c r="N9" s="8">
        <f t="shared" si="2"/>
        <v>1.633022079</v>
      </c>
      <c r="O9" s="4">
        <f t="shared" si="3"/>
        <v>12.21306192</v>
      </c>
    </row>
    <row r="10" ht="15.75" customHeight="1">
      <c r="A10" s="6">
        <v>32.0</v>
      </c>
      <c r="B10" s="7">
        <v>19.79</v>
      </c>
      <c r="C10" s="7">
        <v>19.91</v>
      </c>
      <c r="D10" s="7">
        <v>19.66</v>
      </c>
      <c r="E10" s="7">
        <v>19.92</v>
      </c>
      <c r="F10" s="7">
        <v>19.26</v>
      </c>
      <c r="G10" s="7">
        <v>23.79</v>
      </c>
      <c r="H10" s="7">
        <v>19.93</v>
      </c>
      <c r="I10" s="7">
        <v>25.17</v>
      </c>
      <c r="J10" s="7">
        <v>23.21</v>
      </c>
      <c r="M10" s="8">
        <f t="shared" si="1"/>
        <v>21.18222222</v>
      </c>
      <c r="N10" s="8">
        <f t="shared" si="2"/>
        <v>2.223312719</v>
      </c>
      <c r="O10" s="4">
        <f t="shared" si="3"/>
        <v>10.49612593</v>
      </c>
    </row>
    <row r="11" ht="15.75" customHeight="1">
      <c r="A11" s="6">
        <v>64.0</v>
      </c>
      <c r="B11" s="7">
        <v>20.34</v>
      </c>
      <c r="C11" s="7">
        <v>23.36</v>
      </c>
      <c r="D11" s="7">
        <v>21.49</v>
      </c>
      <c r="E11" s="7">
        <v>20.85</v>
      </c>
      <c r="F11" s="7">
        <v>19.12</v>
      </c>
      <c r="G11" s="7">
        <v>19.83</v>
      </c>
      <c r="H11" s="7">
        <v>19.78</v>
      </c>
      <c r="I11" s="7">
        <v>20.21</v>
      </c>
      <c r="J11" s="7">
        <v>20.41</v>
      </c>
      <c r="M11" s="8">
        <f t="shared" si="1"/>
        <v>20.59888889</v>
      </c>
      <c r="N11" s="8">
        <f t="shared" si="2"/>
        <v>1.234083105</v>
      </c>
      <c r="O11" s="4">
        <f t="shared" si="3"/>
        <v>5.991017827</v>
      </c>
    </row>
    <row r="12" ht="15.75" customHeight="1">
      <c r="A12" s="6">
        <v>128.0</v>
      </c>
      <c r="B12" s="7">
        <v>25.47</v>
      </c>
      <c r="C12" s="7">
        <v>24.97</v>
      </c>
      <c r="D12" s="7">
        <v>25.12</v>
      </c>
      <c r="E12" s="7">
        <v>25.72</v>
      </c>
      <c r="F12" s="7">
        <v>25.13</v>
      </c>
      <c r="G12" s="7">
        <v>25.52</v>
      </c>
      <c r="H12" s="7">
        <v>25.41</v>
      </c>
      <c r="I12" s="7">
        <v>25.01</v>
      </c>
      <c r="J12" s="7">
        <v>25.47</v>
      </c>
      <c r="M12" s="8">
        <f t="shared" si="1"/>
        <v>25.31333333</v>
      </c>
      <c r="N12" s="8">
        <f t="shared" si="2"/>
        <v>0.2615817272</v>
      </c>
      <c r="O12" s="4">
        <f t="shared" si="3"/>
        <v>1.033375272</v>
      </c>
    </row>
    <row r="13" ht="15.75" customHeight="1">
      <c r="A13" s="6">
        <v>256.0</v>
      </c>
      <c r="B13" s="7">
        <v>41.53</v>
      </c>
      <c r="C13" s="7">
        <v>40.65</v>
      </c>
      <c r="D13" s="7">
        <v>42.02</v>
      </c>
      <c r="E13" s="7">
        <v>41.87</v>
      </c>
      <c r="F13" s="7">
        <v>39.83</v>
      </c>
      <c r="G13" s="7">
        <v>40.75</v>
      </c>
      <c r="H13" s="7">
        <v>44.87</v>
      </c>
      <c r="I13" s="7">
        <v>40.98</v>
      </c>
      <c r="J13" s="7">
        <v>42.44</v>
      </c>
      <c r="M13" s="8">
        <f t="shared" si="1"/>
        <v>41.66</v>
      </c>
      <c r="N13" s="8">
        <f t="shared" si="2"/>
        <v>1.447523748</v>
      </c>
      <c r="O13" s="4">
        <f t="shared" si="3"/>
        <v>3.474612932</v>
      </c>
    </row>
    <row r="14" ht="15.75" customHeight="1">
      <c r="A14" s="6">
        <v>512.0</v>
      </c>
      <c r="B14" s="7">
        <v>69.51</v>
      </c>
      <c r="C14" s="7">
        <v>67.38</v>
      </c>
      <c r="D14" s="7">
        <v>69.11</v>
      </c>
      <c r="E14" s="7">
        <v>72.52</v>
      </c>
      <c r="F14" s="7">
        <v>65.75</v>
      </c>
      <c r="G14" s="7">
        <v>77.95</v>
      </c>
      <c r="H14" s="7">
        <v>66.8</v>
      </c>
      <c r="I14" s="7">
        <v>69.25</v>
      </c>
      <c r="J14" s="7">
        <v>71.71</v>
      </c>
      <c r="M14" s="8">
        <f t="shared" si="1"/>
        <v>69.99777778</v>
      </c>
      <c r="N14" s="8">
        <f t="shared" si="2"/>
        <v>3.695242813</v>
      </c>
      <c r="O14" s="4">
        <f t="shared" si="3"/>
        <v>5.279085894</v>
      </c>
    </row>
    <row r="15" ht="15.75" customHeight="1">
      <c r="A15" s="6" t="s">
        <v>9</v>
      </c>
      <c r="B15" s="7">
        <v>125.21</v>
      </c>
      <c r="C15" s="7">
        <v>125.21</v>
      </c>
      <c r="D15" s="7">
        <v>128.44</v>
      </c>
      <c r="E15" s="7">
        <v>130.21</v>
      </c>
      <c r="F15" s="7">
        <v>123.65</v>
      </c>
      <c r="G15" s="7">
        <v>125.45</v>
      </c>
      <c r="H15" s="7">
        <v>123.82</v>
      </c>
      <c r="I15" s="7">
        <v>122.67</v>
      </c>
      <c r="J15" s="7">
        <v>133.37</v>
      </c>
      <c r="M15" s="8">
        <f t="shared" si="1"/>
        <v>126.4477778</v>
      </c>
      <c r="N15" s="8">
        <f t="shared" si="2"/>
        <v>3.51966894</v>
      </c>
      <c r="O15" s="4">
        <f t="shared" si="3"/>
        <v>2.783496082</v>
      </c>
    </row>
    <row r="16" ht="15.75" customHeight="1">
      <c r="A16" s="6" t="s">
        <v>10</v>
      </c>
      <c r="B16" s="7">
        <v>190.79</v>
      </c>
      <c r="C16" s="7">
        <v>185.85</v>
      </c>
      <c r="D16" s="7">
        <v>185.52</v>
      </c>
      <c r="E16" s="7">
        <v>189.3</v>
      </c>
      <c r="F16" s="7">
        <v>181.71</v>
      </c>
      <c r="G16" s="7">
        <v>182.69</v>
      </c>
      <c r="H16" s="7">
        <v>182.34</v>
      </c>
      <c r="I16" s="7">
        <v>185.72</v>
      </c>
      <c r="J16" s="7">
        <v>186.75</v>
      </c>
      <c r="M16" s="8">
        <f t="shared" si="1"/>
        <v>185.63</v>
      </c>
      <c r="N16" s="8">
        <f t="shared" si="2"/>
        <v>3.08730465</v>
      </c>
      <c r="O16" s="4">
        <f t="shared" si="3"/>
        <v>1.663149625</v>
      </c>
    </row>
    <row r="17" ht="15.75" customHeight="1">
      <c r="A17" s="6" t="s">
        <v>11</v>
      </c>
      <c r="B17" s="7">
        <v>289.98</v>
      </c>
      <c r="C17" s="7">
        <v>286.14</v>
      </c>
      <c r="D17" s="7">
        <v>284.92</v>
      </c>
      <c r="E17" s="7">
        <v>294.66</v>
      </c>
      <c r="F17" s="7">
        <v>275.6</v>
      </c>
      <c r="G17" s="7">
        <v>284.11</v>
      </c>
      <c r="H17" s="7">
        <v>292.5</v>
      </c>
      <c r="I17" s="7">
        <v>288.91</v>
      </c>
      <c r="J17" s="7">
        <v>289.48</v>
      </c>
      <c r="M17" s="8">
        <f t="shared" si="1"/>
        <v>287.3666667</v>
      </c>
      <c r="N17" s="8">
        <f t="shared" si="2"/>
        <v>5.587626956</v>
      </c>
      <c r="O17" s="4">
        <f t="shared" si="3"/>
        <v>1.944424181</v>
      </c>
    </row>
    <row r="18" ht="15.75" customHeight="1">
      <c r="A18" s="6" t="s">
        <v>12</v>
      </c>
      <c r="B18" s="7">
        <v>486.39</v>
      </c>
      <c r="C18" s="7">
        <v>464.96</v>
      </c>
      <c r="D18" s="7">
        <v>475.09</v>
      </c>
      <c r="E18" s="7">
        <v>488.72</v>
      </c>
      <c r="F18" s="7">
        <v>468.31</v>
      </c>
      <c r="G18" s="7">
        <v>471.28</v>
      </c>
      <c r="H18" s="7">
        <v>492.6</v>
      </c>
      <c r="I18" s="7">
        <v>478.16</v>
      </c>
      <c r="J18" s="7">
        <v>472.11</v>
      </c>
      <c r="M18" s="8">
        <f t="shared" si="1"/>
        <v>477.5133333</v>
      </c>
      <c r="N18" s="8">
        <f t="shared" si="2"/>
        <v>9.673551571</v>
      </c>
      <c r="O18" s="4">
        <f t="shared" si="3"/>
        <v>2.025818107</v>
      </c>
    </row>
    <row r="19" ht="15.75" customHeight="1">
      <c r="A19" s="6" t="s">
        <v>13</v>
      </c>
      <c r="B19" s="7">
        <v>612.95</v>
      </c>
      <c r="C19" s="7">
        <v>589.86</v>
      </c>
      <c r="D19" s="7">
        <v>593.52</v>
      </c>
      <c r="E19" s="7">
        <v>613.89</v>
      </c>
      <c r="F19" s="7">
        <v>582.39</v>
      </c>
      <c r="G19" s="7">
        <v>607.89</v>
      </c>
      <c r="H19" s="7">
        <v>601.93</v>
      </c>
      <c r="I19" s="7">
        <v>595.35</v>
      </c>
      <c r="J19" s="7">
        <v>597.89</v>
      </c>
      <c r="M19" s="8">
        <f t="shared" si="1"/>
        <v>599.5188889</v>
      </c>
      <c r="N19" s="8">
        <f t="shared" si="2"/>
        <v>10.6391088</v>
      </c>
      <c r="O19" s="4">
        <f t="shared" si="3"/>
        <v>1.774607773</v>
      </c>
    </row>
    <row r="20" ht="15.75" customHeight="1">
      <c r="A20" s="6" t="s">
        <v>14</v>
      </c>
      <c r="B20" s="7">
        <v>1331.55</v>
      </c>
      <c r="C20" s="7">
        <v>1272.34</v>
      </c>
      <c r="D20" s="7">
        <v>1286.39</v>
      </c>
      <c r="E20" s="7">
        <v>1323.14</v>
      </c>
      <c r="F20" s="7">
        <v>1270.29</v>
      </c>
      <c r="G20" s="7">
        <v>1318.31</v>
      </c>
      <c r="H20" s="7">
        <v>1293.09</v>
      </c>
      <c r="I20" s="7">
        <v>1299.6</v>
      </c>
      <c r="J20" s="7">
        <v>1290.45</v>
      </c>
      <c r="M20" s="8">
        <f t="shared" si="1"/>
        <v>1298.351111</v>
      </c>
      <c r="N20" s="8">
        <f t="shared" si="2"/>
        <v>21.83389306</v>
      </c>
      <c r="O20" s="4">
        <f t="shared" si="3"/>
        <v>1.681663217</v>
      </c>
    </row>
    <row r="21" ht="15.75" customHeight="1">
      <c r="A21" s="6" t="s">
        <v>15</v>
      </c>
      <c r="B21" s="7">
        <v>3989.81</v>
      </c>
      <c r="C21" s="7">
        <v>3914.06</v>
      </c>
      <c r="D21" s="7">
        <v>3878.81</v>
      </c>
      <c r="E21" s="7">
        <v>3921.92</v>
      </c>
      <c r="F21" s="7">
        <v>3802.01</v>
      </c>
      <c r="G21" s="7">
        <v>3947.11</v>
      </c>
      <c r="H21" s="7">
        <v>3915.16</v>
      </c>
      <c r="I21" s="7">
        <v>3880.36</v>
      </c>
      <c r="J21" s="7">
        <v>3844.7</v>
      </c>
      <c r="M21" s="8">
        <f t="shared" si="1"/>
        <v>3899.326667</v>
      </c>
      <c r="N21" s="8">
        <f t="shared" si="2"/>
        <v>55.54725376</v>
      </c>
      <c r="O21" s="4">
        <f t="shared" si="3"/>
        <v>1.424534503</v>
      </c>
    </row>
    <row r="22" ht="15.75" customHeight="1">
      <c r="A22" s="6" t="s">
        <v>16</v>
      </c>
      <c r="B22" s="7">
        <v>8097.3</v>
      </c>
      <c r="C22" s="7">
        <v>7928.14</v>
      </c>
      <c r="D22" s="7">
        <v>7577.67</v>
      </c>
      <c r="E22" s="7">
        <v>7951.93</v>
      </c>
      <c r="F22" s="7">
        <v>8347.79</v>
      </c>
      <c r="G22" s="7">
        <v>8369.58</v>
      </c>
      <c r="H22" s="7">
        <v>7771.41</v>
      </c>
      <c r="I22" s="7">
        <v>7977.58</v>
      </c>
      <c r="J22" s="7">
        <v>8286.73</v>
      </c>
      <c r="M22" s="8">
        <f t="shared" si="1"/>
        <v>8034.236667</v>
      </c>
      <c r="N22" s="8">
        <f t="shared" si="2"/>
        <v>268.6244026</v>
      </c>
      <c r="O22" s="4">
        <f t="shared" si="3"/>
        <v>3.343496261</v>
      </c>
    </row>
    <row r="23" ht="15.75" customHeight="1">
      <c r="A23" s="6" t="s">
        <v>17</v>
      </c>
      <c r="B23" s="7">
        <v>15644.77</v>
      </c>
      <c r="C23" s="7">
        <v>14473.38</v>
      </c>
      <c r="D23" s="7">
        <v>14324.07</v>
      </c>
      <c r="E23" s="7">
        <v>14947.28</v>
      </c>
      <c r="F23" s="7">
        <v>14838.29</v>
      </c>
      <c r="G23" s="7">
        <v>14779.77</v>
      </c>
      <c r="H23" s="7">
        <v>14483.22</v>
      </c>
      <c r="I23" s="7">
        <v>15241.56</v>
      </c>
      <c r="J23" s="7">
        <v>15447.18</v>
      </c>
      <c r="M23" s="8">
        <f t="shared" si="1"/>
        <v>14908.83556</v>
      </c>
      <c r="N23" s="8">
        <f t="shared" si="2"/>
        <v>457.9783385</v>
      </c>
      <c r="O23" s="4">
        <f t="shared" si="3"/>
        <v>3.071858542</v>
      </c>
    </row>
    <row r="24" ht="15.75" customHeight="1">
      <c r="A24" s="6" t="s">
        <v>18</v>
      </c>
      <c r="B24" s="7">
        <v>30524.65</v>
      </c>
      <c r="C24" s="7">
        <v>31782.67</v>
      </c>
      <c r="D24" s="7">
        <v>29840.09</v>
      </c>
      <c r="E24" s="7">
        <v>30952.48</v>
      </c>
      <c r="F24" s="7">
        <v>32853.63</v>
      </c>
      <c r="G24" s="7">
        <v>30958.24</v>
      </c>
      <c r="H24" s="7">
        <v>30184.23</v>
      </c>
      <c r="I24" s="7">
        <v>30084.29</v>
      </c>
      <c r="J24" s="7">
        <v>33424.91</v>
      </c>
      <c r="M24" s="8">
        <f t="shared" si="1"/>
        <v>31178.35444</v>
      </c>
      <c r="N24" s="8">
        <f t="shared" si="2"/>
        <v>1261.039681</v>
      </c>
      <c r="O24" s="4">
        <f t="shared" si="3"/>
        <v>4.044599863</v>
      </c>
    </row>
    <row r="25" ht="15.75" customHeight="1">
      <c r="A25" s="6" t="s">
        <v>19</v>
      </c>
      <c r="B25" s="7">
        <v>58909.87</v>
      </c>
      <c r="C25" s="7">
        <v>57509.48</v>
      </c>
      <c r="D25" s="7">
        <v>57355.74</v>
      </c>
      <c r="E25" s="7">
        <v>58283.75</v>
      </c>
      <c r="F25" s="7">
        <v>56192.44</v>
      </c>
      <c r="G25" s="7">
        <v>55592.25</v>
      </c>
      <c r="H25" s="7">
        <v>56041.75</v>
      </c>
      <c r="I25" s="7">
        <v>57561.01</v>
      </c>
      <c r="J25" s="7">
        <v>57852.45</v>
      </c>
      <c r="M25" s="8">
        <f t="shared" si="1"/>
        <v>57255.41556</v>
      </c>
      <c r="N25" s="8">
        <f t="shared" si="2"/>
        <v>1100.463757</v>
      </c>
      <c r="O25" s="4">
        <f t="shared" si="3"/>
        <v>1.922025622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35.1</v>
      </c>
      <c r="C33" s="7">
        <v>37.15</v>
      </c>
      <c r="D33" s="7">
        <v>34.04</v>
      </c>
      <c r="E33" s="7">
        <v>33.17</v>
      </c>
      <c r="F33" s="7">
        <v>33.7</v>
      </c>
      <c r="G33" s="7">
        <v>33.45</v>
      </c>
      <c r="H33" s="7">
        <v>32.42</v>
      </c>
      <c r="I33" s="7">
        <v>33.57</v>
      </c>
      <c r="J33" s="7">
        <v>32.44</v>
      </c>
      <c r="M33" s="8">
        <f t="shared" ref="M33:M53" si="4">AVERAGE(B33:J33)</f>
        <v>33.89333333</v>
      </c>
      <c r="N33" s="8">
        <f t="shared" ref="N33:N53" si="5">STDEV(B33:J33)</f>
        <v>1.467480835</v>
      </c>
      <c r="O33" s="4">
        <f t="shared" ref="O33:O53" si="6">N33/M33*100</f>
        <v>4.329703485</v>
      </c>
    </row>
    <row r="34" ht="15.75" customHeight="1">
      <c r="A34" s="6">
        <v>2.0</v>
      </c>
      <c r="B34" s="7">
        <v>32.25</v>
      </c>
      <c r="C34" s="7">
        <v>32.8</v>
      </c>
      <c r="D34" s="7">
        <v>33.09</v>
      </c>
      <c r="E34" s="7">
        <v>32.4</v>
      </c>
      <c r="F34" s="7">
        <v>32.61</v>
      </c>
      <c r="G34" s="7">
        <v>32.0</v>
      </c>
      <c r="H34" s="7">
        <v>33.03</v>
      </c>
      <c r="I34" s="7">
        <v>32.85</v>
      </c>
      <c r="J34" s="7">
        <v>34.32</v>
      </c>
      <c r="M34" s="8">
        <f t="shared" si="4"/>
        <v>32.81666667</v>
      </c>
      <c r="N34" s="8">
        <f t="shared" si="5"/>
        <v>0.6695147497</v>
      </c>
      <c r="O34" s="4">
        <f t="shared" si="6"/>
        <v>2.040166835</v>
      </c>
    </row>
    <row r="35" ht="15.75" customHeight="1">
      <c r="A35" s="6">
        <v>4.0</v>
      </c>
      <c r="B35" s="7">
        <v>32.4</v>
      </c>
      <c r="C35" s="7">
        <v>33.03</v>
      </c>
      <c r="D35" s="7">
        <v>33.49</v>
      </c>
      <c r="E35" s="7">
        <v>32.67</v>
      </c>
      <c r="F35" s="7">
        <v>33.21</v>
      </c>
      <c r="G35" s="7">
        <v>32.65</v>
      </c>
      <c r="H35" s="7">
        <v>32.22</v>
      </c>
      <c r="I35" s="7">
        <v>32.68</v>
      </c>
      <c r="J35" s="7">
        <v>33.6</v>
      </c>
      <c r="M35" s="8">
        <f t="shared" si="4"/>
        <v>32.88333333</v>
      </c>
      <c r="N35" s="8">
        <f t="shared" si="5"/>
        <v>0.4775981575</v>
      </c>
      <c r="O35" s="4">
        <f t="shared" si="6"/>
        <v>1.452401898</v>
      </c>
    </row>
    <row r="36" ht="15.75" customHeight="1">
      <c r="A36" s="6">
        <v>8.0</v>
      </c>
      <c r="B36" s="7">
        <v>95.38</v>
      </c>
      <c r="C36" s="7">
        <v>84.87</v>
      </c>
      <c r="D36" s="7">
        <v>87.04</v>
      </c>
      <c r="E36" s="7">
        <v>81.04</v>
      </c>
      <c r="F36" s="7">
        <v>86.43</v>
      </c>
      <c r="G36" s="7">
        <v>107.41</v>
      </c>
      <c r="H36" s="7">
        <v>109.29</v>
      </c>
      <c r="I36" s="7">
        <v>86.88</v>
      </c>
      <c r="J36" s="7">
        <v>85.27</v>
      </c>
      <c r="M36" s="8">
        <f t="shared" si="4"/>
        <v>91.51222222</v>
      </c>
      <c r="N36" s="8">
        <f t="shared" si="5"/>
        <v>10.27002651</v>
      </c>
      <c r="O36" s="4">
        <f t="shared" si="6"/>
        <v>11.22257362</v>
      </c>
    </row>
    <row r="37" ht="15.75" customHeight="1">
      <c r="A37" s="6">
        <v>16.0</v>
      </c>
      <c r="B37" s="7">
        <v>26.1</v>
      </c>
      <c r="C37" s="7">
        <v>24.18</v>
      </c>
      <c r="D37" s="7">
        <v>21.24</v>
      </c>
      <c r="E37" s="7">
        <v>21.27</v>
      </c>
      <c r="F37" s="7">
        <v>30.15</v>
      </c>
      <c r="G37" s="7">
        <v>21.25</v>
      </c>
      <c r="H37" s="7">
        <v>27.8</v>
      </c>
      <c r="I37" s="7">
        <v>26.73</v>
      </c>
      <c r="J37" s="7">
        <v>24.0</v>
      </c>
      <c r="M37" s="8">
        <f t="shared" si="4"/>
        <v>24.74666667</v>
      </c>
      <c r="N37" s="8">
        <f t="shared" si="5"/>
        <v>3.197131527</v>
      </c>
      <c r="O37" s="4">
        <f t="shared" si="6"/>
        <v>12.91944313</v>
      </c>
    </row>
    <row r="38" ht="15.75" customHeight="1">
      <c r="A38" s="6">
        <v>32.0</v>
      </c>
      <c r="B38" s="7">
        <v>26.4</v>
      </c>
      <c r="C38" s="7">
        <v>28.62</v>
      </c>
      <c r="D38" s="7">
        <v>26.35</v>
      </c>
      <c r="E38" s="7">
        <v>25.58</v>
      </c>
      <c r="F38" s="7">
        <v>25.34</v>
      </c>
      <c r="G38" s="7">
        <v>26.62</v>
      </c>
      <c r="H38" s="7">
        <v>25.05</v>
      </c>
      <c r="I38" s="7">
        <v>26.26</v>
      </c>
      <c r="J38" s="7">
        <v>25.85</v>
      </c>
      <c r="M38" s="8">
        <f t="shared" si="4"/>
        <v>26.23</v>
      </c>
      <c r="N38" s="8">
        <f t="shared" si="5"/>
        <v>1.040420588</v>
      </c>
      <c r="O38" s="4">
        <f t="shared" si="6"/>
        <v>3.966529119</v>
      </c>
    </row>
    <row r="39" ht="15.75" customHeight="1">
      <c r="A39" s="6">
        <v>64.0</v>
      </c>
      <c r="B39" s="7">
        <v>25.4</v>
      </c>
      <c r="C39" s="7">
        <v>25.6</v>
      </c>
      <c r="D39" s="7">
        <v>25.41</v>
      </c>
      <c r="E39" s="7">
        <v>25.16</v>
      </c>
      <c r="F39" s="7">
        <v>27.24</v>
      </c>
      <c r="G39" s="7">
        <v>25.46</v>
      </c>
      <c r="H39" s="7">
        <v>24.86</v>
      </c>
      <c r="I39" s="7">
        <v>25.32</v>
      </c>
      <c r="J39" s="7">
        <v>25.08</v>
      </c>
      <c r="M39" s="8">
        <f t="shared" si="4"/>
        <v>25.50333333</v>
      </c>
      <c r="N39" s="8">
        <f t="shared" si="5"/>
        <v>0.6884039512</v>
      </c>
      <c r="O39" s="4">
        <f t="shared" si="6"/>
        <v>2.699270492</v>
      </c>
    </row>
    <row r="40" ht="15.75" customHeight="1">
      <c r="A40" s="6">
        <v>128.0</v>
      </c>
      <c r="B40" s="7">
        <v>35.78</v>
      </c>
      <c r="C40" s="7">
        <v>35.98</v>
      </c>
      <c r="D40" s="7">
        <v>35.27</v>
      </c>
      <c r="E40" s="7">
        <v>34.97</v>
      </c>
      <c r="F40" s="7">
        <v>37.45</v>
      </c>
      <c r="G40" s="7">
        <v>35.54</v>
      </c>
      <c r="H40" s="7">
        <v>36.69</v>
      </c>
      <c r="I40" s="7">
        <v>34.53</v>
      </c>
      <c r="J40" s="7">
        <v>36.92</v>
      </c>
      <c r="M40" s="8">
        <f t="shared" si="4"/>
        <v>35.90333333</v>
      </c>
      <c r="N40" s="8">
        <f t="shared" si="5"/>
        <v>0.9589056262</v>
      </c>
      <c r="O40" s="4">
        <f t="shared" si="6"/>
        <v>2.670798328</v>
      </c>
    </row>
    <row r="41" ht="15.75" customHeight="1">
      <c r="A41" s="6">
        <v>256.0</v>
      </c>
      <c r="B41" s="7">
        <v>59.5</v>
      </c>
      <c r="C41" s="7">
        <v>62.19</v>
      </c>
      <c r="D41" s="7">
        <v>59.41</v>
      </c>
      <c r="E41" s="7">
        <v>57.97</v>
      </c>
      <c r="F41" s="7">
        <v>57.58</v>
      </c>
      <c r="G41" s="7">
        <v>66.33</v>
      </c>
      <c r="H41" s="7">
        <v>61.56</v>
      </c>
      <c r="I41" s="7">
        <v>59.62</v>
      </c>
      <c r="J41" s="7">
        <v>56.79</v>
      </c>
      <c r="M41" s="8">
        <f t="shared" si="4"/>
        <v>60.10555556</v>
      </c>
      <c r="N41" s="8">
        <f t="shared" si="5"/>
        <v>2.920235911</v>
      </c>
      <c r="O41" s="4">
        <f t="shared" si="6"/>
        <v>4.858512469</v>
      </c>
    </row>
    <row r="42" ht="15.75" customHeight="1">
      <c r="A42" s="6">
        <v>512.0</v>
      </c>
      <c r="B42" s="7">
        <v>97.46</v>
      </c>
      <c r="C42" s="7">
        <v>95.07</v>
      </c>
      <c r="D42" s="7">
        <v>93.66</v>
      </c>
      <c r="E42" s="7">
        <v>97.3</v>
      </c>
      <c r="F42" s="7">
        <v>96.22</v>
      </c>
      <c r="G42" s="7">
        <v>98.07</v>
      </c>
      <c r="H42" s="7">
        <v>91.69</v>
      </c>
      <c r="I42" s="7">
        <v>93.4</v>
      </c>
      <c r="J42" s="7">
        <v>94.22</v>
      </c>
      <c r="M42" s="8">
        <f t="shared" si="4"/>
        <v>95.23222222</v>
      </c>
      <c r="N42" s="8">
        <f t="shared" si="5"/>
        <v>2.170672579</v>
      </c>
      <c r="O42" s="4">
        <f t="shared" si="6"/>
        <v>2.279346767</v>
      </c>
    </row>
    <row r="43" ht="15.75" customHeight="1">
      <c r="A43" s="6" t="s">
        <v>9</v>
      </c>
      <c r="B43" s="7">
        <v>181.4</v>
      </c>
      <c r="C43" s="7">
        <v>180.61</v>
      </c>
      <c r="D43" s="7">
        <v>179.28</v>
      </c>
      <c r="E43" s="7">
        <v>180.54</v>
      </c>
      <c r="F43" s="7">
        <v>188.62</v>
      </c>
      <c r="G43" s="7">
        <v>182.36</v>
      </c>
      <c r="H43" s="7">
        <v>178.51</v>
      </c>
      <c r="I43" s="7">
        <v>178.08</v>
      </c>
      <c r="J43" s="7">
        <v>178.63</v>
      </c>
      <c r="M43" s="8">
        <f t="shared" si="4"/>
        <v>180.8922222</v>
      </c>
      <c r="N43" s="8">
        <f t="shared" si="5"/>
        <v>3.233321735</v>
      </c>
      <c r="O43" s="4">
        <f t="shared" si="6"/>
        <v>1.787429938</v>
      </c>
    </row>
    <row r="44" ht="15.75" customHeight="1">
      <c r="A44" s="6" t="s">
        <v>10</v>
      </c>
      <c r="B44" s="7">
        <v>258.84</v>
      </c>
      <c r="C44" s="7">
        <v>264.08</v>
      </c>
      <c r="D44" s="7">
        <v>259.61</v>
      </c>
      <c r="E44" s="7">
        <v>259.64</v>
      </c>
      <c r="F44" s="7">
        <v>248.4</v>
      </c>
      <c r="G44" s="7">
        <v>258.0</v>
      </c>
      <c r="H44" s="7">
        <v>261.15</v>
      </c>
      <c r="I44" s="7">
        <v>260.16</v>
      </c>
      <c r="J44" s="7">
        <v>251.47</v>
      </c>
      <c r="M44" s="8">
        <f t="shared" si="4"/>
        <v>257.9277778</v>
      </c>
      <c r="N44" s="8">
        <f t="shared" si="5"/>
        <v>4.902751212</v>
      </c>
      <c r="O44" s="4">
        <f t="shared" si="6"/>
        <v>1.900823267</v>
      </c>
    </row>
    <row r="45" ht="15.75" customHeight="1">
      <c r="A45" s="6" t="s">
        <v>11</v>
      </c>
      <c r="B45" s="7">
        <v>395.53</v>
      </c>
      <c r="C45" s="7">
        <v>400.67</v>
      </c>
      <c r="D45" s="7">
        <v>407.65</v>
      </c>
      <c r="E45" s="7">
        <v>403.95</v>
      </c>
      <c r="F45" s="7">
        <v>403.76</v>
      </c>
      <c r="G45" s="7">
        <v>399.76</v>
      </c>
      <c r="H45" s="7">
        <v>392.01</v>
      </c>
      <c r="I45" s="7">
        <v>398.65</v>
      </c>
      <c r="J45" s="7">
        <v>400.73</v>
      </c>
      <c r="M45" s="8">
        <f t="shared" si="4"/>
        <v>400.3011111</v>
      </c>
      <c r="N45" s="8">
        <f t="shared" si="5"/>
        <v>4.665424537</v>
      </c>
      <c r="O45" s="4">
        <f t="shared" si="6"/>
        <v>1.165478788</v>
      </c>
    </row>
    <row r="46" ht="15.75" customHeight="1">
      <c r="A46" s="6" t="s">
        <v>12</v>
      </c>
      <c r="B46" s="7">
        <v>676.68</v>
      </c>
      <c r="C46" s="7">
        <v>678.42</v>
      </c>
      <c r="D46" s="7">
        <v>681.88</v>
      </c>
      <c r="E46" s="7">
        <v>673.79</v>
      </c>
      <c r="F46" s="7">
        <v>668.76</v>
      </c>
      <c r="G46" s="7">
        <v>672.69</v>
      </c>
      <c r="H46" s="7">
        <v>663.9</v>
      </c>
      <c r="I46" s="7">
        <v>662.08</v>
      </c>
      <c r="J46" s="7">
        <v>667.64</v>
      </c>
      <c r="M46" s="8">
        <f t="shared" si="4"/>
        <v>671.76</v>
      </c>
      <c r="N46" s="8">
        <f t="shared" si="5"/>
        <v>6.684109888</v>
      </c>
      <c r="O46" s="4">
        <f t="shared" si="6"/>
        <v>0.9950145719</v>
      </c>
    </row>
    <row r="47" ht="15.75" customHeight="1">
      <c r="A47" s="6" t="s">
        <v>13</v>
      </c>
      <c r="B47" s="7">
        <v>921.05</v>
      </c>
      <c r="C47" s="7">
        <v>922.21</v>
      </c>
      <c r="D47" s="7">
        <v>909.16</v>
      </c>
      <c r="E47" s="7">
        <v>919.33</v>
      </c>
      <c r="F47" s="7">
        <v>908.94</v>
      </c>
      <c r="G47" s="7">
        <v>912.58</v>
      </c>
      <c r="H47" s="7">
        <v>896.21</v>
      </c>
      <c r="I47" s="7">
        <v>901.45</v>
      </c>
      <c r="J47" s="7">
        <v>916.33</v>
      </c>
      <c r="M47" s="8">
        <f t="shared" si="4"/>
        <v>911.9177778</v>
      </c>
      <c r="N47" s="8">
        <f t="shared" si="5"/>
        <v>8.922974249</v>
      </c>
      <c r="O47" s="4">
        <f t="shared" si="6"/>
        <v>0.9784845154</v>
      </c>
    </row>
    <row r="48" ht="15.75" customHeight="1">
      <c r="A48" s="6" t="s">
        <v>14</v>
      </c>
      <c r="B48" s="7">
        <v>2009.4</v>
      </c>
      <c r="C48" s="7">
        <v>2051.21</v>
      </c>
      <c r="D48" s="7">
        <v>2024.28</v>
      </c>
      <c r="E48" s="7">
        <v>2009.98</v>
      </c>
      <c r="F48" s="7">
        <v>1984.95</v>
      </c>
      <c r="G48" s="7">
        <v>1996.7</v>
      </c>
      <c r="H48" s="7">
        <v>1972.51</v>
      </c>
      <c r="I48" s="7">
        <v>2030.08</v>
      </c>
      <c r="J48" s="7">
        <v>2006.23</v>
      </c>
      <c r="M48" s="8">
        <f t="shared" si="4"/>
        <v>2009.482222</v>
      </c>
      <c r="N48" s="8">
        <f t="shared" si="5"/>
        <v>23.78928844</v>
      </c>
      <c r="O48" s="4">
        <f t="shared" si="6"/>
        <v>1.18385165</v>
      </c>
    </row>
    <row r="49" ht="15.75" customHeight="1">
      <c r="A49" s="6" t="s">
        <v>15</v>
      </c>
      <c r="B49" s="7">
        <v>6841.45</v>
      </c>
      <c r="C49" s="7">
        <v>6710.44</v>
      </c>
      <c r="D49" s="7">
        <v>6499.81</v>
      </c>
      <c r="E49" s="7">
        <v>6195.09</v>
      </c>
      <c r="F49" s="7">
        <v>6489.71</v>
      </c>
      <c r="G49" s="7">
        <v>6666.89</v>
      </c>
      <c r="H49" s="7">
        <v>6187.77</v>
      </c>
      <c r="I49" s="7">
        <v>6239.38</v>
      </c>
      <c r="J49" s="7">
        <v>6753.54</v>
      </c>
      <c r="M49" s="8">
        <f t="shared" si="4"/>
        <v>6509.342222</v>
      </c>
      <c r="N49" s="8">
        <f t="shared" si="5"/>
        <v>252.6630145</v>
      </c>
      <c r="O49" s="4">
        <f t="shared" si="6"/>
        <v>3.881544493</v>
      </c>
    </row>
    <row r="50" ht="15.75" customHeight="1">
      <c r="A50" s="6" t="s">
        <v>16</v>
      </c>
      <c r="B50" s="7">
        <v>12307.05</v>
      </c>
      <c r="C50" s="7">
        <v>12157.63</v>
      </c>
      <c r="D50" s="7">
        <v>12290.92</v>
      </c>
      <c r="E50" s="7">
        <v>12564.92</v>
      </c>
      <c r="F50" s="7">
        <v>12810.97</v>
      </c>
      <c r="G50" s="7">
        <v>12527.63</v>
      </c>
      <c r="H50" s="7">
        <v>12099.84</v>
      </c>
      <c r="I50" s="7">
        <v>12553.08</v>
      </c>
      <c r="J50" s="7">
        <v>12618.21</v>
      </c>
      <c r="M50" s="8">
        <f t="shared" si="4"/>
        <v>12436.69444</v>
      </c>
      <c r="N50" s="8">
        <f t="shared" si="5"/>
        <v>234.7052689</v>
      </c>
      <c r="O50" s="4">
        <f t="shared" si="6"/>
        <v>1.887199769</v>
      </c>
    </row>
    <row r="51" ht="15.75" customHeight="1">
      <c r="A51" s="6" t="s">
        <v>17</v>
      </c>
      <c r="B51" s="7">
        <v>24092.56</v>
      </c>
      <c r="C51" s="7">
        <v>23539.43</v>
      </c>
      <c r="D51" s="7">
        <v>22647.19</v>
      </c>
      <c r="E51" s="7">
        <v>23975.55</v>
      </c>
      <c r="F51" s="7">
        <v>23862.84</v>
      </c>
      <c r="G51" s="7">
        <v>23681.75</v>
      </c>
      <c r="H51" s="7">
        <v>23554.44</v>
      </c>
      <c r="I51" s="7">
        <v>23043.16</v>
      </c>
      <c r="J51" s="7">
        <v>22953.8</v>
      </c>
      <c r="M51" s="8">
        <f t="shared" si="4"/>
        <v>23483.41333</v>
      </c>
      <c r="N51" s="8">
        <f t="shared" si="5"/>
        <v>497.283318</v>
      </c>
      <c r="O51" s="4">
        <f t="shared" si="6"/>
        <v>2.117593856</v>
      </c>
    </row>
    <row r="52" ht="15.75" customHeight="1">
      <c r="A52" s="6" t="s">
        <v>18</v>
      </c>
      <c r="B52" s="7">
        <v>48877.45</v>
      </c>
      <c r="C52" s="7">
        <v>49724.04</v>
      </c>
      <c r="D52" s="7">
        <v>52196.15</v>
      </c>
      <c r="E52" s="7">
        <v>48112.27</v>
      </c>
      <c r="F52" s="7">
        <v>49972.66</v>
      </c>
      <c r="G52" s="7">
        <v>46771.08</v>
      </c>
      <c r="H52" s="7">
        <v>47815.09</v>
      </c>
      <c r="I52" s="7">
        <v>50663.04</v>
      </c>
      <c r="J52" s="7">
        <v>47988.8</v>
      </c>
      <c r="M52" s="8">
        <f t="shared" si="4"/>
        <v>49124.50889</v>
      </c>
      <c r="N52" s="8">
        <f t="shared" si="5"/>
        <v>1677.40725</v>
      </c>
      <c r="O52" s="4">
        <f t="shared" si="6"/>
        <v>3.414603602</v>
      </c>
    </row>
    <row r="53" ht="15.75" customHeight="1">
      <c r="A53" s="6" t="s">
        <v>19</v>
      </c>
      <c r="B53" s="7">
        <v>90381.25</v>
      </c>
      <c r="C53" s="7">
        <v>88190.64</v>
      </c>
      <c r="D53" s="7">
        <v>87572.71</v>
      </c>
      <c r="E53" s="7">
        <v>87527.24</v>
      </c>
      <c r="F53" s="7">
        <v>87520.52</v>
      </c>
      <c r="G53" s="7">
        <v>88228.77</v>
      </c>
      <c r="H53" s="7">
        <v>90504.46</v>
      </c>
      <c r="I53" s="7">
        <v>88203.32</v>
      </c>
      <c r="J53" s="7">
        <v>87444.65</v>
      </c>
      <c r="M53" s="8">
        <f t="shared" si="4"/>
        <v>88397.06222</v>
      </c>
      <c r="N53" s="8">
        <f t="shared" si="5"/>
        <v>1204.063826</v>
      </c>
      <c r="O53" s="4">
        <f t="shared" si="6"/>
        <v>1.362108418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24.21</v>
      </c>
      <c r="C61" s="7">
        <v>25.05</v>
      </c>
      <c r="D61" s="7">
        <v>25.24</v>
      </c>
      <c r="E61" s="7">
        <v>25.32</v>
      </c>
      <c r="F61" s="7">
        <v>25.2</v>
      </c>
      <c r="G61" s="7">
        <v>24.34</v>
      </c>
      <c r="H61" s="7">
        <v>24.65</v>
      </c>
      <c r="I61" s="7">
        <v>24.72</v>
      </c>
      <c r="J61" s="7">
        <v>24.88</v>
      </c>
      <c r="M61" s="8">
        <f t="shared" ref="M61:M81" si="7">AVERAGE(B61:J61)</f>
        <v>24.84555556</v>
      </c>
      <c r="N61" s="8">
        <f t="shared" ref="N61:N81" si="8">STDEV(B61:J61)</f>
        <v>0.3973069063</v>
      </c>
      <c r="O61" s="4">
        <f t="shared" ref="O61:O81" si="9">N61/M61*100</f>
        <v>1.59910655</v>
      </c>
    </row>
    <row r="62" ht="15.75" customHeight="1">
      <c r="A62" s="6">
        <v>2.0</v>
      </c>
      <c r="B62" s="7">
        <v>27.0</v>
      </c>
      <c r="C62" s="7">
        <v>23.99</v>
      </c>
      <c r="D62" s="7">
        <v>25.3</v>
      </c>
      <c r="E62" s="7">
        <v>23.85</v>
      </c>
      <c r="F62" s="7">
        <v>24.64</v>
      </c>
      <c r="G62" s="7">
        <v>24.94</v>
      </c>
      <c r="H62" s="7">
        <v>23.25</v>
      </c>
      <c r="I62" s="7">
        <v>24.18</v>
      </c>
      <c r="J62" s="7">
        <v>23.35</v>
      </c>
      <c r="M62" s="8">
        <f t="shared" si="7"/>
        <v>24.5</v>
      </c>
      <c r="N62" s="8">
        <f t="shared" si="8"/>
        <v>1.160452498</v>
      </c>
      <c r="O62" s="4">
        <f t="shared" si="9"/>
        <v>4.736540808</v>
      </c>
    </row>
    <row r="63" ht="15.75" customHeight="1">
      <c r="A63" s="6">
        <v>4.0</v>
      </c>
      <c r="B63" s="7">
        <v>24.55</v>
      </c>
      <c r="C63" s="7">
        <v>24.42</v>
      </c>
      <c r="D63" s="7">
        <v>24.69</v>
      </c>
      <c r="E63" s="7">
        <v>24.6</v>
      </c>
      <c r="F63" s="7">
        <v>24.85</v>
      </c>
      <c r="G63" s="7">
        <v>24.95</v>
      </c>
      <c r="H63" s="7">
        <v>24.85</v>
      </c>
      <c r="I63" s="7">
        <v>24.9</v>
      </c>
      <c r="J63" s="7">
        <v>24.85</v>
      </c>
      <c r="M63" s="8">
        <f t="shared" si="7"/>
        <v>24.74</v>
      </c>
      <c r="N63" s="8">
        <f t="shared" si="8"/>
        <v>0.1825513626</v>
      </c>
      <c r="O63" s="4">
        <f t="shared" si="9"/>
        <v>0.7378793963</v>
      </c>
    </row>
    <row r="64" ht="15.75" customHeight="1">
      <c r="A64" s="6">
        <v>8.0</v>
      </c>
      <c r="B64" s="7">
        <v>74.57</v>
      </c>
      <c r="C64" s="7">
        <v>85.82</v>
      </c>
      <c r="D64" s="7">
        <v>82.43</v>
      </c>
      <c r="E64" s="7">
        <v>79.23</v>
      </c>
      <c r="F64" s="7">
        <v>89.05</v>
      </c>
      <c r="G64" s="7">
        <v>84.75</v>
      </c>
      <c r="H64" s="7">
        <v>68.76</v>
      </c>
      <c r="I64" s="7">
        <v>90.77</v>
      </c>
      <c r="J64" s="7">
        <v>80.85</v>
      </c>
      <c r="M64" s="8">
        <f t="shared" si="7"/>
        <v>81.80333333</v>
      </c>
      <c r="N64" s="8">
        <f t="shared" si="8"/>
        <v>6.965136395</v>
      </c>
      <c r="O64" s="4">
        <f t="shared" si="9"/>
        <v>8.514489705</v>
      </c>
    </row>
    <row r="65" ht="15.75" customHeight="1">
      <c r="A65" s="6">
        <v>16.0</v>
      </c>
      <c r="B65" s="7">
        <v>20.31</v>
      </c>
      <c r="C65" s="7">
        <v>18.99</v>
      </c>
      <c r="D65" s="7">
        <v>18.82</v>
      </c>
      <c r="E65" s="7">
        <v>18.79</v>
      </c>
      <c r="F65" s="7">
        <v>18.51</v>
      </c>
      <c r="G65" s="7">
        <v>18.54</v>
      </c>
      <c r="H65" s="7">
        <v>18.65</v>
      </c>
      <c r="I65" s="7">
        <v>18.94</v>
      </c>
      <c r="J65" s="7">
        <v>18.7</v>
      </c>
      <c r="M65" s="8">
        <f t="shared" si="7"/>
        <v>18.91666667</v>
      </c>
      <c r="N65" s="8">
        <f t="shared" si="8"/>
        <v>0.5474942922</v>
      </c>
      <c r="O65" s="4">
        <f t="shared" si="9"/>
        <v>2.894242954</v>
      </c>
    </row>
    <row r="66" ht="15.75" customHeight="1">
      <c r="A66" s="6">
        <v>32.0</v>
      </c>
      <c r="B66" s="7">
        <v>20.03</v>
      </c>
      <c r="C66" s="7">
        <v>20.21</v>
      </c>
      <c r="D66" s="7">
        <v>19.93</v>
      </c>
      <c r="E66" s="7">
        <v>19.97</v>
      </c>
      <c r="F66" s="7">
        <v>20.24</v>
      </c>
      <c r="G66" s="7">
        <v>19.58</v>
      </c>
      <c r="H66" s="7">
        <v>19.49</v>
      </c>
      <c r="I66" s="7">
        <v>20.04</v>
      </c>
      <c r="J66" s="7">
        <v>19.72</v>
      </c>
      <c r="M66" s="8">
        <f t="shared" si="7"/>
        <v>19.91222222</v>
      </c>
      <c r="N66" s="8">
        <f t="shared" si="8"/>
        <v>0.2635231383</v>
      </c>
      <c r="O66" s="4">
        <f t="shared" si="9"/>
        <v>1.323424053</v>
      </c>
    </row>
    <row r="67" ht="15.75" customHeight="1">
      <c r="A67" s="6">
        <v>64.0</v>
      </c>
      <c r="B67" s="7">
        <v>26.84</v>
      </c>
      <c r="C67" s="7">
        <v>27.77</v>
      </c>
      <c r="D67" s="7">
        <v>26.7</v>
      </c>
      <c r="E67" s="7">
        <v>25.9</v>
      </c>
      <c r="F67" s="7">
        <v>26.61</v>
      </c>
      <c r="G67" s="7">
        <v>26.67</v>
      </c>
      <c r="H67" s="7">
        <v>25.97</v>
      </c>
      <c r="I67" s="7">
        <v>28.8</v>
      </c>
      <c r="J67" s="7">
        <v>26.92</v>
      </c>
      <c r="M67" s="8">
        <f t="shared" si="7"/>
        <v>26.90888889</v>
      </c>
      <c r="N67" s="8">
        <f t="shared" si="8"/>
        <v>0.8952715293</v>
      </c>
      <c r="O67" s="4">
        <f t="shared" si="9"/>
        <v>3.327047553</v>
      </c>
    </row>
    <row r="68" ht="15.75" customHeight="1">
      <c r="A68" s="6">
        <v>128.0</v>
      </c>
      <c r="B68" s="7">
        <v>41.06</v>
      </c>
      <c r="C68" s="7">
        <v>40.32</v>
      </c>
      <c r="D68" s="7">
        <v>40.22</v>
      </c>
      <c r="E68" s="7">
        <v>39.97</v>
      </c>
      <c r="F68" s="7">
        <v>40.96</v>
      </c>
      <c r="G68" s="7">
        <v>40.96</v>
      </c>
      <c r="H68" s="7">
        <v>39.93</v>
      </c>
      <c r="I68" s="7">
        <v>41.65</v>
      </c>
      <c r="J68" s="7">
        <v>40.71</v>
      </c>
      <c r="M68" s="8">
        <f t="shared" si="7"/>
        <v>40.64222222</v>
      </c>
      <c r="N68" s="8">
        <f t="shared" si="8"/>
        <v>0.574233789</v>
      </c>
      <c r="O68" s="4">
        <f t="shared" si="9"/>
        <v>1.412899585</v>
      </c>
    </row>
    <row r="69" ht="15.75" customHeight="1">
      <c r="A69" s="6">
        <v>256.0</v>
      </c>
      <c r="B69" s="7">
        <v>76.38</v>
      </c>
      <c r="C69" s="7">
        <v>76.36</v>
      </c>
      <c r="D69" s="7">
        <v>72.35</v>
      </c>
      <c r="E69" s="7">
        <v>83.41</v>
      </c>
      <c r="F69" s="7">
        <v>75.75</v>
      </c>
      <c r="G69" s="7">
        <v>78.49</v>
      </c>
      <c r="H69" s="7">
        <v>76.45</v>
      </c>
      <c r="I69" s="7">
        <v>78.16</v>
      </c>
      <c r="J69" s="7">
        <v>75.27</v>
      </c>
      <c r="M69" s="8">
        <f t="shared" si="7"/>
        <v>76.95777778</v>
      </c>
      <c r="N69" s="8">
        <f t="shared" si="8"/>
        <v>2.998169349</v>
      </c>
      <c r="O69" s="4">
        <f t="shared" si="9"/>
        <v>3.895862687</v>
      </c>
    </row>
    <row r="70" ht="15.75" customHeight="1">
      <c r="A70" s="6">
        <v>512.0</v>
      </c>
      <c r="B70" s="7">
        <v>116.71</v>
      </c>
      <c r="C70" s="7">
        <v>113.38</v>
      </c>
      <c r="D70" s="7">
        <v>123.08</v>
      </c>
      <c r="E70" s="7">
        <v>112.34</v>
      </c>
      <c r="F70" s="7">
        <v>114.6</v>
      </c>
      <c r="G70" s="7">
        <v>113.64</v>
      </c>
      <c r="H70" s="7">
        <v>112.44</v>
      </c>
      <c r="I70" s="7">
        <v>113.72</v>
      </c>
      <c r="J70" s="7">
        <v>115.23</v>
      </c>
      <c r="M70" s="8">
        <f t="shared" si="7"/>
        <v>115.0155556</v>
      </c>
      <c r="N70" s="8">
        <f t="shared" si="8"/>
        <v>3.319691669</v>
      </c>
      <c r="O70" s="4">
        <f t="shared" si="9"/>
        <v>2.886297991</v>
      </c>
    </row>
    <row r="71" ht="15.75" customHeight="1">
      <c r="A71" s="6" t="s">
        <v>9</v>
      </c>
      <c r="B71" s="7">
        <v>189.13</v>
      </c>
      <c r="C71" s="7">
        <v>184.44</v>
      </c>
      <c r="D71" s="7">
        <v>187.46</v>
      </c>
      <c r="E71" s="7">
        <v>182.33</v>
      </c>
      <c r="F71" s="7">
        <v>188.22</v>
      </c>
      <c r="G71" s="7">
        <v>186.7</v>
      </c>
      <c r="H71" s="7">
        <v>184.03</v>
      </c>
      <c r="I71" s="7">
        <v>199.73</v>
      </c>
      <c r="J71" s="7">
        <v>187.05</v>
      </c>
      <c r="M71" s="8">
        <f t="shared" si="7"/>
        <v>187.6766667</v>
      </c>
      <c r="N71" s="8">
        <f t="shared" si="8"/>
        <v>5.018027501</v>
      </c>
      <c r="O71" s="4">
        <f t="shared" si="9"/>
        <v>2.673762056</v>
      </c>
    </row>
    <row r="72" ht="15.75" customHeight="1">
      <c r="A72" s="6" t="s">
        <v>10</v>
      </c>
      <c r="B72" s="7">
        <v>302.3</v>
      </c>
      <c r="C72" s="7">
        <v>300.46</v>
      </c>
      <c r="D72" s="7">
        <v>304.71</v>
      </c>
      <c r="E72" s="7">
        <v>298.4</v>
      </c>
      <c r="F72" s="7">
        <v>289.44</v>
      </c>
      <c r="G72" s="7">
        <v>303.87</v>
      </c>
      <c r="H72" s="7">
        <v>296.0</v>
      </c>
      <c r="I72" s="7">
        <v>301.35</v>
      </c>
      <c r="J72" s="7">
        <v>294.38</v>
      </c>
      <c r="M72" s="8">
        <f t="shared" si="7"/>
        <v>298.99</v>
      </c>
      <c r="N72" s="8">
        <f t="shared" si="8"/>
        <v>4.961882203</v>
      </c>
      <c r="O72" s="4">
        <f t="shared" si="9"/>
        <v>1.659547879</v>
      </c>
    </row>
    <row r="73" ht="15.75" customHeight="1">
      <c r="A73" s="6" t="s">
        <v>11</v>
      </c>
      <c r="B73" s="7">
        <v>483.93</v>
      </c>
      <c r="C73" s="7">
        <v>466.41</v>
      </c>
      <c r="D73" s="7">
        <v>474.77</v>
      </c>
      <c r="E73" s="7">
        <v>469.84</v>
      </c>
      <c r="F73" s="7">
        <v>474.24</v>
      </c>
      <c r="G73" s="7">
        <v>471.05</v>
      </c>
      <c r="H73" s="7">
        <v>472.94</v>
      </c>
      <c r="I73" s="7">
        <v>479.82</v>
      </c>
      <c r="J73" s="7">
        <v>484.58</v>
      </c>
      <c r="M73" s="8">
        <f t="shared" si="7"/>
        <v>475.2866667</v>
      </c>
      <c r="N73" s="8">
        <f t="shared" si="8"/>
        <v>6.273997928</v>
      </c>
      <c r="O73" s="4">
        <f t="shared" si="9"/>
        <v>1.32004501</v>
      </c>
    </row>
    <row r="74" ht="15.75" customHeight="1">
      <c r="A74" s="6" t="s">
        <v>12</v>
      </c>
      <c r="B74" s="7">
        <v>642.2</v>
      </c>
      <c r="C74" s="7">
        <v>623.33</v>
      </c>
      <c r="D74" s="7">
        <v>626.25</v>
      </c>
      <c r="E74" s="7">
        <v>631.52</v>
      </c>
      <c r="F74" s="7">
        <v>628.0</v>
      </c>
      <c r="G74" s="7">
        <v>635.15</v>
      </c>
      <c r="H74" s="7">
        <v>625.85</v>
      </c>
      <c r="I74" s="7">
        <v>627.16</v>
      </c>
      <c r="J74" s="7">
        <v>631.43</v>
      </c>
      <c r="M74" s="8">
        <f t="shared" si="7"/>
        <v>630.0988889</v>
      </c>
      <c r="N74" s="8">
        <f t="shared" si="8"/>
        <v>5.782184804</v>
      </c>
      <c r="O74" s="4">
        <f t="shared" si="9"/>
        <v>0.9176630694</v>
      </c>
    </row>
    <row r="75" ht="15.75" customHeight="1">
      <c r="A75" s="6" t="s">
        <v>13</v>
      </c>
      <c r="B75" s="7">
        <v>1384.2</v>
      </c>
      <c r="C75" s="7">
        <v>1336.78</v>
      </c>
      <c r="D75" s="7">
        <v>1351.36</v>
      </c>
      <c r="E75" s="7">
        <v>1354.88</v>
      </c>
      <c r="F75" s="7">
        <v>1363.84</v>
      </c>
      <c r="G75" s="7">
        <v>1376.08</v>
      </c>
      <c r="H75" s="7">
        <v>1355.85</v>
      </c>
      <c r="I75" s="7">
        <v>1333.81</v>
      </c>
      <c r="J75" s="7">
        <v>1340.75</v>
      </c>
      <c r="M75" s="8">
        <f t="shared" si="7"/>
        <v>1355.283333</v>
      </c>
      <c r="N75" s="8">
        <f t="shared" si="8"/>
        <v>17.22085581</v>
      </c>
      <c r="O75" s="4">
        <f t="shared" si="9"/>
        <v>1.270646173</v>
      </c>
    </row>
    <row r="76" ht="15.75" customHeight="1">
      <c r="A76" s="6" t="s">
        <v>14</v>
      </c>
      <c r="B76" s="7">
        <v>4376.05</v>
      </c>
      <c r="C76" s="7">
        <v>4290.04</v>
      </c>
      <c r="D76" s="7">
        <v>4386.07</v>
      </c>
      <c r="E76" s="7">
        <v>4328.08</v>
      </c>
      <c r="F76" s="7">
        <v>4333.95</v>
      </c>
      <c r="G76" s="7">
        <v>4418.99</v>
      </c>
      <c r="H76" s="7">
        <v>4331.19</v>
      </c>
      <c r="I76" s="7">
        <v>4450.32</v>
      </c>
      <c r="J76" s="7">
        <v>4355.75</v>
      </c>
      <c r="M76" s="8">
        <f t="shared" si="7"/>
        <v>4363.382222</v>
      </c>
      <c r="N76" s="8">
        <f t="shared" si="8"/>
        <v>49.88960833</v>
      </c>
      <c r="O76" s="4">
        <f t="shared" si="9"/>
        <v>1.143370115</v>
      </c>
    </row>
    <row r="77" ht="15.75" customHeight="1">
      <c r="A77" s="6" t="s">
        <v>15</v>
      </c>
      <c r="B77" s="7">
        <v>8841.64</v>
      </c>
      <c r="C77" s="7">
        <v>8373.18</v>
      </c>
      <c r="D77" s="7">
        <v>8125.39</v>
      </c>
      <c r="E77" s="7">
        <v>8503.11</v>
      </c>
      <c r="F77" s="7">
        <v>8831.8</v>
      </c>
      <c r="G77" s="7">
        <v>8906.48</v>
      </c>
      <c r="H77" s="7">
        <v>8571.81</v>
      </c>
      <c r="I77" s="7">
        <v>8788.02</v>
      </c>
      <c r="J77" s="7">
        <v>8533.9</v>
      </c>
      <c r="M77" s="8">
        <f t="shared" si="7"/>
        <v>8608.37</v>
      </c>
      <c r="N77" s="8">
        <f t="shared" si="8"/>
        <v>257.882156</v>
      </c>
      <c r="O77" s="4">
        <f t="shared" si="9"/>
        <v>2.995714125</v>
      </c>
    </row>
    <row r="78" ht="15.75" customHeight="1">
      <c r="A78" s="6" t="s">
        <v>16</v>
      </c>
      <c r="B78" s="7">
        <v>16381.48</v>
      </c>
      <c r="C78" s="7">
        <v>16268.76</v>
      </c>
      <c r="D78" s="7">
        <v>15893.72</v>
      </c>
      <c r="E78" s="7">
        <v>15349.27</v>
      </c>
      <c r="F78" s="7">
        <v>15614.72</v>
      </c>
      <c r="G78" s="7">
        <v>16930.39</v>
      </c>
      <c r="H78" s="7">
        <v>16077.45</v>
      </c>
      <c r="I78" s="7">
        <v>16186.14</v>
      </c>
      <c r="J78" s="7">
        <v>15793.38</v>
      </c>
      <c r="M78" s="8">
        <f t="shared" si="7"/>
        <v>16055.03444</v>
      </c>
      <c r="N78" s="8">
        <f t="shared" si="8"/>
        <v>464.0379087</v>
      </c>
      <c r="O78" s="4">
        <f t="shared" si="9"/>
        <v>2.890295317</v>
      </c>
    </row>
    <row r="79" ht="15.75" customHeight="1">
      <c r="A79" s="6" t="s">
        <v>17</v>
      </c>
      <c r="B79" s="7">
        <v>34932.79</v>
      </c>
      <c r="C79" s="7">
        <v>33210.21</v>
      </c>
      <c r="D79" s="7">
        <v>33971.05</v>
      </c>
      <c r="E79" s="7">
        <v>32837.2</v>
      </c>
      <c r="F79" s="7">
        <v>33613.28</v>
      </c>
      <c r="G79" s="7">
        <v>35916.51</v>
      </c>
      <c r="H79" s="7">
        <v>34686.3</v>
      </c>
      <c r="I79" s="7">
        <v>32495.7</v>
      </c>
      <c r="J79" s="7">
        <v>34185.45</v>
      </c>
      <c r="M79" s="8">
        <f t="shared" si="7"/>
        <v>33983.16556</v>
      </c>
      <c r="N79" s="8">
        <f t="shared" si="8"/>
        <v>1085.998251</v>
      </c>
      <c r="O79" s="4">
        <f t="shared" si="9"/>
        <v>3.195694789</v>
      </c>
    </row>
    <row r="80" ht="15.75" customHeight="1">
      <c r="A80" s="6" t="s">
        <v>18</v>
      </c>
      <c r="B80" s="7">
        <v>62991.09</v>
      </c>
      <c r="C80" s="7">
        <v>62230.72</v>
      </c>
      <c r="D80" s="7">
        <v>62868.36</v>
      </c>
      <c r="E80" s="7">
        <v>61942.08</v>
      </c>
      <c r="F80" s="7">
        <v>62969.21</v>
      </c>
      <c r="G80" s="7">
        <v>63469.46</v>
      </c>
      <c r="H80" s="7">
        <v>63260.51</v>
      </c>
      <c r="I80" s="7">
        <v>63393.19</v>
      </c>
      <c r="J80" s="7">
        <v>63079.94</v>
      </c>
      <c r="M80" s="8">
        <f t="shared" si="7"/>
        <v>62911.61778</v>
      </c>
      <c r="N80" s="8">
        <f t="shared" si="8"/>
        <v>513.3574684</v>
      </c>
      <c r="O80" s="4">
        <f t="shared" si="9"/>
        <v>0.8159978817</v>
      </c>
    </row>
    <row r="81" ht="15.75" customHeight="1">
      <c r="A81" s="6" t="s">
        <v>19</v>
      </c>
      <c r="B81" s="7">
        <v>118316.74</v>
      </c>
      <c r="C81" s="7">
        <v>117475.91</v>
      </c>
      <c r="D81" s="7">
        <v>118483.15</v>
      </c>
      <c r="E81" s="7">
        <v>117797.3</v>
      </c>
      <c r="F81" s="7">
        <v>117737.87</v>
      </c>
      <c r="G81" s="7">
        <v>117656.41</v>
      </c>
      <c r="H81" s="7">
        <v>117361.11</v>
      </c>
      <c r="I81" s="7">
        <v>117829.05</v>
      </c>
      <c r="J81" s="7">
        <v>118360.59</v>
      </c>
      <c r="M81" s="8">
        <f t="shared" si="7"/>
        <v>117890.9033</v>
      </c>
      <c r="N81" s="8">
        <f t="shared" si="8"/>
        <v>402.5842663</v>
      </c>
      <c r="O81" s="4">
        <f t="shared" si="9"/>
        <v>0.3414888299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37.61</v>
      </c>
      <c r="C5" s="7">
        <v>37.25</v>
      </c>
      <c r="D5" s="7">
        <v>37.65</v>
      </c>
      <c r="E5" s="7">
        <v>38.88</v>
      </c>
      <c r="F5" s="7">
        <v>36.72</v>
      </c>
      <c r="G5" s="7">
        <v>45.0</v>
      </c>
      <c r="H5" s="7">
        <v>35.99</v>
      </c>
      <c r="I5" s="7">
        <v>37.39</v>
      </c>
      <c r="J5" s="7">
        <v>36.1</v>
      </c>
      <c r="M5" s="8">
        <f t="shared" ref="M5:M25" si="1">AVERAGE(B5:J5)</f>
        <v>38.06555556</v>
      </c>
      <c r="N5" s="8">
        <f t="shared" ref="N5:N25" si="2">STDEV(B5:J5)</f>
        <v>2.743934725</v>
      </c>
      <c r="O5" s="4">
        <f t="shared" ref="O5:O25" si="3">N5/M5*100</f>
        <v>7.208445235</v>
      </c>
    </row>
    <row r="6" ht="15.75" customHeight="1">
      <c r="A6" s="6">
        <v>2.0</v>
      </c>
      <c r="B6" s="7">
        <v>34.26</v>
      </c>
      <c r="C6" s="7">
        <v>33.2</v>
      </c>
      <c r="D6" s="7">
        <v>32.63</v>
      </c>
      <c r="E6" s="7">
        <v>32.8</v>
      </c>
      <c r="F6" s="7">
        <v>33.68</v>
      </c>
      <c r="G6" s="7">
        <v>32.72</v>
      </c>
      <c r="H6" s="7">
        <v>32.48</v>
      </c>
      <c r="I6" s="7">
        <v>32.42</v>
      </c>
      <c r="J6" s="7">
        <v>31.66</v>
      </c>
      <c r="M6" s="8">
        <f t="shared" si="1"/>
        <v>32.87222222</v>
      </c>
      <c r="N6" s="8">
        <f t="shared" si="2"/>
        <v>0.7583498167</v>
      </c>
      <c r="O6" s="4">
        <f t="shared" si="3"/>
        <v>2.30696243</v>
      </c>
    </row>
    <row r="7" ht="15.75" customHeight="1">
      <c r="A7" s="6">
        <v>4.0</v>
      </c>
      <c r="B7" s="7">
        <v>32.98</v>
      </c>
      <c r="C7" s="7">
        <v>33.6</v>
      </c>
      <c r="D7" s="7">
        <v>34.04</v>
      </c>
      <c r="E7" s="7">
        <v>33.06</v>
      </c>
      <c r="F7" s="7">
        <v>33.18</v>
      </c>
      <c r="G7" s="7">
        <v>32.69</v>
      </c>
      <c r="H7" s="7">
        <v>32.83</v>
      </c>
      <c r="I7" s="7">
        <v>32.07</v>
      </c>
      <c r="J7" s="7">
        <v>31.64</v>
      </c>
      <c r="M7" s="8">
        <f t="shared" si="1"/>
        <v>32.89888889</v>
      </c>
      <c r="N7" s="8">
        <f t="shared" si="2"/>
        <v>0.7267641372</v>
      </c>
      <c r="O7" s="4">
        <f t="shared" si="3"/>
        <v>2.209084142</v>
      </c>
    </row>
    <row r="8" ht="15.75" customHeight="1">
      <c r="A8" s="6">
        <v>8.0</v>
      </c>
      <c r="B8" s="7">
        <v>100.81</v>
      </c>
      <c r="C8" s="7">
        <v>91.79</v>
      </c>
      <c r="D8" s="7">
        <v>91.19</v>
      </c>
      <c r="E8" s="7">
        <v>93.65</v>
      </c>
      <c r="F8" s="7">
        <v>96.63</v>
      </c>
      <c r="G8" s="7">
        <v>105.25</v>
      </c>
      <c r="H8" s="7">
        <v>87.1</v>
      </c>
      <c r="I8" s="7">
        <v>99.98</v>
      </c>
      <c r="J8" s="7">
        <v>93.02</v>
      </c>
      <c r="M8" s="8">
        <f t="shared" si="1"/>
        <v>95.49111111</v>
      </c>
      <c r="N8" s="8">
        <f t="shared" si="2"/>
        <v>5.668755252</v>
      </c>
      <c r="O8" s="4">
        <f t="shared" si="3"/>
        <v>5.936421921</v>
      </c>
    </row>
    <row r="9" ht="15.75" customHeight="1">
      <c r="A9" s="6">
        <v>16.0</v>
      </c>
      <c r="B9" s="7">
        <v>55.54</v>
      </c>
      <c r="C9" s="7">
        <v>48.79</v>
      </c>
      <c r="D9" s="7">
        <v>46.32</v>
      </c>
      <c r="E9" s="7">
        <v>44.51</v>
      </c>
      <c r="F9" s="7">
        <v>56.56</v>
      </c>
      <c r="G9" s="7">
        <v>45.16</v>
      </c>
      <c r="H9" s="7">
        <v>41.6</v>
      </c>
      <c r="I9" s="7">
        <v>46.44</v>
      </c>
      <c r="J9" s="7">
        <v>43.15</v>
      </c>
      <c r="M9" s="8">
        <f t="shared" si="1"/>
        <v>47.56333333</v>
      </c>
      <c r="N9" s="8">
        <f t="shared" si="2"/>
        <v>5.232320231</v>
      </c>
      <c r="O9" s="4">
        <f t="shared" si="3"/>
        <v>11.00074335</v>
      </c>
    </row>
    <row r="10" ht="15.75" customHeight="1">
      <c r="A10" s="6">
        <v>32.0</v>
      </c>
      <c r="B10" s="7">
        <v>37.46</v>
      </c>
      <c r="C10" s="7">
        <v>37.65</v>
      </c>
      <c r="D10" s="7">
        <v>37.98</v>
      </c>
      <c r="E10" s="7">
        <v>38.12</v>
      </c>
      <c r="F10" s="7">
        <v>37.39</v>
      </c>
      <c r="G10" s="7">
        <v>37.8</v>
      </c>
      <c r="H10" s="7">
        <v>37.53</v>
      </c>
      <c r="I10" s="7">
        <v>37.83</v>
      </c>
      <c r="J10" s="7">
        <v>37.53</v>
      </c>
      <c r="M10" s="8">
        <f t="shared" si="1"/>
        <v>37.69888889</v>
      </c>
      <c r="N10" s="8">
        <f t="shared" si="2"/>
        <v>0.2489198889</v>
      </c>
      <c r="O10" s="4">
        <f t="shared" si="3"/>
        <v>0.6602844176</v>
      </c>
    </row>
    <row r="11" ht="15.75" customHeight="1">
      <c r="A11" s="6">
        <v>64.0</v>
      </c>
      <c r="B11" s="7">
        <v>41.33</v>
      </c>
      <c r="C11" s="7">
        <v>41.51</v>
      </c>
      <c r="D11" s="7">
        <v>42.23</v>
      </c>
      <c r="E11" s="7">
        <v>41.68</v>
      </c>
      <c r="F11" s="7">
        <v>41.68</v>
      </c>
      <c r="G11" s="7">
        <v>41.81</v>
      </c>
      <c r="H11" s="7">
        <v>41.48</v>
      </c>
      <c r="I11" s="7">
        <v>41.16</v>
      </c>
      <c r="J11" s="7">
        <v>41.48</v>
      </c>
      <c r="M11" s="8">
        <f t="shared" si="1"/>
        <v>41.59555556</v>
      </c>
      <c r="N11" s="8">
        <f t="shared" si="2"/>
        <v>0.3076162833</v>
      </c>
      <c r="O11" s="4">
        <f t="shared" si="3"/>
        <v>0.7395412304</v>
      </c>
    </row>
    <row r="12" ht="15.75" customHeight="1">
      <c r="A12" s="6">
        <v>128.0</v>
      </c>
      <c r="B12" s="7">
        <v>53.37</v>
      </c>
      <c r="C12" s="7">
        <v>54.1</v>
      </c>
      <c r="D12" s="7">
        <v>55.72</v>
      </c>
      <c r="E12" s="7">
        <v>53.97</v>
      </c>
      <c r="F12" s="7">
        <v>53.06</v>
      </c>
      <c r="G12" s="7">
        <v>54.4</v>
      </c>
      <c r="H12" s="7">
        <v>53.61</v>
      </c>
      <c r="I12" s="7">
        <v>54.31</v>
      </c>
      <c r="J12" s="7">
        <v>52.84</v>
      </c>
      <c r="M12" s="8">
        <f t="shared" si="1"/>
        <v>53.93111111</v>
      </c>
      <c r="N12" s="8">
        <f t="shared" si="2"/>
        <v>0.8631981876</v>
      </c>
      <c r="O12" s="4">
        <f t="shared" si="3"/>
        <v>1.600557025</v>
      </c>
    </row>
    <row r="13" ht="15.75" customHeight="1">
      <c r="A13" s="6">
        <v>256.0</v>
      </c>
      <c r="B13" s="7">
        <v>69.22</v>
      </c>
      <c r="C13" s="7">
        <v>66.38</v>
      </c>
      <c r="D13" s="7">
        <v>76.26</v>
      </c>
      <c r="E13" s="7">
        <v>67.45</v>
      </c>
      <c r="F13" s="7">
        <v>66.48</v>
      </c>
      <c r="G13" s="7">
        <v>68.15</v>
      </c>
      <c r="H13" s="7">
        <v>69.77</v>
      </c>
      <c r="I13" s="7">
        <v>69.84</v>
      </c>
      <c r="J13" s="7">
        <v>66.95</v>
      </c>
      <c r="M13" s="8">
        <f t="shared" si="1"/>
        <v>68.94444444</v>
      </c>
      <c r="N13" s="8">
        <f t="shared" si="2"/>
        <v>3.053052207</v>
      </c>
      <c r="O13" s="4">
        <f t="shared" si="3"/>
        <v>4.428278785</v>
      </c>
    </row>
    <row r="14" ht="15.75" customHeight="1">
      <c r="A14" s="6">
        <v>512.0</v>
      </c>
      <c r="B14" s="7">
        <v>94.44</v>
      </c>
      <c r="C14" s="7">
        <v>94.28</v>
      </c>
      <c r="D14" s="7">
        <v>99.62</v>
      </c>
      <c r="E14" s="7">
        <v>104.8</v>
      </c>
      <c r="F14" s="7">
        <v>96.85</v>
      </c>
      <c r="G14" s="7">
        <v>94.9</v>
      </c>
      <c r="H14" s="7">
        <v>95.44</v>
      </c>
      <c r="I14" s="7">
        <v>96.82</v>
      </c>
      <c r="J14" s="7">
        <v>103.62</v>
      </c>
      <c r="M14" s="8">
        <f t="shared" si="1"/>
        <v>97.86333333</v>
      </c>
      <c r="N14" s="8">
        <f t="shared" si="2"/>
        <v>3.963445471</v>
      </c>
      <c r="O14" s="4">
        <f t="shared" si="3"/>
        <v>4.049980044</v>
      </c>
    </row>
    <row r="15" ht="15.75" customHeight="1">
      <c r="A15" s="6" t="s">
        <v>9</v>
      </c>
      <c r="B15" s="7">
        <v>172.13</v>
      </c>
      <c r="C15" s="7">
        <v>170.6</v>
      </c>
      <c r="D15" s="7">
        <v>177.31</v>
      </c>
      <c r="E15" s="7">
        <v>170.68</v>
      </c>
      <c r="F15" s="7">
        <v>167.53</v>
      </c>
      <c r="G15" s="7">
        <v>177.67</v>
      </c>
      <c r="H15" s="7">
        <v>171.12</v>
      </c>
      <c r="I15" s="7">
        <v>176.32</v>
      </c>
      <c r="J15" s="7">
        <v>167.85</v>
      </c>
      <c r="M15" s="8">
        <f t="shared" si="1"/>
        <v>172.3566667</v>
      </c>
      <c r="N15" s="8">
        <f t="shared" si="2"/>
        <v>3.865869889</v>
      </c>
      <c r="O15" s="4">
        <f t="shared" si="3"/>
        <v>2.242947699</v>
      </c>
    </row>
    <row r="16" ht="15.75" customHeight="1">
      <c r="A16" s="6" t="s">
        <v>10</v>
      </c>
      <c r="B16" s="7">
        <v>260.26</v>
      </c>
      <c r="C16" s="7">
        <v>261.12</v>
      </c>
      <c r="D16" s="7">
        <v>235.89</v>
      </c>
      <c r="E16" s="7">
        <v>243.45</v>
      </c>
      <c r="F16" s="7">
        <v>240.27</v>
      </c>
      <c r="G16" s="7">
        <v>241.09</v>
      </c>
      <c r="H16" s="7">
        <v>232.35</v>
      </c>
      <c r="I16" s="7">
        <v>244.3</v>
      </c>
      <c r="J16" s="7">
        <v>238.84</v>
      </c>
      <c r="M16" s="8">
        <f t="shared" si="1"/>
        <v>244.1744444</v>
      </c>
      <c r="N16" s="8">
        <f t="shared" si="2"/>
        <v>10.05050883</v>
      </c>
      <c r="O16" s="4">
        <f t="shared" si="3"/>
        <v>4.116118235</v>
      </c>
    </row>
    <row r="17" ht="15.75" customHeight="1">
      <c r="A17" s="6" t="s">
        <v>11</v>
      </c>
      <c r="B17" s="7">
        <v>414.65</v>
      </c>
      <c r="C17" s="7">
        <v>395.99</v>
      </c>
      <c r="D17" s="7">
        <v>405.3</v>
      </c>
      <c r="E17" s="7">
        <v>398.08</v>
      </c>
      <c r="F17" s="7">
        <v>396.86</v>
      </c>
      <c r="G17" s="7">
        <v>394.02</v>
      </c>
      <c r="H17" s="7">
        <v>388.5</v>
      </c>
      <c r="I17" s="7">
        <v>395.49</v>
      </c>
      <c r="J17" s="7">
        <v>388.65</v>
      </c>
      <c r="M17" s="8">
        <f t="shared" si="1"/>
        <v>397.5044444</v>
      </c>
      <c r="N17" s="8">
        <f t="shared" si="2"/>
        <v>8.165946227</v>
      </c>
      <c r="O17" s="4">
        <f t="shared" si="3"/>
        <v>2.054303126</v>
      </c>
    </row>
    <row r="18" ht="15.75" customHeight="1">
      <c r="A18" s="6" t="s">
        <v>12</v>
      </c>
      <c r="B18" s="7">
        <v>653.1</v>
      </c>
      <c r="C18" s="7">
        <v>646.22</v>
      </c>
      <c r="D18" s="7">
        <v>650.38</v>
      </c>
      <c r="E18" s="7">
        <v>652.61</v>
      </c>
      <c r="F18" s="7">
        <v>627.44</v>
      </c>
      <c r="G18" s="7">
        <v>644.4</v>
      </c>
      <c r="H18" s="7">
        <v>649.2</v>
      </c>
      <c r="I18" s="7">
        <v>628.72</v>
      </c>
      <c r="J18" s="7">
        <v>637.08</v>
      </c>
      <c r="M18" s="8">
        <f t="shared" si="1"/>
        <v>643.2388889</v>
      </c>
      <c r="N18" s="8">
        <f t="shared" si="2"/>
        <v>9.875219547</v>
      </c>
      <c r="O18" s="4">
        <f t="shared" si="3"/>
        <v>1.5352336</v>
      </c>
    </row>
    <row r="19" ht="15.75" customHeight="1">
      <c r="A19" s="6" t="s">
        <v>13</v>
      </c>
      <c r="B19" s="7">
        <v>855.95</v>
      </c>
      <c r="C19" s="7">
        <v>849.39</v>
      </c>
      <c r="D19" s="7">
        <v>856.25</v>
      </c>
      <c r="E19" s="7">
        <v>840.37</v>
      </c>
      <c r="F19" s="7">
        <v>846.65</v>
      </c>
      <c r="G19" s="7">
        <v>841.72</v>
      </c>
      <c r="H19" s="7">
        <v>1144.22</v>
      </c>
      <c r="I19" s="7">
        <v>848.56</v>
      </c>
      <c r="J19" s="7">
        <v>819.67</v>
      </c>
      <c r="M19" s="8">
        <f t="shared" si="1"/>
        <v>878.0866667</v>
      </c>
      <c r="N19" s="8">
        <f t="shared" si="2"/>
        <v>100.3960894</v>
      </c>
      <c r="O19" s="4">
        <f t="shared" si="3"/>
        <v>11.43350574</v>
      </c>
    </row>
    <row r="20" ht="15.75" customHeight="1">
      <c r="A20" s="6" t="s">
        <v>14</v>
      </c>
      <c r="B20" s="7">
        <v>1818.14</v>
      </c>
      <c r="C20" s="7">
        <v>1778.82</v>
      </c>
      <c r="D20" s="7">
        <v>1798.29</v>
      </c>
      <c r="E20" s="7">
        <v>1826.32</v>
      </c>
      <c r="F20" s="7">
        <v>1825.5</v>
      </c>
      <c r="G20" s="7">
        <v>1799.49</v>
      </c>
      <c r="H20" s="7">
        <v>1814.48</v>
      </c>
      <c r="I20" s="7">
        <v>1796.83</v>
      </c>
      <c r="J20" s="7">
        <v>1726.74</v>
      </c>
      <c r="M20" s="8">
        <f t="shared" si="1"/>
        <v>1798.29</v>
      </c>
      <c r="N20" s="8">
        <f t="shared" si="2"/>
        <v>30.99245594</v>
      </c>
      <c r="O20" s="4">
        <f t="shared" si="3"/>
        <v>1.723440376</v>
      </c>
    </row>
    <row r="21" ht="15.75" customHeight="1">
      <c r="A21" s="6" t="s">
        <v>15</v>
      </c>
      <c r="B21" s="7">
        <v>5427.9</v>
      </c>
      <c r="C21" s="7">
        <v>5319.29</v>
      </c>
      <c r="D21" s="7">
        <v>5355.48</v>
      </c>
      <c r="E21" s="7">
        <v>5340.37</v>
      </c>
      <c r="F21" s="7">
        <v>5333.65</v>
      </c>
      <c r="G21" s="7">
        <v>5312.86</v>
      </c>
      <c r="H21" s="7">
        <v>5274.94</v>
      </c>
      <c r="I21" s="7">
        <v>5359.25</v>
      </c>
      <c r="J21" s="7">
        <v>5114.3</v>
      </c>
      <c r="M21" s="8">
        <f t="shared" si="1"/>
        <v>5315.337778</v>
      </c>
      <c r="N21" s="8">
        <f t="shared" si="2"/>
        <v>86.05362627</v>
      </c>
      <c r="O21" s="4">
        <f t="shared" si="3"/>
        <v>1.618968161</v>
      </c>
    </row>
    <row r="22" ht="15.75" customHeight="1">
      <c r="A22" s="6" t="s">
        <v>16</v>
      </c>
      <c r="B22" s="7">
        <v>10194.8</v>
      </c>
      <c r="C22" s="7">
        <v>10397.71</v>
      </c>
      <c r="D22" s="7">
        <v>10648.74</v>
      </c>
      <c r="E22" s="7">
        <v>9958.3</v>
      </c>
      <c r="F22" s="7">
        <v>10508.01</v>
      </c>
      <c r="G22" s="7">
        <v>10658.79</v>
      </c>
      <c r="H22" s="7">
        <v>9880.74</v>
      </c>
      <c r="I22" s="7">
        <v>9980.66</v>
      </c>
      <c r="J22" s="7">
        <v>10247.99</v>
      </c>
      <c r="M22" s="8">
        <f t="shared" si="1"/>
        <v>10275.08222</v>
      </c>
      <c r="N22" s="8">
        <f t="shared" si="2"/>
        <v>297.0406429</v>
      </c>
      <c r="O22" s="4">
        <f t="shared" si="3"/>
        <v>2.890883367</v>
      </c>
    </row>
    <row r="23" ht="15.75" customHeight="1">
      <c r="A23" s="6" t="s">
        <v>17</v>
      </c>
      <c r="B23" s="7">
        <v>19425.65</v>
      </c>
      <c r="C23" s="7">
        <v>19071.88</v>
      </c>
      <c r="D23" s="7">
        <v>20214.66</v>
      </c>
      <c r="E23" s="7">
        <v>19053.82</v>
      </c>
      <c r="F23" s="7">
        <v>20098.84</v>
      </c>
      <c r="G23" s="7">
        <v>20082.0</v>
      </c>
      <c r="H23" s="7">
        <v>19048.09</v>
      </c>
      <c r="I23" s="7">
        <v>19095.74</v>
      </c>
      <c r="J23" s="7">
        <v>19477.07</v>
      </c>
      <c r="M23" s="8">
        <f t="shared" si="1"/>
        <v>19507.52778</v>
      </c>
      <c r="N23" s="8">
        <f t="shared" si="2"/>
        <v>495.4326498</v>
      </c>
      <c r="O23" s="4">
        <f t="shared" si="3"/>
        <v>2.53969983</v>
      </c>
    </row>
    <row r="24" ht="15.75" customHeight="1">
      <c r="A24" s="6" t="s">
        <v>18</v>
      </c>
      <c r="B24" s="7">
        <v>43943.21</v>
      </c>
      <c r="C24" s="7">
        <v>38470.68</v>
      </c>
      <c r="D24" s="7">
        <v>39335.15</v>
      </c>
      <c r="E24" s="7">
        <v>42014.64</v>
      </c>
      <c r="F24" s="7">
        <v>37819.45</v>
      </c>
      <c r="G24" s="7">
        <v>42228.17</v>
      </c>
      <c r="H24" s="7">
        <v>42219.45</v>
      </c>
      <c r="I24" s="7">
        <v>41131.72</v>
      </c>
      <c r="J24" s="7">
        <v>41099.41</v>
      </c>
      <c r="M24" s="8">
        <f t="shared" si="1"/>
        <v>40917.98667</v>
      </c>
      <c r="N24" s="8">
        <f t="shared" si="2"/>
        <v>1998.09971</v>
      </c>
      <c r="O24" s="4">
        <f t="shared" si="3"/>
        <v>4.883181878</v>
      </c>
    </row>
    <row r="25" ht="15.75" customHeight="1">
      <c r="A25" s="6" t="s">
        <v>19</v>
      </c>
      <c r="B25" s="7">
        <v>75098.42</v>
      </c>
      <c r="C25" s="7">
        <v>73519.63</v>
      </c>
      <c r="D25" s="7">
        <v>74082.55</v>
      </c>
      <c r="E25" s="7"/>
      <c r="F25" s="7">
        <v>73733.51</v>
      </c>
      <c r="G25" s="7">
        <v>75048.51</v>
      </c>
      <c r="H25" s="7">
        <v>73335.64</v>
      </c>
      <c r="I25" s="7">
        <v>73288.06</v>
      </c>
      <c r="J25" s="7">
        <v>73604.75</v>
      </c>
      <c r="M25" s="8">
        <f t="shared" si="1"/>
        <v>73963.88375</v>
      </c>
      <c r="N25" s="8">
        <f t="shared" si="2"/>
        <v>727.8644638</v>
      </c>
      <c r="O25" s="4">
        <f t="shared" si="3"/>
        <v>0.9840809148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75.71</v>
      </c>
      <c r="C33" s="7">
        <v>74.43</v>
      </c>
      <c r="D33" s="7">
        <v>75.04</v>
      </c>
      <c r="E33" s="7">
        <v>76.98</v>
      </c>
      <c r="F33" s="7">
        <v>82.21</v>
      </c>
      <c r="G33" s="7">
        <v>72.37</v>
      </c>
      <c r="H33" s="7">
        <v>72.84</v>
      </c>
      <c r="I33" s="7">
        <v>83.19</v>
      </c>
      <c r="J33" s="7">
        <v>73.04</v>
      </c>
      <c r="M33" s="8">
        <f t="shared" ref="M33:M53" si="4">AVERAGE(B33:J33)</f>
        <v>76.20111111</v>
      </c>
      <c r="N33" s="8">
        <f t="shared" ref="N33:N53" si="5">STDEV(B33:J33)</f>
        <v>3.972582423</v>
      </c>
      <c r="O33" s="4">
        <f t="shared" ref="O33:O53" si="6">N33/M33*100</f>
        <v>5.213286743</v>
      </c>
    </row>
    <row r="34" ht="15.75" customHeight="1">
      <c r="A34" s="6">
        <v>2.0</v>
      </c>
      <c r="B34" s="7">
        <v>68.05</v>
      </c>
      <c r="C34" s="7">
        <v>67.3</v>
      </c>
      <c r="D34" s="7">
        <v>66.5</v>
      </c>
      <c r="E34" s="7">
        <v>66.67</v>
      </c>
      <c r="F34" s="7">
        <v>68.25</v>
      </c>
      <c r="G34" s="7">
        <v>66.59</v>
      </c>
      <c r="H34" s="7">
        <v>65.43</v>
      </c>
      <c r="I34" s="7">
        <v>66.65</v>
      </c>
      <c r="J34" s="7">
        <v>66.78</v>
      </c>
      <c r="M34" s="8">
        <f t="shared" si="4"/>
        <v>66.91333333</v>
      </c>
      <c r="N34" s="8">
        <f t="shared" si="5"/>
        <v>0.8551461863</v>
      </c>
      <c r="O34" s="4">
        <f t="shared" si="6"/>
        <v>1.277990714</v>
      </c>
    </row>
    <row r="35" ht="15.75" customHeight="1">
      <c r="A35" s="6">
        <v>4.0</v>
      </c>
      <c r="B35" s="7">
        <v>67.06</v>
      </c>
      <c r="C35" s="7">
        <v>66.79</v>
      </c>
      <c r="D35" s="7">
        <v>67.35</v>
      </c>
      <c r="E35" s="7">
        <v>70.57</v>
      </c>
      <c r="F35" s="7">
        <v>66.41</v>
      </c>
      <c r="G35" s="7">
        <v>67.51</v>
      </c>
      <c r="H35" s="7">
        <v>65.56</v>
      </c>
      <c r="I35" s="7">
        <v>67.86</v>
      </c>
      <c r="J35" s="7">
        <v>67.01</v>
      </c>
      <c r="M35" s="8">
        <f t="shared" si="4"/>
        <v>67.34666667</v>
      </c>
      <c r="N35" s="8">
        <f t="shared" si="5"/>
        <v>1.380896448</v>
      </c>
      <c r="O35" s="4">
        <f t="shared" si="6"/>
        <v>2.050430283</v>
      </c>
    </row>
    <row r="36" ht="15.75" customHeight="1">
      <c r="A36" s="6">
        <v>8.0</v>
      </c>
      <c r="B36" s="7">
        <v>120.01</v>
      </c>
      <c r="C36" s="7">
        <v>134.75</v>
      </c>
      <c r="D36" s="7">
        <v>143.73</v>
      </c>
      <c r="E36" s="7">
        <v>102.1</v>
      </c>
      <c r="F36" s="7">
        <v>108.07</v>
      </c>
      <c r="G36" s="7">
        <v>115.75</v>
      </c>
      <c r="H36" s="7">
        <v>114.56</v>
      </c>
      <c r="I36" s="7">
        <v>123.41</v>
      </c>
      <c r="J36" s="7">
        <v>105.19</v>
      </c>
      <c r="M36" s="8">
        <f t="shared" si="4"/>
        <v>118.6188889</v>
      </c>
      <c r="N36" s="8">
        <f t="shared" si="5"/>
        <v>13.71524466</v>
      </c>
      <c r="O36" s="4">
        <f t="shared" si="6"/>
        <v>11.56244574</v>
      </c>
    </row>
    <row r="37" ht="15.75" customHeight="1">
      <c r="A37" s="6">
        <v>16.0</v>
      </c>
      <c r="B37" s="7">
        <v>53.95</v>
      </c>
      <c r="C37" s="7">
        <v>57.86</v>
      </c>
      <c r="D37" s="7">
        <v>53.5</v>
      </c>
      <c r="E37" s="7">
        <v>50.95</v>
      </c>
      <c r="F37" s="7">
        <v>52.03</v>
      </c>
      <c r="G37" s="7">
        <v>51.93</v>
      </c>
      <c r="H37" s="7">
        <v>51.51</v>
      </c>
      <c r="I37" s="7">
        <v>54.53</v>
      </c>
      <c r="J37" s="7">
        <v>61.73</v>
      </c>
      <c r="M37" s="8">
        <f t="shared" si="4"/>
        <v>54.22111111</v>
      </c>
      <c r="N37" s="8">
        <f t="shared" si="5"/>
        <v>3.507390214</v>
      </c>
      <c r="O37" s="4">
        <f t="shared" si="6"/>
        <v>6.46868008</v>
      </c>
    </row>
    <row r="38" ht="15.75" customHeight="1">
      <c r="A38" s="6">
        <v>32.0</v>
      </c>
      <c r="B38" s="7">
        <v>54.53</v>
      </c>
      <c r="C38" s="7">
        <v>53.95</v>
      </c>
      <c r="D38" s="7">
        <v>53.85</v>
      </c>
      <c r="E38" s="7">
        <v>59.32</v>
      </c>
      <c r="F38" s="7">
        <v>55.54</v>
      </c>
      <c r="G38" s="7">
        <v>52.69</v>
      </c>
      <c r="H38" s="7">
        <v>53.33</v>
      </c>
      <c r="I38" s="7">
        <v>54.61</v>
      </c>
      <c r="J38" s="7">
        <v>54.02</v>
      </c>
      <c r="M38" s="8">
        <f t="shared" si="4"/>
        <v>54.64888889</v>
      </c>
      <c r="N38" s="8">
        <f t="shared" si="5"/>
        <v>1.927689319</v>
      </c>
      <c r="O38" s="4">
        <f t="shared" si="6"/>
        <v>3.527408074</v>
      </c>
    </row>
    <row r="39" ht="15.75" customHeight="1">
      <c r="A39" s="6">
        <v>64.0</v>
      </c>
      <c r="B39" s="7">
        <v>61.06</v>
      </c>
      <c r="C39" s="7">
        <v>59.77</v>
      </c>
      <c r="D39" s="7">
        <v>60.04</v>
      </c>
      <c r="E39" s="7">
        <v>60.35</v>
      </c>
      <c r="F39" s="7">
        <v>58.66</v>
      </c>
      <c r="G39" s="7">
        <v>59.6</v>
      </c>
      <c r="H39" s="7">
        <v>58.7</v>
      </c>
      <c r="I39" s="7">
        <v>59.91</v>
      </c>
      <c r="J39" s="7">
        <v>59.94</v>
      </c>
      <c r="M39" s="8">
        <f t="shared" si="4"/>
        <v>59.78111111</v>
      </c>
      <c r="N39" s="8">
        <f t="shared" si="5"/>
        <v>0.7522207861</v>
      </c>
      <c r="O39" s="4">
        <f t="shared" si="6"/>
        <v>1.258291745</v>
      </c>
    </row>
    <row r="40" ht="15.75" customHeight="1">
      <c r="A40" s="6">
        <v>128.0</v>
      </c>
      <c r="B40" s="7">
        <v>71.89</v>
      </c>
      <c r="C40" s="7">
        <v>74.51</v>
      </c>
      <c r="D40" s="7">
        <v>73.64</v>
      </c>
      <c r="E40" s="7">
        <v>71.45</v>
      </c>
      <c r="F40" s="7">
        <v>69.66</v>
      </c>
      <c r="G40" s="7">
        <v>70.36</v>
      </c>
      <c r="H40" s="7">
        <v>71.52</v>
      </c>
      <c r="I40" s="7">
        <v>70.93</v>
      </c>
      <c r="J40" s="7">
        <v>70.39</v>
      </c>
      <c r="M40" s="8">
        <f t="shared" si="4"/>
        <v>71.59444444</v>
      </c>
      <c r="N40" s="8">
        <f t="shared" si="5"/>
        <v>1.579423242</v>
      </c>
      <c r="O40" s="4">
        <f t="shared" si="6"/>
        <v>2.206069555</v>
      </c>
    </row>
    <row r="41" ht="15.75" customHeight="1">
      <c r="A41" s="6">
        <v>256.0</v>
      </c>
      <c r="B41" s="7">
        <v>99.08</v>
      </c>
      <c r="C41" s="7">
        <v>101.69</v>
      </c>
      <c r="D41" s="7">
        <v>99.05</v>
      </c>
      <c r="E41" s="7">
        <v>100.86</v>
      </c>
      <c r="F41" s="7">
        <v>98.46</v>
      </c>
      <c r="G41" s="7">
        <v>97.06</v>
      </c>
      <c r="H41" s="7">
        <v>103.06</v>
      </c>
      <c r="I41" s="7">
        <v>100.69</v>
      </c>
      <c r="J41" s="7">
        <v>100.44</v>
      </c>
      <c r="M41" s="8">
        <f t="shared" si="4"/>
        <v>100.0433333</v>
      </c>
      <c r="N41" s="8">
        <f t="shared" si="5"/>
        <v>1.815771186</v>
      </c>
      <c r="O41" s="4">
        <f t="shared" si="6"/>
        <v>1.814984693</v>
      </c>
    </row>
    <row r="42" ht="15.75" customHeight="1">
      <c r="A42" s="6">
        <v>512.0</v>
      </c>
      <c r="B42" s="7">
        <v>135.53</v>
      </c>
      <c r="C42" s="7">
        <v>133.13</v>
      </c>
      <c r="D42" s="7">
        <v>133.88</v>
      </c>
      <c r="E42" s="7">
        <v>132.23</v>
      </c>
      <c r="F42" s="7">
        <v>135.27</v>
      </c>
      <c r="G42" s="7">
        <v>147.92</v>
      </c>
      <c r="H42" s="7">
        <v>129.85</v>
      </c>
      <c r="I42" s="7">
        <v>132.96</v>
      </c>
      <c r="J42" s="7">
        <v>134.43</v>
      </c>
      <c r="M42" s="8">
        <f t="shared" si="4"/>
        <v>135.0222222</v>
      </c>
      <c r="N42" s="8">
        <f t="shared" si="5"/>
        <v>5.132116468</v>
      </c>
      <c r="O42" s="4">
        <f t="shared" si="6"/>
        <v>3.800942085</v>
      </c>
    </row>
    <row r="43" ht="15.75" customHeight="1">
      <c r="A43" s="6" t="s">
        <v>9</v>
      </c>
      <c r="B43" s="7">
        <v>247.99</v>
      </c>
      <c r="C43" s="7">
        <v>244.27</v>
      </c>
      <c r="D43" s="7">
        <v>244.96</v>
      </c>
      <c r="E43" s="7">
        <v>238.86</v>
      </c>
      <c r="F43" s="7">
        <v>247.79</v>
      </c>
      <c r="G43" s="7">
        <v>241.89</v>
      </c>
      <c r="H43" s="7">
        <v>238.17</v>
      </c>
      <c r="I43" s="7">
        <v>247.98</v>
      </c>
      <c r="J43" s="7">
        <v>241.36</v>
      </c>
      <c r="M43" s="8">
        <f t="shared" si="4"/>
        <v>243.6966667</v>
      </c>
      <c r="N43" s="8">
        <f t="shared" si="5"/>
        <v>3.84254473</v>
      </c>
      <c r="O43" s="4">
        <f t="shared" si="6"/>
        <v>1.576773611</v>
      </c>
    </row>
    <row r="44" ht="15.75" customHeight="1">
      <c r="A44" s="6" t="s">
        <v>10</v>
      </c>
      <c r="B44" s="7">
        <v>320.03</v>
      </c>
      <c r="C44" s="7">
        <v>318.54</v>
      </c>
      <c r="D44" s="7">
        <v>314.12</v>
      </c>
      <c r="E44" s="7">
        <v>311.92</v>
      </c>
      <c r="F44" s="7">
        <v>304.41</v>
      </c>
      <c r="G44" s="7">
        <v>307.61</v>
      </c>
      <c r="H44" s="7">
        <v>313.56</v>
      </c>
      <c r="I44" s="7">
        <v>312.11</v>
      </c>
      <c r="J44" s="7">
        <v>321.82</v>
      </c>
      <c r="M44" s="8">
        <f t="shared" si="4"/>
        <v>313.7911111</v>
      </c>
      <c r="N44" s="8">
        <f t="shared" si="5"/>
        <v>5.685935377</v>
      </c>
      <c r="O44" s="4">
        <f t="shared" si="6"/>
        <v>1.812012889</v>
      </c>
    </row>
    <row r="45" ht="15.75" customHeight="1">
      <c r="A45" s="6" t="s">
        <v>11</v>
      </c>
      <c r="B45" s="7">
        <v>562.27</v>
      </c>
      <c r="C45" s="7">
        <v>555.27</v>
      </c>
      <c r="D45" s="7">
        <v>550.51</v>
      </c>
      <c r="E45" s="7">
        <v>564.59</v>
      </c>
      <c r="F45" s="7">
        <v>564.85</v>
      </c>
      <c r="G45" s="7">
        <v>562.48</v>
      </c>
      <c r="H45" s="7">
        <v>557.73</v>
      </c>
      <c r="I45" s="7">
        <v>557.64</v>
      </c>
      <c r="J45" s="7">
        <v>559.55</v>
      </c>
      <c r="M45" s="8">
        <f t="shared" si="4"/>
        <v>559.4322222</v>
      </c>
      <c r="N45" s="8">
        <f t="shared" si="5"/>
        <v>4.695084605</v>
      </c>
      <c r="O45" s="4">
        <f t="shared" si="6"/>
        <v>0.8392588804</v>
      </c>
    </row>
    <row r="46" ht="15.75" customHeight="1">
      <c r="A46" s="6" t="s">
        <v>12</v>
      </c>
      <c r="B46" s="7">
        <v>935.09</v>
      </c>
      <c r="C46" s="7">
        <v>920.86</v>
      </c>
      <c r="D46" s="7">
        <v>927.47</v>
      </c>
      <c r="E46" s="7">
        <v>939.26</v>
      </c>
      <c r="F46" s="7">
        <v>907.21</v>
      </c>
      <c r="G46" s="7">
        <v>937.99</v>
      </c>
      <c r="H46" s="7">
        <v>924.54</v>
      </c>
      <c r="I46" s="7">
        <v>932.26</v>
      </c>
      <c r="J46" s="7">
        <v>929.16</v>
      </c>
      <c r="M46" s="8">
        <f t="shared" si="4"/>
        <v>928.2044444</v>
      </c>
      <c r="N46" s="8">
        <f t="shared" si="5"/>
        <v>9.946287135</v>
      </c>
      <c r="O46" s="4">
        <f t="shared" si="6"/>
        <v>1.071562111</v>
      </c>
    </row>
    <row r="47" ht="15.75" customHeight="1">
      <c r="A47" s="6" t="s">
        <v>13</v>
      </c>
      <c r="B47" s="7">
        <v>1306.18</v>
      </c>
      <c r="C47" s="7">
        <v>1314.03</v>
      </c>
      <c r="D47" s="7">
        <v>1298.66</v>
      </c>
      <c r="E47" s="7">
        <v>1293.2</v>
      </c>
      <c r="F47" s="7">
        <v>1291.94</v>
      </c>
      <c r="G47" s="7">
        <v>1304.29</v>
      </c>
      <c r="H47" s="7">
        <v>1725.37</v>
      </c>
      <c r="I47" s="7">
        <v>1784.79</v>
      </c>
      <c r="J47" s="7">
        <v>1283.07</v>
      </c>
      <c r="M47" s="8">
        <f t="shared" si="4"/>
        <v>1400.17</v>
      </c>
      <c r="N47" s="8">
        <f t="shared" si="5"/>
        <v>201.9615627</v>
      </c>
      <c r="O47" s="4">
        <f t="shared" si="6"/>
        <v>14.42407441</v>
      </c>
    </row>
    <row r="48" ht="15.75" customHeight="1">
      <c r="A48" s="6" t="s">
        <v>14</v>
      </c>
      <c r="B48" s="7">
        <v>3346.07</v>
      </c>
      <c r="C48" s="7">
        <v>2925.82</v>
      </c>
      <c r="D48" s="7">
        <v>2914.16</v>
      </c>
      <c r="E48" s="7">
        <v>2943.94</v>
      </c>
      <c r="F48" s="7">
        <v>2931.99</v>
      </c>
      <c r="G48" s="7">
        <v>2926.85</v>
      </c>
      <c r="H48" s="7">
        <v>2914.14</v>
      </c>
      <c r="I48" s="7">
        <v>3400.1</v>
      </c>
      <c r="J48" s="7">
        <v>2946.5</v>
      </c>
      <c r="M48" s="8">
        <f t="shared" si="4"/>
        <v>3027.73</v>
      </c>
      <c r="N48" s="8">
        <f t="shared" si="5"/>
        <v>196.5795808</v>
      </c>
      <c r="O48" s="4">
        <f t="shared" si="6"/>
        <v>6.492639065</v>
      </c>
    </row>
    <row r="49" ht="15.75" customHeight="1">
      <c r="A49" s="6" t="s">
        <v>15</v>
      </c>
      <c r="B49" s="7">
        <v>8317.82</v>
      </c>
      <c r="C49" s="7">
        <v>8285.14</v>
      </c>
      <c r="D49" s="7">
        <v>8438.42</v>
      </c>
      <c r="E49" s="7">
        <v>8415.08</v>
      </c>
      <c r="F49" s="7">
        <v>8479.57</v>
      </c>
      <c r="G49" s="7">
        <v>8473.13</v>
      </c>
      <c r="H49" s="7">
        <v>8033.28</v>
      </c>
      <c r="I49" s="7">
        <v>8164.36</v>
      </c>
      <c r="J49" s="7">
        <v>8202.96</v>
      </c>
      <c r="M49" s="8">
        <f t="shared" si="4"/>
        <v>8312.195556</v>
      </c>
      <c r="N49" s="8">
        <f t="shared" si="5"/>
        <v>155.2325683</v>
      </c>
      <c r="O49" s="4">
        <f t="shared" si="6"/>
        <v>1.867527866</v>
      </c>
    </row>
    <row r="50" ht="15.75" customHeight="1">
      <c r="A50" s="6" t="s">
        <v>16</v>
      </c>
      <c r="B50" s="7">
        <v>16025.05</v>
      </c>
      <c r="C50" s="7">
        <v>15521.98</v>
      </c>
      <c r="D50" s="7">
        <v>15979.62</v>
      </c>
      <c r="E50" s="7">
        <v>15609.04</v>
      </c>
      <c r="F50" s="7">
        <v>16646.65</v>
      </c>
      <c r="G50" s="7">
        <v>16245.9</v>
      </c>
      <c r="H50" s="7">
        <v>16174.89</v>
      </c>
      <c r="I50" s="7">
        <v>16088.47</v>
      </c>
      <c r="J50" s="7">
        <v>15941.78</v>
      </c>
      <c r="M50" s="8">
        <f t="shared" si="4"/>
        <v>16025.93111</v>
      </c>
      <c r="N50" s="8">
        <f t="shared" si="5"/>
        <v>334.8077695</v>
      </c>
      <c r="O50" s="4">
        <f t="shared" si="6"/>
        <v>2.089162665</v>
      </c>
    </row>
    <row r="51" ht="15.75" customHeight="1">
      <c r="A51" s="6" t="s">
        <v>17</v>
      </c>
      <c r="B51" s="7">
        <v>30803.47</v>
      </c>
      <c r="C51" s="7">
        <v>29507.41</v>
      </c>
      <c r="D51" s="7">
        <v>30392.71</v>
      </c>
      <c r="E51" s="7">
        <v>30315.92</v>
      </c>
      <c r="F51" s="7">
        <v>30607.89</v>
      </c>
      <c r="G51" s="7">
        <v>30811.82</v>
      </c>
      <c r="H51" s="7">
        <v>30846.24</v>
      </c>
      <c r="I51" s="7">
        <v>31740.87</v>
      </c>
      <c r="J51" s="7">
        <v>30016.39</v>
      </c>
      <c r="M51" s="8">
        <f t="shared" si="4"/>
        <v>30560.30222</v>
      </c>
      <c r="N51" s="8">
        <f t="shared" si="5"/>
        <v>621.7303886</v>
      </c>
      <c r="O51" s="4">
        <f t="shared" si="6"/>
        <v>2.034437958</v>
      </c>
    </row>
    <row r="52" ht="15.75" customHeight="1">
      <c r="A52" s="6" t="s">
        <v>18</v>
      </c>
      <c r="B52" s="7">
        <v>62242.28</v>
      </c>
      <c r="C52" s="7">
        <v>61483.29</v>
      </c>
      <c r="D52" s="7">
        <v>62352.85</v>
      </c>
      <c r="E52" s="7">
        <v>59854.04</v>
      </c>
      <c r="F52" s="7">
        <v>60399.79</v>
      </c>
      <c r="G52" s="7">
        <v>61424.03</v>
      </c>
      <c r="H52" s="7">
        <v>60131.62</v>
      </c>
      <c r="I52" s="7">
        <v>59733.31</v>
      </c>
      <c r="J52" s="7">
        <v>62069.94</v>
      </c>
      <c r="M52" s="8">
        <f t="shared" si="4"/>
        <v>61076.79444</v>
      </c>
      <c r="N52" s="8">
        <f t="shared" si="5"/>
        <v>1055.37862</v>
      </c>
      <c r="O52" s="4">
        <f t="shared" si="6"/>
        <v>1.727953521</v>
      </c>
    </row>
    <row r="53" ht="15.75" customHeight="1">
      <c r="A53" s="6" t="s">
        <v>19</v>
      </c>
      <c r="B53" s="7">
        <v>114331.82</v>
      </c>
      <c r="C53" s="7">
        <v>114001.5</v>
      </c>
      <c r="D53" s="7">
        <v>114847.64</v>
      </c>
      <c r="E53" s="7">
        <v>114065.81</v>
      </c>
      <c r="F53" s="7">
        <v>113328.59</v>
      </c>
      <c r="G53" s="7">
        <v>113510.03</v>
      </c>
      <c r="H53" s="7">
        <v>113830.6</v>
      </c>
      <c r="I53" s="7">
        <v>113991.23</v>
      </c>
      <c r="J53" s="7">
        <v>112709.23</v>
      </c>
      <c r="M53" s="8">
        <f t="shared" si="4"/>
        <v>113846.2722</v>
      </c>
      <c r="N53" s="8">
        <f t="shared" si="5"/>
        <v>612.9807986</v>
      </c>
      <c r="O53" s="4">
        <f t="shared" si="6"/>
        <v>0.53842852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76.77</v>
      </c>
      <c r="C61" s="7">
        <v>70.62</v>
      </c>
      <c r="D61" s="7">
        <v>72.01</v>
      </c>
      <c r="E61" s="7">
        <v>70.67</v>
      </c>
      <c r="F61" s="7">
        <v>70.35</v>
      </c>
      <c r="G61" s="7">
        <v>70.96</v>
      </c>
      <c r="H61" s="7">
        <v>70.21</v>
      </c>
      <c r="I61" s="7">
        <v>72.1</v>
      </c>
      <c r="J61" s="7">
        <v>75.29</v>
      </c>
      <c r="M61" s="8">
        <f t="shared" ref="M61:M81" si="7">AVERAGE(B61:J61)</f>
        <v>72.10888889</v>
      </c>
      <c r="N61" s="8">
        <f t="shared" ref="N61:N81" si="8">STDEV(B61:J61)</f>
        <v>2.349518272</v>
      </c>
      <c r="O61" s="4">
        <f t="shared" ref="O61:O81" si="9">N61/M61*100</f>
        <v>3.258292158</v>
      </c>
    </row>
    <row r="62" ht="15.75" customHeight="1">
      <c r="A62" s="6">
        <v>2.0</v>
      </c>
      <c r="B62" s="7">
        <v>67.42</v>
      </c>
      <c r="C62" s="7">
        <v>66.68</v>
      </c>
      <c r="D62" s="7">
        <v>66.01</v>
      </c>
      <c r="E62" s="7">
        <v>67.27</v>
      </c>
      <c r="F62" s="7">
        <v>64.91</v>
      </c>
      <c r="G62" s="7">
        <v>65.53</v>
      </c>
      <c r="H62" s="7">
        <v>66.12</v>
      </c>
      <c r="I62" s="7">
        <v>65.57</v>
      </c>
      <c r="J62" s="7">
        <v>66.29</v>
      </c>
      <c r="M62" s="8">
        <f t="shared" si="7"/>
        <v>66.2</v>
      </c>
      <c r="N62" s="8">
        <f t="shared" si="8"/>
        <v>0.8234227347</v>
      </c>
      <c r="O62" s="4">
        <f t="shared" si="9"/>
        <v>1.243840989</v>
      </c>
    </row>
    <row r="63" ht="15.75" customHeight="1">
      <c r="A63" s="6">
        <v>4.0</v>
      </c>
      <c r="B63" s="7">
        <v>67.51</v>
      </c>
      <c r="C63" s="7">
        <v>66.09</v>
      </c>
      <c r="D63" s="7">
        <v>67.63</v>
      </c>
      <c r="E63" s="7">
        <v>65.96</v>
      </c>
      <c r="F63" s="7">
        <v>67.0</v>
      </c>
      <c r="G63" s="7">
        <v>65.78</v>
      </c>
      <c r="H63" s="7">
        <v>66.35</v>
      </c>
      <c r="I63" s="7">
        <v>66.43</v>
      </c>
      <c r="J63" s="7">
        <v>66.16</v>
      </c>
      <c r="M63" s="8">
        <f t="shared" si="7"/>
        <v>66.54555556</v>
      </c>
      <c r="N63" s="8">
        <f t="shared" si="8"/>
        <v>0.6754093409</v>
      </c>
      <c r="O63" s="4">
        <f t="shared" si="9"/>
        <v>1.014957851</v>
      </c>
    </row>
    <row r="64" ht="15.75" customHeight="1">
      <c r="A64" s="6">
        <v>8.0</v>
      </c>
      <c r="B64" s="7">
        <v>121.91</v>
      </c>
      <c r="C64" s="7">
        <v>130.09</v>
      </c>
      <c r="D64" s="7">
        <v>137.16</v>
      </c>
      <c r="E64" s="7">
        <v>127.14</v>
      </c>
      <c r="F64" s="7">
        <v>133.98</v>
      </c>
      <c r="G64" s="7">
        <v>144.73</v>
      </c>
      <c r="H64" s="7">
        <v>129.06</v>
      </c>
      <c r="I64" s="7">
        <v>118.22</v>
      </c>
      <c r="J64" s="7">
        <v>127.4</v>
      </c>
      <c r="M64" s="8">
        <f t="shared" si="7"/>
        <v>129.9655556</v>
      </c>
      <c r="N64" s="8">
        <f t="shared" si="8"/>
        <v>7.93816747</v>
      </c>
      <c r="O64" s="4">
        <f t="shared" si="9"/>
        <v>6.107901002</v>
      </c>
    </row>
    <row r="65" ht="15.75" customHeight="1">
      <c r="A65" s="6">
        <v>16.0</v>
      </c>
      <c r="B65" s="7">
        <v>59.97</v>
      </c>
      <c r="C65" s="7">
        <v>61.38</v>
      </c>
      <c r="D65" s="7">
        <v>60.12</v>
      </c>
      <c r="E65" s="7">
        <v>59.49</v>
      </c>
      <c r="F65" s="7">
        <v>59.2</v>
      </c>
      <c r="G65" s="7">
        <v>60.41</v>
      </c>
      <c r="H65" s="7">
        <v>60.56</v>
      </c>
      <c r="I65" s="7">
        <v>61.3</v>
      </c>
      <c r="J65" s="7">
        <v>59.66</v>
      </c>
      <c r="M65" s="8">
        <f t="shared" si="7"/>
        <v>60.23222222</v>
      </c>
      <c r="N65" s="8">
        <f t="shared" si="8"/>
        <v>0.7600785778</v>
      </c>
      <c r="O65" s="4">
        <f t="shared" si="9"/>
        <v>1.261913557</v>
      </c>
    </row>
    <row r="66" ht="15.75" customHeight="1">
      <c r="A66" s="6">
        <v>32.0</v>
      </c>
      <c r="B66" s="7">
        <v>59.37</v>
      </c>
      <c r="C66" s="7">
        <v>59.14</v>
      </c>
      <c r="D66" s="7">
        <v>60.11</v>
      </c>
      <c r="E66" s="7">
        <v>59.5</v>
      </c>
      <c r="F66" s="7">
        <v>58.14</v>
      </c>
      <c r="G66" s="7">
        <v>60.35</v>
      </c>
      <c r="H66" s="7">
        <v>59.5</v>
      </c>
      <c r="I66" s="7">
        <v>58.55</v>
      </c>
      <c r="J66" s="7">
        <v>59.01</v>
      </c>
      <c r="M66" s="8">
        <f t="shared" si="7"/>
        <v>59.29666667</v>
      </c>
      <c r="N66" s="8">
        <f t="shared" si="8"/>
        <v>0.6947301634</v>
      </c>
      <c r="O66" s="4">
        <f t="shared" si="9"/>
        <v>1.171617567</v>
      </c>
    </row>
    <row r="67" ht="15.75" customHeight="1">
      <c r="A67" s="6">
        <v>64.0</v>
      </c>
      <c r="B67" s="7">
        <v>72.11</v>
      </c>
      <c r="C67" s="7">
        <v>69.44</v>
      </c>
      <c r="D67" s="7">
        <v>69.36</v>
      </c>
      <c r="E67" s="7">
        <v>70.08</v>
      </c>
      <c r="F67" s="7">
        <v>68.52</v>
      </c>
      <c r="G67" s="7">
        <v>68.99</v>
      </c>
      <c r="H67" s="7">
        <v>70.24</v>
      </c>
      <c r="I67" s="7">
        <v>70.31</v>
      </c>
      <c r="J67" s="7">
        <v>68.78</v>
      </c>
      <c r="M67" s="8">
        <f t="shared" si="7"/>
        <v>69.75888889</v>
      </c>
      <c r="N67" s="8">
        <f t="shared" si="8"/>
        <v>1.090360542</v>
      </c>
      <c r="O67" s="4">
        <f t="shared" si="9"/>
        <v>1.563041727</v>
      </c>
    </row>
    <row r="68" ht="15.75" customHeight="1">
      <c r="A68" s="6">
        <v>128.0</v>
      </c>
      <c r="B68" s="7">
        <v>87.08</v>
      </c>
      <c r="C68" s="7">
        <v>84.57</v>
      </c>
      <c r="D68" s="7">
        <v>86.58</v>
      </c>
      <c r="E68" s="7">
        <v>85.5</v>
      </c>
      <c r="F68" s="7">
        <v>83.9</v>
      </c>
      <c r="G68" s="7">
        <v>85.39</v>
      </c>
      <c r="H68" s="7">
        <v>87.44</v>
      </c>
      <c r="I68" s="7">
        <v>85.19</v>
      </c>
      <c r="J68" s="7">
        <v>85.74</v>
      </c>
      <c r="M68" s="8">
        <f t="shared" si="7"/>
        <v>85.71</v>
      </c>
      <c r="N68" s="8">
        <f t="shared" si="8"/>
        <v>1.152182711</v>
      </c>
      <c r="O68" s="4">
        <f t="shared" si="9"/>
        <v>1.344280377</v>
      </c>
    </row>
    <row r="69" ht="15.75" customHeight="1">
      <c r="A69" s="6">
        <v>256.0</v>
      </c>
      <c r="B69" s="7">
        <v>111.21</v>
      </c>
      <c r="C69" s="7">
        <v>114.0</v>
      </c>
      <c r="D69" s="7">
        <v>112.8</v>
      </c>
      <c r="E69" s="7">
        <v>109.86</v>
      </c>
      <c r="F69" s="7">
        <v>109.47</v>
      </c>
      <c r="G69" s="7">
        <v>111.38</v>
      </c>
      <c r="H69" s="7">
        <v>111.74</v>
      </c>
      <c r="I69" s="7">
        <v>113.68</v>
      </c>
      <c r="J69" s="7">
        <v>109.83</v>
      </c>
      <c r="M69" s="8">
        <f t="shared" si="7"/>
        <v>111.5522222</v>
      </c>
      <c r="N69" s="8">
        <f t="shared" si="8"/>
        <v>1.674192177</v>
      </c>
      <c r="O69" s="4">
        <f t="shared" si="9"/>
        <v>1.500814725</v>
      </c>
    </row>
    <row r="70" ht="15.75" customHeight="1">
      <c r="A70" s="6">
        <v>512.0</v>
      </c>
      <c r="B70" s="7">
        <v>166.73</v>
      </c>
      <c r="C70" s="7">
        <v>169.65</v>
      </c>
      <c r="D70" s="7">
        <v>164.77</v>
      </c>
      <c r="E70" s="7">
        <v>165.46</v>
      </c>
      <c r="F70" s="7">
        <v>164.6</v>
      </c>
      <c r="G70" s="7">
        <v>172.48</v>
      </c>
      <c r="H70" s="7">
        <v>167.31</v>
      </c>
      <c r="I70" s="7">
        <v>167.0</v>
      </c>
      <c r="J70" s="7">
        <v>172.34</v>
      </c>
      <c r="M70" s="8">
        <f t="shared" si="7"/>
        <v>167.8155556</v>
      </c>
      <c r="N70" s="8">
        <f t="shared" si="8"/>
        <v>3.01777696</v>
      </c>
      <c r="O70" s="4">
        <f t="shared" si="9"/>
        <v>1.798270101</v>
      </c>
    </row>
    <row r="71" ht="15.75" customHeight="1">
      <c r="A71" s="6" t="s">
        <v>9</v>
      </c>
      <c r="B71" s="7">
        <v>255.34</v>
      </c>
      <c r="C71" s="7">
        <v>267.76</v>
      </c>
      <c r="D71" s="7">
        <v>264.47</v>
      </c>
      <c r="E71" s="7">
        <v>257.59</v>
      </c>
      <c r="F71" s="7">
        <v>250.78</v>
      </c>
      <c r="G71" s="7">
        <v>261.25</v>
      </c>
      <c r="H71" s="7">
        <v>256.43</v>
      </c>
      <c r="I71" s="7">
        <v>269.71</v>
      </c>
      <c r="J71" s="7">
        <v>257.89</v>
      </c>
      <c r="M71" s="8">
        <f t="shared" si="7"/>
        <v>260.1355556</v>
      </c>
      <c r="N71" s="8">
        <f t="shared" si="8"/>
        <v>6.180704068</v>
      </c>
      <c r="O71" s="4">
        <f t="shared" si="9"/>
        <v>2.375955127</v>
      </c>
    </row>
    <row r="72" ht="15.75" customHeight="1">
      <c r="A72" s="6" t="s">
        <v>10</v>
      </c>
      <c r="B72" s="7">
        <v>433.0</v>
      </c>
      <c r="C72" s="7">
        <v>429.53</v>
      </c>
      <c r="D72" s="7">
        <v>429.73</v>
      </c>
      <c r="E72" s="7">
        <v>427.11</v>
      </c>
      <c r="F72" s="7">
        <v>433.98</v>
      </c>
      <c r="G72" s="7">
        <v>430.09</v>
      </c>
      <c r="H72" s="7">
        <v>435.56</v>
      </c>
      <c r="I72" s="7">
        <v>427.23</v>
      </c>
      <c r="J72" s="7">
        <v>431.51</v>
      </c>
      <c r="M72" s="8">
        <f t="shared" si="7"/>
        <v>430.86</v>
      </c>
      <c r="N72" s="8">
        <f t="shared" si="8"/>
        <v>2.90913647</v>
      </c>
      <c r="O72" s="4">
        <f t="shared" si="9"/>
        <v>0.6751929791</v>
      </c>
    </row>
    <row r="73" ht="15.75" customHeight="1">
      <c r="A73" s="6" t="s">
        <v>11</v>
      </c>
      <c r="B73" s="7">
        <v>677.08</v>
      </c>
      <c r="C73" s="7">
        <v>667.72</v>
      </c>
      <c r="D73" s="7">
        <v>662.89</v>
      </c>
      <c r="E73" s="7">
        <v>668.78</v>
      </c>
      <c r="F73" s="7">
        <v>647.97</v>
      </c>
      <c r="G73" s="7">
        <v>661.76</v>
      </c>
      <c r="H73" s="7">
        <v>662.61</v>
      </c>
      <c r="I73" s="7">
        <v>670.25</v>
      </c>
      <c r="J73" s="7">
        <v>661.92</v>
      </c>
      <c r="M73" s="8">
        <f t="shared" si="7"/>
        <v>664.5533333</v>
      </c>
      <c r="N73" s="8">
        <f t="shared" si="8"/>
        <v>8.012093983</v>
      </c>
      <c r="O73" s="4">
        <f t="shared" si="9"/>
        <v>1.205635964</v>
      </c>
    </row>
    <row r="74" ht="15.75" customHeight="1">
      <c r="A74" s="6" t="s">
        <v>12</v>
      </c>
      <c r="B74" s="7">
        <v>878.6</v>
      </c>
      <c r="C74" s="7">
        <v>874.44</v>
      </c>
      <c r="D74" s="7">
        <v>1189.58</v>
      </c>
      <c r="E74" s="7">
        <v>876.57</v>
      </c>
      <c r="F74" s="7">
        <v>880.31</v>
      </c>
      <c r="G74" s="7">
        <v>882.15</v>
      </c>
      <c r="H74" s="7">
        <v>878.72</v>
      </c>
      <c r="I74" s="7">
        <v>1244.65</v>
      </c>
      <c r="J74" s="7">
        <v>874.96</v>
      </c>
      <c r="M74" s="8">
        <f t="shared" si="7"/>
        <v>953.3311111</v>
      </c>
      <c r="N74" s="8">
        <f t="shared" si="8"/>
        <v>150.2034992</v>
      </c>
      <c r="O74" s="4">
        <f t="shared" si="9"/>
        <v>15.75564853</v>
      </c>
    </row>
    <row r="75" ht="15.75" customHeight="1">
      <c r="A75" s="6" t="s">
        <v>13</v>
      </c>
      <c r="B75" s="7">
        <v>1865.74</v>
      </c>
      <c r="C75" s="7">
        <v>1842.43</v>
      </c>
      <c r="D75" s="7">
        <v>1869.13</v>
      </c>
      <c r="E75" s="7">
        <v>1828.18</v>
      </c>
      <c r="F75" s="7">
        <v>1847.57</v>
      </c>
      <c r="G75" s="7">
        <v>1874.0</v>
      </c>
      <c r="H75" s="7">
        <v>1905.39</v>
      </c>
      <c r="I75" s="7">
        <v>1856.92</v>
      </c>
      <c r="J75" s="7">
        <v>1855.75</v>
      </c>
      <c r="M75" s="8">
        <f t="shared" si="7"/>
        <v>1860.567778</v>
      </c>
      <c r="N75" s="8">
        <f t="shared" si="8"/>
        <v>22.00263153</v>
      </c>
      <c r="O75" s="4">
        <f t="shared" si="9"/>
        <v>1.18257619</v>
      </c>
    </row>
    <row r="76" ht="15.75" customHeight="1">
      <c r="A76" s="6" t="s">
        <v>14</v>
      </c>
      <c r="B76" s="7">
        <v>5878.78</v>
      </c>
      <c r="C76" s="7">
        <v>5812.07</v>
      </c>
      <c r="D76" s="7">
        <v>5844.06</v>
      </c>
      <c r="E76" s="7">
        <v>5863.38</v>
      </c>
      <c r="F76" s="7">
        <v>5875.07</v>
      </c>
      <c r="G76" s="7">
        <v>5819.24</v>
      </c>
      <c r="H76" s="7">
        <v>5890.3</v>
      </c>
      <c r="I76" s="7">
        <v>5846.05</v>
      </c>
      <c r="J76" s="7">
        <v>5806.94</v>
      </c>
      <c r="M76" s="8">
        <f t="shared" si="7"/>
        <v>5848.432222</v>
      </c>
      <c r="N76" s="8">
        <f t="shared" si="8"/>
        <v>30.67510912</v>
      </c>
      <c r="O76" s="4">
        <f t="shared" si="9"/>
        <v>0.524501404</v>
      </c>
    </row>
    <row r="77" ht="15.75" customHeight="1">
      <c r="A77" s="6" t="s">
        <v>15</v>
      </c>
      <c r="B77" s="7">
        <v>10788.02</v>
      </c>
      <c r="C77" s="7">
        <v>10807.26</v>
      </c>
      <c r="D77" s="7">
        <v>11364.82</v>
      </c>
      <c r="E77" s="7">
        <v>10838.67</v>
      </c>
      <c r="F77" s="7">
        <v>11055.67</v>
      </c>
      <c r="G77" s="7">
        <v>10944.36</v>
      </c>
      <c r="H77" s="7">
        <v>10956.11</v>
      </c>
      <c r="I77" s="7">
        <v>11055.38</v>
      </c>
      <c r="J77" s="7">
        <v>10812.1</v>
      </c>
      <c r="M77" s="8">
        <f t="shared" si="7"/>
        <v>10958.04333</v>
      </c>
      <c r="N77" s="8">
        <f t="shared" si="8"/>
        <v>184.3422827</v>
      </c>
      <c r="O77" s="4">
        <f t="shared" si="9"/>
        <v>1.682255463</v>
      </c>
    </row>
    <row r="78" ht="15.75" customHeight="1">
      <c r="A78" s="6" t="s">
        <v>16</v>
      </c>
      <c r="B78" s="7">
        <v>20722.39</v>
      </c>
      <c r="C78" s="7">
        <v>20456.05</v>
      </c>
      <c r="D78" s="7">
        <v>20913.03</v>
      </c>
      <c r="E78" s="7">
        <v>20597.4</v>
      </c>
      <c r="F78" s="7">
        <v>20414.5</v>
      </c>
      <c r="G78" s="7">
        <v>20281.71</v>
      </c>
      <c r="H78" s="7">
        <v>20134.34</v>
      </c>
      <c r="I78" s="7">
        <v>21223.62</v>
      </c>
      <c r="J78" s="7">
        <v>20112.51</v>
      </c>
      <c r="M78" s="8">
        <f t="shared" si="7"/>
        <v>20539.50556</v>
      </c>
      <c r="N78" s="8">
        <f t="shared" si="8"/>
        <v>367.4006106</v>
      </c>
      <c r="O78" s="4">
        <f t="shared" si="9"/>
        <v>1.788750998</v>
      </c>
    </row>
    <row r="79" ht="15.75" customHeight="1">
      <c r="A79" s="6" t="s">
        <v>17</v>
      </c>
      <c r="B79" s="7">
        <v>41839.73</v>
      </c>
      <c r="C79" s="7">
        <v>42907.86</v>
      </c>
      <c r="D79" s="7">
        <v>43649.08</v>
      </c>
      <c r="E79" s="7">
        <v>42745.9</v>
      </c>
      <c r="F79" s="7">
        <v>42712.31</v>
      </c>
      <c r="G79" s="7">
        <v>42164.69</v>
      </c>
      <c r="H79" s="7">
        <v>42544.64</v>
      </c>
      <c r="I79" s="7">
        <v>44133.61</v>
      </c>
      <c r="J79" s="7">
        <v>42666.64</v>
      </c>
      <c r="M79" s="8">
        <f t="shared" si="7"/>
        <v>42818.27333</v>
      </c>
      <c r="N79" s="8">
        <f t="shared" si="8"/>
        <v>700.6629236</v>
      </c>
      <c r="O79" s="4">
        <f t="shared" si="9"/>
        <v>1.636364265</v>
      </c>
    </row>
    <row r="80" ht="15.75" customHeight="1">
      <c r="A80" s="6" t="s">
        <v>18</v>
      </c>
      <c r="B80" s="7">
        <v>79656.22</v>
      </c>
      <c r="C80" s="7">
        <v>78994.09</v>
      </c>
      <c r="D80" s="7">
        <v>79514.13</v>
      </c>
      <c r="E80" s="7">
        <v>78977.24</v>
      </c>
      <c r="F80" s="7">
        <v>80513.53</v>
      </c>
      <c r="G80" s="7">
        <v>79694.68</v>
      </c>
      <c r="H80" s="7">
        <v>78680.9</v>
      </c>
      <c r="I80" s="7">
        <v>80644.59</v>
      </c>
      <c r="J80" s="7">
        <v>79852.35</v>
      </c>
      <c r="M80" s="8">
        <f t="shared" si="7"/>
        <v>79614.19222</v>
      </c>
      <c r="N80" s="8">
        <f t="shared" si="8"/>
        <v>671.4511786</v>
      </c>
      <c r="O80" s="4">
        <f t="shared" si="9"/>
        <v>0.8433812614</v>
      </c>
    </row>
    <row r="81" ht="15.75" customHeight="1">
      <c r="A81" s="6" t="s">
        <v>19</v>
      </c>
      <c r="B81" s="7">
        <v>150900.76</v>
      </c>
      <c r="C81" s="7">
        <v>151139.32</v>
      </c>
      <c r="D81" s="7">
        <v>151068.2</v>
      </c>
      <c r="E81" s="7">
        <v>151244.15</v>
      </c>
      <c r="F81" s="7">
        <v>154524.69</v>
      </c>
      <c r="G81" s="7">
        <v>151361.46</v>
      </c>
      <c r="H81" s="7">
        <v>150813.96</v>
      </c>
      <c r="I81" s="7">
        <v>155063.07</v>
      </c>
      <c r="J81" s="7">
        <v>150930.02</v>
      </c>
      <c r="M81" s="8">
        <f t="shared" si="7"/>
        <v>151893.9589</v>
      </c>
      <c r="N81" s="8">
        <f t="shared" si="8"/>
        <v>1658.432825</v>
      </c>
      <c r="O81" s="4">
        <f t="shared" si="9"/>
        <v>1.091835934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7">
        <v>11.56</v>
      </c>
      <c r="C5" s="7">
        <v>11.12</v>
      </c>
      <c r="D5" s="7">
        <v>11.48</v>
      </c>
      <c r="E5" s="7">
        <v>10.93</v>
      </c>
      <c r="F5" s="7">
        <v>12.21</v>
      </c>
      <c r="G5" s="7">
        <v>12.94</v>
      </c>
      <c r="H5" s="7">
        <v>10.61</v>
      </c>
      <c r="I5" s="7">
        <v>10.83</v>
      </c>
      <c r="J5" s="7">
        <v>11.7</v>
      </c>
      <c r="M5" s="8">
        <f t="shared" ref="M5:M25" si="1">AVERAGE(B5:J5)</f>
        <v>11.48666667</v>
      </c>
      <c r="N5" s="8">
        <f t="shared" ref="N5:N25" si="2">STDEV(B5:J5)</f>
        <v>0.7357309291</v>
      </c>
      <c r="O5" s="4">
        <f t="shared" ref="O5:O25" si="3">N5/M5*100</f>
        <v>6.40508644</v>
      </c>
    </row>
    <row r="6" ht="15.75" customHeight="1">
      <c r="A6" s="6">
        <v>2.0</v>
      </c>
      <c r="B6" s="7">
        <v>9.88</v>
      </c>
      <c r="C6" s="7">
        <v>9.76</v>
      </c>
      <c r="D6" s="7">
        <v>10.36</v>
      </c>
      <c r="E6" s="7">
        <v>10.48</v>
      </c>
      <c r="F6" s="7">
        <v>10.54</v>
      </c>
      <c r="G6" s="7">
        <v>11.93</v>
      </c>
      <c r="H6" s="7">
        <v>10.58</v>
      </c>
      <c r="I6" s="7">
        <v>9.96</v>
      </c>
      <c r="J6" s="7">
        <v>11.14</v>
      </c>
      <c r="M6" s="8">
        <f t="shared" si="1"/>
        <v>10.51444444</v>
      </c>
      <c r="N6" s="8">
        <f t="shared" si="2"/>
        <v>0.6804614447</v>
      </c>
      <c r="O6" s="4">
        <f t="shared" si="3"/>
        <v>6.471682345</v>
      </c>
    </row>
    <row r="7" ht="15.75" customHeight="1">
      <c r="A7" s="6">
        <v>4.0</v>
      </c>
      <c r="B7" s="7">
        <v>9.48</v>
      </c>
      <c r="C7" s="7">
        <v>9.89</v>
      </c>
      <c r="D7" s="7">
        <v>10.22</v>
      </c>
      <c r="E7" s="7">
        <v>10.0</v>
      </c>
      <c r="F7" s="7">
        <v>10.47</v>
      </c>
      <c r="G7" s="7">
        <v>10.86</v>
      </c>
      <c r="H7" s="7">
        <v>10.11</v>
      </c>
      <c r="I7" s="7">
        <v>9.48</v>
      </c>
      <c r="J7" s="7">
        <v>11.16</v>
      </c>
      <c r="M7" s="8">
        <f t="shared" si="1"/>
        <v>10.18555556</v>
      </c>
      <c r="N7" s="8">
        <f t="shared" si="2"/>
        <v>0.5711416442</v>
      </c>
      <c r="O7" s="4">
        <f t="shared" si="3"/>
        <v>5.607368603</v>
      </c>
    </row>
    <row r="8" ht="15.75" customHeight="1">
      <c r="A8" s="6">
        <v>8.0</v>
      </c>
      <c r="B8" s="7">
        <v>1194.48</v>
      </c>
      <c r="C8" s="7">
        <v>1106.18</v>
      </c>
      <c r="D8" s="7">
        <v>1385.72</v>
      </c>
      <c r="E8" s="7">
        <v>1198.41</v>
      </c>
      <c r="F8" s="7">
        <v>1184.18</v>
      </c>
      <c r="G8" s="7">
        <v>1171.88</v>
      </c>
      <c r="H8" s="7">
        <v>1182.58</v>
      </c>
      <c r="I8" s="7">
        <v>1059.83</v>
      </c>
      <c r="J8" s="7">
        <v>1164.24</v>
      </c>
      <c r="M8" s="8">
        <f t="shared" si="1"/>
        <v>1183.055556</v>
      </c>
      <c r="N8" s="8">
        <f t="shared" si="2"/>
        <v>88.75102198</v>
      </c>
      <c r="O8" s="4">
        <f t="shared" si="3"/>
        <v>7.501847362</v>
      </c>
    </row>
    <row r="9" ht="15.75" customHeight="1">
      <c r="A9" s="6">
        <v>16.0</v>
      </c>
      <c r="B9" s="7">
        <v>15.9</v>
      </c>
      <c r="C9" s="7">
        <v>15.63</v>
      </c>
      <c r="D9" s="7">
        <v>16.02</v>
      </c>
      <c r="E9" s="7">
        <v>16.11</v>
      </c>
      <c r="F9" s="7">
        <v>16.12</v>
      </c>
      <c r="G9" s="7">
        <v>16.34</v>
      </c>
      <c r="H9" s="7">
        <v>15.92</v>
      </c>
      <c r="I9" s="7">
        <v>15.48</v>
      </c>
      <c r="J9" s="7">
        <v>15.77</v>
      </c>
      <c r="M9" s="8">
        <f t="shared" si="1"/>
        <v>15.92111111</v>
      </c>
      <c r="N9" s="8">
        <f t="shared" si="2"/>
        <v>0.2653038091</v>
      </c>
      <c r="O9" s="4">
        <f t="shared" si="3"/>
        <v>1.666364912</v>
      </c>
    </row>
    <row r="10" ht="15.75" customHeight="1">
      <c r="A10" s="6">
        <v>32.0</v>
      </c>
      <c r="B10" s="7">
        <v>26.63</v>
      </c>
      <c r="C10" s="7">
        <v>22.72</v>
      </c>
      <c r="D10" s="7">
        <v>25.13</v>
      </c>
      <c r="E10" s="7">
        <v>26.67</v>
      </c>
      <c r="F10" s="7">
        <v>23.11</v>
      </c>
      <c r="G10" s="7">
        <v>27.6</v>
      </c>
      <c r="H10" s="7">
        <v>22.78</v>
      </c>
      <c r="I10" s="7">
        <v>25.96</v>
      </c>
      <c r="J10" s="7">
        <v>22.73</v>
      </c>
      <c r="M10" s="8">
        <f t="shared" si="1"/>
        <v>24.81444444</v>
      </c>
      <c r="N10" s="8">
        <f t="shared" si="2"/>
        <v>1.990170289</v>
      </c>
      <c r="O10" s="4">
        <f t="shared" si="3"/>
        <v>8.020208927</v>
      </c>
    </row>
    <row r="11" ht="15.75" customHeight="1">
      <c r="A11" s="6">
        <v>64.0</v>
      </c>
      <c r="B11" s="7">
        <v>28.77</v>
      </c>
      <c r="C11" s="7">
        <v>23.98</v>
      </c>
      <c r="D11" s="7">
        <v>23.98</v>
      </c>
      <c r="E11" s="7">
        <v>24.03</v>
      </c>
      <c r="F11" s="7">
        <v>25.98</v>
      </c>
      <c r="G11" s="7">
        <v>24.96</v>
      </c>
      <c r="H11" s="7">
        <v>23.53</v>
      </c>
      <c r="I11" s="7">
        <v>23.78</v>
      </c>
      <c r="J11" s="7">
        <v>24.34</v>
      </c>
      <c r="M11" s="8">
        <f t="shared" si="1"/>
        <v>24.81666667</v>
      </c>
      <c r="N11" s="8">
        <f t="shared" si="2"/>
        <v>1.657520739</v>
      </c>
      <c r="O11" s="4">
        <f t="shared" si="3"/>
        <v>6.679062749</v>
      </c>
    </row>
    <row r="12" ht="15.75" customHeight="1">
      <c r="A12" s="6">
        <v>128.0</v>
      </c>
      <c r="B12" s="7">
        <v>30.53</v>
      </c>
      <c r="C12" s="7">
        <v>29.69</v>
      </c>
      <c r="D12" s="7">
        <v>29.3</v>
      </c>
      <c r="E12" s="7">
        <v>30.05</v>
      </c>
      <c r="F12" s="7">
        <v>37.39</v>
      </c>
      <c r="G12" s="7">
        <v>30.61</v>
      </c>
      <c r="H12" s="7">
        <v>30.06</v>
      </c>
      <c r="I12" s="7">
        <v>30.69</v>
      </c>
      <c r="J12" s="7">
        <v>31.25</v>
      </c>
      <c r="M12" s="8">
        <f t="shared" si="1"/>
        <v>31.06333333</v>
      </c>
      <c r="N12" s="8">
        <f t="shared" si="2"/>
        <v>2.44232983</v>
      </c>
      <c r="O12" s="4">
        <f t="shared" si="3"/>
        <v>7.862420314</v>
      </c>
    </row>
    <row r="13" ht="15.75" customHeight="1">
      <c r="A13" s="6">
        <v>256.0</v>
      </c>
      <c r="B13" s="7">
        <v>48.41</v>
      </c>
      <c r="C13" s="7">
        <v>51.01</v>
      </c>
      <c r="D13" s="7">
        <v>52.71</v>
      </c>
      <c r="E13" s="7">
        <v>53.7</v>
      </c>
      <c r="F13" s="7">
        <v>49.19</v>
      </c>
      <c r="G13" s="7">
        <v>50.27</v>
      </c>
      <c r="H13" s="7">
        <v>51.04</v>
      </c>
      <c r="I13" s="7">
        <v>47.32</v>
      </c>
      <c r="J13" s="7">
        <v>50.4</v>
      </c>
      <c r="M13" s="8">
        <f t="shared" si="1"/>
        <v>50.45</v>
      </c>
      <c r="N13" s="8">
        <f t="shared" si="2"/>
        <v>1.997273141</v>
      </c>
      <c r="O13" s="4">
        <f t="shared" si="3"/>
        <v>3.958916038</v>
      </c>
    </row>
    <row r="14" ht="15.75" customHeight="1">
      <c r="A14" s="6">
        <v>512.0</v>
      </c>
      <c r="B14" s="7">
        <v>90.82</v>
      </c>
      <c r="C14" s="7">
        <v>83.43</v>
      </c>
      <c r="D14" s="7">
        <v>76.7</v>
      </c>
      <c r="E14" s="7">
        <v>80.0</v>
      </c>
      <c r="F14" s="7">
        <v>86.6</v>
      </c>
      <c r="G14" s="7">
        <v>81.54</v>
      </c>
      <c r="H14" s="7">
        <v>83.43</v>
      </c>
      <c r="I14" s="7">
        <v>78.01</v>
      </c>
      <c r="J14" s="7">
        <v>81.61</v>
      </c>
      <c r="M14" s="8">
        <f t="shared" si="1"/>
        <v>82.46</v>
      </c>
      <c r="N14" s="8">
        <f t="shared" si="2"/>
        <v>4.323071825</v>
      </c>
      <c r="O14" s="4">
        <f t="shared" si="3"/>
        <v>5.242628941</v>
      </c>
    </row>
    <row r="15" ht="15.75" customHeight="1">
      <c r="A15" s="6" t="s">
        <v>9</v>
      </c>
      <c r="B15" s="7">
        <v>149.92</v>
      </c>
      <c r="C15" s="7">
        <v>155.92</v>
      </c>
      <c r="D15" s="7">
        <v>142.98</v>
      </c>
      <c r="E15" s="7">
        <v>147.59</v>
      </c>
      <c r="F15" s="7">
        <v>144.26</v>
      </c>
      <c r="G15" s="7">
        <v>148.79</v>
      </c>
      <c r="H15" s="7">
        <v>144.73</v>
      </c>
      <c r="I15" s="7">
        <v>143.13</v>
      </c>
      <c r="J15" s="7">
        <v>145.18</v>
      </c>
      <c r="M15" s="8">
        <f t="shared" si="1"/>
        <v>146.9444444</v>
      </c>
      <c r="N15" s="8">
        <f t="shared" si="2"/>
        <v>4.164243962</v>
      </c>
      <c r="O15" s="4">
        <f t="shared" si="3"/>
        <v>2.833890031</v>
      </c>
    </row>
    <row r="16" ht="15.75" customHeight="1">
      <c r="A16" s="6" t="s">
        <v>10</v>
      </c>
      <c r="B16" s="7">
        <v>217.02</v>
      </c>
      <c r="C16" s="7">
        <v>231.0</v>
      </c>
      <c r="D16" s="7">
        <v>214.12</v>
      </c>
      <c r="E16" s="7">
        <v>215.32</v>
      </c>
      <c r="F16" s="7">
        <v>217.67</v>
      </c>
      <c r="G16" s="7">
        <v>224.1</v>
      </c>
      <c r="H16" s="7">
        <v>220.49</v>
      </c>
      <c r="I16" s="7">
        <v>212.78</v>
      </c>
      <c r="J16" s="7">
        <v>219.18</v>
      </c>
      <c r="M16" s="8">
        <f t="shared" si="1"/>
        <v>219.0755556</v>
      </c>
      <c r="N16" s="8">
        <f t="shared" si="2"/>
        <v>5.634110647</v>
      </c>
      <c r="O16" s="4">
        <f t="shared" si="3"/>
        <v>2.571765997</v>
      </c>
    </row>
    <row r="17" ht="15.75" customHeight="1">
      <c r="A17" s="6" t="s">
        <v>11</v>
      </c>
      <c r="B17" s="7">
        <v>361.67</v>
      </c>
      <c r="C17" s="7">
        <v>360.32</v>
      </c>
      <c r="D17" s="7">
        <v>355.09</v>
      </c>
      <c r="E17" s="7">
        <v>360.24</v>
      </c>
      <c r="F17" s="7">
        <v>355.04</v>
      </c>
      <c r="G17" s="7">
        <v>372.8</v>
      </c>
      <c r="H17" s="7">
        <v>354.63</v>
      </c>
      <c r="I17" s="7">
        <v>345.96</v>
      </c>
      <c r="J17" s="7">
        <v>357.92</v>
      </c>
      <c r="M17" s="8">
        <f t="shared" si="1"/>
        <v>358.1855556</v>
      </c>
      <c r="N17" s="8">
        <f t="shared" si="2"/>
        <v>7.212433901</v>
      </c>
      <c r="O17" s="4">
        <f t="shared" si="3"/>
        <v>2.013602667</v>
      </c>
    </row>
    <row r="18" ht="15.75" customHeight="1">
      <c r="A18" s="6" t="s">
        <v>12</v>
      </c>
      <c r="B18" s="7">
        <v>616.26</v>
      </c>
      <c r="C18" s="7">
        <v>597.69</v>
      </c>
      <c r="D18" s="7">
        <v>597.04</v>
      </c>
      <c r="E18" s="7">
        <v>607.65</v>
      </c>
      <c r="F18" s="7">
        <v>611.33</v>
      </c>
      <c r="G18" s="7">
        <v>614.06</v>
      </c>
      <c r="H18" s="7">
        <v>594.22</v>
      </c>
      <c r="I18" s="7">
        <v>581.64</v>
      </c>
      <c r="J18" s="7">
        <v>599.8</v>
      </c>
      <c r="M18" s="8">
        <f t="shared" si="1"/>
        <v>602.1877778</v>
      </c>
      <c r="N18" s="8">
        <f t="shared" si="2"/>
        <v>11.12722425</v>
      </c>
      <c r="O18" s="4">
        <f t="shared" si="3"/>
        <v>1.847799749</v>
      </c>
    </row>
    <row r="19" ht="15.75" customHeight="1">
      <c r="A19" s="6" t="s">
        <v>13</v>
      </c>
      <c r="B19" s="7">
        <v>840.46</v>
      </c>
      <c r="C19" s="7">
        <v>808.11</v>
      </c>
      <c r="D19" s="7">
        <v>829.9</v>
      </c>
      <c r="E19" s="7">
        <v>841.05</v>
      </c>
      <c r="F19" s="7">
        <v>841.02</v>
      </c>
      <c r="G19" s="7">
        <v>835.75</v>
      </c>
      <c r="H19" s="7">
        <v>829.7</v>
      </c>
      <c r="I19" s="7">
        <v>805.19</v>
      </c>
      <c r="J19" s="7">
        <v>836.5</v>
      </c>
      <c r="M19" s="8">
        <f t="shared" si="1"/>
        <v>829.7422222</v>
      </c>
      <c r="N19" s="8">
        <f t="shared" si="2"/>
        <v>13.79527616</v>
      </c>
      <c r="O19" s="4">
        <f t="shared" si="3"/>
        <v>1.662597828</v>
      </c>
    </row>
    <row r="20" ht="15.75" customHeight="1">
      <c r="A20" s="6" t="s">
        <v>14</v>
      </c>
      <c r="B20" s="7">
        <v>1775.22</v>
      </c>
      <c r="C20" s="7">
        <v>1710.05</v>
      </c>
      <c r="D20" s="7">
        <v>1735.44</v>
      </c>
      <c r="E20" s="7">
        <v>1768.38</v>
      </c>
      <c r="F20" s="7">
        <v>1785.9</v>
      </c>
      <c r="G20" s="7">
        <v>1779.91</v>
      </c>
      <c r="H20" s="7">
        <v>1734.88</v>
      </c>
      <c r="I20" s="7">
        <v>1680.65</v>
      </c>
      <c r="J20" s="7">
        <v>1765.82</v>
      </c>
      <c r="M20" s="8">
        <f t="shared" si="1"/>
        <v>1748.472222</v>
      </c>
      <c r="N20" s="8">
        <f t="shared" si="2"/>
        <v>35.76413943</v>
      </c>
      <c r="O20" s="4">
        <f t="shared" si="3"/>
        <v>2.045450822</v>
      </c>
    </row>
    <row r="21" ht="15.75" customHeight="1">
      <c r="A21" s="6" t="s">
        <v>15</v>
      </c>
      <c r="B21" s="7">
        <v>4690.04</v>
      </c>
      <c r="C21" s="7">
        <v>4424.48</v>
      </c>
      <c r="D21" s="7">
        <v>4465.08</v>
      </c>
      <c r="E21" s="7">
        <v>4810.39</v>
      </c>
      <c r="F21" s="7">
        <v>4654.16</v>
      </c>
      <c r="G21" s="7">
        <v>4678.23</v>
      </c>
      <c r="H21" s="7">
        <v>4588.89</v>
      </c>
      <c r="I21" s="7">
        <v>4420.1</v>
      </c>
      <c r="J21" s="7">
        <v>4692.09</v>
      </c>
      <c r="M21" s="8">
        <f t="shared" si="1"/>
        <v>4602.606667</v>
      </c>
      <c r="N21" s="8">
        <f t="shared" si="2"/>
        <v>137.5417786</v>
      </c>
      <c r="O21" s="4">
        <f t="shared" si="3"/>
        <v>2.988345269</v>
      </c>
    </row>
    <row r="22" ht="15.75" customHeight="1">
      <c r="A22" s="6" t="s">
        <v>16</v>
      </c>
      <c r="B22" s="7">
        <v>9443.77</v>
      </c>
      <c r="C22" s="7">
        <v>8776.7</v>
      </c>
      <c r="D22" s="7">
        <v>9095.24</v>
      </c>
      <c r="E22" s="7">
        <v>9227.3</v>
      </c>
      <c r="F22" s="7">
        <v>9377.03</v>
      </c>
      <c r="G22" s="7">
        <v>9364.55</v>
      </c>
      <c r="H22" s="7">
        <v>9115.51</v>
      </c>
      <c r="I22" s="7">
        <v>8703.85</v>
      </c>
      <c r="J22" s="7">
        <v>9233.91</v>
      </c>
      <c r="M22" s="8">
        <f t="shared" si="1"/>
        <v>9148.651111</v>
      </c>
      <c r="N22" s="8">
        <f t="shared" si="2"/>
        <v>259.6790974</v>
      </c>
      <c r="O22" s="4">
        <f t="shared" si="3"/>
        <v>2.838441364</v>
      </c>
    </row>
    <row r="23" ht="15.75" customHeight="1">
      <c r="A23" s="6" t="s">
        <v>17</v>
      </c>
      <c r="B23" s="7">
        <v>17839.35</v>
      </c>
      <c r="C23" s="7">
        <v>16740.19</v>
      </c>
      <c r="D23" s="7">
        <v>17371.74</v>
      </c>
      <c r="E23" s="7">
        <v>17747.73</v>
      </c>
      <c r="F23" s="7">
        <v>17805.22</v>
      </c>
      <c r="G23" s="7">
        <v>17907.11</v>
      </c>
      <c r="H23" s="7">
        <v>17385.43</v>
      </c>
      <c r="I23" s="7">
        <v>16779.52</v>
      </c>
      <c r="J23" s="7">
        <v>17738.92</v>
      </c>
      <c r="M23" s="8">
        <f t="shared" si="1"/>
        <v>17479.46778</v>
      </c>
      <c r="N23" s="8">
        <f t="shared" si="2"/>
        <v>449.2625307</v>
      </c>
      <c r="O23" s="4">
        <f t="shared" si="3"/>
        <v>2.570230035</v>
      </c>
    </row>
    <row r="24" ht="15.75" customHeight="1">
      <c r="A24" s="6" t="s">
        <v>18</v>
      </c>
      <c r="B24" s="7">
        <v>35614.32</v>
      </c>
      <c r="C24" s="7">
        <v>33735.12</v>
      </c>
      <c r="D24" s="7">
        <v>34950.02</v>
      </c>
      <c r="E24" s="7">
        <v>35267.74</v>
      </c>
      <c r="F24" s="7">
        <v>34881.54</v>
      </c>
      <c r="G24" s="7">
        <v>35377.09</v>
      </c>
      <c r="H24" s="7">
        <v>34330.64</v>
      </c>
      <c r="I24" s="7">
        <v>33468.87</v>
      </c>
      <c r="J24" s="7">
        <v>35434.82</v>
      </c>
      <c r="M24" s="8">
        <f t="shared" si="1"/>
        <v>34784.46222</v>
      </c>
      <c r="N24" s="8">
        <f t="shared" si="2"/>
        <v>772.2600226</v>
      </c>
      <c r="O24" s="4">
        <f t="shared" si="3"/>
        <v>2.220129257</v>
      </c>
    </row>
    <row r="25" ht="15.75" customHeight="1">
      <c r="A25" s="6" t="s">
        <v>19</v>
      </c>
      <c r="B25" s="7">
        <v>68049.08</v>
      </c>
      <c r="C25" s="7">
        <v>66628.43</v>
      </c>
      <c r="D25" s="7">
        <v>68752.91</v>
      </c>
      <c r="E25" s="7">
        <v>67945.32</v>
      </c>
      <c r="F25" s="7">
        <v>68412.94</v>
      </c>
      <c r="G25" s="7">
        <v>68078.78</v>
      </c>
      <c r="H25" s="7">
        <v>66526.72</v>
      </c>
      <c r="I25" s="7">
        <v>66223.01</v>
      </c>
      <c r="J25" s="7">
        <v>68514.69</v>
      </c>
      <c r="M25" s="8">
        <f t="shared" si="1"/>
        <v>67681.32</v>
      </c>
      <c r="N25" s="8">
        <f t="shared" si="2"/>
        <v>955.8597535</v>
      </c>
      <c r="O25" s="4">
        <f t="shared" si="3"/>
        <v>1.412294786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7">
        <v>32.96</v>
      </c>
      <c r="C33" s="7">
        <v>32.41</v>
      </c>
      <c r="D33" s="7">
        <v>34.34</v>
      </c>
      <c r="E33" s="7">
        <v>33.17</v>
      </c>
      <c r="F33" s="7">
        <v>33.22</v>
      </c>
      <c r="G33" s="7">
        <v>33.45</v>
      </c>
      <c r="H33" s="7">
        <v>33.25</v>
      </c>
      <c r="I33" s="7">
        <v>34.73</v>
      </c>
      <c r="J33" s="7">
        <v>33.36</v>
      </c>
      <c r="M33" s="8">
        <f t="shared" ref="M33:M53" si="4">AVERAGE(B33:J33)</f>
        <v>33.43222222</v>
      </c>
      <c r="N33" s="8">
        <f t="shared" ref="N33:N53" si="5">STDEV(B33:J33)</f>
        <v>0.70078131</v>
      </c>
      <c r="O33" s="4">
        <f t="shared" ref="O33:O53" si="6">N33/M33*100</f>
        <v>2.096125425</v>
      </c>
    </row>
    <row r="34" ht="15.75" customHeight="1">
      <c r="A34" s="6">
        <v>2.0</v>
      </c>
      <c r="B34" s="7">
        <v>32.43</v>
      </c>
      <c r="C34" s="7">
        <v>32.24</v>
      </c>
      <c r="D34" s="7">
        <v>33.38</v>
      </c>
      <c r="E34" s="7">
        <v>32.27</v>
      </c>
      <c r="F34" s="7">
        <v>31.82</v>
      </c>
      <c r="G34" s="7">
        <v>33.31</v>
      </c>
      <c r="H34" s="7">
        <v>31.99</v>
      </c>
      <c r="I34" s="7">
        <v>32.38</v>
      </c>
      <c r="J34" s="7">
        <v>32.15</v>
      </c>
      <c r="M34" s="8">
        <f t="shared" si="4"/>
        <v>32.44111111</v>
      </c>
      <c r="N34" s="8">
        <f t="shared" si="5"/>
        <v>0.5459039395</v>
      </c>
      <c r="O34" s="4">
        <f t="shared" si="6"/>
        <v>1.682753521</v>
      </c>
    </row>
    <row r="35" ht="15.75" customHeight="1">
      <c r="A35" s="6">
        <v>4.0</v>
      </c>
      <c r="B35" s="7">
        <v>33.0</v>
      </c>
      <c r="C35" s="7">
        <v>32.99</v>
      </c>
      <c r="D35" s="7">
        <v>33.62</v>
      </c>
      <c r="E35" s="7">
        <v>32.44</v>
      </c>
      <c r="F35" s="7">
        <v>36.79</v>
      </c>
      <c r="G35" s="7">
        <v>33.07</v>
      </c>
      <c r="H35" s="7">
        <v>32.12</v>
      </c>
      <c r="I35" s="7">
        <v>33.81</v>
      </c>
      <c r="J35" s="7">
        <v>32.73</v>
      </c>
      <c r="M35" s="8">
        <f t="shared" si="4"/>
        <v>33.39666667</v>
      </c>
      <c r="N35" s="8">
        <f t="shared" si="5"/>
        <v>1.376335715</v>
      </c>
      <c r="O35" s="4">
        <f t="shared" si="6"/>
        <v>4.121176908</v>
      </c>
    </row>
    <row r="36" ht="15.75" customHeight="1">
      <c r="A36" s="6">
        <v>8.0</v>
      </c>
      <c r="B36" s="7">
        <v>1187.53</v>
      </c>
      <c r="C36" s="7">
        <v>1205.08</v>
      </c>
      <c r="D36" s="7">
        <v>1182.79</v>
      </c>
      <c r="E36" s="7">
        <v>1190.37</v>
      </c>
      <c r="F36" s="7">
        <v>1214.39</v>
      </c>
      <c r="G36" s="7">
        <v>1176.18</v>
      </c>
      <c r="H36" s="7">
        <v>1179.29</v>
      </c>
      <c r="I36" s="7">
        <v>1193.33</v>
      </c>
      <c r="J36" s="7">
        <v>1226.41</v>
      </c>
      <c r="M36" s="8">
        <f t="shared" si="4"/>
        <v>1195.041111</v>
      </c>
      <c r="N36" s="8">
        <f t="shared" si="5"/>
        <v>16.93464898</v>
      </c>
      <c r="O36" s="4">
        <f t="shared" si="6"/>
        <v>1.417076687</v>
      </c>
    </row>
    <row r="37" ht="15.75" customHeight="1">
      <c r="A37" s="6">
        <v>16.0</v>
      </c>
      <c r="B37" s="7">
        <v>29.29</v>
      </c>
      <c r="C37" s="7">
        <v>25.38</v>
      </c>
      <c r="D37" s="7">
        <v>27.16</v>
      </c>
      <c r="E37" s="7">
        <v>31.29</v>
      </c>
      <c r="F37" s="7">
        <v>24.6</v>
      </c>
      <c r="G37" s="7">
        <v>24.92</v>
      </c>
      <c r="H37" s="7">
        <v>32.92</v>
      </c>
      <c r="I37" s="7">
        <v>29.57</v>
      </c>
      <c r="J37" s="7">
        <v>27.63</v>
      </c>
      <c r="M37" s="8">
        <f t="shared" si="4"/>
        <v>28.08444444</v>
      </c>
      <c r="N37" s="8">
        <f t="shared" si="5"/>
        <v>2.912229005</v>
      </c>
      <c r="O37" s="4">
        <f t="shared" si="6"/>
        <v>10.36954465</v>
      </c>
    </row>
    <row r="38" ht="15.75" customHeight="1">
      <c r="A38" s="6">
        <v>32.0</v>
      </c>
      <c r="B38" s="7">
        <v>30.98</v>
      </c>
      <c r="C38" s="7">
        <v>34.22</v>
      </c>
      <c r="D38" s="7">
        <v>29.11</v>
      </c>
      <c r="E38" s="7">
        <v>29.33</v>
      </c>
      <c r="F38" s="7">
        <v>29.42</v>
      </c>
      <c r="G38" s="7">
        <v>29.59</v>
      </c>
      <c r="H38" s="7">
        <v>35.2</v>
      </c>
      <c r="I38" s="7">
        <v>38.47</v>
      </c>
      <c r="J38" s="7">
        <v>30.26</v>
      </c>
      <c r="M38" s="8">
        <f t="shared" si="4"/>
        <v>31.84222222</v>
      </c>
      <c r="N38" s="8">
        <f t="shared" si="5"/>
        <v>3.332018074</v>
      </c>
      <c r="O38" s="4">
        <f t="shared" si="6"/>
        <v>10.46415056</v>
      </c>
    </row>
    <row r="39" ht="15.75" customHeight="1">
      <c r="A39" s="6">
        <v>64.0</v>
      </c>
      <c r="B39" s="7">
        <v>29.5</v>
      </c>
      <c r="C39" s="7">
        <v>29.57</v>
      </c>
      <c r="D39" s="7">
        <v>33.84</v>
      </c>
      <c r="E39" s="7">
        <v>29.68</v>
      </c>
      <c r="F39" s="7">
        <v>29.36</v>
      </c>
      <c r="G39" s="7">
        <v>30.09</v>
      </c>
      <c r="H39" s="7">
        <v>29.99</v>
      </c>
      <c r="I39" s="7">
        <v>30.23</v>
      </c>
      <c r="J39" s="7">
        <v>31.8</v>
      </c>
      <c r="M39" s="8">
        <f t="shared" si="4"/>
        <v>30.45111111</v>
      </c>
      <c r="N39" s="8">
        <f t="shared" si="5"/>
        <v>1.464670991</v>
      </c>
      <c r="O39" s="4">
        <f t="shared" si="6"/>
        <v>4.809909843</v>
      </c>
    </row>
    <row r="40" ht="15.75" customHeight="1">
      <c r="A40" s="6">
        <v>128.0</v>
      </c>
      <c r="B40" s="7">
        <v>42.96</v>
      </c>
      <c r="C40" s="7">
        <v>41.71</v>
      </c>
      <c r="D40" s="7">
        <v>39.8</v>
      </c>
      <c r="E40" s="7">
        <v>41.35</v>
      </c>
      <c r="F40" s="7">
        <v>40.08</v>
      </c>
      <c r="G40" s="7">
        <v>41.18</v>
      </c>
      <c r="H40" s="7">
        <v>40.9</v>
      </c>
      <c r="I40" s="7">
        <v>40.01</v>
      </c>
      <c r="J40" s="7">
        <v>46.37</v>
      </c>
      <c r="M40" s="8">
        <f t="shared" si="4"/>
        <v>41.59555556</v>
      </c>
      <c r="N40" s="8">
        <f t="shared" si="5"/>
        <v>2.043949064</v>
      </c>
      <c r="O40" s="4">
        <f t="shared" si="6"/>
        <v>4.913864083</v>
      </c>
    </row>
    <row r="41" ht="15.75" customHeight="1">
      <c r="A41" s="6">
        <v>256.0</v>
      </c>
      <c r="B41" s="7">
        <v>66.47</v>
      </c>
      <c r="C41" s="7">
        <v>66.23</v>
      </c>
      <c r="D41" s="7">
        <v>69.63</v>
      </c>
      <c r="E41" s="7">
        <v>66.83</v>
      </c>
      <c r="F41" s="7">
        <v>67.34</v>
      </c>
      <c r="G41" s="7">
        <v>67.17</v>
      </c>
      <c r="H41" s="7">
        <v>65.65</v>
      </c>
      <c r="I41" s="7">
        <v>67.67</v>
      </c>
      <c r="J41" s="7">
        <v>71.37</v>
      </c>
      <c r="M41" s="8">
        <f t="shared" si="4"/>
        <v>67.59555556</v>
      </c>
      <c r="N41" s="8">
        <f t="shared" si="5"/>
        <v>1.807630432</v>
      </c>
      <c r="O41" s="4">
        <f t="shared" si="6"/>
        <v>2.674185332</v>
      </c>
    </row>
    <row r="42" ht="15.75" customHeight="1">
      <c r="A42" s="6">
        <v>512.0</v>
      </c>
      <c r="B42" s="7">
        <v>109.56</v>
      </c>
      <c r="C42" s="7">
        <v>109.62</v>
      </c>
      <c r="D42" s="7">
        <v>111.44</v>
      </c>
      <c r="E42" s="7">
        <v>107.84</v>
      </c>
      <c r="F42" s="7">
        <v>108.11</v>
      </c>
      <c r="G42" s="7">
        <v>108.38</v>
      </c>
      <c r="H42" s="7">
        <v>106.79</v>
      </c>
      <c r="I42" s="7">
        <v>108.18</v>
      </c>
      <c r="J42" s="7">
        <v>105.97</v>
      </c>
      <c r="M42" s="8">
        <f t="shared" si="4"/>
        <v>108.4322222</v>
      </c>
      <c r="N42" s="8">
        <f t="shared" si="5"/>
        <v>1.62056146</v>
      </c>
      <c r="O42" s="4">
        <f t="shared" si="6"/>
        <v>1.49453864</v>
      </c>
    </row>
    <row r="43" ht="15.75" customHeight="1">
      <c r="A43" s="6" t="s">
        <v>9</v>
      </c>
      <c r="B43" s="7">
        <v>204.41</v>
      </c>
      <c r="C43" s="7">
        <v>212.5</v>
      </c>
      <c r="D43" s="7">
        <v>212.98</v>
      </c>
      <c r="E43" s="7">
        <v>207.77</v>
      </c>
      <c r="F43" s="7">
        <v>206.29</v>
      </c>
      <c r="G43" s="7">
        <v>205.41</v>
      </c>
      <c r="H43" s="7">
        <v>206.49</v>
      </c>
      <c r="I43" s="7">
        <v>208.39</v>
      </c>
      <c r="J43" s="7">
        <v>206.92</v>
      </c>
      <c r="M43" s="8">
        <f t="shared" si="4"/>
        <v>207.9066667</v>
      </c>
      <c r="N43" s="8">
        <f t="shared" si="5"/>
        <v>2.982109153</v>
      </c>
      <c r="O43" s="4">
        <f t="shared" si="6"/>
        <v>1.434349942</v>
      </c>
    </row>
    <row r="44" ht="15.75" customHeight="1">
      <c r="A44" s="6" t="s">
        <v>10</v>
      </c>
      <c r="B44" s="7">
        <v>295.35</v>
      </c>
      <c r="C44" s="7">
        <v>305.86</v>
      </c>
      <c r="D44" s="7">
        <v>304.09</v>
      </c>
      <c r="E44" s="7">
        <v>299.33</v>
      </c>
      <c r="F44" s="7">
        <v>307.69</v>
      </c>
      <c r="G44" s="7">
        <v>303.43</v>
      </c>
      <c r="H44" s="7">
        <v>302.95</v>
      </c>
      <c r="I44" s="7">
        <v>298.65</v>
      </c>
      <c r="J44" s="7">
        <v>301.08</v>
      </c>
      <c r="M44" s="8">
        <f t="shared" si="4"/>
        <v>302.0477778</v>
      </c>
      <c r="N44" s="8">
        <f t="shared" si="5"/>
        <v>3.840425685</v>
      </c>
      <c r="O44" s="4">
        <f t="shared" si="6"/>
        <v>1.271462983</v>
      </c>
    </row>
    <row r="45" ht="15.75" customHeight="1">
      <c r="A45" s="6" t="s">
        <v>11</v>
      </c>
      <c r="B45" s="7">
        <v>491.19</v>
      </c>
      <c r="C45" s="7">
        <v>486.47</v>
      </c>
      <c r="D45" s="7">
        <v>491.18</v>
      </c>
      <c r="E45" s="7">
        <v>489.61</v>
      </c>
      <c r="F45" s="7">
        <v>490.05</v>
      </c>
      <c r="G45" s="7">
        <v>497.22</v>
      </c>
      <c r="H45" s="7">
        <v>490.61</v>
      </c>
      <c r="I45" s="7">
        <v>477.11</v>
      </c>
      <c r="J45" s="7">
        <v>481.48</v>
      </c>
      <c r="M45" s="8">
        <f t="shared" si="4"/>
        <v>488.3244444</v>
      </c>
      <c r="N45" s="8">
        <f t="shared" si="5"/>
        <v>5.93084756</v>
      </c>
      <c r="O45" s="4">
        <f t="shared" si="6"/>
        <v>1.21453014</v>
      </c>
    </row>
    <row r="46" ht="15.75" customHeight="1">
      <c r="A46" s="6" t="s">
        <v>12</v>
      </c>
      <c r="B46" s="7">
        <v>834.09</v>
      </c>
      <c r="C46" s="7">
        <v>834.07</v>
      </c>
      <c r="D46" s="7">
        <v>836.83</v>
      </c>
      <c r="E46" s="7">
        <v>823.77</v>
      </c>
      <c r="F46" s="7">
        <v>845.61</v>
      </c>
      <c r="G46" s="7">
        <v>851.35</v>
      </c>
      <c r="H46" s="7">
        <v>834.88</v>
      </c>
      <c r="I46" s="7">
        <v>830.01</v>
      </c>
      <c r="J46" s="7">
        <v>815.17</v>
      </c>
      <c r="M46" s="8">
        <f t="shared" si="4"/>
        <v>833.9755556</v>
      </c>
      <c r="N46" s="8">
        <f t="shared" si="5"/>
        <v>10.72233313</v>
      </c>
      <c r="O46" s="4">
        <f t="shared" si="6"/>
        <v>1.285689138</v>
      </c>
    </row>
    <row r="47" ht="15.75" customHeight="1">
      <c r="A47" s="6" t="s">
        <v>13</v>
      </c>
      <c r="B47" s="7">
        <v>1223.06</v>
      </c>
      <c r="C47" s="7">
        <v>1218.88</v>
      </c>
      <c r="D47" s="7">
        <v>1220.47</v>
      </c>
      <c r="E47" s="7">
        <v>1215.78</v>
      </c>
      <c r="F47" s="7">
        <v>1300.95</v>
      </c>
      <c r="G47" s="7">
        <v>1212.26</v>
      </c>
      <c r="H47" s="7">
        <v>1217.52</v>
      </c>
      <c r="I47" s="7">
        <v>1218.68</v>
      </c>
      <c r="J47" s="7">
        <v>1206.94</v>
      </c>
      <c r="M47" s="8">
        <f t="shared" si="4"/>
        <v>1226.06</v>
      </c>
      <c r="N47" s="8">
        <f t="shared" si="5"/>
        <v>28.48113718</v>
      </c>
      <c r="O47" s="4">
        <f t="shared" si="6"/>
        <v>2.322980701</v>
      </c>
    </row>
    <row r="48" ht="15.75" customHeight="1">
      <c r="A48" s="6" t="s">
        <v>14</v>
      </c>
      <c r="B48" s="7">
        <v>2642.98</v>
      </c>
      <c r="C48" s="7">
        <v>2620.15</v>
      </c>
      <c r="D48" s="7">
        <v>3836.07</v>
      </c>
      <c r="E48" s="7">
        <v>2648.14</v>
      </c>
      <c r="F48" s="7">
        <v>2627.65</v>
      </c>
      <c r="G48" s="7">
        <v>2653.88</v>
      </c>
      <c r="H48" s="7">
        <v>2633.33</v>
      </c>
      <c r="I48" s="7">
        <v>2660.91</v>
      </c>
      <c r="J48" s="7">
        <v>2603.9</v>
      </c>
      <c r="M48" s="8">
        <f t="shared" si="4"/>
        <v>2769.667778</v>
      </c>
      <c r="N48" s="8">
        <f t="shared" si="5"/>
        <v>400.2903818</v>
      </c>
      <c r="O48" s="4">
        <f t="shared" si="6"/>
        <v>14.4526497</v>
      </c>
    </row>
    <row r="49" ht="15.75" customHeight="1">
      <c r="A49" s="6" t="s">
        <v>15</v>
      </c>
      <c r="B49" s="7">
        <v>7308.42</v>
      </c>
      <c r="C49" s="7">
        <v>7352.78</v>
      </c>
      <c r="D49" s="7">
        <v>7175.61</v>
      </c>
      <c r="E49" s="7">
        <v>7248.98</v>
      </c>
      <c r="F49" s="7">
        <v>6662.33</v>
      </c>
      <c r="G49" s="7">
        <v>6843.57</v>
      </c>
      <c r="H49" s="7">
        <v>6761.95</v>
      </c>
      <c r="I49" s="7">
        <v>7353.89</v>
      </c>
      <c r="J49" s="7">
        <v>7250.33</v>
      </c>
      <c r="M49" s="8">
        <f t="shared" si="4"/>
        <v>7106.428889</v>
      </c>
      <c r="N49" s="8">
        <f t="shared" si="5"/>
        <v>272.3795557</v>
      </c>
      <c r="O49" s="4">
        <f t="shared" si="6"/>
        <v>3.832861202</v>
      </c>
    </row>
    <row r="50" ht="15.75" customHeight="1">
      <c r="A50" s="6" t="s">
        <v>16</v>
      </c>
      <c r="B50" s="7">
        <v>13471.15</v>
      </c>
      <c r="C50" s="7">
        <v>13507.78</v>
      </c>
      <c r="D50" s="7">
        <v>13694.18</v>
      </c>
      <c r="E50" s="7">
        <v>13519.81</v>
      </c>
      <c r="F50" s="7">
        <v>13565.44</v>
      </c>
      <c r="G50" s="7">
        <v>13601.36</v>
      </c>
      <c r="H50" s="7">
        <v>13311.68</v>
      </c>
      <c r="I50" s="7">
        <v>13890.05</v>
      </c>
      <c r="J50" s="7">
        <v>13410.59</v>
      </c>
      <c r="M50" s="8">
        <f t="shared" si="4"/>
        <v>13552.44889</v>
      </c>
      <c r="N50" s="8">
        <f t="shared" si="5"/>
        <v>167.4764917</v>
      </c>
      <c r="O50" s="4">
        <f t="shared" si="6"/>
        <v>1.235765529</v>
      </c>
    </row>
    <row r="51" ht="15.75" customHeight="1">
      <c r="A51" s="6" t="s">
        <v>17</v>
      </c>
      <c r="B51" s="7">
        <v>26525.65</v>
      </c>
      <c r="C51" s="7">
        <v>26294.87</v>
      </c>
      <c r="D51" s="7">
        <v>26632.73</v>
      </c>
      <c r="E51" s="7">
        <v>26405.05</v>
      </c>
      <c r="F51" s="7">
        <v>26528.03</v>
      </c>
      <c r="G51" s="7">
        <v>25807.29</v>
      </c>
      <c r="H51" s="7">
        <v>26024.38</v>
      </c>
      <c r="I51" s="7">
        <v>26915.6</v>
      </c>
      <c r="J51" s="7">
        <v>26296.67</v>
      </c>
      <c r="M51" s="8">
        <f t="shared" si="4"/>
        <v>26381.14111</v>
      </c>
      <c r="N51" s="8">
        <f t="shared" si="5"/>
        <v>328.469126</v>
      </c>
      <c r="O51" s="4">
        <f t="shared" si="6"/>
        <v>1.245090668</v>
      </c>
    </row>
    <row r="52" ht="15.75" customHeight="1">
      <c r="A52" s="6" t="s">
        <v>18</v>
      </c>
      <c r="B52" s="7">
        <v>53079.75</v>
      </c>
      <c r="C52" s="7">
        <v>52099.05</v>
      </c>
      <c r="D52" s="7">
        <v>52941.33</v>
      </c>
      <c r="E52" s="7">
        <v>52146.22</v>
      </c>
      <c r="F52" s="7">
        <v>52471.58</v>
      </c>
      <c r="G52" s="7">
        <v>52351.82</v>
      </c>
      <c r="H52" s="7">
        <v>52303.95</v>
      </c>
      <c r="I52" s="7">
        <v>53167.28</v>
      </c>
      <c r="J52" s="7">
        <v>52174.83</v>
      </c>
      <c r="M52" s="8">
        <f t="shared" si="4"/>
        <v>52526.20111</v>
      </c>
      <c r="N52" s="8">
        <f t="shared" si="5"/>
        <v>421.7261666</v>
      </c>
      <c r="O52" s="4">
        <f t="shared" si="6"/>
        <v>0.8028872405</v>
      </c>
    </row>
    <row r="53" ht="15.75" customHeight="1">
      <c r="A53" s="6" t="s">
        <v>19</v>
      </c>
      <c r="B53" s="7">
        <v>100265.54</v>
      </c>
      <c r="C53" s="7">
        <v>100228.4</v>
      </c>
      <c r="D53" s="7">
        <v>99584.16</v>
      </c>
      <c r="E53" s="7">
        <v>99632.93</v>
      </c>
      <c r="F53" s="7">
        <v>99580.71</v>
      </c>
      <c r="G53" s="7">
        <v>99583.26</v>
      </c>
      <c r="H53" s="7">
        <v>99490.91</v>
      </c>
      <c r="I53" s="7">
        <v>100252.32</v>
      </c>
      <c r="J53" s="7">
        <v>99907.86</v>
      </c>
      <c r="M53" s="8">
        <f t="shared" si="4"/>
        <v>99836.23222</v>
      </c>
      <c r="N53" s="8">
        <f t="shared" si="5"/>
        <v>329.7283917</v>
      </c>
      <c r="O53" s="4">
        <f t="shared" si="6"/>
        <v>0.3302692664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7">
        <v>24.72</v>
      </c>
      <c r="C61" s="7">
        <v>24.72</v>
      </c>
      <c r="D61" s="7">
        <v>28.06</v>
      </c>
      <c r="E61" s="7">
        <v>24.79</v>
      </c>
      <c r="F61" s="7">
        <v>24.81</v>
      </c>
      <c r="G61" s="7">
        <v>24.34</v>
      </c>
      <c r="H61" s="7">
        <v>25.39</v>
      </c>
      <c r="I61" s="7">
        <v>25.43</v>
      </c>
      <c r="J61" s="7">
        <v>23.75</v>
      </c>
      <c r="M61" s="8">
        <f t="shared" ref="M61:M81" si="7">AVERAGE(B61:J61)</f>
        <v>25.11222222</v>
      </c>
      <c r="N61" s="8">
        <f t="shared" ref="N61:N81" si="8">STDEV(B61:J61)</f>
        <v>1.21564569</v>
      </c>
      <c r="O61" s="4">
        <f t="shared" ref="O61:O81" si="9">N61/M61*100</f>
        <v>4.840852711</v>
      </c>
    </row>
    <row r="62" ht="15.75" customHeight="1">
      <c r="A62" s="6">
        <v>2.0</v>
      </c>
      <c r="B62" s="7">
        <v>24.11</v>
      </c>
      <c r="C62" s="7">
        <v>24.79</v>
      </c>
      <c r="D62" s="7">
        <v>23.48</v>
      </c>
      <c r="E62" s="7">
        <v>24.21</v>
      </c>
      <c r="F62" s="7">
        <v>32.41</v>
      </c>
      <c r="G62" s="7">
        <v>23.87</v>
      </c>
      <c r="H62" s="7">
        <v>24.02</v>
      </c>
      <c r="I62" s="7">
        <v>23.72</v>
      </c>
      <c r="J62" s="7">
        <v>24.11</v>
      </c>
      <c r="M62" s="8">
        <f t="shared" si="7"/>
        <v>24.96888889</v>
      </c>
      <c r="N62" s="8">
        <f t="shared" si="8"/>
        <v>2.81375836</v>
      </c>
      <c r="O62" s="4">
        <f t="shared" si="9"/>
        <v>11.26905716</v>
      </c>
    </row>
    <row r="63" ht="15.75" customHeight="1">
      <c r="A63" s="6">
        <v>4.0</v>
      </c>
      <c r="B63" s="7">
        <v>24.04</v>
      </c>
      <c r="C63" s="7">
        <v>24.97</v>
      </c>
      <c r="D63" s="7">
        <v>24.15</v>
      </c>
      <c r="E63" s="7">
        <v>27.09</v>
      </c>
      <c r="F63" s="7">
        <v>24.47</v>
      </c>
      <c r="G63" s="7">
        <v>24.25</v>
      </c>
      <c r="H63" s="7">
        <v>24.14</v>
      </c>
      <c r="I63" s="7">
        <v>24.28</v>
      </c>
      <c r="J63" s="7">
        <v>24.04</v>
      </c>
      <c r="M63" s="8">
        <f t="shared" si="7"/>
        <v>24.60333333</v>
      </c>
      <c r="N63" s="8">
        <f t="shared" si="8"/>
        <v>0.9759610648</v>
      </c>
      <c r="O63" s="4">
        <f t="shared" si="9"/>
        <v>3.966783897</v>
      </c>
    </row>
    <row r="64" ht="15.75" customHeight="1">
      <c r="A64" s="6">
        <v>8.0</v>
      </c>
      <c r="B64" s="7">
        <v>1175.25</v>
      </c>
      <c r="C64" s="7">
        <v>1179.46</v>
      </c>
      <c r="D64" s="7">
        <v>1180.83</v>
      </c>
      <c r="E64" s="7">
        <v>1184.69</v>
      </c>
      <c r="F64" s="7">
        <v>1188.66</v>
      </c>
      <c r="G64" s="7">
        <v>1175.55</v>
      </c>
      <c r="H64" s="7">
        <v>1187.73</v>
      </c>
      <c r="I64" s="7">
        <v>1188.83</v>
      </c>
      <c r="J64" s="7">
        <v>1185.83</v>
      </c>
      <c r="M64" s="8">
        <f t="shared" si="7"/>
        <v>1182.981111</v>
      </c>
      <c r="N64" s="8">
        <f t="shared" si="8"/>
        <v>5.385915531</v>
      </c>
      <c r="O64" s="4">
        <f t="shared" si="9"/>
        <v>0.4552833076</v>
      </c>
    </row>
    <row r="65" ht="15.75" customHeight="1">
      <c r="A65" s="6">
        <v>16.0</v>
      </c>
      <c r="B65" s="7">
        <v>23.66</v>
      </c>
      <c r="C65" s="7">
        <v>23.13</v>
      </c>
      <c r="D65" s="7">
        <v>22.58</v>
      </c>
      <c r="E65" s="7">
        <v>23.41</v>
      </c>
      <c r="F65" s="7">
        <v>22.8</v>
      </c>
      <c r="G65" s="7">
        <v>23.4</v>
      </c>
      <c r="H65" s="7">
        <v>22.58</v>
      </c>
      <c r="I65" s="7">
        <v>22.75</v>
      </c>
      <c r="J65" s="7">
        <v>23.46</v>
      </c>
      <c r="M65" s="8">
        <f t="shared" si="7"/>
        <v>23.08555556</v>
      </c>
      <c r="N65" s="8">
        <f t="shared" si="8"/>
        <v>0.4155752372</v>
      </c>
      <c r="O65" s="4">
        <f t="shared" si="9"/>
        <v>1.800152637</v>
      </c>
    </row>
    <row r="66" ht="15.75" customHeight="1">
      <c r="A66" s="6">
        <v>32.0</v>
      </c>
      <c r="B66" s="7">
        <v>24.87</v>
      </c>
      <c r="C66" s="7">
        <v>24.21</v>
      </c>
      <c r="D66" s="7">
        <v>24.11</v>
      </c>
      <c r="E66" s="7">
        <v>24.64</v>
      </c>
      <c r="F66" s="7">
        <v>24.42</v>
      </c>
      <c r="G66" s="7">
        <v>24.1</v>
      </c>
      <c r="H66" s="7">
        <v>24.21</v>
      </c>
      <c r="I66" s="7">
        <v>24.37</v>
      </c>
      <c r="J66" s="7">
        <v>25.1</v>
      </c>
      <c r="M66" s="8">
        <f t="shared" si="7"/>
        <v>24.44777778</v>
      </c>
      <c r="N66" s="8">
        <f t="shared" si="8"/>
        <v>0.3527668415</v>
      </c>
      <c r="O66" s="4">
        <f t="shared" si="9"/>
        <v>1.442940314</v>
      </c>
    </row>
    <row r="67" ht="15.75" customHeight="1">
      <c r="A67" s="6">
        <v>64.0</v>
      </c>
      <c r="B67" s="7">
        <v>32.18</v>
      </c>
      <c r="C67" s="7">
        <v>32.08</v>
      </c>
      <c r="D67" s="7">
        <v>31.27</v>
      </c>
      <c r="E67" s="7">
        <v>32.13</v>
      </c>
      <c r="F67" s="7">
        <v>31.75</v>
      </c>
      <c r="G67" s="7">
        <v>31.46</v>
      </c>
      <c r="H67" s="7">
        <v>32.7</v>
      </c>
      <c r="I67" s="7">
        <v>32.06</v>
      </c>
      <c r="J67" s="7">
        <v>31.33</v>
      </c>
      <c r="M67" s="8">
        <f t="shared" si="7"/>
        <v>31.88444444</v>
      </c>
      <c r="N67" s="8">
        <f t="shared" si="8"/>
        <v>0.4697103126</v>
      </c>
      <c r="O67" s="4">
        <f t="shared" si="9"/>
        <v>1.473164488</v>
      </c>
    </row>
    <row r="68" ht="15.75" customHeight="1">
      <c r="A68" s="6">
        <v>128.0</v>
      </c>
      <c r="B68" s="7">
        <v>47.65</v>
      </c>
      <c r="C68" s="7">
        <v>47.87</v>
      </c>
      <c r="D68" s="7">
        <v>46.84</v>
      </c>
      <c r="E68" s="7">
        <v>47.1</v>
      </c>
      <c r="F68" s="7">
        <v>47.43</v>
      </c>
      <c r="G68" s="7">
        <v>46.69</v>
      </c>
      <c r="H68" s="7">
        <v>48.3</v>
      </c>
      <c r="I68" s="7">
        <v>46.85</v>
      </c>
      <c r="J68" s="7">
        <v>45.84</v>
      </c>
      <c r="M68" s="8">
        <f t="shared" si="7"/>
        <v>47.17444444</v>
      </c>
      <c r="N68" s="8">
        <f t="shared" si="8"/>
        <v>0.7314559302</v>
      </c>
      <c r="O68" s="4">
        <f t="shared" si="9"/>
        <v>1.550534275</v>
      </c>
    </row>
    <row r="69" ht="15.75" customHeight="1">
      <c r="A69" s="6">
        <v>256.0</v>
      </c>
      <c r="B69" s="7">
        <v>86.34</v>
      </c>
      <c r="C69" s="7">
        <v>89.83</v>
      </c>
      <c r="D69" s="7">
        <v>87.38</v>
      </c>
      <c r="E69" s="7">
        <v>88.42</v>
      </c>
      <c r="F69" s="7">
        <v>92.7</v>
      </c>
      <c r="G69" s="7">
        <v>87.02</v>
      </c>
      <c r="H69" s="7">
        <v>86.16</v>
      </c>
      <c r="I69" s="7">
        <v>83.18</v>
      </c>
      <c r="J69" s="7">
        <v>87.9</v>
      </c>
      <c r="M69" s="8">
        <f t="shared" si="7"/>
        <v>87.65888889</v>
      </c>
      <c r="N69" s="8">
        <f t="shared" si="8"/>
        <v>2.629079898</v>
      </c>
      <c r="O69" s="4">
        <f t="shared" si="9"/>
        <v>2.999216544</v>
      </c>
    </row>
    <row r="70" ht="15.75" customHeight="1">
      <c r="A70" s="6">
        <v>512.0</v>
      </c>
      <c r="B70" s="7">
        <v>132.22</v>
      </c>
      <c r="C70" s="7">
        <v>135.92</v>
      </c>
      <c r="D70" s="7">
        <v>132.02</v>
      </c>
      <c r="E70" s="7">
        <v>134.56</v>
      </c>
      <c r="F70" s="7">
        <v>134.88</v>
      </c>
      <c r="G70" s="7">
        <v>132.72</v>
      </c>
      <c r="H70" s="7">
        <v>136.7</v>
      </c>
      <c r="I70" s="7">
        <v>132.86</v>
      </c>
      <c r="J70" s="7">
        <v>132.34</v>
      </c>
      <c r="M70" s="8">
        <f t="shared" si="7"/>
        <v>133.8022222</v>
      </c>
      <c r="N70" s="8">
        <f t="shared" si="8"/>
        <v>1.749812688</v>
      </c>
      <c r="O70" s="4">
        <f t="shared" si="9"/>
        <v>1.307760558</v>
      </c>
    </row>
    <row r="71" ht="15.75" customHeight="1">
      <c r="A71" s="6" t="s">
        <v>9</v>
      </c>
      <c r="B71" s="7">
        <v>218.14</v>
      </c>
      <c r="C71" s="7">
        <v>220.14</v>
      </c>
      <c r="D71" s="7">
        <v>213.88</v>
      </c>
      <c r="E71" s="7">
        <v>218.6</v>
      </c>
      <c r="F71" s="7">
        <v>212.24</v>
      </c>
      <c r="G71" s="7">
        <v>209.94</v>
      </c>
      <c r="H71" s="7">
        <v>216.82</v>
      </c>
      <c r="I71" s="7">
        <v>228.29</v>
      </c>
      <c r="J71" s="7">
        <v>216.07</v>
      </c>
      <c r="M71" s="8">
        <f t="shared" si="7"/>
        <v>217.1244444</v>
      </c>
      <c r="N71" s="8">
        <f t="shared" si="8"/>
        <v>5.293590726</v>
      </c>
      <c r="O71" s="4">
        <f t="shared" si="9"/>
        <v>2.438044569</v>
      </c>
    </row>
    <row r="72" ht="15.75" customHeight="1">
      <c r="A72" s="6" t="s">
        <v>10</v>
      </c>
      <c r="B72" s="7">
        <v>360.19</v>
      </c>
      <c r="C72" s="7">
        <v>357.04</v>
      </c>
      <c r="D72" s="7">
        <v>351.64</v>
      </c>
      <c r="E72" s="7">
        <v>394.24</v>
      </c>
      <c r="F72" s="7">
        <v>356.53</v>
      </c>
      <c r="G72" s="7">
        <v>348.54</v>
      </c>
      <c r="H72" s="7">
        <v>357.39</v>
      </c>
      <c r="I72" s="7">
        <v>347.14</v>
      </c>
      <c r="J72" s="7">
        <v>348.46</v>
      </c>
      <c r="M72" s="8">
        <f t="shared" si="7"/>
        <v>357.9077778</v>
      </c>
      <c r="N72" s="8">
        <f t="shared" si="8"/>
        <v>14.40661374</v>
      </c>
      <c r="O72" s="4">
        <f t="shared" si="9"/>
        <v>4.025230697</v>
      </c>
    </row>
    <row r="73" ht="15.75" customHeight="1">
      <c r="A73" s="6" t="s">
        <v>11</v>
      </c>
      <c r="B73" s="7">
        <v>580.97</v>
      </c>
      <c r="C73" s="7">
        <v>585.11</v>
      </c>
      <c r="D73" s="7">
        <v>581.75</v>
      </c>
      <c r="E73" s="7">
        <v>589.24</v>
      </c>
      <c r="F73" s="7">
        <v>570.07</v>
      </c>
      <c r="G73" s="7">
        <v>589.91</v>
      </c>
      <c r="H73" s="7">
        <v>592.25</v>
      </c>
      <c r="I73" s="7">
        <v>577.55</v>
      </c>
      <c r="J73" s="7">
        <v>563.56</v>
      </c>
      <c r="M73" s="8">
        <f t="shared" si="7"/>
        <v>581.1566667</v>
      </c>
      <c r="N73" s="8">
        <f t="shared" si="8"/>
        <v>9.530240028</v>
      </c>
      <c r="O73" s="4">
        <f t="shared" si="9"/>
        <v>1.639874508</v>
      </c>
    </row>
    <row r="74" ht="15.75" customHeight="1">
      <c r="A74" s="6" t="s">
        <v>12</v>
      </c>
      <c r="B74" s="7">
        <v>828.55</v>
      </c>
      <c r="C74" s="7">
        <v>822.76</v>
      </c>
      <c r="D74" s="7">
        <v>819.26</v>
      </c>
      <c r="E74" s="7">
        <v>820.22</v>
      </c>
      <c r="F74" s="7">
        <v>830.62</v>
      </c>
      <c r="G74" s="7">
        <v>998.19</v>
      </c>
      <c r="H74" s="7">
        <v>821.71</v>
      </c>
      <c r="I74" s="7">
        <v>820.87</v>
      </c>
      <c r="J74" s="7">
        <v>823.2</v>
      </c>
      <c r="M74" s="8">
        <f t="shared" si="7"/>
        <v>842.82</v>
      </c>
      <c r="N74" s="8">
        <f t="shared" si="8"/>
        <v>58.38763354</v>
      </c>
      <c r="O74" s="4">
        <f t="shared" si="9"/>
        <v>6.927651638</v>
      </c>
    </row>
    <row r="75" ht="15.75" customHeight="1">
      <c r="A75" s="6" t="s">
        <v>13</v>
      </c>
      <c r="B75" s="7">
        <v>1747.0</v>
      </c>
      <c r="C75" s="7">
        <v>1752.93</v>
      </c>
      <c r="D75" s="7">
        <v>1720.76</v>
      </c>
      <c r="E75" s="7">
        <v>1749.33</v>
      </c>
      <c r="F75" s="7">
        <v>1743.92</v>
      </c>
      <c r="G75" s="7">
        <v>1735.2</v>
      </c>
      <c r="H75" s="7">
        <v>1725.7</v>
      </c>
      <c r="I75" s="7">
        <v>1821.86</v>
      </c>
      <c r="J75" s="7">
        <v>1705.56</v>
      </c>
      <c r="M75" s="8">
        <f t="shared" si="7"/>
        <v>1744.695556</v>
      </c>
      <c r="N75" s="8">
        <f t="shared" si="8"/>
        <v>32.79681163</v>
      </c>
      <c r="O75" s="4">
        <f t="shared" si="9"/>
        <v>1.879801408</v>
      </c>
    </row>
    <row r="76" ht="15.75" customHeight="1">
      <c r="A76" s="6" t="s">
        <v>14</v>
      </c>
      <c r="B76" s="7">
        <v>4554.54</v>
      </c>
      <c r="C76" s="7">
        <v>4536.5</v>
      </c>
      <c r="D76" s="7">
        <v>4505.21</v>
      </c>
      <c r="E76" s="7">
        <v>4582.96</v>
      </c>
      <c r="F76" s="7">
        <v>4502.08</v>
      </c>
      <c r="G76" s="7">
        <v>4479.73</v>
      </c>
      <c r="H76" s="7">
        <v>4524.3</v>
      </c>
      <c r="I76" s="7">
        <v>4513.4</v>
      </c>
      <c r="J76" s="7">
        <v>4482.65</v>
      </c>
      <c r="M76" s="8">
        <f t="shared" si="7"/>
        <v>4520.152222</v>
      </c>
      <c r="N76" s="8">
        <f t="shared" si="8"/>
        <v>33.62965684</v>
      </c>
      <c r="O76" s="4">
        <f t="shared" si="9"/>
        <v>0.7439939009</v>
      </c>
    </row>
    <row r="77" ht="15.75" customHeight="1">
      <c r="A77" s="6" t="s">
        <v>15</v>
      </c>
      <c r="B77" s="7">
        <v>9176.53</v>
      </c>
      <c r="C77" s="7">
        <v>9011.26</v>
      </c>
      <c r="D77" s="7">
        <v>8932.99</v>
      </c>
      <c r="E77" s="7">
        <v>9206.44</v>
      </c>
      <c r="F77" s="7">
        <v>9251.32</v>
      </c>
      <c r="G77" s="7">
        <v>8951.12</v>
      </c>
      <c r="H77" s="7">
        <v>8964.15</v>
      </c>
      <c r="I77" s="7">
        <v>8968.1</v>
      </c>
      <c r="J77" s="7">
        <v>9092.98</v>
      </c>
      <c r="M77" s="8">
        <f t="shared" si="7"/>
        <v>9061.654444</v>
      </c>
      <c r="N77" s="8">
        <f t="shared" si="8"/>
        <v>122.823612</v>
      </c>
      <c r="O77" s="4">
        <f t="shared" si="9"/>
        <v>1.355421493</v>
      </c>
    </row>
    <row r="78" ht="15.75" customHeight="1">
      <c r="A78" s="6" t="s">
        <v>16</v>
      </c>
      <c r="B78" s="7">
        <v>17508.69</v>
      </c>
      <c r="C78" s="7">
        <v>17479.4</v>
      </c>
      <c r="D78" s="7">
        <v>17163.6</v>
      </c>
      <c r="E78" s="7">
        <v>17256.86</v>
      </c>
      <c r="F78" s="7">
        <v>17424.85</v>
      </c>
      <c r="G78" s="7">
        <v>17230.13</v>
      </c>
      <c r="H78" s="7">
        <v>17433.53</v>
      </c>
      <c r="I78" s="7">
        <v>17375.28</v>
      </c>
      <c r="J78" s="7">
        <v>17100.68</v>
      </c>
      <c r="M78" s="8">
        <f t="shared" si="7"/>
        <v>17330.33556</v>
      </c>
      <c r="N78" s="8">
        <f t="shared" si="8"/>
        <v>146.4645108</v>
      </c>
      <c r="O78" s="4">
        <f t="shared" si="9"/>
        <v>0.8451337272</v>
      </c>
    </row>
    <row r="79" ht="15.75" customHeight="1">
      <c r="A79" s="6" t="s">
        <v>17</v>
      </c>
      <c r="B79" s="7">
        <v>34833.75</v>
      </c>
      <c r="C79" s="7">
        <v>34783.64</v>
      </c>
      <c r="D79" s="7">
        <v>34351.39</v>
      </c>
      <c r="E79" s="7">
        <v>34443.83</v>
      </c>
      <c r="F79" s="7">
        <v>34558.38</v>
      </c>
      <c r="G79" s="7">
        <v>34390.06</v>
      </c>
      <c r="H79" s="7">
        <v>34748.01</v>
      </c>
      <c r="I79" s="7">
        <v>34495.33</v>
      </c>
      <c r="J79" s="7">
        <v>34384.83</v>
      </c>
      <c r="M79" s="8">
        <f t="shared" si="7"/>
        <v>34554.35778</v>
      </c>
      <c r="N79" s="8">
        <f t="shared" si="8"/>
        <v>187.3425095</v>
      </c>
      <c r="O79" s="4">
        <f t="shared" si="9"/>
        <v>0.5421675342</v>
      </c>
    </row>
    <row r="80" ht="15.75" customHeight="1">
      <c r="A80" s="6" t="s">
        <v>18</v>
      </c>
      <c r="B80" s="7">
        <v>68603.75</v>
      </c>
      <c r="C80" s="7">
        <v>67971.17</v>
      </c>
      <c r="D80" s="7">
        <v>66925.62</v>
      </c>
      <c r="E80" s="7">
        <v>68201.24</v>
      </c>
      <c r="F80" s="7">
        <v>66977.01</v>
      </c>
      <c r="G80" s="7">
        <v>69096.86</v>
      </c>
      <c r="H80" s="7">
        <v>68435.21</v>
      </c>
      <c r="I80" s="7">
        <v>67404.62</v>
      </c>
      <c r="J80" s="7">
        <v>68962.75</v>
      </c>
      <c r="M80" s="8">
        <f t="shared" si="7"/>
        <v>68064.24778</v>
      </c>
      <c r="N80" s="8">
        <f t="shared" si="8"/>
        <v>809.580772</v>
      </c>
      <c r="O80" s="4">
        <f t="shared" si="9"/>
        <v>1.189436155</v>
      </c>
    </row>
    <row r="81" ht="15.75" customHeight="1">
      <c r="A81" s="6" t="s">
        <v>19</v>
      </c>
      <c r="B81" s="7">
        <v>130462.76</v>
      </c>
      <c r="C81" s="7">
        <v>130213.6</v>
      </c>
      <c r="D81" s="7">
        <v>131489.4</v>
      </c>
      <c r="E81" s="7">
        <v>131170.88</v>
      </c>
      <c r="F81" s="7">
        <v>131022.11</v>
      </c>
      <c r="G81" s="7">
        <v>130839.75</v>
      </c>
      <c r="H81" s="7">
        <v>131524.9</v>
      </c>
      <c r="I81" s="7">
        <v>130042.42</v>
      </c>
      <c r="J81" s="7">
        <v>131618.88</v>
      </c>
      <c r="M81" s="8">
        <f t="shared" si="7"/>
        <v>130931.6333</v>
      </c>
      <c r="N81" s="8">
        <f t="shared" si="8"/>
        <v>584.7391446</v>
      </c>
      <c r="O81" s="4">
        <f t="shared" si="9"/>
        <v>0.4465988315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8.14"/>
    <col customWidth="1" min="7" max="7" width="14.43"/>
  </cols>
  <sheetData>
    <row r="1" ht="15.75" customHeight="1"/>
    <row r="2" ht="15.75" customHeight="1"/>
    <row r="3" ht="15.75" customHeight="1">
      <c r="B3" s="1"/>
      <c r="C3" s="1" t="s">
        <v>3</v>
      </c>
      <c r="I3" s="2"/>
      <c r="J3" s="2"/>
      <c r="K3" s="2"/>
      <c r="L3" s="2"/>
      <c r="M3" s="2"/>
      <c r="N3" s="2"/>
      <c r="O3" s="2"/>
    </row>
    <row r="4" ht="15.75" customHeight="1">
      <c r="B4" s="1"/>
      <c r="C4" s="1" t="s">
        <v>5</v>
      </c>
      <c r="G4" s="4" t="s">
        <v>22</v>
      </c>
    </row>
    <row r="5" ht="15.75" customHeight="1">
      <c r="A5" s="1" t="s">
        <v>4</v>
      </c>
      <c r="B5" s="9" t="s">
        <v>23</v>
      </c>
      <c r="C5" s="9" t="s">
        <v>24</v>
      </c>
      <c r="D5" s="10" t="s">
        <v>25</v>
      </c>
      <c r="E5" s="9" t="s">
        <v>26</v>
      </c>
      <c r="G5" s="2" t="s">
        <v>27</v>
      </c>
      <c r="H5" s="2" t="s">
        <v>28</v>
      </c>
    </row>
    <row r="6" ht="15.75" customHeight="1">
      <c r="A6" s="6">
        <v>1.0</v>
      </c>
      <c r="B6" s="11">
        <v>12.01375</v>
      </c>
      <c r="C6" s="11">
        <v>11.255555555555555</v>
      </c>
      <c r="D6" s="11">
        <v>38.065555555555555</v>
      </c>
      <c r="E6" s="11">
        <v>11.486666666666666</v>
      </c>
      <c r="F6" s="8"/>
      <c r="G6" s="11">
        <f t="shared" ref="G6:G25" si="1">100*(D6-C6)/C6</f>
        <v>238.1934847</v>
      </c>
      <c r="H6" s="11">
        <f t="shared" ref="H6:H25" si="2">100*(E6-C6)/C6</f>
        <v>2.053307009</v>
      </c>
    </row>
    <row r="7" ht="15.75" customHeight="1">
      <c r="A7" s="6">
        <v>2.0</v>
      </c>
      <c r="B7" s="11">
        <v>10.754999999999999</v>
      </c>
      <c r="C7" s="11">
        <v>10.388888888888888</v>
      </c>
      <c r="D7" s="11">
        <v>32.87222222222223</v>
      </c>
      <c r="E7" s="11">
        <v>10.514444444444445</v>
      </c>
      <c r="F7" s="8"/>
      <c r="G7" s="11">
        <f t="shared" si="1"/>
        <v>216.4171123</v>
      </c>
      <c r="H7" s="11">
        <f t="shared" si="2"/>
        <v>1.20855615</v>
      </c>
    </row>
    <row r="8" ht="15.75" customHeight="1">
      <c r="A8" s="6">
        <v>4.0</v>
      </c>
      <c r="B8" s="11">
        <v>11.3425</v>
      </c>
      <c r="C8" s="11">
        <v>11.145555555555555</v>
      </c>
      <c r="D8" s="11">
        <v>32.898888888888884</v>
      </c>
      <c r="E8" s="11">
        <v>10.185555555555556</v>
      </c>
      <c r="F8" s="8"/>
      <c r="G8" s="11">
        <f t="shared" si="1"/>
        <v>195.1749576</v>
      </c>
      <c r="H8" s="11">
        <f t="shared" si="2"/>
        <v>-8.613298774</v>
      </c>
    </row>
    <row r="9" ht="15.75" customHeight="1">
      <c r="A9" s="6">
        <v>16.0</v>
      </c>
      <c r="B9" s="11">
        <v>16.1475</v>
      </c>
      <c r="C9" s="11">
        <v>13.371111111111112</v>
      </c>
      <c r="D9" s="11">
        <v>47.56333333333333</v>
      </c>
      <c r="E9" s="11">
        <v>15.921111111111113</v>
      </c>
      <c r="F9" s="8"/>
      <c r="G9" s="11">
        <f t="shared" si="1"/>
        <v>255.7171348</v>
      </c>
      <c r="H9" s="11">
        <f t="shared" si="2"/>
        <v>19.0709656</v>
      </c>
    </row>
    <row r="10" ht="15.75" customHeight="1">
      <c r="A10" s="6">
        <v>32.0</v>
      </c>
      <c r="B10" s="11">
        <v>17.131249999999998</v>
      </c>
      <c r="C10" s="11">
        <v>21.182222222222222</v>
      </c>
      <c r="D10" s="11">
        <v>37.698888888888895</v>
      </c>
      <c r="E10" s="11">
        <v>24.814444444444444</v>
      </c>
      <c r="F10" s="8"/>
      <c r="G10" s="11">
        <f t="shared" si="1"/>
        <v>77.97419219</v>
      </c>
      <c r="H10" s="11">
        <f t="shared" si="2"/>
        <v>17.14750315</v>
      </c>
    </row>
    <row r="11" ht="15.75" customHeight="1">
      <c r="A11" s="6">
        <v>64.0</v>
      </c>
      <c r="B11" s="11">
        <v>19.996249999999996</v>
      </c>
      <c r="C11" s="11">
        <v>20.598888888888887</v>
      </c>
      <c r="D11" s="11">
        <v>41.595555555555556</v>
      </c>
      <c r="E11" s="11">
        <v>24.81666666666667</v>
      </c>
      <c r="F11" s="8"/>
      <c r="G11" s="11">
        <f t="shared" si="1"/>
        <v>101.9310642</v>
      </c>
      <c r="H11" s="11">
        <f t="shared" si="2"/>
        <v>20.47575382</v>
      </c>
    </row>
    <row r="12" ht="15.75" customHeight="1">
      <c r="A12" s="6">
        <v>128.0</v>
      </c>
      <c r="B12" s="11">
        <v>24.04</v>
      </c>
      <c r="C12" s="11">
        <v>25.313333333333333</v>
      </c>
      <c r="D12" s="11">
        <v>53.93111111111111</v>
      </c>
      <c r="E12" s="11">
        <v>31.063333333333333</v>
      </c>
      <c r="F12" s="8"/>
      <c r="G12" s="11">
        <f t="shared" si="1"/>
        <v>113.0541656</v>
      </c>
      <c r="H12" s="11">
        <f t="shared" si="2"/>
        <v>22.71530155</v>
      </c>
    </row>
    <row r="13" ht="15.75" customHeight="1">
      <c r="A13" s="6">
        <v>256.0</v>
      </c>
      <c r="B13" s="11">
        <v>30.09</v>
      </c>
      <c r="C13" s="11">
        <v>41.660000000000004</v>
      </c>
      <c r="D13" s="11">
        <v>68.94444444444446</v>
      </c>
      <c r="E13" s="11">
        <v>50.449999999999996</v>
      </c>
      <c r="F13" s="8"/>
      <c r="G13" s="11">
        <f t="shared" si="1"/>
        <v>65.49314557</v>
      </c>
      <c r="H13" s="11">
        <f t="shared" si="2"/>
        <v>21.0993759</v>
      </c>
    </row>
    <row r="14" ht="15.75" customHeight="1">
      <c r="A14" s="6">
        <v>512.0</v>
      </c>
      <c r="B14" s="11">
        <v>42.776250000000005</v>
      </c>
      <c r="C14" s="11">
        <v>69.99777777777778</v>
      </c>
      <c r="D14" s="11">
        <v>97.86333333333332</v>
      </c>
      <c r="E14" s="11">
        <v>82.46</v>
      </c>
      <c r="F14" s="8"/>
      <c r="G14" s="11">
        <f t="shared" si="1"/>
        <v>39.80920029</v>
      </c>
      <c r="H14" s="11">
        <f t="shared" si="2"/>
        <v>17.8037398</v>
      </c>
    </row>
    <row r="15" ht="15.75" customHeight="1">
      <c r="A15" s="6">
        <v>1024.0</v>
      </c>
      <c r="B15" s="11">
        <v>69.18625000000002</v>
      </c>
      <c r="C15" s="11">
        <v>126.44777777777777</v>
      </c>
      <c r="D15" s="11">
        <v>172.35666666666665</v>
      </c>
      <c r="E15" s="11">
        <v>146.94444444444443</v>
      </c>
      <c r="F15" s="8"/>
      <c r="G15" s="11">
        <f t="shared" si="1"/>
        <v>36.3066</v>
      </c>
      <c r="H15" s="11">
        <f t="shared" si="2"/>
        <v>16.20959026</v>
      </c>
    </row>
    <row r="16" ht="15.75" customHeight="1">
      <c r="A16" s="6">
        <v>2048.0</v>
      </c>
      <c r="B16" s="11">
        <v>107.20125</v>
      </c>
      <c r="C16" s="11">
        <v>185.63</v>
      </c>
      <c r="D16" s="11">
        <v>244.17444444444442</v>
      </c>
      <c r="E16" s="11">
        <v>219.07555555555555</v>
      </c>
      <c r="F16" s="8"/>
      <c r="G16" s="11">
        <f t="shared" si="1"/>
        <v>31.53824514</v>
      </c>
      <c r="H16" s="11">
        <f t="shared" si="2"/>
        <v>18.01732239</v>
      </c>
    </row>
    <row r="17" ht="15.75" customHeight="1">
      <c r="A17" s="6">
        <v>4096.0</v>
      </c>
      <c r="B17" s="11">
        <v>75.16749999999999</v>
      </c>
      <c r="C17" s="11">
        <v>287.3666666666667</v>
      </c>
      <c r="D17" s="11">
        <v>397.5044444444445</v>
      </c>
      <c r="E17" s="11">
        <v>358.18555555555554</v>
      </c>
      <c r="F17" s="8"/>
      <c r="G17" s="11">
        <f t="shared" si="1"/>
        <v>38.32656691</v>
      </c>
      <c r="H17" s="11">
        <f t="shared" si="2"/>
        <v>24.64408615</v>
      </c>
    </row>
    <row r="18" ht="15.75" customHeight="1">
      <c r="A18" s="6">
        <f>8*1024</f>
        <v>8192</v>
      </c>
      <c r="B18" s="11">
        <v>145.4075</v>
      </c>
      <c r="C18" s="11">
        <v>477.5133333333333</v>
      </c>
      <c r="D18" s="11">
        <v>643.2388888888889</v>
      </c>
      <c r="E18" s="11">
        <v>602.1877777777778</v>
      </c>
      <c r="F18" s="8"/>
      <c r="G18" s="11">
        <f t="shared" si="1"/>
        <v>34.70595353</v>
      </c>
      <c r="H18" s="11">
        <f t="shared" si="2"/>
        <v>26.10910225</v>
      </c>
    </row>
    <row r="19" ht="15.75" customHeight="1">
      <c r="A19" s="6">
        <f>16*1024</f>
        <v>16384</v>
      </c>
      <c r="B19" s="11">
        <v>467.075</v>
      </c>
      <c r="C19" s="11">
        <v>599.5188888888889</v>
      </c>
      <c r="D19" s="11">
        <v>878.0866666666667</v>
      </c>
      <c r="E19" s="11">
        <v>829.7422222222223</v>
      </c>
      <c r="F19" s="8"/>
      <c r="G19" s="11">
        <f t="shared" si="1"/>
        <v>46.46522119</v>
      </c>
      <c r="H19" s="11">
        <f t="shared" si="2"/>
        <v>38.40134775</v>
      </c>
    </row>
    <row r="20" ht="15.75" customHeight="1">
      <c r="A20" s="6">
        <f>32*1024</f>
        <v>32768</v>
      </c>
      <c r="B20" s="11">
        <v>677.365</v>
      </c>
      <c r="C20" s="11">
        <v>1298.3511111111113</v>
      </c>
      <c r="D20" s="11">
        <v>1798.29</v>
      </c>
      <c r="E20" s="11">
        <v>1748.472222222222</v>
      </c>
      <c r="F20" s="8"/>
      <c r="G20" s="11">
        <f t="shared" si="1"/>
        <v>38.50567729</v>
      </c>
      <c r="H20" s="11">
        <f t="shared" si="2"/>
        <v>34.66867377</v>
      </c>
    </row>
    <row r="21" ht="15.75" customHeight="1">
      <c r="A21" s="6">
        <f>64*1024</f>
        <v>65536</v>
      </c>
      <c r="B21" s="11">
        <v>1309.9825</v>
      </c>
      <c r="C21" s="11">
        <v>3899.326666666667</v>
      </c>
      <c r="D21" s="11">
        <v>5315.337777777778</v>
      </c>
      <c r="E21" s="11">
        <v>4602.6066666666675</v>
      </c>
      <c r="F21" s="8"/>
      <c r="G21" s="11">
        <f t="shared" si="1"/>
        <v>36.31424685</v>
      </c>
      <c r="H21" s="11">
        <f t="shared" si="2"/>
        <v>18.03593441</v>
      </c>
    </row>
    <row r="22" ht="15.75" customHeight="1">
      <c r="A22" s="6">
        <f>128*1024</f>
        <v>131072</v>
      </c>
      <c r="B22" s="11">
        <v>2796.3174999999997</v>
      </c>
      <c r="C22" s="11">
        <v>8034.236666666668</v>
      </c>
      <c r="D22" s="11">
        <v>10275.082222222225</v>
      </c>
      <c r="E22" s="11">
        <v>9148.65111111111</v>
      </c>
      <c r="F22" s="8"/>
      <c r="G22" s="11">
        <f t="shared" si="1"/>
        <v>27.8912067</v>
      </c>
      <c r="H22" s="11">
        <f t="shared" si="2"/>
        <v>13.87081923</v>
      </c>
    </row>
    <row r="23" ht="15.75" customHeight="1">
      <c r="A23" s="6">
        <f>256*1024</f>
        <v>262144</v>
      </c>
      <c r="B23" s="11">
        <v>5348.105</v>
      </c>
      <c r="C23" s="11">
        <v>14908.835555555557</v>
      </c>
      <c r="D23" s="11">
        <v>19507.527777777777</v>
      </c>
      <c r="E23" s="11">
        <v>17479.467777777772</v>
      </c>
      <c r="F23" s="8"/>
      <c r="G23" s="11">
        <f t="shared" si="1"/>
        <v>30.84541516</v>
      </c>
      <c r="H23" s="11">
        <f t="shared" si="2"/>
        <v>17.24234071</v>
      </c>
    </row>
    <row r="24" ht="15.75" customHeight="1">
      <c r="A24" s="6">
        <f>512*1024</f>
        <v>524288</v>
      </c>
      <c r="B24" s="11">
        <v>10183.17</v>
      </c>
      <c r="C24" s="11">
        <v>31178.354444444445</v>
      </c>
      <c r="D24" s="11">
        <v>40917.986666666664</v>
      </c>
      <c r="E24" s="11">
        <v>34784.46222222222</v>
      </c>
      <c r="F24" s="8"/>
      <c r="G24" s="11">
        <f t="shared" si="1"/>
        <v>31.23844217</v>
      </c>
      <c r="H24" s="11">
        <f t="shared" si="2"/>
        <v>11.56606191</v>
      </c>
    </row>
    <row r="25" ht="15.75" customHeight="1">
      <c r="A25" s="6">
        <f>1024*1024</f>
        <v>1048576</v>
      </c>
      <c r="B25" s="11">
        <v>19437.930000000004</v>
      </c>
      <c r="C25" s="11">
        <v>57255.41555555556</v>
      </c>
      <c r="D25" s="11">
        <v>73963.88375000001</v>
      </c>
      <c r="E25" s="11">
        <v>67681.31999999999</v>
      </c>
      <c r="F25" s="8"/>
      <c r="G25" s="11">
        <f t="shared" si="1"/>
        <v>29.18233678</v>
      </c>
      <c r="H25" s="11">
        <f t="shared" si="2"/>
        <v>18.20946428</v>
      </c>
    </row>
    <row r="26" ht="15.75" customHeight="1">
      <c r="B26" s="8"/>
      <c r="C26" s="8"/>
      <c r="D26" s="8"/>
      <c r="E26" s="8"/>
      <c r="F26" s="8"/>
      <c r="G26" s="8"/>
      <c r="H26" s="8"/>
    </row>
    <row r="27" ht="15.75" customHeight="1">
      <c r="B27" s="8"/>
      <c r="C27" s="8"/>
      <c r="D27" s="8"/>
      <c r="E27" s="8"/>
      <c r="F27" s="8" t="s">
        <v>29</v>
      </c>
      <c r="G27" s="8">
        <f t="shared" ref="G27:H27" si="3">average(G6:G25)</f>
        <v>84.25421845</v>
      </c>
      <c r="H27" s="8">
        <f t="shared" si="3"/>
        <v>17.49679736</v>
      </c>
    </row>
    <row r="28" ht="15.75" customHeight="1">
      <c r="B28" s="8"/>
      <c r="C28" s="8"/>
      <c r="D28" s="8"/>
      <c r="E28" s="8"/>
      <c r="F28" s="8"/>
      <c r="G28" s="8"/>
      <c r="H28" s="8"/>
    </row>
    <row r="29" ht="15.75" customHeight="1">
      <c r="B29" s="8"/>
      <c r="C29" s="8"/>
      <c r="D29" s="8"/>
      <c r="E29" s="8"/>
      <c r="F29" s="8"/>
      <c r="G29" s="8"/>
      <c r="H29" s="8"/>
    </row>
    <row r="30" ht="15.75" customHeight="1">
      <c r="B30" s="8"/>
      <c r="C30" s="8"/>
      <c r="D30" s="8"/>
      <c r="E30" s="8"/>
      <c r="F30" s="8"/>
      <c r="G30" s="8"/>
      <c r="H30" s="8"/>
    </row>
    <row r="31" ht="15.75" customHeight="1">
      <c r="B31" s="8"/>
      <c r="C31" s="8"/>
      <c r="D31" s="8"/>
      <c r="E31" s="8"/>
      <c r="F31" s="8"/>
      <c r="G31" s="8"/>
      <c r="H31" s="8"/>
    </row>
    <row r="32" ht="15.75" customHeight="1">
      <c r="B32" s="12"/>
      <c r="C32" s="12" t="s">
        <v>20</v>
      </c>
    </row>
    <row r="33" ht="15.75" customHeight="1">
      <c r="B33" s="12"/>
      <c r="C33" s="12" t="s">
        <v>5</v>
      </c>
      <c r="F33" s="8"/>
      <c r="G33" s="8" t="s">
        <v>22</v>
      </c>
    </row>
    <row r="34" ht="15.75" customHeight="1">
      <c r="A34" s="1" t="s">
        <v>4</v>
      </c>
      <c r="B34" s="9" t="s">
        <v>23</v>
      </c>
      <c r="C34" s="9" t="s">
        <v>24</v>
      </c>
      <c r="D34" s="10" t="s">
        <v>30</v>
      </c>
      <c r="E34" s="9" t="s">
        <v>26</v>
      </c>
      <c r="F34" s="8"/>
      <c r="G34" s="8" t="s">
        <v>27</v>
      </c>
      <c r="H34" s="8" t="s">
        <v>28</v>
      </c>
    </row>
    <row r="35" ht="15.75" customHeight="1">
      <c r="A35" s="6">
        <v>1.0</v>
      </c>
      <c r="B35" s="11">
        <v>22.71333333333333</v>
      </c>
      <c r="C35" s="11">
        <v>33.89333333333333</v>
      </c>
      <c r="D35" s="11">
        <v>76.2011111111111</v>
      </c>
      <c r="E35" s="11">
        <v>33.43222222222223</v>
      </c>
      <c r="F35" s="8"/>
      <c r="G35" s="8">
        <f t="shared" ref="G35:G54" si="4">100*(D35-C35)/C35</f>
        <v>124.8262523</v>
      </c>
      <c r="H35" s="8">
        <f t="shared" ref="H35:H54" si="5">100*(E35-C35)/C35</f>
        <v>-1.360477314</v>
      </c>
    </row>
    <row r="36" ht="15.75" customHeight="1">
      <c r="A36" s="6">
        <v>2.0</v>
      </c>
      <c r="B36" s="11">
        <v>24.213333333333335</v>
      </c>
      <c r="C36" s="11">
        <v>32.81666666666666</v>
      </c>
      <c r="D36" s="11">
        <v>66.91333333333334</v>
      </c>
      <c r="E36" s="11">
        <v>32.44111111111111</v>
      </c>
      <c r="F36" s="8"/>
      <c r="G36" s="8">
        <f t="shared" si="4"/>
        <v>103.9004571</v>
      </c>
      <c r="H36" s="8">
        <f t="shared" si="5"/>
        <v>-1.144404943</v>
      </c>
    </row>
    <row r="37" ht="15.75" customHeight="1">
      <c r="A37" s="6">
        <v>4.0</v>
      </c>
      <c r="B37" s="11">
        <v>24.448888888888884</v>
      </c>
      <c r="C37" s="11">
        <v>32.88333333333334</v>
      </c>
      <c r="D37" s="11">
        <v>67.34666666666665</v>
      </c>
      <c r="E37" s="11">
        <v>33.396666666666675</v>
      </c>
      <c r="F37" s="8"/>
      <c r="G37" s="8">
        <f t="shared" si="4"/>
        <v>104.8048657</v>
      </c>
      <c r="H37" s="8">
        <f t="shared" si="5"/>
        <v>1.561074506</v>
      </c>
    </row>
    <row r="38" ht="15.75" customHeight="1">
      <c r="A38" s="6">
        <v>16.0</v>
      </c>
      <c r="B38" s="11">
        <v>78.94333333333334</v>
      </c>
      <c r="C38" s="11">
        <v>24.746666666666666</v>
      </c>
      <c r="D38" s="11">
        <v>54.221111111111114</v>
      </c>
      <c r="E38" s="11">
        <v>28.084444444444443</v>
      </c>
      <c r="F38" s="8"/>
      <c r="G38" s="8">
        <f t="shared" si="4"/>
        <v>119.1047055</v>
      </c>
      <c r="H38" s="8">
        <f t="shared" si="5"/>
        <v>13.48778736</v>
      </c>
    </row>
    <row r="39" ht="15.75" customHeight="1">
      <c r="A39" s="6">
        <v>32.0</v>
      </c>
      <c r="B39" s="11">
        <v>80.51666666666667</v>
      </c>
      <c r="C39" s="11">
        <v>26.23</v>
      </c>
      <c r="D39" s="11">
        <v>54.648888888888884</v>
      </c>
      <c r="E39" s="11">
        <v>31.842222222222226</v>
      </c>
      <c r="F39" s="8"/>
      <c r="G39" s="8">
        <f t="shared" si="4"/>
        <v>108.3449824</v>
      </c>
      <c r="H39" s="8">
        <f t="shared" si="5"/>
        <v>21.39619604</v>
      </c>
    </row>
    <row r="40" ht="15.75" customHeight="1">
      <c r="A40" s="6">
        <v>64.0</v>
      </c>
      <c r="B40" s="11">
        <v>81.30444444444446</v>
      </c>
      <c r="C40" s="11">
        <v>25.50333333333333</v>
      </c>
      <c r="D40" s="11">
        <v>59.78111111111111</v>
      </c>
      <c r="E40" s="11">
        <v>30.45111111111111</v>
      </c>
      <c r="F40" s="8"/>
      <c r="G40" s="8">
        <f t="shared" si="4"/>
        <v>134.4050887</v>
      </c>
      <c r="H40" s="8">
        <f t="shared" si="5"/>
        <v>19.40051409</v>
      </c>
    </row>
    <row r="41" ht="15.75" customHeight="1">
      <c r="A41" s="6">
        <v>128.0</v>
      </c>
      <c r="B41" s="11">
        <v>94.31444444444445</v>
      </c>
      <c r="C41" s="11">
        <v>35.903333333333336</v>
      </c>
      <c r="D41" s="11">
        <v>71.59444444444445</v>
      </c>
      <c r="E41" s="11">
        <v>41.59555555555555</v>
      </c>
      <c r="F41" s="8"/>
      <c r="G41" s="8">
        <f t="shared" si="4"/>
        <v>99.40890663</v>
      </c>
      <c r="H41" s="8">
        <f t="shared" si="5"/>
        <v>15.85430013</v>
      </c>
    </row>
    <row r="42" ht="15.75" customHeight="1">
      <c r="A42" s="6">
        <v>256.0</v>
      </c>
      <c r="B42" s="11">
        <v>110.91333333333334</v>
      </c>
      <c r="C42" s="11">
        <v>60.10555555555555</v>
      </c>
      <c r="D42" s="11">
        <v>100.04333333333335</v>
      </c>
      <c r="E42" s="11">
        <v>67.59555555555556</v>
      </c>
      <c r="F42" s="8"/>
      <c r="G42" s="8">
        <f t="shared" si="4"/>
        <v>66.4460671</v>
      </c>
      <c r="H42" s="8">
        <f t="shared" si="5"/>
        <v>12.46141048</v>
      </c>
    </row>
    <row r="43" ht="15.75" customHeight="1">
      <c r="A43" s="6">
        <v>512.0</v>
      </c>
      <c r="B43" s="11">
        <v>184.25444444444443</v>
      </c>
      <c r="C43" s="11">
        <v>95.23222222222222</v>
      </c>
      <c r="D43" s="11">
        <v>135.02222222222224</v>
      </c>
      <c r="E43" s="11">
        <v>108.43222222222224</v>
      </c>
      <c r="F43" s="8"/>
      <c r="G43" s="8">
        <f t="shared" si="4"/>
        <v>41.78207656</v>
      </c>
      <c r="H43" s="8">
        <f t="shared" si="5"/>
        <v>13.86085475</v>
      </c>
    </row>
    <row r="44" ht="15.75" customHeight="1">
      <c r="A44" s="6">
        <v>1024.0</v>
      </c>
      <c r="B44" s="11">
        <v>102.82444444444442</v>
      </c>
      <c r="C44" s="11">
        <v>180.8922222222222</v>
      </c>
      <c r="D44" s="11">
        <v>243.69666666666672</v>
      </c>
      <c r="E44" s="11">
        <v>207.9066666666667</v>
      </c>
      <c r="F44" s="8"/>
      <c r="G44" s="8">
        <f t="shared" si="4"/>
        <v>34.71926193</v>
      </c>
      <c r="H44" s="8">
        <f t="shared" si="5"/>
        <v>14.93399999</v>
      </c>
    </row>
    <row r="45" ht="15.75" customHeight="1">
      <c r="A45" s="6">
        <v>2048.0</v>
      </c>
      <c r="B45" s="11">
        <v>84.14666666666668</v>
      </c>
      <c r="C45" s="11">
        <v>257.92777777777775</v>
      </c>
      <c r="D45" s="11">
        <v>313.79111111111115</v>
      </c>
      <c r="E45" s="11">
        <v>302.04777777777775</v>
      </c>
      <c r="F45" s="8"/>
      <c r="G45" s="8">
        <f t="shared" si="4"/>
        <v>21.65851767</v>
      </c>
      <c r="H45" s="8">
        <f t="shared" si="5"/>
        <v>17.10556357</v>
      </c>
    </row>
    <row r="46" ht="15.75" customHeight="1">
      <c r="A46" s="6">
        <v>4096.0</v>
      </c>
      <c r="B46" s="11">
        <v>268.19666666666666</v>
      </c>
      <c r="C46" s="11">
        <v>400.30111111111114</v>
      </c>
      <c r="D46" s="11">
        <v>559.4322222222222</v>
      </c>
      <c r="E46" s="11">
        <v>488.32444444444445</v>
      </c>
      <c r="F46" s="8"/>
      <c r="G46" s="8">
        <f t="shared" si="4"/>
        <v>39.75285271</v>
      </c>
      <c r="H46" s="8">
        <f t="shared" si="5"/>
        <v>21.98928029</v>
      </c>
    </row>
    <row r="47" ht="15.75" customHeight="1">
      <c r="A47" s="6">
        <f>8*1024</f>
        <v>8192</v>
      </c>
      <c r="B47" s="11">
        <v>173.77555555555557</v>
      </c>
      <c r="C47" s="11">
        <v>671.76</v>
      </c>
      <c r="D47" s="11">
        <v>928.2044444444444</v>
      </c>
      <c r="E47" s="11">
        <v>833.9755555555556</v>
      </c>
      <c r="F47" s="8"/>
      <c r="G47" s="8">
        <f t="shared" si="4"/>
        <v>38.17500959</v>
      </c>
      <c r="H47" s="8">
        <f t="shared" si="5"/>
        <v>24.14784381</v>
      </c>
    </row>
    <row r="48" ht="15.75" customHeight="1">
      <c r="A48" s="6">
        <f>16*1024</f>
        <v>16384</v>
      </c>
      <c r="B48" s="11">
        <v>749.3933333333332</v>
      </c>
      <c r="C48" s="11">
        <v>911.9177777777778</v>
      </c>
      <c r="D48" s="11">
        <v>1400.1699999999998</v>
      </c>
      <c r="E48" s="11">
        <v>1226.0600000000002</v>
      </c>
      <c r="F48" s="8"/>
      <c r="G48" s="8">
        <f t="shared" si="4"/>
        <v>53.54125494</v>
      </c>
      <c r="H48" s="8">
        <f t="shared" si="5"/>
        <v>34.44852484</v>
      </c>
    </row>
    <row r="49" ht="15.75" customHeight="1">
      <c r="A49" s="6">
        <f>32*1024</f>
        <v>32768</v>
      </c>
      <c r="B49" s="11">
        <v>1100.7577777777776</v>
      </c>
      <c r="C49" s="11">
        <v>2009.4822222222226</v>
      </c>
      <c r="D49" s="11">
        <v>3027.7299999999996</v>
      </c>
      <c r="E49" s="11">
        <v>2769.6677777777777</v>
      </c>
      <c r="F49" s="8"/>
      <c r="G49" s="8">
        <f t="shared" si="4"/>
        <v>50.67214661</v>
      </c>
      <c r="H49" s="8">
        <f t="shared" si="5"/>
        <v>37.82992191</v>
      </c>
    </row>
    <row r="50" ht="15.75" customHeight="1">
      <c r="A50" s="6">
        <f>64*1024</f>
        <v>65536</v>
      </c>
      <c r="B50" s="11">
        <v>2493.66</v>
      </c>
      <c r="C50" s="11">
        <v>6509.3422222222225</v>
      </c>
      <c r="D50" s="11">
        <v>8312.195555555554</v>
      </c>
      <c r="E50" s="11">
        <v>7106.428888888889</v>
      </c>
      <c r="F50" s="8"/>
      <c r="G50" s="8">
        <f t="shared" si="4"/>
        <v>27.69639807</v>
      </c>
      <c r="H50" s="8">
        <f t="shared" si="5"/>
        <v>9.172765024</v>
      </c>
    </row>
    <row r="51" ht="15.75" customHeight="1">
      <c r="A51" s="6">
        <f>128*1024</f>
        <v>131072</v>
      </c>
      <c r="B51" s="11">
        <v>4295.849999999999</v>
      </c>
      <c r="C51" s="11">
        <v>12436.694444444445</v>
      </c>
      <c r="D51" s="11">
        <v>16025.931111111111</v>
      </c>
      <c r="E51" s="11">
        <v>13552.448888888888</v>
      </c>
      <c r="F51" s="8"/>
      <c r="G51" s="8">
        <f t="shared" si="4"/>
        <v>28.86005347</v>
      </c>
      <c r="H51" s="8">
        <f t="shared" si="5"/>
        <v>8.971471072</v>
      </c>
    </row>
    <row r="52" ht="15.75" customHeight="1">
      <c r="A52" s="6">
        <f>256*1024</f>
        <v>262144</v>
      </c>
      <c r="B52" s="11">
        <v>7982.240000000001</v>
      </c>
      <c r="C52" s="11">
        <v>23483.413333333334</v>
      </c>
      <c r="D52" s="11">
        <v>30560.30222222222</v>
      </c>
      <c r="E52" s="11">
        <v>26381.141111111112</v>
      </c>
      <c r="F52" s="8"/>
      <c r="G52" s="8">
        <f t="shared" si="4"/>
        <v>30.13569104</v>
      </c>
      <c r="H52" s="8">
        <f t="shared" si="5"/>
        <v>12.33946589</v>
      </c>
    </row>
    <row r="53" ht="15.75" customHeight="1">
      <c r="A53" s="6">
        <f>512*1024</f>
        <v>524288</v>
      </c>
      <c r="B53" s="11">
        <v>15156.761111111111</v>
      </c>
      <c r="C53" s="11">
        <v>49124.508888888886</v>
      </c>
      <c r="D53" s="11">
        <v>61076.794444444444</v>
      </c>
      <c r="E53" s="11">
        <v>52526.20111111111</v>
      </c>
      <c r="F53" s="8"/>
      <c r="G53" s="8">
        <f t="shared" si="4"/>
        <v>24.33059551</v>
      </c>
      <c r="H53" s="8">
        <f t="shared" si="5"/>
        <v>6.924633547</v>
      </c>
    </row>
    <row r="54" ht="15.75" customHeight="1">
      <c r="A54" s="6">
        <f>1024*1024</f>
        <v>1048576</v>
      </c>
      <c r="B54" s="11">
        <v>29479.106666666663</v>
      </c>
      <c r="C54" s="11">
        <v>88397.06222222222</v>
      </c>
      <c r="D54" s="11">
        <v>113846.27222222222</v>
      </c>
      <c r="E54" s="11">
        <v>99836.23222222221</v>
      </c>
      <c r="F54" s="8"/>
      <c r="G54" s="8">
        <f t="shared" si="4"/>
        <v>28.78965586</v>
      </c>
      <c r="H54" s="8">
        <f t="shared" si="5"/>
        <v>12.94066761</v>
      </c>
    </row>
    <row r="55" ht="15.75" customHeight="1">
      <c r="B55" s="8"/>
      <c r="C55" s="8"/>
      <c r="D55" s="8"/>
      <c r="E55" s="8"/>
      <c r="F55" s="8"/>
      <c r="G55" s="8"/>
      <c r="H55" s="8"/>
    </row>
    <row r="56" ht="15.75" customHeight="1">
      <c r="B56" s="8"/>
      <c r="C56" s="8"/>
      <c r="D56" s="8"/>
      <c r="E56" s="8"/>
      <c r="F56" s="8" t="s">
        <v>29</v>
      </c>
      <c r="G56" s="8">
        <f t="shared" ref="G56:H56" si="6">average(G35:G54)</f>
        <v>64.06774197</v>
      </c>
      <c r="H56" s="8">
        <f t="shared" si="6"/>
        <v>14.81606963</v>
      </c>
    </row>
    <row r="57" ht="15.75" customHeight="1">
      <c r="B57" s="8"/>
      <c r="C57" s="8"/>
      <c r="D57" s="8"/>
      <c r="E57" s="8"/>
      <c r="F57" s="8"/>
      <c r="G57" s="8"/>
      <c r="H57" s="8"/>
    </row>
    <row r="58" ht="15.75" customHeight="1">
      <c r="B58" s="8"/>
      <c r="C58" s="8"/>
      <c r="D58" s="8"/>
      <c r="E58" s="8"/>
      <c r="F58" s="8"/>
      <c r="G58" s="8"/>
      <c r="H58" s="8"/>
    </row>
    <row r="59" ht="15.75" customHeight="1">
      <c r="B59" s="8"/>
      <c r="C59" s="8"/>
      <c r="D59" s="8"/>
      <c r="E59" s="8"/>
      <c r="F59" s="8"/>
      <c r="G59" s="8"/>
      <c r="H59" s="8"/>
    </row>
    <row r="60" ht="15.75" customHeight="1">
      <c r="B60" s="12"/>
      <c r="C60" s="12" t="s">
        <v>21</v>
      </c>
    </row>
    <row r="61" ht="15.75" customHeight="1">
      <c r="B61" s="12"/>
      <c r="C61" s="12" t="s">
        <v>5</v>
      </c>
      <c r="F61" s="8"/>
      <c r="G61" s="8" t="s">
        <v>22</v>
      </c>
    </row>
    <row r="62" ht="15.75" customHeight="1">
      <c r="A62" s="1" t="s">
        <v>4</v>
      </c>
      <c r="B62" s="9" t="s">
        <v>23</v>
      </c>
      <c r="C62" s="9" t="s">
        <v>24</v>
      </c>
      <c r="D62" s="10" t="s">
        <v>31</v>
      </c>
      <c r="E62" s="9" t="s">
        <v>26</v>
      </c>
      <c r="F62" s="8"/>
      <c r="G62" s="8" t="s">
        <v>27</v>
      </c>
      <c r="H62" s="8" t="s">
        <v>28</v>
      </c>
    </row>
    <row r="63" ht="15.75" customHeight="1">
      <c r="A63" s="6">
        <v>1.0</v>
      </c>
      <c r="B63" s="11">
        <v>24.984444444444446</v>
      </c>
      <c r="C63" s="11">
        <v>24.845555555555553</v>
      </c>
      <c r="D63" s="11">
        <v>72.10888888888888</v>
      </c>
      <c r="E63" s="11">
        <v>25.112222222222222</v>
      </c>
      <c r="F63" s="8"/>
      <c r="G63" s="8">
        <f t="shared" ref="G63:G82" si="7">100*(D63-C63)/C63</f>
        <v>190.2285229</v>
      </c>
      <c r="H63" s="8">
        <f t="shared" ref="H63:H82" si="8">100*(E63-C63)/C63</f>
        <v>1.073297259</v>
      </c>
    </row>
    <row r="64" ht="15.75" customHeight="1">
      <c r="A64" s="6">
        <v>2.0</v>
      </c>
      <c r="B64" s="11">
        <v>24.30666666666667</v>
      </c>
      <c r="C64" s="11">
        <v>24.5</v>
      </c>
      <c r="D64" s="11">
        <v>66.19999999999999</v>
      </c>
      <c r="E64" s="11">
        <v>24.96888888888889</v>
      </c>
      <c r="F64" s="8"/>
      <c r="G64" s="8">
        <f t="shared" si="7"/>
        <v>170.2040816</v>
      </c>
      <c r="H64" s="8">
        <f t="shared" si="8"/>
        <v>1.9138322</v>
      </c>
    </row>
    <row r="65" ht="15.75" customHeight="1">
      <c r="A65" s="6">
        <v>4.0</v>
      </c>
      <c r="B65" s="11">
        <v>24.709999999999997</v>
      </c>
      <c r="C65" s="11">
        <v>24.739999999999995</v>
      </c>
      <c r="D65" s="11">
        <v>66.54555555555555</v>
      </c>
      <c r="E65" s="11">
        <v>24.603333333333335</v>
      </c>
      <c r="F65" s="8"/>
      <c r="G65" s="8">
        <f t="shared" si="7"/>
        <v>168.9796102</v>
      </c>
      <c r="H65" s="8">
        <f t="shared" si="8"/>
        <v>-0.5524117489</v>
      </c>
    </row>
    <row r="66" ht="15.75" customHeight="1">
      <c r="A66" s="6">
        <v>16.0</v>
      </c>
      <c r="B66" s="11">
        <v>31.290000000000003</v>
      </c>
      <c r="C66" s="11">
        <v>18.916666666666668</v>
      </c>
      <c r="D66" s="11">
        <v>60.23222222222223</v>
      </c>
      <c r="E66" s="11">
        <v>23.08555555555556</v>
      </c>
      <c r="F66" s="8"/>
      <c r="G66" s="8">
        <f t="shared" si="7"/>
        <v>218.4082232</v>
      </c>
      <c r="H66" s="8">
        <f t="shared" si="8"/>
        <v>22.03817915</v>
      </c>
    </row>
    <row r="67" ht="15.75" customHeight="1">
      <c r="A67" s="6">
        <v>32.0</v>
      </c>
      <c r="B67" s="11">
        <v>30.556666666666672</v>
      </c>
      <c r="C67" s="11">
        <v>19.91222222222222</v>
      </c>
      <c r="D67" s="11">
        <v>59.296666666666674</v>
      </c>
      <c r="E67" s="11">
        <v>24.447777777777777</v>
      </c>
      <c r="F67" s="8"/>
      <c r="G67" s="8">
        <f t="shared" si="7"/>
        <v>197.7903019</v>
      </c>
      <c r="H67" s="8">
        <f t="shared" si="8"/>
        <v>22.77774678</v>
      </c>
    </row>
    <row r="68" ht="15.75" customHeight="1">
      <c r="A68" s="6">
        <v>64.0</v>
      </c>
      <c r="B68" s="11">
        <v>34.88777777777778</v>
      </c>
      <c r="C68" s="11">
        <v>26.90888888888889</v>
      </c>
      <c r="D68" s="11">
        <v>69.75888888888888</v>
      </c>
      <c r="E68" s="11">
        <v>31.88444444444444</v>
      </c>
      <c r="F68" s="8"/>
      <c r="G68" s="8">
        <f t="shared" si="7"/>
        <v>159.2410604</v>
      </c>
      <c r="H68" s="8">
        <f t="shared" si="8"/>
        <v>18.49037906</v>
      </c>
    </row>
    <row r="69" ht="15.75" customHeight="1">
      <c r="A69" s="6">
        <v>128.0</v>
      </c>
      <c r="B69" s="11">
        <v>44.95333333333333</v>
      </c>
      <c r="C69" s="11">
        <v>40.642222222222216</v>
      </c>
      <c r="D69" s="11">
        <v>85.71000000000001</v>
      </c>
      <c r="E69" s="11">
        <v>47.17444444444445</v>
      </c>
      <c r="F69" s="8"/>
      <c r="G69" s="8">
        <f t="shared" si="7"/>
        <v>110.889059</v>
      </c>
      <c r="H69" s="8">
        <f t="shared" si="8"/>
        <v>16.0725026</v>
      </c>
    </row>
    <row r="70" ht="15.75" customHeight="1">
      <c r="A70" s="6">
        <v>256.0</v>
      </c>
      <c r="B70" s="11">
        <v>59.9388888888889</v>
      </c>
      <c r="C70" s="11">
        <v>76.95777777777778</v>
      </c>
      <c r="D70" s="11">
        <v>111.55222222222224</v>
      </c>
      <c r="E70" s="11">
        <v>87.65888888888888</v>
      </c>
      <c r="F70" s="8"/>
      <c r="G70" s="8">
        <f t="shared" si="7"/>
        <v>44.95249921</v>
      </c>
      <c r="H70" s="8">
        <f t="shared" si="8"/>
        <v>13.90517167</v>
      </c>
    </row>
    <row r="71" ht="15.75" customHeight="1">
      <c r="A71" s="6">
        <v>512.0</v>
      </c>
      <c r="B71" s="11">
        <v>77.47999999999999</v>
      </c>
      <c r="C71" s="11">
        <v>115.01555555555557</v>
      </c>
      <c r="D71" s="11">
        <v>167.81555555555553</v>
      </c>
      <c r="E71" s="11">
        <v>133.8022222222222</v>
      </c>
      <c r="F71" s="8"/>
      <c r="G71" s="8">
        <f t="shared" si="7"/>
        <v>45.90683386</v>
      </c>
      <c r="H71" s="8">
        <f t="shared" si="8"/>
        <v>16.33402245</v>
      </c>
    </row>
    <row r="72" ht="15.75" customHeight="1">
      <c r="A72" s="6">
        <v>1024.0</v>
      </c>
      <c r="B72" s="11">
        <v>113.03222222222222</v>
      </c>
      <c r="C72" s="11">
        <v>187.67666666666665</v>
      </c>
      <c r="D72" s="11">
        <v>260.1355555555555</v>
      </c>
      <c r="E72" s="11">
        <v>217.12444444444444</v>
      </c>
      <c r="F72" s="8"/>
      <c r="G72" s="8">
        <f t="shared" si="7"/>
        <v>38.60836308</v>
      </c>
      <c r="H72" s="8">
        <f t="shared" si="8"/>
        <v>15.69069736</v>
      </c>
    </row>
    <row r="73" ht="15.75" customHeight="1">
      <c r="A73" s="6">
        <v>2048.0</v>
      </c>
      <c r="B73" s="11">
        <v>158.74666666666667</v>
      </c>
      <c r="C73" s="11">
        <v>298.99</v>
      </c>
      <c r="D73" s="11">
        <v>430.85999999999996</v>
      </c>
      <c r="E73" s="11">
        <v>357.9077777777777</v>
      </c>
      <c r="F73" s="8"/>
      <c r="G73" s="8">
        <f t="shared" si="7"/>
        <v>44.10515402</v>
      </c>
      <c r="H73" s="8">
        <f t="shared" si="8"/>
        <v>19.70560145</v>
      </c>
    </row>
    <row r="74" ht="15.75" customHeight="1">
      <c r="A74" s="6">
        <v>4096.0</v>
      </c>
      <c r="B74" s="11">
        <v>142.42444444444448</v>
      </c>
      <c r="C74" s="11">
        <v>475.28666666666675</v>
      </c>
      <c r="D74" s="11">
        <v>664.5533333333334</v>
      </c>
      <c r="E74" s="11">
        <v>581.1566666666666</v>
      </c>
      <c r="F74" s="8"/>
      <c r="G74" s="8">
        <f t="shared" si="7"/>
        <v>39.82158136</v>
      </c>
      <c r="H74" s="8">
        <f t="shared" si="8"/>
        <v>22.27497791</v>
      </c>
    </row>
    <row r="75" ht="15.75" customHeight="1">
      <c r="A75" s="6">
        <f>8*1024</f>
        <v>8192</v>
      </c>
      <c r="B75" s="11">
        <v>231.08666666666664</v>
      </c>
      <c r="C75" s="11">
        <v>630.098888888889</v>
      </c>
      <c r="D75" s="11">
        <v>953.3311111111111</v>
      </c>
      <c r="E75" s="11">
        <v>842.82</v>
      </c>
      <c r="F75" s="8"/>
      <c r="G75" s="8">
        <f t="shared" si="7"/>
        <v>51.29864977</v>
      </c>
      <c r="H75" s="8">
        <f t="shared" si="8"/>
        <v>33.75995655</v>
      </c>
    </row>
    <row r="76" ht="15.75" customHeight="1">
      <c r="A76" s="6">
        <f>16*1024</f>
        <v>16384</v>
      </c>
      <c r="B76" s="11">
        <v>1008.948888888889</v>
      </c>
      <c r="C76" s="11">
        <v>1355.2833333333333</v>
      </c>
      <c r="D76" s="11">
        <v>1860.5677777777778</v>
      </c>
      <c r="E76" s="11">
        <v>1744.6955555555558</v>
      </c>
      <c r="F76" s="8"/>
      <c r="G76" s="8">
        <f t="shared" si="7"/>
        <v>37.28256904</v>
      </c>
      <c r="H76" s="8">
        <f t="shared" si="8"/>
        <v>28.73290128</v>
      </c>
    </row>
    <row r="77" ht="15.75" customHeight="1">
      <c r="A77" s="6">
        <f>32*1024</f>
        <v>32768</v>
      </c>
      <c r="B77" s="11">
        <v>1549.0477777777776</v>
      </c>
      <c r="C77" s="11">
        <v>4363.3822222222225</v>
      </c>
      <c r="D77" s="11">
        <v>5848.432222222223</v>
      </c>
      <c r="E77" s="11">
        <v>4520.152222222223</v>
      </c>
      <c r="F77" s="8"/>
      <c r="G77" s="8">
        <f t="shared" si="7"/>
        <v>34.03437802</v>
      </c>
      <c r="H77" s="8">
        <f t="shared" si="8"/>
        <v>3.592855084</v>
      </c>
    </row>
    <row r="78" ht="15.75" customHeight="1">
      <c r="A78" s="6">
        <f>64*1024</f>
        <v>65536</v>
      </c>
      <c r="B78" s="11">
        <v>3211.991111111111</v>
      </c>
      <c r="C78" s="11">
        <v>8608.369999999999</v>
      </c>
      <c r="D78" s="11">
        <v>10958.043333333333</v>
      </c>
      <c r="E78" s="11">
        <v>9061.654444444444</v>
      </c>
      <c r="F78" s="8"/>
      <c r="G78" s="8">
        <f t="shared" si="7"/>
        <v>27.29521772</v>
      </c>
      <c r="H78" s="8">
        <f t="shared" si="8"/>
        <v>5.265624554</v>
      </c>
    </row>
    <row r="79" ht="15.75" customHeight="1">
      <c r="A79" s="6">
        <f>128*1024</f>
        <v>131072</v>
      </c>
      <c r="B79" s="11">
        <v>5664.146666666667</v>
      </c>
      <c r="C79" s="11">
        <v>16055.034444444444</v>
      </c>
      <c r="D79" s="11">
        <v>20539.505555555555</v>
      </c>
      <c r="E79" s="11">
        <v>17330.335555555554</v>
      </c>
      <c r="F79" s="8"/>
      <c r="G79" s="8">
        <f t="shared" si="7"/>
        <v>27.93186852</v>
      </c>
      <c r="H79" s="8">
        <f t="shared" si="8"/>
        <v>7.943309717</v>
      </c>
    </row>
    <row r="80" ht="15.75" customHeight="1">
      <c r="A80" s="6">
        <f>256*1024</f>
        <v>262144</v>
      </c>
      <c r="B80" s="11">
        <v>10654.812222222223</v>
      </c>
      <c r="C80" s="11">
        <v>33983.16555555556</v>
      </c>
      <c r="D80" s="11">
        <v>42818.27333333334</v>
      </c>
      <c r="E80" s="11">
        <v>34554.35777777778</v>
      </c>
      <c r="F80" s="8"/>
      <c r="G80" s="8">
        <f t="shared" si="7"/>
        <v>25.99848376</v>
      </c>
      <c r="H80" s="8">
        <f t="shared" si="8"/>
        <v>1.680809345</v>
      </c>
    </row>
    <row r="81" ht="15.75" customHeight="1">
      <c r="A81" s="6">
        <f>512*1024</f>
        <v>524288</v>
      </c>
      <c r="B81" s="11">
        <v>20025.793333333335</v>
      </c>
      <c r="C81" s="11">
        <v>62911.617777777785</v>
      </c>
      <c r="D81" s="11">
        <v>79614.1922222222</v>
      </c>
      <c r="E81" s="11">
        <v>68064.24777777778</v>
      </c>
      <c r="F81" s="8"/>
      <c r="G81" s="8">
        <f t="shared" si="7"/>
        <v>26.5492687</v>
      </c>
      <c r="H81" s="8">
        <f t="shared" si="8"/>
        <v>8.190267842</v>
      </c>
    </row>
    <row r="82" ht="15.75" customHeight="1">
      <c r="A82" s="6">
        <f>1024*1024</f>
        <v>1048576</v>
      </c>
      <c r="B82" s="11">
        <v>39604.15555555555</v>
      </c>
      <c r="C82" s="11">
        <v>117890.90333333335</v>
      </c>
      <c r="D82" s="11">
        <v>151893.9588888889</v>
      </c>
      <c r="E82" s="11">
        <v>130931.63333333336</v>
      </c>
      <c r="F82" s="8"/>
      <c r="G82" s="8">
        <f t="shared" si="7"/>
        <v>28.84281534</v>
      </c>
      <c r="H82" s="8">
        <f t="shared" si="8"/>
        <v>11.06169317</v>
      </c>
    </row>
    <row r="83" ht="15.75" customHeight="1">
      <c r="B83" s="8"/>
      <c r="C83" s="8"/>
      <c r="D83" s="8"/>
      <c r="E83" s="8"/>
      <c r="F83" s="8"/>
      <c r="G83" s="8"/>
      <c r="H83" s="8"/>
    </row>
    <row r="84" ht="15.75" customHeight="1">
      <c r="B84" s="8"/>
      <c r="C84" s="8"/>
      <c r="D84" s="8"/>
      <c r="E84" s="8"/>
      <c r="F84" s="8" t="s">
        <v>29</v>
      </c>
      <c r="G84" s="8">
        <f t="shared" ref="G84:H84" si="9">average(G63:G82)</f>
        <v>84.41842708</v>
      </c>
      <c r="H84" s="8">
        <f t="shared" si="9"/>
        <v>13.49757068</v>
      </c>
    </row>
    <row r="85" ht="15.75" customHeight="1">
      <c r="B85" s="8"/>
      <c r="C85" s="8"/>
      <c r="D85" s="8"/>
      <c r="E85" s="8"/>
      <c r="F85" s="8"/>
      <c r="G85" s="8"/>
      <c r="H85" s="8"/>
    </row>
    <row r="86" ht="15.75" customHeight="1">
      <c r="B86" s="8"/>
      <c r="C86" s="8"/>
      <c r="D86" s="8"/>
      <c r="E86" s="8"/>
      <c r="F86" s="8"/>
      <c r="G86" s="8"/>
      <c r="H86" s="8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C61:E61"/>
    <mergeCell ref="G61:H61"/>
    <mergeCell ref="C3:H3"/>
    <mergeCell ref="C4:E4"/>
    <mergeCell ref="G4:H4"/>
    <mergeCell ref="C32:H32"/>
    <mergeCell ref="C33:E33"/>
    <mergeCell ref="G33:H33"/>
    <mergeCell ref="C60:H6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3">
        <v>12.05</v>
      </c>
      <c r="C5" s="13"/>
      <c r="D5" s="13">
        <v>11.68</v>
      </c>
      <c r="E5" s="13">
        <v>12.48</v>
      </c>
      <c r="F5" s="13">
        <v>11.57</v>
      </c>
      <c r="G5" s="13">
        <v>12.24</v>
      </c>
      <c r="H5" s="13">
        <v>11.31</v>
      </c>
      <c r="I5" s="13">
        <v>12.62</v>
      </c>
      <c r="J5" s="13">
        <v>12.16</v>
      </c>
      <c r="M5" s="8">
        <f t="shared" ref="M5:M25" si="1">AVERAGE(B5:J5)</f>
        <v>12.01375</v>
      </c>
      <c r="N5" s="8">
        <f t="shared" ref="N5:N25" si="2">STDEV(B5:J5)</f>
        <v>0.4570694696</v>
      </c>
      <c r="O5" s="4">
        <f t="shared" ref="O5:O25" si="3">N5/M5*100</f>
        <v>3.804552863</v>
      </c>
    </row>
    <row r="6" ht="15.75" customHeight="1">
      <c r="A6" s="6">
        <v>2.0</v>
      </c>
      <c r="B6" s="13">
        <v>10.94</v>
      </c>
      <c r="C6" s="13"/>
      <c r="D6" s="13">
        <v>10.78</v>
      </c>
      <c r="E6" s="13">
        <v>10.66</v>
      </c>
      <c r="F6" s="13">
        <v>10.89</v>
      </c>
      <c r="G6" s="13">
        <v>10.75</v>
      </c>
      <c r="H6" s="13">
        <v>11.1</v>
      </c>
      <c r="I6" s="13">
        <v>10.76</v>
      </c>
      <c r="J6" s="13">
        <v>10.16</v>
      </c>
      <c r="M6" s="8">
        <f t="shared" si="1"/>
        <v>10.755</v>
      </c>
      <c r="N6" s="8">
        <f t="shared" si="2"/>
        <v>0.2765088477</v>
      </c>
      <c r="O6" s="4">
        <f t="shared" si="3"/>
        <v>2.570979523</v>
      </c>
    </row>
    <row r="7" ht="15.75" customHeight="1">
      <c r="A7" s="6">
        <v>4.0</v>
      </c>
      <c r="B7" s="13">
        <v>10.86</v>
      </c>
      <c r="C7" s="13"/>
      <c r="D7" s="13">
        <v>10.2</v>
      </c>
      <c r="E7" s="13">
        <v>10.21</v>
      </c>
      <c r="F7" s="13">
        <v>9.88</v>
      </c>
      <c r="G7" s="13">
        <v>11.94</v>
      </c>
      <c r="H7" s="13">
        <v>13.36</v>
      </c>
      <c r="I7" s="13">
        <v>13.43</v>
      </c>
      <c r="J7" s="13">
        <v>10.86</v>
      </c>
      <c r="M7" s="8">
        <f t="shared" si="1"/>
        <v>11.3425</v>
      </c>
      <c r="N7" s="8">
        <f t="shared" si="2"/>
        <v>1.413069102</v>
      </c>
      <c r="O7" s="4">
        <f t="shared" si="3"/>
        <v>12.45818031</v>
      </c>
    </row>
    <row r="8" ht="15.75" customHeight="1">
      <c r="A8" s="6">
        <v>8.0</v>
      </c>
      <c r="B8" s="13">
        <v>11.65</v>
      </c>
      <c r="C8" s="13"/>
      <c r="D8" s="13">
        <v>11.24</v>
      </c>
      <c r="E8" s="13">
        <v>11.62</v>
      </c>
      <c r="F8" s="13">
        <v>11.11</v>
      </c>
      <c r="G8" s="13">
        <v>13.63</v>
      </c>
      <c r="H8" s="13">
        <v>11.98</v>
      </c>
      <c r="I8" s="13">
        <v>12.41</v>
      </c>
      <c r="J8" s="13">
        <v>11.01</v>
      </c>
      <c r="M8" s="8">
        <f t="shared" si="1"/>
        <v>11.83125</v>
      </c>
      <c r="N8" s="8">
        <f t="shared" si="2"/>
        <v>0.8630748602</v>
      </c>
      <c r="O8" s="4">
        <f t="shared" si="3"/>
        <v>7.294874677</v>
      </c>
    </row>
    <row r="9" ht="15.75" customHeight="1">
      <c r="A9" s="6">
        <v>16.0</v>
      </c>
      <c r="B9" s="13">
        <v>14.96</v>
      </c>
      <c r="C9" s="13"/>
      <c r="D9" s="13">
        <v>16.0</v>
      </c>
      <c r="E9" s="13">
        <v>15.59</v>
      </c>
      <c r="F9" s="13">
        <v>15.89</v>
      </c>
      <c r="G9" s="13">
        <v>16.03</v>
      </c>
      <c r="H9" s="13">
        <v>14.25</v>
      </c>
      <c r="I9" s="13">
        <v>22.36</v>
      </c>
      <c r="J9" s="13">
        <v>14.1</v>
      </c>
      <c r="M9" s="8">
        <f t="shared" si="1"/>
        <v>16.1475</v>
      </c>
      <c r="N9" s="8">
        <f t="shared" si="2"/>
        <v>2.624357064</v>
      </c>
      <c r="O9" s="4">
        <f t="shared" si="3"/>
        <v>16.25240479</v>
      </c>
    </row>
    <row r="10" ht="15.75" customHeight="1">
      <c r="A10" s="6">
        <v>32.0</v>
      </c>
      <c r="B10" s="13">
        <v>17.37</v>
      </c>
      <c r="C10" s="13"/>
      <c r="D10" s="13">
        <v>15.79</v>
      </c>
      <c r="E10" s="13">
        <v>16.01</v>
      </c>
      <c r="F10" s="13">
        <v>17.36</v>
      </c>
      <c r="G10" s="13">
        <v>16.57</v>
      </c>
      <c r="H10" s="13">
        <v>14.63</v>
      </c>
      <c r="I10" s="13">
        <v>22.09</v>
      </c>
      <c r="J10" s="13">
        <v>17.23</v>
      </c>
      <c r="M10" s="8">
        <f t="shared" si="1"/>
        <v>17.13125</v>
      </c>
      <c r="N10" s="8">
        <f t="shared" si="2"/>
        <v>2.214745632</v>
      </c>
      <c r="O10" s="4">
        <f t="shared" si="3"/>
        <v>12.92810292</v>
      </c>
    </row>
    <row r="11" ht="15.75" customHeight="1">
      <c r="A11" s="6">
        <v>64.0</v>
      </c>
      <c r="B11" s="13">
        <v>20.65</v>
      </c>
      <c r="C11" s="13"/>
      <c r="D11" s="13">
        <v>21.14</v>
      </c>
      <c r="E11" s="13">
        <v>20.8</v>
      </c>
      <c r="F11" s="13">
        <v>18.63</v>
      </c>
      <c r="G11" s="13">
        <v>19.88</v>
      </c>
      <c r="H11" s="13">
        <v>19.78</v>
      </c>
      <c r="I11" s="13">
        <v>18.83</v>
      </c>
      <c r="J11" s="13">
        <v>20.26</v>
      </c>
      <c r="M11" s="8">
        <f t="shared" si="1"/>
        <v>19.99625</v>
      </c>
      <c r="N11" s="8">
        <f t="shared" si="2"/>
        <v>0.9053955331</v>
      </c>
      <c r="O11" s="4">
        <f t="shared" si="3"/>
        <v>4.527826633</v>
      </c>
    </row>
    <row r="12" ht="15.75" customHeight="1">
      <c r="A12" s="6">
        <v>128.0</v>
      </c>
      <c r="B12" s="13">
        <v>22.15</v>
      </c>
      <c r="C12" s="13"/>
      <c r="D12" s="13">
        <v>24.46</v>
      </c>
      <c r="E12" s="13">
        <v>27.77</v>
      </c>
      <c r="F12" s="13">
        <v>22.68</v>
      </c>
      <c r="G12" s="13">
        <v>23.72</v>
      </c>
      <c r="H12" s="13">
        <v>24.34</v>
      </c>
      <c r="I12" s="13">
        <v>24.57</v>
      </c>
      <c r="J12" s="13">
        <v>22.63</v>
      </c>
      <c r="M12" s="8">
        <f t="shared" si="1"/>
        <v>24.04</v>
      </c>
      <c r="N12" s="8">
        <f t="shared" si="2"/>
        <v>1.771698136</v>
      </c>
      <c r="O12" s="4">
        <f t="shared" si="3"/>
        <v>7.36979258</v>
      </c>
    </row>
    <row r="13" ht="15.75" customHeight="1">
      <c r="A13" s="6">
        <v>256.0</v>
      </c>
      <c r="B13" s="13">
        <v>31.13</v>
      </c>
      <c r="C13" s="13"/>
      <c r="D13" s="13">
        <v>29.53</v>
      </c>
      <c r="E13" s="13">
        <v>31.52</v>
      </c>
      <c r="F13" s="13">
        <v>33.01</v>
      </c>
      <c r="G13" s="13">
        <v>29.93</v>
      </c>
      <c r="H13" s="13">
        <v>27.13</v>
      </c>
      <c r="I13" s="13">
        <v>29.54</v>
      </c>
      <c r="J13" s="13">
        <v>28.93</v>
      </c>
      <c r="M13" s="8">
        <f t="shared" si="1"/>
        <v>30.09</v>
      </c>
      <c r="N13" s="8">
        <f t="shared" si="2"/>
        <v>1.788926254</v>
      </c>
      <c r="O13" s="4">
        <f t="shared" si="3"/>
        <v>5.945251759</v>
      </c>
    </row>
    <row r="14" ht="15.75" customHeight="1">
      <c r="A14" s="6">
        <v>512.0</v>
      </c>
      <c r="B14" s="13">
        <v>43.97</v>
      </c>
      <c r="C14" s="13"/>
      <c r="D14" s="13">
        <v>43.03</v>
      </c>
      <c r="E14" s="13">
        <v>39.32</v>
      </c>
      <c r="F14" s="13">
        <v>40.99</v>
      </c>
      <c r="G14" s="13">
        <v>40.84</v>
      </c>
      <c r="H14" s="13">
        <v>37.31</v>
      </c>
      <c r="I14" s="13">
        <v>46.07</v>
      </c>
      <c r="J14" s="13">
        <v>50.68</v>
      </c>
      <c r="M14" s="8">
        <f t="shared" si="1"/>
        <v>42.77625</v>
      </c>
      <c r="N14" s="8">
        <f t="shared" si="2"/>
        <v>4.201577722</v>
      </c>
      <c r="O14" s="4">
        <f t="shared" si="3"/>
        <v>9.822220794</v>
      </c>
    </row>
    <row r="15" ht="15.75" customHeight="1">
      <c r="A15" s="6" t="s">
        <v>9</v>
      </c>
      <c r="B15" s="13">
        <v>66.94</v>
      </c>
      <c r="C15" s="13"/>
      <c r="D15" s="13">
        <v>66.43</v>
      </c>
      <c r="E15" s="13">
        <v>67.67</v>
      </c>
      <c r="F15" s="13">
        <v>67.15</v>
      </c>
      <c r="G15" s="13">
        <v>65.86</v>
      </c>
      <c r="H15" s="13">
        <v>65.86</v>
      </c>
      <c r="I15" s="13">
        <v>69.63</v>
      </c>
      <c r="J15" s="13">
        <v>83.95</v>
      </c>
      <c r="M15" s="8">
        <f t="shared" si="1"/>
        <v>69.18625</v>
      </c>
      <c r="N15" s="8">
        <f t="shared" si="2"/>
        <v>6.08723474</v>
      </c>
      <c r="O15" s="4">
        <f t="shared" si="3"/>
        <v>8.798330218</v>
      </c>
    </row>
    <row r="16" ht="15.75" customHeight="1">
      <c r="A16" s="6" t="s">
        <v>10</v>
      </c>
      <c r="B16" s="13">
        <v>113.95</v>
      </c>
      <c r="C16" s="13"/>
      <c r="D16" s="13">
        <v>105.59</v>
      </c>
      <c r="E16" s="13">
        <v>105.87</v>
      </c>
      <c r="F16" s="13">
        <v>112.45</v>
      </c>
      <c r="G16" s="13">
        <v>104.07</v>
      </c>
      <c r="H16" s="13">
        <v>103.01</v>
      </c>
      <c r="I16" s="13">
        <v>106.57</v>
      </c>
      <c r="J16" s="13">
        <v>106.1</v>
      </c>
      <c r="M16" s="8">
        <f t="shared" si="1"/>
        <v>107.20125</v>
      </c>
      <c r="N16" s="8">
        <f t="shared" si="2"/>
        <v>3.899558354</v>
      </c>
      <c r="O16" s="4">
        <f t="shared" si="3"/>
        <v>3.637605302</v>
      </c>
    </row>
    <row r="17" ht="15.75" customHeight="1">
      <c r="A17" s="6" t="s">
        <v>11</v>
      </c>
      <c r="B17" s="13">
        <v>75.27</v>
      </c>
      <c r="C17" s="13"/>
      <c r="D17" s="13">
        <v>75.74</v>
      </c>
      <c r="E17" s="13">
        <v>75.94</v>
      </c>
      <c r="F17" s="13">
        <v>77.52</v>
      </c>
      <c r="G17" s="13">
        <v>73.06</v>
      </c>
      <c r="H17" s="13">
        <v>74.25</v>
      </c>
      <c r="I17" s="13">
        <v>74.79</v>
      </c>
      <c r="J17" s="13">
        <v>74.77</v>
      </c>
      <c r="M17" s="8">
        <f t="shared" si="1"/>
        <v>75.1675</v>
      </c>
      <c r="N17" s="8">
        <f t="shared" si="2"/>
        <v>1.312203708</v>
      </c>
      <c r="O17" s="4">
        <f t="shared" si="3"/>
        <v>1.7457062</v>
      </c>
    </row>
    <row r="18" ht="15.75" customHeight="1">
      <c r="A18" s="6" t="s">
        <v>12</v>
      </c>
      <c r="B18" s="13">
        <v>309.26</v>
      </c>
      <c r="C18" s="13"/>
      <c r="D18" s="13">
        <v>120.33</v>
      </c>
      <c r="E18" s="13">
        <v>120.48</v>
      </c>
      <c r="F18" s="13">
        <v>117.17</v>
      </c>
      <c r="G18" s="13">
        <v>125.85</v>
      </c>
      <c r="H18" s="13">
        <v>119.66</v>
      </c>
      <c r="I18" s="13">
        <v>119.86</v>
      </c>
      <c r="J18" s="13">
        <v>130.65</v>
      </c>
      <c r="M18" s="8">
        <f t="shared" si="1"/>
        <v>145.4075</v>
      </c>
      <c r="N18" s="8">
        <f t="shared" si="2"/>
        <v>66.3444987</v>
      </c>
      <c r="O18" s="4">
        <f t="shared" si="3"/>
        <v>45.62660021</v>
      </c>
    </row>
    <row r="19" ht="15.75" customHeight="1">
      <c r="A19" s="6" t="s">
        <v>13</v>
      </c>
      <c r="B19" s="13">
        <v>467.41</v>
      </c>
      <c r="C19" s="13"/>
      <c r="D19" s="13">
        <v>457.17</v>
      </c>
      <c r="E19" s="13">
        <v>470.52</v>
      </c>
      <c r="F19" s="13">
        <v>469.1</v>
      </c>
      <c r="G19" s="13">
        <v>456.36</v>
      </c>
      <c r="H19" s="13">
        <v>474.73</v>
      </c>
      <c r="I19" s="13">
        <v>464.92</v>
      </c>
      <c r="J19" s="13">
        <v>476.39</v>
      </c>
      <c r="M19" s="8">
        <f t="shared" si="1"/>
        <v>467.075</v>
      </c>
      <c r="N19" s="8">
        <f t="shared" si="2"/>
        <v>7.358313083</v>
      </c>
      <c r="O19" s="4">
        <f t="shared" si="3"/>
        <v>1.575402897</v>
      </c>
    </row>
    <row r="20" ht="15.75" customHeight="1">
      <c r="A20" s="6" t="s">
        <v>14</v>
      </c>
      <c r="B20" s="13">
        <v>677.13</v>
      </c>
      <c r="C20" s="13"/>
      <c r="D20" s="13">
        <v>679.11</v>
      </c>
      <c r="E20" s="13">
        <v>678.29</v>
      </c>
      <c r="F20" s="13">
        <v>677.87</v>
      </c>
      <c r="G20" s="13">
        <v>659.4</v>
      </c>
      <c r="H20" s="13">
        <v>671.6</v>
      </c>
      <c r="I20" s="13">
        <v>687.6</v>
      </c>
      <c r="J20" s="13">
        <v>687.92</v>
      </c>
      <c r="M20" s="8">
        <f t="shared" si="1"/>
        <v>677.365</v>
      </c>
      <c r="N20" s="8">
        <f t="shared" si="2"/>
        <v>9.073907648</v>
      </c>
      <c r="O20" s="4">
        <f t="shared" si="3"/>
        <v>1.339589091</v>
      </c>
    </row>
    <row r="21" ht="15.75" customHeight="1">
      <c r="A21" s="6" t="s">
        <v>15</v>
      </c>
      <c r="B21" s="13">
        <v>1207.14</v>
      </c>
      <c r="C21" s="13"/>
      <c r="D21" s="13">
        <v>1356.47</v>
      </c>
      <c r="E21" s="13">
        <v>1248.88</v>
      </c>
      <c r="F21" s="13">
        <v>1306.79</v>
      </c>
      <c r="G21" s="13">
        <v>1351.49</v>
      </c>
      <c r="H21" s="13">
        <v>1379.39</v>
      </c>
      <c r="I21" s="13">
        <v>1278.6</v>
      </c>
      <c r="J21" s="13">
        <v>1351.1</v>
      </c>
      <c r="M21" s="8">
        <f t="shared" si="1"/>
        <v>1309.9825</v>
      </c>
      <c r="N21" s="8">
        <f t="shared" si="2"/>
        <v>60.58896499</v>
      </c>
      <c r="O21" s="4">
        <f t="shared" si="3"/>
        <v>4.625173618</v>
      </c>
    </row>
    <row r="22" ht="15.75" customHeight="1">
      <c r="A22" s="6" t="s">
        <v>16</v>
      </c>
      <c r="B22" s="13">
        <v>2781.19</v>
      </c>
      <c r="C22" s="13"/>
      <c r="D22" s="13">
        <v>2866.13</v>
      </c>
      <c r="E22" s="13">
        <v>2815.65</v>
      </c>
      <c r="F22" s="13">
        <v>2735.49</v>
      </c>
      <c r="G22" s="13">
        <v>2754.03</v>
      </c>
      <c r="H22" s="13">
        <v>2891.86</v>
      </c>
      <c r="I22" s="13">
        <v>2722.28</v>
      </c>
      <c r="J22" s="13">
        <v>2803.91</v>
      </c>
      <c r="M22" s="8">
        <f t="shared" si="1"/>
        <v>2796.3175</v>
      </c>
      <c r="N22" s="8">
        <f t="shared" si="2"/>
        <v>60.51228464</v>
      </c>
      <c r="O22" s="4">
        <f t="shared" si="3"/>
        <v>2.163999068</v>
      </c>
    </row>
    <row r="23" ht="15.75" customHeight="1">
      <c r="A23" s="6" t="s">
        <v>17</v>
      </c>
      <c r="B23" s="13">
        <v>5360.36</v>
      </c>
      <c r="C23" s="13"/>
      <c r="D23" s="13">
        <v>5310.9</v>
      </c>
      <c r="E23" s="13">
        <v>5364.57</v>
      </c>
      <c r="F23" s="13">
        <v>5381.38</v>
      </c>
      <c r="G23" s="13">
        <v>5309.32</v>
      </c>
      <c r="H23" s="13">
        <v>5302.35</v>
      </c>
      <c r="I23" s="13">
        <v>5376.94</v>
      </c>
      <c r="J23" s="13">
        <v>5379.02</v>
      </c>
      <c r="M23" s="8">
        <f t="shared" si="1"/>
        <v>5348.105</v>
      </c>
      <c r="N23" s="8">
        <f t="shared" si="2"/>
        <v>34.42945085</v>
      </c>
      <c r="O23" s="4">
        <f t="shared" si="3"/>
        <v>0.643769164</v>
      </c>
    </row>
    <row r="24" ht="15.75" customHeight="1">
      <c r="A24" s="6" t="s">
        <v>18</v>
      </c>
      <c r="B24" s="13">
        <v>10154.93</v>
      </c>
      <c r="C24" s="13"/>
      <c r="D24" s="13">
        <v>10303.8</v>
      </c>
      <c r="E24" s="13">
        <v>10151.52</v>
      </c>
      <c r="F24" s="13">
        <v>10315.37</v>
      </c>
      <c r="G24" s="13">
        <v>9990.65</v>
      </c>
      <c r="H24" s="13">
        <v>10130.52</v>
      </c>
      <c r="I24" s="13">
        <v>10370.46</v>
      </c>
      <c r="J24" s="13">
        <v>10048.11</v>
      </c>
      <c r="M24" s="8">
        <f t="shared" si="1"/>
        <v>10183.17</v>
      </c>
      <c r="N24" s="8">
        <f t="shared" si="2"/>
        <v>134.6860782</v>
      </c>
      <c r="O24" s="4">
        <f t="shared" si="3"/>
        <v>1.322634093</v>
      </c>
    </row>
    <row r="25" ht="15.75" customHeight="1">
      <c r="A25" s="6" t="s">
        <v>19</v>
      </c>
      <c r="B25" s="13">
        <v>19355.83</v>
      </c>
      <c r="C25" s="13"/>
      <c r="D25" s="13">
        <v>19309.83</v>
      </c>
      <c r="E25" s="13">
        <v>19573.99</v>
      </c>
      <c r="F25" s="13">
        <v>19690.4</v>
      </c>
      <c r="G25" s="13">
        <v>18967.64</v>
      </c>
      <c r="H25" s="13">
        <v>19377.86</v>
      </c>
      <c r="I25" s="13">
        <v>19769.86</v>
      </c>
      <c r="J25" s="13">
        <v>19458.03</v>
      </c>
      <c r="M25" s="8">
        <f t="shared" si="1"/>
        <v>19437.93</v>
      </c>
      <c r="N25" s="8">
        <f t="shared" si="2"/>
        <v>250.9314273</v>
      </c>
      <c r="O25" s="4">
        <f t="shared" si="3"/>
        <v>1.290936984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3">
        <v>22.37</v>
      </c>
      <c r="C33" s="13">
        <v>21.15</v>
      </c>
      <c r="D33" s="13">
        <v>23.41</v>
      </c>
      <c r="E33" s="13">
        <v>23.15</v>
      </c>
      <c r="F33" s="13">
        <v>21.97</v>
      </c>
      <c r="G33" s="13">
        <v>24.14</v>
      </c>
      <c r="H33" s="13">
        <v>23.07</v>
      </c>
      <c r="I33" s="13">
        <v>24.29</v>
      </c>
      <c r="J33" s="13">
        <v>20.87</v>
      </c>
      <c r="M33" s="8">
        <f t="shared" ref="M33:M53" si="4">AVERAGE(B33:J33)</f>
        <v>22.71333333</v>
      </c>
      <c r="N33" s="8">
        <f t="shared" ref="N33:N53" si="5">STDEV(B33:J33)</f>
        <v>1.216388096</v>
      </c>
      <c r="O33" s="4">
        <f t="shared" ref="O33:O53" si="6">N33/M33*100</f>
        <v>5.355392263</v>
      </c>
    </row>
    <row r="34" ht="15.75" customHeight="1">
      <c r="A34" s="6">
        <v>2.0</v>
      </c>
      <c r="B34" s="13">
        <v>25.41</v>
      </c>
      <c r="C34" s="13">
        <v>25.64</v>
      </c>
      <c r="D34" s="13">
        <v>22.58</v>
      </c>
      <c r="E34" s="13">
        <v>27.22</v>
      </c>
      <c r="F34" s="13">
        <v>27.39</v>
      </c>
      <c r="G34" s="13">
        <v>24.11</v>
      </c>
      <c r="H34" s="13">
        <v>21.82</v>
      </c>
      <c r="I34" s="13">
        <v>24.5</v>
      </c>
      <c r="J34" s="13">
        <v>19.25</v>
      </c>
      <c r="M34" s="8">
        <f t="shared" si="4"/>
        <v>24.21333333</v>
      </c>
      <c r="N34" s="8">
        <f t="shared" si="5"/>
        <v>2.639176008</v>
      </c>
      <c r="O34" s="4">
        <f t="shared" si="6"/>
        <v>10.89968065</v>
      </c>
    </row>
    <row r="35" ht="15.75" customHeight="1">
      <c r="A35" s="6">
        <v>4.0</v>
      </c>
      <c r="B35" s="13">
        <v>31.33</v>
      </c>
      <c r="C35" s="13">
        <v>21.66</v>
      </c>
      <c r="D35" s="13">
        <v>21.56</v>
      </c>
      <c r="E35" s="13">
        <v>22.36</v>
      </c>
      <c r="F35" s="13">
        <v>22.32</v>
      </c>
      <c r="G35" s="13">
        <v>26.17</v>
      </c>
      <c r="H35" s="13">
        <v>23.14</v>
      </c>
      <c r="I35" s="13">
        <v>22.92</v>
      </c>
      <c r="J35" s="13">
        <v>28.58</v>
      </c>
      <c r="M35" s="8">
        <f t="shared" si="4"/>
        <v>24.44888889</v>
      </c>
      <c r="N35" s="8">
        <f t="shared" si="5"/>
        <v>3.472173111</v>
      </c>
      <c r="O35" s="4">
        <f t="shared" si="6"/>
        <v>14.20176241</v>
      </c>
    </row>
    <row r="36" ht="15.75" customHeight="1">
      <c r="A36" s="6">
        <v>8.0</v>
      </c>
      <c r="B36" s="13">
        <v>24.21</v>
      </c>
      <c r="C36" s="13">
        <v>23.39</v>
      </c>
      <c r="D36" s="13">
        <v>22.51</v>
      </c>
      <c r="E36" s="13">
        <v>23.06</v>
      </c>
      <c r="F36" s="13">
        <v>23.96</v>
      </c>
      <c r="G36" s="13">
        <v>26.04</v>
      </c>
      <c r="H36" s="13">
        <v>21.29</v>
      </c>
      <c r="I36" s="13">
        <v>22.81</v>
      </c>
      <c r="J36" s="13">
        <v>22.17</v>
      </c>
      <c r="M36" s="8">
        <f t="shared" si="4"/>
        <v>23.27111111</v>
      </c>
      <c r="N36" s="8">
        <f t="shared" si="5"/>
        <v>1.369794186</v>
      </c>
      <c r="O36" s="4">
        <f t="shared" si="6"/>
        <v>5.886243158</v>
      </c>
    </row>
    <row r="37" ht="15.75" customHeight="1">
      <c r="A37" s="6">
        <v>16.0</v>
      </c>
      <c r="B37" s="13">
        <v>77.57</v>
      </c>
      <c r="C37" s="13">
        <v>77.74</v>
      </c>
      <c r="D37" s="13">
        <v>76.1</v>
      </c>
      <c r="E37" s="13">
        <v>74.7</v>
      </c>
      <c r="F37" s="13">
        <v>82.8</v>
      </c>
      <c r="G37" s="13">
        <v>80.94</v>
      </c>
      <c r="H37" s="13">
        <v>87.87</v>
      </c>
      <c r="I37" s="13">
        <v>77.93</v>
      </c>
      <c r="J37" s="13">
        <v>74.84</v>
      </c>
      <c r="M37" s="8">
        <f t="shared" si="4"/>
        <v>78.94333333</v>
      </c>
      <c r="N37" s="8">
        <f t="shared" si="5"/>
        <v>4.269581361</v>
      </c>
      <c r="O37" s="4">
        <f t="shared" si="6"/>
        <v>5.408412821</v>
      </c>
    </row>
    <row r="38" ht="15.75" customHeight="1">
      <c r="A38" s="6">
        <v>32.0</v>
      </c>
      <c r="B38" s="13">
        <v>79.96</v>
      </c>
      <c r="C38" s="13">
        <v>83.65</v>
      </c>
      <c r="D38" s="13">
        <v>77.95</v>
      </c>
      <c r="E38" s="13">
        <v>79.56</v>
      </c>
      <c r="F38" s="13">
        <v>80.96</v>
      </c>
      <c r="G38" s="13">
        <v>81.13</v>
      </c>
      <c r="H38" s="13">
        <v>84.6</v>
      </c>
      <c r="I38" s="13">
        <v>78.26</v>
      </c>
      <c r="J38" s="13">
        <v>78.58</v>
      </c>
      <c r="M38" s="8">
        <f t="shared" si="4"/>
        <v>80.51666667</v>
      </c>
      <c r="N38" s="8">
        <f t="shared" si="5"/>
        <v>2.337739293</v>
      </c>
      <c r="O38" s="4">
        <f t="shared" si="6"/>
        <v>2.903422843</v>
      </c>
    </row>
    <row r="39" ht="15.75" customHeight="1">
      <c r="A39" s="6">
        <v>64.0</v>
      </c>
      <c r="B39" s="13">
        <v>80.69</v>
      </c>
      <c r="C39" s="13">
        <v>84.47</v>
      </c>
      <c r="D39" s="13">
        <v>81.29</v>
      </c>
      <c r="E39" s="13">
        <v>80.3</v>
      </c>
      <c r="F39" s="13">
        <v>80.25</v>
      </c>
      <c r="G39" s="13">
        <v>79.99</v>
      </c>
      <c r="H39" s="13">
        <v>80.33</v>
      </c>
      <c r="I39" s="13">
        <v>81.45</v>
      </c>
      <c r="J39" s="13">
        <v>82.97</v>
      </c>
      <c r="M39" s="8">
        <f t="shared" si="4"/>
        <v>81.30444444</v>
      </c>
      <c r="N39" s="8">
        <f t="shared" si="5"/>
        <v>1.499659221</v>
      </c>
      <c r="O39" s="4">
        <f t="shared" si="6"/>
        <v>1.844498454</v>
      </c>
    </row>
    <row r="40" ht="15.75" customHeight="1">
      <c r="A40" s="6">
        <v>128.0</v>
      </c>
      <c r="B40" s="13">
        <v>94.15</v>
      </c>
      <c r="C40" s="13">
        <v>102.34</v>
      </c>
      <c r="D40" s="13">
        <v>91.54</v>
      </c>
      <c r="E40" s="13">
        <v>92.66</v>
      </c>
      <c r="F40" s="13">
        <v>94.21</v>
      </c>
      <c r="G40" s="13">
        <v>94.66</v>
      </c>
      <c r="H40" s="13">
        <v>94.02</v>
      </c>
      <c r="I40" s="13">
        <v>93.67</v>
      </c>
      <c r="J40" s="13">
        <v>91.58</v>
      </c>
      <c r="M40" s="8">
        <f t="shared" si="4"/>
        <v>94.31444444</v>
      </c>
      <c r="N40" s="8">
        <f t="shared" si="5"/>
        <v>3.220652539</v>
      </c>
      <c r="O40" s="4">
        <f t="shared" si="6"/>
        <v>3.414803064</v>
      </c>
    </row>
    <row r="41" ht="15.75" customHeight="1">
      <c r="A41" s="6">
        <v>256.0</v>
      </c>
      <c r="B41" s="13">
        <v>111.63</v>
      </c>
      <c r="C41" s="13">
        <v>109.9</v>
      </c>
      <c r="D41" s="13">
        <v>105.72</v>
      </c>
      <c r="E41" s="13">
        <v>111.12</v>
      </c>
      <c r="F41" s="13">
        <v>118.99</v>
      </c>
      <c r="G41" s="13">
        <v>110.3</v>
      </c>
      <c r="H41" s="13">
        <v>114.01</v>
      </c>
      <c r="I41" s="13">
        <v>107.81</v>
      </c>
      <c r="J41" s="13">
        <v>108.74</v>
      </c>
      <c r="M41" s="8">
        <f t="shared" si="4"/>
        <v>110.9133333</v>
      </c>
      <c r="N41" s="8">
        <f t="shared" si="5"/>
        <v>3.84229749</v>
      </c>
      <c r="O41" s="4">
        <f t="shared" si="6"/>
        <v>3.464234077</v>
      </c>
    </row>
    <row r="42" ht="15.75" customHeight="1">
      <c r="A42" s="6">
        <v>512.0</v>
      </c>
      <c r="B42" s="13">
        <v>188.2</v>
      </c>
      <c r="C42" s="13">
        <v>197.1</v>
      </c>
      <c r="D42" s="13">
        <v>184.16</v>
      </c>
      <c r="E42" s="13">
        <v>180.33</v>
      </c>
      <c r="F42" s="13">
        <v>180.13</v>
      </c>
      <c r="G42" s="13">
        <v>185.77</v>
      </c>
      <c r="H42" s="13">
        <v>179.64</v>
      </c>
      <c r="I42" s="13">
        <v>184.73</v>
      </c>
      <c r="J42" s="13">
        <v>178.23</v>
      </c>
      <c r="M42" s="8">
        <f t="shared" si="4"/>
        <v>184.2544444</v>
      </c>
      <c r="N42" s="8">
        <f t="shared" si="5"/>
        <v>5.842805643</v>
      </c>
      <c r="O42" s="4">
        <f t="shared" si="6"/>
        <v>3.171052758</v>
      </c>
    </row>
    <row r="43" ht="15.75" customHeight="1">
      <c r="A43" s="6" t="s">
        <v>9</v>
      </c>
      <c r="B43" s="13">
        <v>99.2</v>
      </c>
      <c r="C43" s="13">
        <v>97.96</v>
      </c>
      <c r="D43" s="13">
        <v>114.3</v>
      </c>
      <c r="E43" s="13">
        <v>101.81</v>
      </c>
      <c r="F43" s="13">
        <v>104.03</v>
      </c>
      <c r="G43" s="13">
        <v>104.81</v>
      </c>
      <c r="H43" s="13">
        <v>101.85</v>
      </c>
      <c r="I43" s="13">
        <v>99.17</v>
      </c>
      <c r="J43" s="13">
        <v>102.29</v>
      </c>
      <c r="M43" s="8">
        <f t="shared" si="4"/>
        <v>102.8244444</v>
      </c>
      <c r="N43" s="8">
        <f t="shared" si="5"/>
        <v>4.867016825</v>
      </c>
      <c r="O43" s="4">
        <f t="shared" si="6"/>
        <v>4.733326644</v>
      </c>
    </row>
    <row r="44" ht="15.75" customHeight="1">
      <c r="A44" s="6" t="s">
        <v>10</v>
      </c>
      <c r="B44" s="13">
        <v>81.75</v>
      </c>
      <c r="C44" s="13">
        <v>80.85</v>
      </c>
      <c r="D44" s="13">
        <v>83.22</v>
      </c>
      <c r="E44" s="13">
        <v>86.98</v>
      </c>
      <c r="F44" s="13">
        <v>89.24</v>
      </c>
      <c r="G44" s="13">
        <v>82.93</v>
      </c>
      <c r="H44" s="13">
        <v>82.59</v>
      </c>
      <c r="I44" s="13">
        <v>85.11</v>
      </c>
      <c r="J44" s="13">
        <v>84.65</v>
      </c>
      <c r="M44" s="8">
        <f t="shared" si="4"/>
        <v>84.14666667</v>
      </c>
      <c r="N44" s="8">
        <f t="shared" si="5"/>
        <v>2.658133744</v>
      </c>
      <c r="O44" s="4">
        <f t="shared" si="6"/>
        <v>3.158929342</v>
      </c>
    </row>
    <row r="45" ht="15.75" customHeight="1">
      <c r="A45" s="6" t="s">
        <v>11</v>
      </c>
      <c r="B45" s="13">
        <v>272.7</v>
      </c>
      <c r="C45" s="13">
        <v>263.63</v>
      </c>
      <c r="D45" s="13">
        <v>267.62</v>
      </c>
      <c r="E45" s="13">
        <v>270.35</v>
      </c>
      <c r="F45" s="13">
        <v>273.44</v>
      </c>
      <c r="G45" s="13">
        <v>268.06</v>
      </c>
      <c r="H45" s="13">
        <v>270.23</v>
      </c>
      <c r="I45" s="13">
        <v>262.34</v>
      </c>
      <c r="J45" s="13">
        <v>265.4</v>
      </c>
      <c r="M45" s="8">
        <f t="shared" si="4"/>
        <v>268.1966667</v>
      </c>
      <c r="N45" s="8">
        <f t="shared" si="5"/>
        <v>3.870907516</v>
      </c>
      <c r="O45" s="4">
        <f t="shared" si="6"/>
        <v>1.443309331</v>
      </c>
    </row>
    <row r="46" ht="15.75" customHeight="1">
      <c r="A46" s="6" t="s">
        <v>12</v>
      </c>
      <c r="B46" s="13">
        <v>171.1</v>
      </c>
      <c r="C46" s="13">
        <v>170.31</v>
      </c>
      <c r="D46" s="13">
        <v>169.81</v>
      </c>
      <c r="E46" s="13">
        <v>172.01</v>
      </c>
      <c r="F46" s="13">
        <v>181.43</v>
      </c>
      <c r="G46" s="13">
        <v>176.45</v>
      </c>
      <c r="H46" s="13">
        <v>173.54</v>
      </c>
      <c r="I46" s="13">
        <v>174.0</v>
      </c>
      <c r="J46" s="13">
        <v>175.33</v>
      </c>
      <c r="M46" s="8">
        <f t="shared" si="4"/>
        <v>173.7755556</v>
      </c>
      <c r="N46" s="8">
        <f t="shared" si="5"/>
        <v>3.644804903</v>
      </c>
      <c r="O46" s="4">
        <f t="shared" si="6"/>
        <v>2.097420947</v>
      </c>
    </row>
    <row r="47" ht="15.75" customHeight="1">
      <c r="A47" s="6" t="s">
        <v>13</v>
      </c>
      <c r="B47" s="13">
        <v>748.14</v>
      </c>
      <c r="C47" s="13">
        <v>747.63</v>
      </c>
      <c r="D47" s="13">
        <v>750.55</v>
      </c>
      <c r="E47" s="13">
        <v>743.05</v>
      </c>
      <c r="F47" s="13">
        <v>754.41</v>
      </c>
      <c r="G47" s="13">
        <v>750.53</v>
      </c>
      <c r="H47" s="13">
        <v>754.9</v>
      </c>
      <c r="I47" s="13">
        <v>748.47</v>
      </c>
      <c r="J47" s="13">
        <v>746.86</v>
      </c>
      <c r="M47" s="8">
        <f t="shared" si="4"/>
        <v>749.3933333</v>
      </c>
      <c r="N47" s="8">
        <f t="shared" si="5"/>
        <v>3.713297052</v>
      </c>
      <c r="O47" s="4">
        <f t="shared" si="6"/>
        <v>0.4955070838</v>
      </c>
    </row>
    <row r="48" ht="15.75" customHeight="1">
      <c r="A48" s="6" t="s">
        <v>14</v>
      </c>
      <c r="B48" s="13">
        <v>1100.16</v>
      </c>
      <c r="C48" s="13">
        <v>1106.84</v>
      </c>
      <c r="D48" s="13">
        <v>1095.66</v>
      </c>
      <c r="E48" s="13">
        <v>1095.07</v>
      </c>
      <c r="F48" s="13">
        <v>1113.09</v>
      </c>
      <c r="G48" s="13">
        <v>1103.73</v>
      </c>
      <c r="H48" s="13">
        <v>1078.83</v>
      </c>
      <c r="I48" s="13">
        <v>1099.97</v>
      </c>
      <c r="J48" s="13">
        <v>1113.47</v>
      </c>
      <c r="M48" s="8">
        <f t="shared" si="4"/>
        <v>1100.757778</v>
      </c>
      <c r="N48" s="8">
        <f t="shared" si="5"/>
        <v>10.60457069</v>
      </c>
      <c r="O48" s="4">
        <f t="shared" si="6"/>
        <v>0.9633882132</v>
      </c>
    </row>
    <row r="49" ht="15.75" customHeight="1">
      <c r="A49" s="6" t="s">
        <v>15</v>
      </c>
      <c r="B49" s="13">
        <v>2487.04</v>
      </c>
      <c r="C49" s="13">
        <v>2598.19</v>
      </c>
      <c r="D49" s="13">
        <v>2394.88</v>
      </c>
      <c r="E49" s="13">
        <v>2431.9</v>
      </c>
      <c r="F49" s="13">
        <v>2533.29</v>
      </c>
      <c r="G49" s="13">
        <v>2590.34</v>
      </c>
      <c r="H49" s="13">
        <v>2478.0</v>
      </c>
      <c r="I49" s="13">
        <v>2425.53</v>
      </c>
      <c r="J49" s="13">
        <v>2503.77</v>
      </c>
      <c r="M49" s="8">
        <f t="shared" si="4"/>
        <v>2493.66</v>
      </c>
      <c r="N49" s="8">
        <f t="shared" si="5"/>
        <v>71.10628945</v>
      </c>
      <c r="O49" s="4">
        <f t="shared" si="6"/>
        <v>2.851482939</v>
      </c>
    </row>
    <row r="50" ht="15.75" customHeight="1">
      <c r="A50" s="6" t="s">
        <v>16</v>
      </c>
      <c r="B50" s="13">
        <v>4284.75</v>
      </c>
      <c r="C50" s="13">
        <v>4277.98</v>
      </c>
      <c r="D50" s="13">
        <v>4229.86</v>
      </c>
      <c r="E50" s="13">
        <v>4377.89</v>
      </c>
      <c r="F50" s="13">
        <v>4315.3</v>
      </c>
      <c r="G50" s="13">
        <v>4308.0</v>
      </c>
      <c r="H50" s="13">
        <v>4233.16</v>
      </c>
      <c r="I50" s="13">
        <v>4349.55</v>
      </c>
      <c r="J50" s="13">
        <v>4286.16</v>
      </c>
      <c r="M50" s="8">
        <f t="shared" si="4"/>
        <v>4295.85</v>
      </c>
      <c r="N50" s="8">
        <f t="shared" si="5"/>
        <v>48.68436068</v>
      </c>
      <c r="O50" s="4">
        <f t="shared" si="6"/>
        <v>1.133288189</v>
      </c>
    </row>
    <row r="51" ht="15.75" customHeight="1">
      <c r="A51" s="6" t="s">
        <v>17</v>
      </c>
      <c r="B51" s="13">
        <v>7929.83</v>
      </c>
      <c r="C51" s="13">
        <v>7754.69</v>
      </c>
      <c r="D51" s="13">
        <v>7971.32</v>
      </c>
      <c r="E51" s="13">
        <v>8076.93</v>
      </c>
      <c r="F51" s="13">
        <v>7920.35</v>
      </c>
      <c r="G51" s="13">
        <v>8070.17</v>
      </c>
      <c r="H51" s="13">
        <v>7950.84</v>
      </c>
      <c r="I51" s="13">
        <v>8123.73</v>
      </c>
      <c r="J51" s="13">
        <v>8042.3</v>
      </c>
      <c r="M51" s="8">
        <f t="shared" si="4"/>
        <v>7982.24</v>
      </c>
      <c r="N51" s="8">
        <f t="shared" si="5"/>
        <v>111.6836457</v>
      </c>
      <c r="O51" s="4">
        <f t="shared" si="6"/>
        <v>1.399151688</v>
      </c>
    </row>
    <row r="52" ht="15.75" customHeight="1">
      <c r="A52" s="6" t="s">
        <v>18</v>
      </c>
      <c r="B52" s="13">
        <v>15031.52</v>
      </c>
      <c r="C52" s="13">
        <v>14989.18</v>
      </c>
      <c r="D52" s="13">
        <v>15027.88</v>
      </c>
      <c r="E52" s="13">
        <v>15445.16</v>
      </c>
      <c r="F52" s="13">
        <v>15018.72</v>
      </c>
      <c r="G52" s="13">
        <v>15311.27</v>
      </c>
      <c r="H52" s="13">
        <v>15137.12</v>
      </c>
      <c r="I52" s="13">
        <v>15353.69</v>
      </c>
      <c r="J52" s="13">
        <v>15096.31</v>
      </c>
      <c r="M52" s="8">
        <f t="shared" si="4"/>
        <v>15156.76111</v>
      </c>
      <c r="N52" s="8">
        <f t="shared" si="5"/>
        <v>169.3009403</v>
      </c>
      <c r="O52" s="4">
        <f t="shared" si="6"/>
        <v>1.116999464</v>
      </c>
    </row>
    <row r="53" ht="15.75" customHeight="1">
      <c r="A53" s="6" t="s">
        <v>19</v>
      </c>
      <c r="B53" s="13">
        <v>29449.05</v>
      </c>
      <c r="C53" s="13">
        <v>29510.56</v>
      </c>
      <c r="D53" s="13">
        <v>29265.94</v>
      </c>
      <c r="E53" s="13">
        <v>29346.47</v>
      </c>
      <c r="F53" s="13">
        <v>29630.41</v>
      </c>
      <c r="G53" s="13">
        <v>29430.38</v>
      </c>
      <c r="H53" s="13">
        <v>29836.87</v>
      </c>
      <c r="I53" s="13">
        <v>29433.53</v>
      </c>
      <c r="J53" s="13">
        <v>29408.75</v>
      </c>
      <c r="M53" s="8">
        <f t="shared" si="4"/>
        <v>29479.10667</v>
      </c>
      <c r="N53" s="8">
        <f t="shared" si="5"/>
        <v>167.7848738</v>
      </c>
      <c r="O53" s="4">
        <f t="shared" si="6"/>
        <v>0.5691653946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3">
        <v>25.14</v>
      </c>
      <c r="C61" s="13">
        <v>24.58</v>
      </c>
      <c r="D61" s="13">
        <v>26.14</v>
      </c>
      <c r="E61" s="13">
        <v>24.51</v>
      </c>
      <c r="F61" s="13">
        <v>24.72</v>
      </c>
      <c r="G61" s="13">
        <v>25.38</v>
      </c>
      <c r="H61" s="13">
        <v>25.28</v>
      </c>
      <c r="I61" s="13">
        <v>24.4</v>
      </c>
      <c r="J61" s="13">
        <v>24.71</v>
      </c>
      <c r="M61" s="8">
        <f t="shared" ref="M61:M81" si="7">AVERAGE(B61:J61)</f>
        <v>24.98444444</v>
      </c>
      <c r="N61" s="8">
        <f t="shared" ref="N61:N81" si="8">STDEV(B61:J61)</f>
        <v>0.5566442111</v>
      </c>
      <c r="O61" s="4">
        <f t="shared" ref="O61:O81" si="9">N61/M61*100</f>
        <v>2.227963133</v>
      </c>
    </row>
    <row r="62" ht="15.75" customHeight="1">
      <c r="A62" s="6">
        <v>2.0</v>
      </c>
      <c r="B62" s="13">
        <v>24.55</v>
      </c>
      <c r="C62" s="13">
        <v>24.52</v>
      </c>
      <c r="D62" s="13">
        <v>23.84</v>
      </c>
      <c r="E62" s="13">
        <v>25.16</v>
      </c>
      <c r="F62" s="13">
        <v>23.96</v>
      </c>
      <c r="G62" s="13">
        <v>24.46</v>
      </c>
      <c r="H62" s="13">
        <v>24.67</v>
      </c>
      <c r="I62" s="13">
        <v>23.88</v>
      </c>
      <c r="J62" s="13">
        <v>23.72</v>
      </c>
      <c r="M62" s="8">
        <f t="shared" si="7"/>
        <v>24.30666667</v>
      </c>
      <c r="N62" s="8">
        <f t="shared" si="8"/>
        <v>0.4812224018</v>
      </c>
      <c r="O62" s="4">
        <f t="shared" si="9"/>
        <v>1.979795948</v>
      </c>
    </row>
    <row r="63" ht="15.75" customHeight="1">
      <c r="A63" s="6">
        <v>4.0</v>
      </c>
      <c r="B63" s="13">
        <v>24.61</v>
      </c>
      <c r="C63" s="13">
        <v>24.75</v>
      </c>
      <c r="D63" s="13">
        <v>24.6</v>
      </c>
      <c r="E63" s="13">
        <v>24.94</v>
      </c>
      <c r="F63" s="13">
        <v>24.83</v>
      </c>
      <c r="G63" s="13">
        <v>24.65</v>
      </c>
      <c r="H63" s="13">
        <v>25.62</v>
      </c>
      <c r="I63" s="13">
        <v>24.57</v>
      </c>
      <c r="J63" s="13">
        <v>23.82</v>
      </c>
      <c r="M63" s="8">
        <f t="shared" si="7"/>
        <v>24.71</v>
      </c>
      <c r="N63" s="8">
        <f t="shared" si="8"/>
        <v>0.4656178691</v>
      </c>
      <c r="O63" s="4">
        <f t="shared" si="9"/>
        <v>1.884329701</v>
      </c>
    </row>
    <row r="64" ht="15.75" customHeight="1">
      <c r="A64" s="6">
        <v>8.0</v>
      </c>
      <c r="B64" s="13">
        <v>33.91</v>
      </c>
      <c r="C64" s="13">
        <v>33.97</v>
      </c>
      <c r="D64" s="13">
        <v>35.09</v>
      </c>
      <c r="E64" s="13">
        <v>37.84</v>
      </c>
      <c r="F64" s="13">
        <v>35.19</v>
      </c>
      <c r="G64" s="13">
        <v>35.39</v>
      </c>
      <c r="H64" s="13">
        <v>34.19</v>
      </c>
      <c r="I64" s="13">
        <v>34.54</v>
      </c>
      <c r="J64" s="13">
        <v>38.08</v>
      </c>
      <c r="M64" s="8">
        <f t="shared" si="7"/>
        <v>35.35555556</v>
      </c>
      <c r="N64" s="8">
        <f t="shared" si="8"/>
        <v>1.570319324</v>
      </c>
      <c r="O64" s="4">
        <f t="shared" si="9"/>
        <v>4.441506572</v>
      </c>
    </row>
    <row r="65" ht="15.75" customHeight="1">
      <c r="A65" s="6">
        <v>16.0</v>
      </c>
      <c r="B65" s="13">
        <v>29.94</v>
      </c>
      <c r="C65" s="13">
        <v>30.83</v>
      </c>
      <c r="D65" s="13">
        <v>33.0</v>
      </c>
      <c r="E65" s="13">
        <v>30.48</v>
      </c>
      <c r="F65" s="13">
        <v>32.23</v>
      </c>
      <c r="G65" s="13">
        <v>31.96</v>
      </c>
      <c r="H65" s="13">
        <v>32.83</v>
      </c>
      <c r="I65" s="13">
        <v>30.05</v>
      </c>
      <c r="J65" s="13">
        <v>30.29</v>
      </c>
      <c r="M65" s="8">
        <f t="shared" si="7"/>
        <v>31.29</v>
      </c>
      <c r="N65" s="8">
        <f t="shared" si="8"/>
        <v>1.217374223</v>
      </c>
      <c r="O65" s="4">
        <f t="shared" si="9"/>
        <v>3.890617525</v>
      </c>
    </row>
    <row r="66" ht="15.75" customHeight="1">
      <c r="A66" s="6">
        <v>32.0</v>
      </c>
      <c r="B66" s="13">
        <v>29.87</v>
      </c>
      <c r="C66" s="13">
        <v>30.0</v>
      </c>
      <c r="D66" s="13">
        <v>30.41</v>
      </c>
      <c r="E66" s="13">
        <v>30.26</v>
      </c>
      <c r="F66" s="13">
        <v>29.94</v>
      </c>
      <c r="G66" s="13">
        <v>34.42</v>
      </c>
      <c r="H66" s="13">
        <v>30.75</v>
      </c>
      <c r="I66" s="13">
        <v>30.11</v>
      </c>
      <c r="J66" s="13">
        <v>29.25</v>
      </c>
      <c r="M66" s="8">
        <f t="shared" si="7"/>
        <v>30.55666667</v>
      </c>
      <c r="N66" s="8">
        <f t="shared" si="8"/>
        <v>1.505855239</v>
      </c>
      <c r="O66" s="4">
        <f t="shared" si="9"/>
        <v>4.928074306</v>
      </c>
    </row>
    <row r="67" ht="15.75" customHeight="1">
      <c r="A67" s="6">
        <v>64.0</v>
      </c>
      <c r="B67" s="13">
        <v>34.24</v>
      </c>
      <c r="C67" s="13">
        <v>34.95</v>
      </c>
      <c r="D67" s="13">
        <v>33.61</v>
      </c>
      <c r="E67" s="13">
        <v>36.65</v>
      </c>
      <c r="F67" s="13">
        <v>35.29</v>
      </c>
      <c r="G67" s="13">
        <v>35.74</v>
      </c>
      <c r="H67" s="13">
        <v>35.11</v>
      </c>
      <c r="I67" s="13">
        <v>32.68</v>
      </c>
      <c r="J67" s="13">
        <v>35.72</v>
      </c>
      <c r="M67" s="8">
        <f t="shared" si="7"/>
        <v>34.88777778</v>
      </c>
      <c r="N67" s="8">
        <f t="shared" si="8"/>
        <v>1.207577925</v>
      </c>
      <c r="O67" s="4">
        <f t="shared" si="9"/>
        <v>3.461320846</v>
      </c>
    </row>
    <row r="68" ht="15.75" customHeight="1">
      <c r="A68" s="6">
        <v>128.0</v>
      </c>
      <c r="B68" s="13">
        <v>44.94</v>
      </c>
      <c r="C68" s="13">
        <v>45.89</v>
      </c>
      <c r="D68" s="13">
        <v>45.08</v>
      </c>
      <c r="E68" s="13">
        <v>44.66</v>
      </c>
      <c r="F68" s="13">
        <v>43.9</v>
      </c>
      <c r="G68" s="13">
        <v>46.36</v>
      </c>
      <c r="H68" s="13">
        <v>43.44</v>
      </c>
      <c r="I68" s="13">
        <v>45.13</v>
      </c>
      <c r="J68" s="13">
        <v>45.18</v>
      </c>
      <c r="M68" s="8">
        <f t="shared" si="7"/>
        <v>44.95333333</v>
      </c>
      <c r="N68" s="8">
        <f t="shared" si="8"/>
        <v>0.8972597171</v>
      </c>
      <c r="O68" s="4">
        <f t="shared" si="9"/>
        <v>1.995980388</v>
      </c>
    </row>
    <row r="69" ht="15.75" customHeight="1">
      <c r="A69" s="6">
        <v>256.0</v>
      </c>
      <c r="B69" s="13">
        <v>58.9</v>
      </c>
      <c r="C69" s="13">
        <v>61.14</v>
      </c>
      <c r="D69" s="13">
        <v>67.38</v>
      </c>
      <c r="E69" s="13">
        <v>60.04</v>
      </c>
      <c r="F69" s="13">
        <v>60.3</v>
      </c>
      <c r="G69" s="13">
        <v>59.79</v>
      </c>
      <c r="H69" s="13">
        <v>57.09</v>
      </c>
      <c r="I69" s="13">
        <v>57.22</v>
      </c>
      <c r="J69" s="13">
        <v>57.59</v>
      </c>
      <c r="M69" s="8">
        <f t="shared" si="7"/>
        <v>59.93888889</v>
      </c>
      <c r="N69" s="8">
        <f t="shared" si="8"/>
        <v>3.144055679</v>
      </c>
      <c r="O69" s="4">
        <f t="shared" si="9"/>
        <v>5.245435371</v>
      </c>
    </row>
    <row r="70" ht="15.75" customHeight="1">
      <c r="A70" s="6">
        <v>512.0</v>
      </c>
      <c r="B70" s="13">
        <v>77.81</v>
      </c>
      <c r="C70" s="13">
        <v>79.05</v>
      </c>
      <c r="D70" s="13">
        <v>75.12</v>
      </c>
      <c r="E70" s="13">
        <v>82.75</v>
      </c>
      <c r="F70" s="13">
        <v>73.43</v>
      </c>
      <c r="G70" s="13">
        <v>74.6</v>
      </c>
      <c r="H70" s="13">
        <v>78.92</v>
      </c>
      <c r="I70" s="13">
        <v>74.11</v>
      </c>
      <c r="J70" s="13">
        <v>81.53</v>
      </c>
      <c r="M70" s="8">
        <f t="shared" si="7"/>
        <v>77.48</v>
      </c>
      <c r="N70" s="8">
        <f t="shared" si="8"/>
        <v>3.362406133</v>
      </c>
      <c r="O70" s="4">
        <f t="shared" si="9"/>
        <v>4.339708483</v>
      </c>
    </row>
    <row r="71" ht="15.75" customHeight="1">
      <c r="A71" s="6" t="s">
        <v>9</v>
      </c>
      <c r="B71" s="13">
        <v>113.45</v>
      </c>
      <c r="C71" s="13">
        <v>118.82</v>
      </c>
      <c r="D71" s="13">
        <v>117.45</v>
      </c>
      <c r="E71" s="13">
        <v>118.42</v>
      </c>
      <c r="F71" s="13">
        <v>115.64</v>
      </c>
      <c r="G71" s="13">
        <v>108.72</v>
      </c>
      <c r="H71" s="13">
        <v>108.38</v>
      </c>
      <c r="I71" s="13">
        <v>110.37</v>
      </c>
      <c r="J71" s="13">
        <v>106.04</v>
      </c>
      <c r="M71" s="8">
        <f t="shared" si="7"/>
        <v>113.0322222</v>
      </c>
      <c r="N71" s="8">
        <f t="shared" si="8"/>
        <v>4.811903931</v>
      </c>
      <c r="O71" s="4">
        <f t="shared" si="9"/>
        <v>4.257108138</v>
      </c>
    </row>
    <row r="72" ht="15.75" customHeight="1">
      <c r="A72" s="6" t="s">
        <v>10</v>
      </c>
      <c r="B72" s="13">
        <v>155.68</v>
      </c>
      <c r="C72" s="13">
        <v>158.93</v>
      </c>
      <c r="D72" s="13">
        <v>161.67</v>
      </c>
      <c r="E72" s="13">
        <v>167.49</v>
      </c>
      <c r="F72" s="13">
        <v>158.11</v>
      </c>
      <c r="G72" s="13">
        <v>156.29</v>
      </c>
      <c r="H72" s="13">
        <v>155.5</v>
      </c>
      <c r="I72" s="13">
        <v>154.81</v>
      </c>
      <c r="J72" s="13">
        <v>160.24</v>
      </c>
      <c r="M72" s="8">
        <f t="shared" si="7"/>
        <v>158.7466667</v>
      </c>
      <c r="N72" s="8">
        <f t="shared" si="8"/>
        <v>4.017751237</v>
      </c>
      <c r="O72" s="4">
        <f t="shared" si="9"/>
        <v>2.530920063</v>
      </c>
    </row>
    <row r="73" ht="15.75" customHeight="1">
      <c r="A73" s="6" t="s">
        <v>11</v>
      </c>
      <c r="B73" s="13">
        <v>142.56</v>
      </c>
      <c r="C73" s="13">
        <v>143.4</v>
      </c>
      <c r="D73" s="13">
        <v>145.36</v>
      </c>
      <c r="E73" s="13">
        <v>144.78</v>
      </c>
      <c r="F73" s="13">
        <v>142.44</v>
      </c>
      <c r="G73" s="13">
        <v>140.11</v>
      </c>
      <c r="H73" s="13">
        <v>142.24</v>
      </c>
      <c r="I73" s="13">
        <v>139.27</v>
      </c>
      <c r="J73" s="13">
        <v>141.66</v>
      </c>
      <c r="M73" s="8">
        <f t="shared" si="7"/>
        <v>142.4244444</v>
      </c>
      <c r="N73" s="8">
        <f t="shared" si="8"/>
        <v>1.970470192</v>
      </c>
      <c r="O73" s="4">
        <f t="shared" si="9"/>
        <v>1.383519662</v>
      </c>
    </row>
    <row r="74" ht="15.75" customHeight="1">
      <c r="A74" s="6" t="s">
        <v>12</v>
      </c>
      <c r="B74" s="13">
        <v>231.77</v>
      </c>
      <c r="C74" s="13">
        <v>238.03</v>
      </c>
      <c r="D74" s="13">
        <v>232.95</v>
      </c>
      <c r="E74" s="13">
        <v>235.39</v>
      </c>
      <c r="F74" s="13">
        <v>231.44</v>
      </c>
      <c r="G74" s="13">
        <v>225.75</v>
      </c>
      <c r="H74" s="13">
        <v>232.62</v>
      </c>
      <c r="I74" s="13">
        <v>226.27</v>
      </c>
      <c r="J74" s="13">
        <v>225.56</v>
      </c>
      <c r="M74" s="8">
        <f t="shared" si="7"/>
        <v>231.0866667</v>
      </c>
      <c r="N74" s="8">
        <f t="shared" si="8"/>
        <v>4.40692353</v>
      </c>
      <c r="O74" s="4">
        <f t="shared" si="9"/>
        <v>1.907043619</v>
      </c>
    </row>
    <row r="75" ht="15.75" customHeight="1">
      <c r="A75" s="6" t="s">
        <v>13</v>
      </c>
      <c r="B75" s="13">
        <v>1000.38</v>
      </c>
      <c r="C75" s="13">
        <v>1014.92</v>
      </c>
      <c r="D75" s="13">
        <v>1007.39</v>
      </c>
      <c r="E75" s="13">
        <v>999.28</v>
      </c>
      <c r="F75" s="13">
        <v>1003.45</v>
      </c>
      <c r="G75" s="13">
        <v>1034.48</v>
      </c>
      <c r="H75" s="13">
        <v>1012.67</v>
      </c>
      <c r="I75" s="13">
        <v>993.51</v>
      </c>
      <c r="J75" s="13">
        <v>1014.46</v>
      </c>
      <c r="M75" s="8">
        <f t="shared" si="7"/>
        <v>1008.948889</v>
      </c>
      <c r="N75" s="8">
        <f t="shared" si="8"/>
        <v>12.09158431</v>
      </c>
      <c r="O75" s="4">
        <f t="shared" si="9"/>
        <v>1.19843378</v>
      </c>
    </row>
    <row r="76" ht="15.75" customHeight="1">
      <c r="A76" s="6" t="s">
        <v>14</v>
      </c>
      <c r="B76" s="13">
        <v>1554.84</v>
      </c>
      <c r="C76" s="13">
        <v>1561.1</v>
      </c>
      <c r="D76" s="13">
        <v>1543.89</v>
      </c>
      <c r="E76" s="13">
        <v>1554.4</v>
      </c>
      <c r="F76" s="13">
        <v>1543.31</v>
      </c>
      <c r="G76" s="13">
        <v>1543.72</v>
      </c>
      <c r="H76" s="13">
        <v>1541.29</v>
      </c>
      <c r="I76" s="13">
        <v>1546.12</v>
      </c>
      <c r="J76" s="13">
        <v>1552.76</v>
      </c>
      <c r="M76" s="8">
        <f t="shared" si="7"/>
        <v>1549.047778</v>
      </c>
      <c r="N76" s="8">
        <f t="shared" si="8"/>
        <v>6.872933831</v>
      </c>
      <c r="O76" s="4">
        <f t="shared" si="9"/>
        <v>0.4436876596</v>
      </c>
    </row>
    <row r="77" ht="15.75" customHeight="1">
      <c r="A77" s="6" t="s">
        <v>15</v>
      </c>
      <c r="B77" s="13">
        <v>3235.58</v>
      </c>
      <c r="C77" s="13">
        <v>3256.27</v>
      </c>
      <c r="D77" s="13">
        <v>3275.79</v>
      </c>
      <c r="E77" s="13">
        <v>3118.74</v>
      </c>
      <c r="F77" s="13">
        <v>3235.92</v>
      </c>
      <c r="G77" s="13">
        <v>3121.42</v>
      </c>
      <c r="H77" s="13">
        <v>3231.54</v>
      </c>
      <c r="I77" s="13">
        <v>3241.92</v>
      </c>
      <c r="J77" s="13">
        <v>3190.74</v>
      </c>
      <c r="M77" s="8">
        <f t="shared" si="7"/>
        <v>3211.991111</v>
      </c>
      <c r="N77" s="8">
        <f t="shared" si="8"/>
        <v>56.776259</v>
      </c>
      <c r="O77" s="4">
        <f t="shared" si="9"/>
        <v>1.767634375</v>
      </c>
    </row>
    <row r="78" ht="15.75" customHeight="1">
      <c r="A78" s="6" t="s">
        <v>16</v>
      </c>
      <c r="B78" s="13">
        <v>5606.9</v>
      </c>
      <c r="C78" s="13">
        <v>5635.79</v>
      </c>
      <c r="D78" s="13">
        <v>5734.73</v>
      </c>
      <c r="E78" s="13">
        <v>5639.33</v>
      </c>
      <c r="F78" s="13">
        <v>5670.51</v>
      </c>
      <c r="G78" s="13">
        <v>5670.5</v>
      </c>
      <c r="H78" s="13">
        <v>5719.18</v>
      </c>
      <c r="I78" s="13">
        <v>5623.16</v>
      </c>
      <c r="J78" s="13">
        <v>5677.22</v>
      </c>
      <c r="M78" s="8">
        <f t="shared" si="7"/>
        <v>5664.146667</v>
      </c>
      <c r="N78" s="8">
        <f t="shared" si="8"/>
        <v>42.77776701</v>
      </c>
      <c r="O78" s="4">
        <f t="shared" si="9"/>
        <v>0.7552376293</v>
      </c>
    </row>
    <row r="79" ht="15.75" customHeight="1">
      <c r="A79" s="6" t="s">
        <v>17</v>
      </c>
      <c r="B79" s="13">
        <v>10715.63</v>
      </c>
      <c r="C79" s="13">
        <v>10481.86</v>
      </c>
      <c r="D79" s="13">
        <v>10777.6</v>
      </c>
      <c r="E79" s="13">
        <v>10704.81</v>
      </c>
      <c r="F79" s="13">
        <v>10671.62</v>
      </c>
      <c r="G79" s="13">
        <v>10588.05</v>
      </c>
      <c r="H79" s="13">
        <v>10789.43</v>
      </c>
      <c r="I79" s="13">
        <v>10489.84</v>
      </c>
      <c r="J79" s="13">
        <v>10674.47</v>
      </c>
      <c r="M79" s="8">
        <f t="shared" si="7"/>
        <v>10654.81222</v>
      </c>
      <c r="N79" s="8">
        <f t="shared" si="8"/>
        <v>112.7229976</v>
      </c>
      <c r="O79" s="4">
        <f t="shared" si="9"/>
        <v>1.057953864</v>
      </c>
    </row>
    <row r="80" ht="15.75" customHeight="1">
      <c r="A80" s="6" t="s">
        <v>18</v>
      </c>
      <c r="B80" s="13">
        <v>20276.24</v>
      </c>
      <c r="C80" s="13">
        <v>20026.39</v>
      </c>
      <c r="D80" s="13">
        <v>20001.7</v>
      </c>
      <c r="E80" s="13">
        <v>20088.66</v>
      </c>
      <c r="F80" s="13">
        <v>20101.32</v>
      </c>
      <c r="G80" s="13">
        <v>20025.48</v>
      </c>
      <c r="H80" s="13">
        <v>19944.21</v>
      </c>
      <c r="I80" s="13">
        <v>19789.28</v>
      </c>
      <c r="J80" s="13">
        <v>19978.86</v>
      </c>
      <c r="M80" s="8">
        <f t="shared" si="7"/>
        <v>20025.79333</v>
      </c>
      <c r="N80" s="8">
        <f t="shared" si="8"/>
        <v>131.2240954</v>
      </c>
      <c r="O80" s="4">
        <f t="shared" si="9"/>
        <v>0.6552753904</v>
      </c>
    </row>
    <row r="81" ht="15.75" customHeight="1">
      <c r="A81" s="6" t="s">
        <v>19</v>
      </c>
      <c r="B81" s="13">
        <v>40019.7</v>
      </c>
      <c r="C81" s="13">
        <v>39288.27</v>
      </c>
      <c r="D81" s="13">
        <v>39524.13</v>
      </c>
      <c r="E81" s="13">
        <v>39894.04</v>
      </c>
      <c r="F81" s="13">
        <v>39112.12</v>
      </c>
      <c r="G81" s="13">
        <v>38995.28</v>
      </c>
      <c r="H81" s="13">
        <v>39975.83</v>
      </c>
      <c r="I81" s="13">
        <v>39687.97</v>
      </c>
      <c r="J81" s="13">
        <v>39940.06</v>
      </c>
      <c r="M81" s="8">
        <f t="shared" si="7"/>
        <v>39604.15556</v>
      </c>
      <c r="N81" s="8">
        <f t="shared" si="8"/>
        <v>392.7029618</v>
      </c>
      <c r="O81" s="4">
        <f t="shared" si="9"/>
        <v>0.9915700924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3">
        <v>12.42</v>
      </c>
      <c r="C5" s="13">
        <v>12.4</v>
      </c>
      <c r="D5" s="13"/>
      <c r="E5" s="13">
        <v>11.21</v>
      </c>
      <c r="F5" s="13">
        <v>11.28</v>
      </c>
      <c r="G5" s="13">
        <v>10.97</v>
      </c>
      <c r="H5" s="13">
        <v>11.04</v>
      </c>
      <c r="I5" s="13">
        <v>11.79</v>
      </c>
      <c r="J5" s="13">
        <v>10.44</v>
      </c>
      <c r="M5" s="8">
        <f t="shared" ref="M5:M25" si="1">AVERAGE(B5:J5)</f>
        <v>11.44375</v>
      </c>
      <c r="N5" s="8">
        <f t="shared" ref="N5:N25" si="2">STDEV(B5:J5)</f>
        <v>0.7034392552</v>
      </c>
      <c r="O5" s="4">
        <f t="shared" ref="O5:O25" si="3">N5/M5*100</f>
        <v>6.146929592</v>
      </c>
    </row>
    <row r="6" ht="15.75" customHeight="1">
      <c r="A6" s="6">
        <v>2.0</v>
      </c>
      <c r="B6" s="13">
        <v>11.32</v>
      </c>
      <c r="C6" s="13">
        <v>12.0</v>
      </c>
      <c r="D6" s="13"/>
      <c r="E6" s="13">
        <v>10.19</v>
      </c>
      <c r="F6" s="13">
        <v>10.18</v>
      </c>
      <c r="G6" s="13">
        <v>10.42</v>
      </c>
      <c r="H6" s="13">
        <v>10.56</v>
      </c>
      <c r="I6" s="13">
        <v>10.59</v>
      </c>
      <c r="J6" s="13">
        <v>10.24</v>
      </c>
      <c r="M6" s="8">
        <f t="shared" si="1"/>
        <v>10.6875</v>
      </c>
      <c r="N6" s="8">
        <f t="shared" si="2"/>
        <v>0.646457379</v>
      </c>
      <c r="O6" s="4">
        <f t="shared" si="3"/>
        <v>6.048724014</v>
      </c>
    </row>
    <row r="7" ht="15.75" customHeight="1">
      <c r="A7" s="6">
        <v>4.0</v>
      </c>
      <c r="B7" s="13">
        <v>10.11</v>
      </c>
      <c r="C7" s="13">
        <v>11.75</v>
      </c>
      <c r="D7" s="13"/>
      <c r="E7" s="13">
        <v>10.83</v>
      </c>
      <c r="F7" s="13">
        <v>9.86</v>
      </c>
      <c r="G7" s="13">
        <v>10.35</v>
      </c>
      <c r="H7" s="13">
        <v>10.74</v>
      </c>
      <c r="I7" s="13">
        <v>10.83</v>
      </c>
      <c r="J7" s="13">
        <v>9.57</v>
      </c>
      <c r="M7" s="8">
        <f t="shared" si="1"/>
        <v>10.505</v>
      </c>
      <c r="N7" s="8">
        <f t="shared" si="2"/>
        <v>0.6852319732</v>
      </c>
      <c r="O7" s="4">
        <f t="shared" si="3"/>
        <v>6.522912644</v>
      </c>
    </row>
    <row r="8" ht="15.75" customHeight="1">
      <c r="A8" s="6">
        <v>8.0</v>
      </c>
      <c r="B8" s="13">
        <v>892.04</v>
      </c>
      <c r="C8" s="13">
        <v>874.21</v>
      </c>
      <c r="D8" s="13"/>
      <c r="E8" s="13">
        <v>863.3</v>
      </c>
      <c r="F8" s="13">
        <v>895.98</v>
      </c>
      <c r="G8" s="13">
        <v>860.6</v>
      </c>
      <c r="H8" s="13">
        <v>877.16</v>
      </c>
      <c r="I8" s="13">
        <v>863.6</v>
      </c>
      <c r="J8" s="13">
        <v>826.88</v>
      </c>
      <c r="M8" s="8">
        <f t="shared" si="1"/>
        <v>869.22125</v>
      </c>
      <c r="N8" s="8">
        <f t="shared" si="2"/>
        <v>21.5751328</v>
      </c>
      <c r="O8" s="4">
        <f t="shared" si="3"/>
        <v>2.482122106</v>
      </c>
    </row>
    <row r="9" ht="15.75" customHeight="1">
      <c r="A9" s="6">
        <v>16.0</v>
      </c>
      <c r="B9" s="13">
        <v>22.89</v>
      </c>
      <c r="C9" s="13">
        <v>22.81</v>
      </c>
      <c r="D9" s="13"/>
      <c r="E9" s="13">
        <v>21.08</v>
      </c>
      <c r="F9" s="13">
        <v>22.26</v>
      </c>
      <c r="G9" s="13">
        <v>23.56</v>
      </c>
      <c r="H9" s="13">
        <v>20.57</v>
      </c>
      <c r="I9" s="13">
        <v>21.32</v>
      </c>
      <c r="J9" s="13">
        <v>20.78</v>
      </c>
      <c r="M9" s="8">
        <f t="shared" si="1"/>
        <v>21.90875</v>
      </c>
      <c r="N9" s="8">
        <f t="shared" si="2"/>
        <v>1.116428457</v>
      </c>
      <c r="O9" s="4">
        <f t="shared" si="3"/>
        <v>5.095810839</v>
      </c>
    </row>
    <row r="10" ht="15.75" customHeight="1">
      <c r="A10" s="6">
        <v>32.0</v>
      </c>
      <c r="B10" s="13">
        <v>28.71</v>
      </c>
      <c r="C10" s="13">
        <v>27.22</v>
      </c>
      <c r="D10" s="13"/>
      <c r="E10" s="13">
        <v>28.96</v>
      </c>
      <c r="F10" s="13">
        <v>32.45</v>
      </c>
      <c r="G10" s="13">
        <v>28.9</v>
      </c>
      <c r="H10" s="13">
        <v>29.02</v>
      </c>
      <c r="I10" s="13">
        <v>27.62</v>
      </c>
      <c r="J10" s="13">
        <v>26.95</v>
      </c>
      <c r="M10" s="8">
        <f t="shared" si="1"/>
        <v>28.72875</v>
      </c>
      <c r="N10" s="8">
        <f t="shared" si="2"/>
        <v>1.71902329</v>
      </c>
      <c r="O10" s="4">
        <f t="shared" si="3"/>
        <v>5.983634129</v>
      </c>
    </row>
    <row r="11" ht="15.75" customHeight="1">
      <c r="A11" s="6">
        <v>64.0</v>
      </c>
      <c r="B11" s="13">
        <v>27.45</v>
      </c>
      <c r="C11" s="13">
        <v>25.76</v>
      </c>
      <c r="D11" s="13"/>
      <c r="E11" s="13">
        <v>26.73</v>
      </c>
      <c r="F11" s="13">
        <v>26.8</v>
      </c>
      <c r="G11" s="13">
        <v>26.23</v>
      </c>
      <c r="H11" s="13">
        <v>33.73</v>
      </c>
      <c r="I11" s="13">
        <v>28.92</v>
      </c>
      <c r="J11" s="13">
        <v>25.17</v>
      </c>
      <c r="M11" s="8">
        <f t="shared" si="1"/>
        <v>27.59875</v>
      </c>
      <c r="N11" s="8">
        <f t="shared" si="2"/>
        <v>2.723078287</v>
      </c>
      <c r="O11" s="4">
        <f t="shared" si="3"/>
        <v>9.866672538</v>
      </c>
    </row>
    <row r="12" ht="15.75" customHeight="1">
      <c r="A12" s="6">
        <v>128.0</v>
      </c>
      <c r="B12" s="13">
        <v>31.37</v>
      </c>
      <c r="C12" s="13">
        <v>32.8</v>
      </c>
      <c r="D12" s="13"/>
      <c r="E12" s="13">
        <v>30.64</v>
      </c>
      <c r="F12" s="13">
        <v>32.04</v>
      </c>
      <c r="G12" s="13">
        <v>31.67</v>
      </c>
      <c r="H12" s="13">
        <v>32.63</v>
      </c>
      <c r="I12" s="13">
        <v>31.73</v>
      </c>
      <c r="J12" s="13">
        <v>28.94</v>
      </c>
      <c r="M12" s="8">
        <f t="shared" si="1"/>
        <v>31.4775</v>
      </c>
      <c r="N12" s="8">
        <f t="shared" si="2"/>
        <v>1.233250641</v>
      </c>
      <c r="O12" s="4">
        <f t="shared" si="3"/>
        <v>3.917879885</v>
      </c>
    </row>
    <row r="13" ht="15.75" customHeight="1">
      <c r="A13" s="6">
        <v>256.0</v>
      </c>
      <c r="B13" s="13">
        <v>44.17</v>
      </c>
      <c r="C13" s="13">
        <v>40.36</v>
      </c>
      <c r="D13" s="13"/>
      <c r="E13" s="13">
        <v>42.16</v>
      </c>
      <c r="F13" s="13">
        <v>41.43</v>
      </c>
      <c r="G13" s="13">
        <v>41.18</v>
      </c>
      <c r="H13" s="13">
        <v>45.03</v>
      </c>
      <c r="I13" s="13">
        <v>42.02</v>
      </c>
      <c r="J13" s="13">
        <v>37.9</v>
      </c>
      <c r="M13" s="8">
        <f t="shared" si="1"/>
        <v>41.78125</v>
      </c>
      <c r="N13" s="8">
        <f t="shared" si="2"/>
        <v>2.204861107</v>
      </c>
      <c r="O13" s="4">
        <f t="shared" si="3"/>
        <v>5.277154481</v>
      </c>
    </row>
    <row r="14" ht="15.75" customHeight="1">
      <c r="A14" s="6">
        <v>512.0</v>
      </c>
      <c r="B14" s="13">
        <v>79.15</v>
      </c>
      <c r="C14" s="13">
        <v>80.17</v>
      </c>
      <c r="D14" s="13"/>
      <c r="E14" s="13">
        <v>76.43</v>
      </c>
      <c r="F14" s="13">
        <v>76.08</v>
      </c>
      <c r="G14" s="13">
        <v>72.84</v>
      </c>
      <c r="H14" s="13">
        <v>77.81</v>
      </c>
      <c r="I14" s="13">
        <v>76.98</v>
      </c>
      <c r="J14" s="13">
        <v>71.38</v>
      </c>
      <c r="M14" s="8">
        <f t="shared" si="1"/>
        <v>76.355</v>
      </c>
      <c r="N14" s="8">
        <f t="shared" si="2"/>
        <v>2.977558923</v>
      </c>
      <c r="O14" s="4">
        <f t="shared" si="3"/>
        <v>3.899625334</v>
      </c>
    </row>
    <row r="15" ht="15.75" customHeight="1">
      <c r="A15" s="6" t="s">
        <v>9</v>
      </c>
      <c r="B15" s="13">
        <v>119.27</v>
      </c>
      <c r="C15" s="13">
        <v>104.63</v>
      </c>
      <c r="D15" s="13"/>
      <c r="E15" s="13">
        <v>103.65</v>
      </c>
      <c r="F15" s="13">
        <v>103.17</v>
      </c>
      <c r="G15" s="13">
        <v>108.79</v>
      </c>
      <c r="H15" s="13">
        <v>98.79</v>
      </c>
      <c r="I15" s="13">
        <v>102.62</v>
      </c>
      <c r="J15" s="13">
        <v>110.26</v>
      </c>
      <c r="M15" s="8">
        <f t="shared" si="1"/>
        <v>106.3975</v>
      </c>
      <c r="N15" s="8">
        <f t="shared" si="2"/>
        <v>6.319780172</v>
      </c>
      <c r="O15" s="4">
        <f t="shared" si="3"/>
        <v>5.939782582</v>
      </c>
    </row>
    <row r="16" ht="15.75" customHeight="1">
      <c r="A16" s="6" t="s">
        <v>10</v>
      </c>
      <c r="B16" s="13">
        <v>163.81</v>
      </c>
      <c r="C16" s="13">
        <v>156.76</v>
      </c>
      <c r="D16" s="13"/>
      <c r="E16" s="13">
        <v>161.16</v>
      </c>
      <c r="F16" s="13">
        <v>161.87</v>
      </c>
      <c r="G16" s="13">
        <v>157.45</v>
      </c>
      <c r="H16" s="13">
        <v>163.66</v>
      </c>
      <c r="I16" s="13">
        <v>160.49</v>
      </c>
      <c r="J16" s="13">
        <v>147.42</v>
      </c>
      <c r="M16" s="8">
        <f t="shared" si="1"/>
        <v>159.0775</v>
      </c>
      <c r="N16" s="8">
        <f t="shared" si="2"/>
        <v>5.364469751</v>
      </c>
      <c r="O16" s="4">
        <f t="shared" si="3"/>
        <v>3.372236647</v>
      </c>
    </row>
    <row r="17" ht="15.75" customHeight="1">
      <c r="A17" s="6" t="s">
        <v>11</v>
      </c>
      <c r="B17" s="13">
        <v>275.0</v>
      </c>
      <c r="C17" s="13">
        <v>276.41</v>
      </c>
      <c r="D17" s="13"/>
      <c r="E17" s="13">
        <v>272.11</v>
      </c>
      <c r="F17" s="13">
        <v>274.05</v>
      </c>
      <c r="G17" s="13">
        <v>270.02</v>
      </c>
      <c r="H17" s="13">
        <v>271.91</v>
      </c>
      <c r="I17" s="13">
        <v>261.69</v>
      </c>
      <c r="J17" s="13">
        <v>256.52</v>
      </c>
      <c r="M17" s="8">
        <f t="shared" si="1"/>
        <v>269.71375</v>
      </c>
      <c r="N17" s="8">
        <f t="shared" si="2"/>
        <v>6.976513533</v>
      </c>
      <c r="O17" s="4">
        <f t="shared" si="3"/>
        <v>2.586636214</v>
      </c>
    </row>
    <row r="18" ht="15.75" customHeight="1">
      <c r="A18" s="6" t="s">
        <v>12</v>
      </c>
      <c r="B18" s="13">
        <v>450.0</v>
      </c>
      <c r="C18" s="13">
        <v>446.27</v>
      </c>
      <c r="D18" s="13"/>
      <c r="E18" s="13">
        <v>449.86</v>
      </c>
      <c r="F18" s="13">
        <v>440.84</v>
      </c>
      <c r="G18" s="13">
        <v>447.24</v>
      </c>
      <c r="H18" s="13">
        <v>441.02</v>
      </c>
      <c r="I18" s="13">
        <v>429.11</v>
      </c>
      <c r="J18" s="13">
        <v>410.98</v>
      </c>
      <c r="M18" s="8">
        <f t="shared" si="1"/>
        <v>439.415</v>
      </c>
      <c r="N18" s="8">
        <f t="shared" si="2"/>
        <v>13.35616925</v>
      </c>
      <c r="O18" s="4">
        <f t="shared" si="3"/>
        <v>3.039534211</v>
      </c>
    </row>
    <row r="19" ht="15.75" customHeight="1">
      <c r="A19" s="6" t="s">
        <v>13</v>
      </c>
      <c r="B19" s="13">
        <v>549.15</v>
      </c>
      <c r="C19" s="13">
        <v>547.56</v>
      </c>
      <c r="D19" s="13"/>
      <c r="E19" s="13">
        <v>548.9</v>
      </c>
      <c r="F19" s="13">
        <v>532.52</v>
      </c>
      <c r="G19" s="13">
        <v>535.8</v>
      </c>
      <c r="H19" s="13">
        <v>541.57</v>
      </c>
      <c r="I19" s="13">
        <v>525.97</v>
      </c>
      <c r="J19" s="13">
        <v>518.27</v>
      </c>
      <c r="M19" s="8">
        <f t="shared" si="1"/>
        <v>537.4675</v>
      </c>
      <c r="N19" s="8">
        <f t="shared" si="2"/>
        <v>11.4259526</v>
      </c>
      <c r="O19" s="4">
        <f t="shared" si="3"/>
        <v>2.125887166</v>
      </c>
    </row>
    <row r="20" ht="15.75" customHeight="1">
      <c r="A20" s="6" t="s">
        <v>14</v>
      </c>
      <c r="B20" s="13">
        <v>1160.77</v>
      </c>
      <c r="C20" s="13">
        <v>1153.89</v>
      </c>
      <c r="D20" s="13"/>
      <c r="E20" s="13">
        <v>1153.12</v>
      </c>
      <c r="F20" s="13">
        <v>1142.08</v>
      </c>
      <c r="G20" s="13">
        <v>1176.85</v>
      </c>
      <c r="H20" s="13">
        <v>1163.33</v>
      </c>
      <c r="I20" s="13">
        <v>1129.65</v>
      </c>
      <c r="J20" s="13">
        <v>1092.89</v>
      </c>
      <c r="M20" s="8">
        <f t="shared" si="1"/>
        <v>1146.5725</v>
      </c>
      <c r="N20" s="8">
        <f t="shared" si="2"/>
        <v>25.86749132</v>
      </c>
      <c r="O20" s="4">
        <f t="shared" si="3"/>
        <v>2.256071144</v>
      </c>
    </row>
    <row r="21" ht="15.75" customHeight="1">
      <c r="A21" s="6" t="s">
        <v>15</v>
      </c>
      <c r="B21" s="13">
        <v>2126.28</v>
      </c>
      <c r="C21" s="13">
        <v>2097.03</v>
      </c>
      <c r="D21" s="13"/>
      <c r="E21" s="13">
        <v>2147.57</v>
      </c>
      <c r="F21" s="13">
        <v>2265.85</v>
      </c>
      <c r="G21" s="13">
        <v>2135.02</v>
      </c>
      <c r="H21" s="13">
        <v>2084.25</v>
      </c>
      <c r="I21" s="13">
        <v>2045.62</v>
      </c>
      <c r="J21" s="13">
        <v>1941.3</v>
      </c>
      <c r="M21" s="8">
        <f t="shared" si="1"/>
        <v>2105.365</v>
      </c>
      <c r="N21" s="8">
        <f t="shared" si="2"/>
        <v>92.4705808</v>
      </c>
      <c r="O21" s="4">
        <f t="shared" si="3"/>
        <v>4.392140118</v>
      </c>
    </row>
    <row r="22" ht="15.75" customHeight="1">
      <c r="A22" s="6" t="s">
        <v>16</v>
      </c>
      <c r="B22" s="13">
        <v>4811.15</v>
      </c>
      <c r="C22" s="13">
        <v>4797.48</v>
      </c>
      <c r="D22" s="13"/>
      <c r="E22" s="13">
        <v>5828.12</v>
      </c>
      <c r="F22" s="13">
        <v>4760.8</v>
      </c>
      <c r="G22" s="13">
        <v>4780.46</v>
      </c>
      <c r="H22" s="13">
        <v>4762.46</v>
      </c>
      <c r="I22" s="13">
        <v>4693.2</v>
      </c>
      <c r="J22" s="13">
        <v>4464.49</v>
      </c>
      <c r="M22" s="8">
        <f t="shared" si="1"/>
        <v>4862.27</v>
      </c>
      <c r="N22" s="8">
        <f t="shared" si="2"/>
        <v>405.9278415</v>
      </c>
      <c r="O22" s="4">
        <f t="shared" si="3"/>
        <v>8.348525308</v>
      </c>
    </row>
    <row r="23" ht="15.75" customHeight="1">
      <c r="A23" s="6" t="s">
        <v>17</v>
      </c>
      <c r="B23" s="13">
        <v>9541.73</v>
      </c>
      <c r="C23" s="13">
        <v>9559.27</v>
      </c>
      <c r="D23" s="13"/>
      <c r="E23" s="13">
        <v>9586.01</v>
      </c>
      <c r="F23" s="13">
        <v>9507.02</v>
      </c>
      <c r="G23" s="13">
        <v>9561.88</v>
      </c>
      <c r="H23" s="13">
        <v>9600.0</v>
      </c>
      <c r="I23" s="13">
        <v>9322.11</v>
      </c>
      <c r="J23" s="13">
        <v>8914.75</v>
      </c>
      <c r="M23" s="8">
        <f t="shared" si="1"/>
        <v>9449.09625</v>
      </c>
      <c r="N23" s="8">
        <f t="shared" si="2"/>
        <v>232.9817103</v>
      </c>
      <c r="O23" s="4">
        <f t="shared" si="3"/>
        <v>2.465650726</v>
      </c>
    </row>
    <row r="24" ht="15.75" customHeight="1">
      <c r="A24" s="6" t="s">
        <v>18</v>
      </c>
      <c r="B24" s="13">
        <v>19344.03</v>
      </c>
      <c r="C24" s="13">
        <v>19162.83</v>
      </c>
      <c r="D24" s="13"/>
      <c r="E24" s="13">
        <v>19361.94</v>
      </c>
      <c r="F24" s="13">
        <v>19210.81</v>
      </c>
      <c r="G24" s="13">
        <v>19158.55</v>
      </c>
      <c r="H24" s="13">
        <v>19381.06</v>
      </c>
      <c r="I24" s="13">
        <v>18925.35</v>
      </c>
      <c r="J24" s="13">
        <v>18449.63</v>
      </c>
      <c r="M24" s="8">
        <f t="shared" si="1"/>
        <v>19124.275</v>
      </c>
      <c r="N24" s="8">
        <f t="shared" si="2"/>
        <v>310.6633571</v>
      </c>
      <c r="O24" s="4">
        <f t="shared" si="3"/>
        <v>1.624445147</v>
      </c>
    </row>
    <row r="25" ht="15.75" customHeight="1">
      <c r="A25" s="6" t="s">
        <v>19</v>
      </c>
      <c r="B25" s="13">
        <v>39512.04</v>
      </c>
      <c r="C25" s="13">
        <v>38497.71</v>
      </c>
      <c r="D25" s="13"/>
      <c r="E25" s="13">
        <v>38777.63</v>
      </c>
      <c r="F25" s="13">
        <v>39600.73</v>
      </c>
      <c r="G25" s="13">
        <v>38436.82</v>
      </c>
      <c r="H25" s="13">
        <v>39420.16</v>
      </c>
      <c r="I25" s="13">
        <v>37886.96</v>
      </c>
      <c r="J25" s="13">
        <v>37629.91</v>
      </c>
      <c r="M25" s="8">
        <f t="shared" si="1"/>
        <v>38720.245</v>
      </c>
      <c r="N25" s="8">
        <f t="shared" si="2"/>
        <v>747.2246806</v>
      </c>
      <c r="O25" s="4">
        <f t="shared" si="3"/>
        <v>1.929803597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3">
        <v>34.28</v>
      </c>
      <c r="C33" s="13">
        <v>33.89</v>
      </c>
      <c r="D33" s="13">
        <v>33.68</v>
      </c>
      <c r="E33" s="13">
        <v>33.96</v>
      </c>
      <c r="F33" s="13">
        <v>38.07</v>
      </c>
      <c r="G33" s="13">
        <v>33.84</v>
      </c>
      <c r="H33" s="13">
        <v>32.99</v>
      </c>
      <c r="I33" s="13">
        <v>32.58</v>
      </c>
      <c r="J33" s="13">
        <v>33.57</v>
      </c>
      <c r="M33" s="8">
        <f t="shared" ref="M33:M53" si="4">AVERAGE(B33:J33)</f>
        <v>34.09555556</v>
      </c>
      <c r="N33" s="8">
        <f t="shared" ref="N33:N53" si="5">STDEV(B33:J33)</f>
        <v>1.578140608</v>
      </c>
      <c r="O33" s="4">
        <f t="shared" ref="O33:O53" si="6">N33/M33*100</f>
        <v>4.628581591</v>
      </c>
    </row>
    <row r="34" ht="15.75" customHeight="1">
      <c r="A34" s="6">
        <v>2.0</v>
      </c>
      <c r="B34" s="13">
        <v>32.89</v>
      </c>
      <c r="C34" s="13">
        <v>33.95</v>
      </c>
      <c r="D34" s="13">
        <v>33.36</v>
      </c>
      <c r="E34" s="13">
        <v>32.31</v>
      </c>
      <c r="F34" s="13">
        <v>33.04</v>
      </c>
      <c r="G34" s="13">
        <v>31.33</v>
      </c>
      <c r="H34" s="13">
        <v>38.01</v>
      </c>
      <c r="I34" s="13">
        <v>34.2</v>
      </c>
      <c r="J34" s="13">
        <v>37.17</v>
      </c>
      <c r="M34" s="8">
        <f t="shared" si="4"/>
        <v>34.02888889</v>
      </c>
      <c r="N34" s="8">
        <f t="shared" si="5"/>
        <v>2.199780923</v>
      </c>
      <c r="O34" s="4">
        <f t="shared" si="6"/>
        <v>6.464451221</v>
      </c>
    </row>
    <row r="35" ht="15.75" customHeight="1">
      <c r="A35" s="6">
        <v>4.0</v>
      </c>
      <c r="B35" s="13">
        <v>31.78</v>
      </c>
      <c r="C35" s="13">
        <v>33.46</v>
      </c>
      <c r="D35" s="13">
        <v>33.6</v>
      </c>
      <c r="E35" s="13">
        <v>34.17</v>
      </c>
      <c r="F35" s="13">
        <v>32.19</v>
      </c>
      <c r="G35" s="13">
        <v>33.13</v>
      </c>
      <c r="H35" s="13">
        <v>32.67</v>
      </c>
      <c r="I35" s="13">
        <v>32.76</v>
      </c>
      <c r="J35" s="13">
        <v>33.98</v>
      </c>
      <c r="M35" s="8">
        <f t="shared" si="4"/>
        <v>33.08222222</v>
      </c>
      <c r="N35" s="8">
        <f t="shared" si="5"/>
        <v>0.8037377958</v>
      </c>
      <c r="O35" s="4">
        <f t="shared" si="6"/>
        <v>2.429515739</v>
      </c>
    </row>
    <row r="36" ht="15.75" customHeight="1">
      <c r="A36" s="6">
        <v>8.0</v>
      </c>
      <c r="B36" s="13">
        <v>924.24</v>
      </c>
      <c r="C36" s="13">
        <v>956.21</v>
      </c>
      <c r="D36" s="13">
        <v>911.84</v>
      </c>
      <c r="E36" s="13">
        <v>922.24</v>
      </c>
      <c r="F36" s="13">
        <v>923.87</v>
      </c>
      <c r="G36" s="13">
        <v>933.05</v>
      </c>
      <c r="H36" s="13">
        <v>925.27</v>
      </c>
      <c r="I36" s="13">
        <v>898.1</v>
      </c>
      <c r="J36" s="13">
        <v>903.22</v>
      </c>
      <c r="M36" s="8">
        <f t="shared" si="4"/>
        <v>922.0044444</v>
      </c>
      <c r="N36" s="8">
        <f t="shared" si="5"/>
        <v>17.0983019</v>
      </c>
      <c r="O36" s="4">
        <f t="shared" si="6"/>
        <v>1.854470659</v>
      </c>
    </row>
    <row r="37" ht="15.75" customHeight="1">
      <c r="A37" s="6">
        <v>16.0</v>
      </c>
      <c r="B37" s="13">
        <v>32.44</v>
      </c>
      <c r="C37" s="13">
        <v>32.48</v>
      </c>
      <c r="D37" s="13">
        <v>33.16</v>
      </c>
      <c r="E37" s="13">
        <v>32.22</v>
      </c>
      <c r="F37" s="13">
        <v>32.33</v>
      </c>
      <c r="G37" s="13">
        <v>31.93</v>
      </c>
      <c r="H37" s="13">
        <v>32.33</v>
      </c>
      <c r="I37" s="13">
        <v>33.03</v>
      </c>
      <c r="J37" s="13">
        <v>32.08</v>
      </c>
      <c r="M37" s="8">
        <f t="shared" si="4"/>
        <v>32.44444444</v>
      </c>
      <c r="N37" s="8">
        <f t="shared" si="5"/>
        <v>0.4077717226</v>
      </c>
      <c r="O37" s="4">
        <f t="shared" si="6"/>
        <v>1.256830652</v>
      </c>
    </row>
    <row r="38" ht="15.75" customHeight="1">
      <c r="A38" s="6">
        <v>32.0</v>
      </c>
      <c r="B38" s="13">
        <v>41.47</v>
      </c>
      <c r="C38" s="13">
        <v>40.39</v>
      </c>
      <c r="D38" s="13">
        <v>40.61</v>
      </c>
      <c r="E38" s="13">
        <v>40.37</v>
      </c>
      <c r="F38" s="13">
        <v>40.41</v>
      </c>
      <c r="G38" s="13">
        <v>42.0</v>
      </c>
      <c r="H38" s="13">
        <v>40.53</v>
      </c>
      <c r="I38" s="13">
        <v>40.68</v>
      </c>
      <c r="J38" s="13">
        <v>44.34</v>
      </c>
      <c r="M38" s="8">
        <f t="shared" si="4"/>
        <v>41.2</v>
      </c>
      <c r="N38" s="8">
        <f t="shared" si="5"/>
        <v>1.304271827</v>
      </c>
      <c r="O38" s="4">
        <f t="shared" si="6"/>
        <v>3.165708319</v>
      </c>
    </row>
    <row r="39" ht="15.75" customHeight="1">
      <c r="A39" s="6">
        <v>64.0</v>
      </c>
      <c r="B39" s="13">
        <v>42.16</v>
      </c>
      <c r="C39" s="13">
        <v>37.66</v>
      </c>
      <c r="D39" s="13">
        <v>36.71</v>
      </c>
      <c r="E39" s="13">
        <v>38.57</v>
      </c>
      <c r="F39" s="13">
        <v>37.59</v>
      </c>
      <c r="G39" s="13">
        <v>37.37</v>
      </c>
      <c r="H39" s="13">
        <v>37.55</v>
      </c>
      <c r="I39" s="13">
        <v>37.33</v>
      </c>
      <c r="J39" s="13">
        <v>36.83</v>
      </c>
      <c r="M39" s="8">
        <f t="shared" si="4"/>
        <v>37.97444444</v>
      </c>
      <c r="N39" s="8">
        <f t="shared" si="5"/>
        <v>1.657921222</v>
      </c>
      <c r="O39" s="4">
        <f t="shared" si="6"/>
        <v>4.365886706</v>
      </c>
    </row>
    <row r="40" ht="15.75" customHeight="1">
      <c r="A40" s="6">
        <v>128.0</v>
      </c>
      <c r="B40" s="13">
        <v>54.33</v>
      </c>
      <c r="C40" s="13">
        <v>49.5</v>
      </c>
      <c r="D40" s="13">
        <v>47.49</v>
      </c>
      <c r="E40" s="13">
        <v>47.26</v>
      </c>
      <c r="F40" s="13">
        <v>49.98</v>
      </c>
      <c r="G40" s="13">
        <v>47.45</v>
      </c>
      <c r="H40" s="13">
        <v>47.22</v>
      </c>
      <c r="I40" s="13">
        <v>47.29</v>
      </c>
      <c r="J40" s="13">
        <v>47.6</v>
      </c>
      <c r="M40" s="8">
        <f t="shared" si="4"/>
        <v>48.68</v>
      </c>
      <c r="N40" s="8">
        <f t="shared" si="5"/>
        <v>2.357445652</v>
      </c>
      <c r="O40" s="4">
        <f t="shared" si="6"/>
        <v>4.842739629</v>
      </c>
    </row>
    <row r="41" ht="15.75" customHeight="1">
      <c r="A41" s="6">
        <v>256.0</v>
      </c>
      <c r="B41" s="13">
        <v>65.02</v>
      </c>
      <c r="C41" s="13">
        <v>70.65</v>
      </c>
      <c r="D41" s="13">
        <v>63.87</v>
      </c>
      <c r="E41" s="13">
        <v>64.82</v>
      </c>
      <c r="F41" s="13">
        <v>66.26</v>
      </c>
      <c r="G41" s="13">
        <v>65.71</v>
      </c>
      <c r="H41" s="13">
        <v>64.72</v>
      </c>
      <c r="I41" s="13">
        <v>65.2</v>
      </c>
      <c r="J41" s="13">
        <v>66.53</v>
      </c>
      <c r="M41" s="8">
        <f t="shared" si="4"/>
        <v>65.86444444</v>
      </c>
      <c r="N41" s="8">
        <f t="shared" si="5"/>
        <v>1.970336971</v>
      </c>
      <c r="O41" s="4">
        <f t="shared" si="6"/>
        <v>2.991503211</v>
      </c>
    </row>
    <row r="42" ht="15.75" customHeight="1">
      <c r="A42" s="6">
        <v>512.0</v>
      </c>
      <c r="B42" s="13">
        <v>283.11</v>
      </c>
      <c r="C42" s="13">
        <v>308.19</v>
      </c>
      <c r="D42" s="13">
        <v>301.45</v>
      </c>
      <c r="E42" s="13">
        <v>287.69</v>
      </c>
      <c r="F42" s="13">
        <v>297.74</v>
      </c>
      <c r="G42" s="13">
        <v>299.7</v>
      </c>
      <c r="H42" s="13">
        <v>281.09</v>
      </c>
      <c r="I42" s="13">
        <v>301.25</v>
      </c>
      <c r="J42" s="13">
        <v>285.68</v>
      </c>
      <c r="M42" s="8">
        <f t="shared" si="4"/>
        <v>293.9888889</v>
      </c>
      <c r="N42" s="8">
        <f t="shared" si="5"/>
        <v>9.683725322</v>
      </c>
      <c r="O42" s="4">
        <f t="shared" si="6"/>
        <v>3.293908609</v>
      </c>
    </row>
    <row r="43" ht="15.75" customHeight="1">
      <c r="A43" s="6" t="s">
        <v>9</v>
      </c>
      <c r="B43" s="13">
        <v>250.07</v>
      </c>
      <c r="C43" s="13">
        <v>281.53</v>
      </c>
      <c r="D43" s="13">
        <v>237.66</v>
      </c>
      <c r="E43" s="13">
        <v>242.27</v>
      </c>
      <c r="F43" s="13">
        <v>241.05</v>
      </c>
      <c r="G43" s="13">
        <v>245.99</v>
      </c>
      <c r="H43" s="13">
        <v>239.12</v>
      </c>
      <c r="I43" s="13">
        <v>269.31</v>
      </c>
      <c r="J43" s="13">
        <v>242.16</v>
      </c>
      <c r="M43" s="8">
        <f t="shared" si="4"/>
        <v>249.9066667</v>
      </c>
      <c r="N43" s="8">
        <f t="shared" si="5"/>
        <v>15.22742017</v>
      </c>
      <c r="O43" s="4">
        <f t="shared" si="6"/>
        <v>6.093242878</v>
      </c>
    </row>
    <row r="44" ht="15.75" customHeight="1">
      <c r="A44" s="6" t="s">
        <v>10</v>
      </c>
      <c r="B44" s="13">
        <v>235.22</v>
      </c>
      <c r="C44" s="13">
        <v>233.89</v>
      </c>
      <c r="D44" s="13">
        <v>225.11</v>
      </c>
      <c r="E44" s="13">
        <v>237.51</v>
      </c>
      <c r="F44" s="13">
        <v>228.5</v>
      </c>
      <c r="G44" s="13">
        <v>236.48</v>
      </c>
      <c r="H44" s="13">
        <v>245.17</v>
      </c>
      <c r="I44" s="13">
        <v>229.91</v>
      </c>
      <c r="J44" s="13">
        <v>231.87</v>
      </c>
      <c r="M44" s="8">
        <f t="shared" si="4"/>
        <v>233.74</v>
      </c>
      <c r="N44" s="8">
        <f t="shared" si="5"/>
        <v>5.859592563</v>
      </c>
      <c r="O44" s="4">
        <f t="shared" si="6"/>
        <v>2.506884813</v>
      </c>
    </row>
    <row r="45" ht="15.75" customHeight="1">
      <c r="A45" s="6" t="s">
        <v>11</v>
      </c>
      <c r="B45" s="13">
        <v>374.13</v>
      </c>
      <c r="C45" s="13">
        <v>382.2</v>
      </c>
      <c r="D45" s="13">
        <v>375.38</v>
      </c>
      <c r="E45" s="13">
        <v>376.99</v>
      </c>
      <c r="F45" s="13">
        <v>377.64</v>
      </c>
      <c r="G45" s="13">
        <v>385.01</v>
      </c>
      <c r="H45" s="13">
        <v>382.72</v>
      </c>
      <c r="I45" s="13">
        <v>379.19</v>
      </c>
      <c r="J45" s="13">
        <v>383.63</v>
      </c>
      <c r="M45" s="8">
        <f t="shared" si="4"/>
        <v>379.6544444</v>
      </c>
      <c r="N45" s="8">
        <f t="shared" si="5"/>
        <v>3.881491695</v>
      </c>
      <c r="O45" s="4">
        <f t="shared" si="6"/>
        <v>1.022374886</v>
      </c>
    </row>
    <row r="46" ht="15.75" customHeight="1">
      <c r="A46" s="6" t="s">
        <v>12</v>
      </c>
      <c r="B46" s="13">
        <v>642.12</v>
      </c>
      <c r="C46" s="13">
        <v>647.26</v>
      </c>
      <c r="D46" s="13">
        <v>652.02</v>
      </c>
      <c r="E46" s="13">
        <v>661.63</v>
      </c>
      <c r="F46" s="13">
        <v>646.98</v>
      </c>
      <c r="G46" s="13">
        <v>641.68</v>
      </c>
      <c r="H46" s="13">
        <v>644.8</v>
      </c>
      <c r="I46" s="13">
        <v>649.34</v>
      </c>
      <c r="J46" s="13">
        <v>675.01</v>
      </c>
      <c r="M46" s="8">
        <f t="shared" si="4"/>
        <v>651.2044444</v>
      </c>
      <c r="N46" s="8">
        <f t="shared" si="5"/>
        <v>10.76569565</v>
      </c>
      <c r="O46" s="4">
        <f t="shared" si="6"/>
        <v>1.653197508</v>
      </c>
    </row>
    <row r="47" ht="15.75" customHeight="1">
      <c r="A47" s="6" t="s">
        <v>13</v>
      </c>
      <c r="B47" s="13">
        <v>1705.87</v>
      </c>
      <c r="C47" s="13">
        <v>2600.57</v>
      </c>
      <c r="D47" s="13">
        <v>2673.29</v>
      </c>
      <c r="E47" s="13">
        <v>2684.74</v>
      </c>
      <c r="F47" s="13">
        <v>753.91</v>
      </c>
      <c r="G47" s="13">
        <v>1700.95</v>
      </c>
      <c r="H47" s="13">
        <v>1694.19</v>
      </c>
      <c r="I47" s="13">
        <v>1699.27</v>
      </c>
      <c r="J47" s="13">
        <v>2673.71</v>
      </c>
      <c r="M47" s="8">
        <f t="shared" si="4"/>
        <v>2020.722222</v>
      </c>
      <c r="N47" s="8">
        <f t="shared" si="5"/>
        <v>675.0495373</v>
      </c>
      <c r="O47" s="4">
        <f t="shared" si="6"/>
        <v>33.40634996</v>
      </c>
    </row>
    <row r="48" ht="15.75" customHeight="1">
      <c r="A48" s="6" t="s">
        <v>14</v>
      </c>
      <c r="B48" s="13">
        <v>2132.44</v>
      </c>
      <c r="C48" s="13">
        <v>1718.23</v>
      </c>
      <c r="D48" s="13">
        <v>2544.67</v>
      </c>
      <c r="E48" s="13">
        <v>1749.37</v>
      </c>
      <c r="F48" s="13">
        <v>1746.63</v>
      </c>
      <c r="G48" s="13">
        <v>2152.21</v>
      </c>
      <c r="H48" s="13">
        <v>2655.21</v>
      </c>
      <c r="I48" s="13">
        <v>2151.03</v>
      </c>
      <c r="J48" s="13">
        <v>1777.96</v>
      </c>
      <c r="M48" s="8">
        <f t="shared" si="4"/>
        <v>2069.75</v>
      </c>
      <c r="N48" s="8">
        <f t="shared" si="5"/>
        <v>353.8018756</v>
      </c>
      <c r="O48" s="4">
        <f t="shared" si="6"/>
        <v>17.09394253</v>
      </c>
    </row>
    <row r="49" ht="15.75" customHeight="1">
      <c r="A49" s="6" t="s">
        <v>15</v>
      </c>
      <c r="B49" s="13">
        <v>3475.99</v>
      </c>
      <c r="C49" s="13">
        <v>3433.6</v>
      </c>
      <c r="D49" s="13">
        <v>3445.63</v>
      </c>
      <c r="E49" s="13">
        <v>3514.4</v>
      </c>
      <c r="F49" s="13">
        <v>3489.27</v>
      </c>
      <c r="G49" s="13">
        <v>3500.45</v>
      </c>
      <c r="H49" s="13">
        <v>3492.35</v>
      </c>
      <c r="I49" s="13">
        <v>3470.22</v>
      </c>
      <c r="J49" s="13">
        <v>3515.0</v>
      </c>
      <c r="M49" s="8">
        <f t="shared" si="4"/>
        <v>3481.878889</v>
      </c>
      <c r="N49" s="8">
        <f t="shared" si="5"/>
        <v>28.45881078</v>
      </c>
      <c r="O49" s="4">
        <f t="shared" si="6"/>
        <v>0.8173406281</v>
      </c>
    </row>
    <row r="50" ht="15.75" customHeight="1">
      <c r="A50" s="6" t="s">
        <v>16</v>
      </c>
      <c r="B50" s="13">
        <v>7048.08</v>
      </c>
      <c r="C50" s="13">
        <v>7020.6</v>
      </c>
      <c r="D50" s="13">
        <v>7215.75</v>
      </c>
      <c r="E50" s="13">
        <v>7380.65</v>
      </c>
      <c r="F50" s="13">
        <v>7153.32</v>
      </c>
      <c r="G50" s="13">
        <v>7158.95</v>
      </c>
      <c r="H50" s="13">
        <v>7126.48</v>
      </c>
      <c r="I50" s="13">
        <v>7103.16</v>
      </c>
      <c r="J50" s="13">
        <v>7195.41</v>
      </c>
      <c r="M50" s="8">
        <f t="shared" si="4"/>
        <v>7155.822222</v>
      </c>
      <c r="N50" s="8">
        <f t="shared" si="5"/>
        <v>105.623042</v>
      </c>
      <c r="O50" s="4">
        <f t="shared" si="6"/>
        <v>1.476043405</v>
      </c>
    </row>
    <row r="51" ht="15.75" customHeight="1">
      <c r="A51" s="6" t="s">
        <v>17</v>
      </c>
      <c r="B51" s="13">
        <v>14166.61</v>
      </c>
      <c r="C51" s="13">
        <v>14144.9</v>
      </c>
      <c r="D51" s="13">
        <v>14476.72</v>
      </c>
      <c r="E51" s="13">
        <v>14363.33</v>
      </c>
      <c r="F51" s="13">
        <v>14409.79</v>
      </c>
      <c r="G51" s="13">
        <v>14411.41</v>
      </c>
      <c r="H51" s="13">
        <v>14389.68</v>
      </c>
      <c r="I51" s="13">
        <v>14454.04</v>
      </c>
      <c r="J51" s="13">
        <v>14358.83</v>
      </c>
      <c r="M51" s="8">
        <f t="shared" si="4"/>
        <v>14352.81222</v>
      </c>
      <c r="N51" s="8">
        <f t="shared" si="5"/>
        <v>118.155193</v>
      </c>
      <c r="O51" s="4">
        <f t="shared" si="6"/>
        <v>0.8232198068</v>
      </c>
    </row>
    <row r="52" ht="15.75" customHeight="1">
      <c r="A52" s="6" t="s">
        <v>18</v>
      </c>
      <c r="B52" s="13">
        <v>29387.03</v>
      </c>
      <c r="C52" s="13">
        <v>29425.87</v>
      </c>
      <c r="D52" s="13">
        <v>29992.83</v>
      </c>
      <c r="E52" s="13">
        <v>30046.53</v>
      </c>
      <c r="F52" s="13">
        <v>29915.67</v>
      </c>
      <c r="G52" s="13">
        <v>29968.79</v>
      </c>
      <c r="H52" s="13">
        <v>29401.8</v>
      </c>
      <c r="I52" s="13">
        <v>30009.98</v>
      </c>
      <c r="J52" s="13">
        <v>29902.06</v>
      </c>
      <c r="M52" s="8">
        <f t="shared" si="4"/>
        <v>29783.39556</v>
      </c>
      <c r="N52" s="8">
        <f t="shared" si="5"/>
        <v>287.4320042</v>
      </c>
      <c r="O52" s="4">
        <f t="shared" si="6"/>
        <v>0.9650746628</v>
      </c>
    </row>
    <row r="53" ht="15.75" customHeight="1">
      <c r="A53" s="6" t="s">
        <v>19</v>
      </c>
      <c r="B53" s="13">
        <v>59091.53</v>
      </c>
      <c r="C53" s="13">
        <v>59123.34</v>
      </c>
      <c r="D53" s="13">
        <v>59097.65</v>
      </c>
      <c r="E53" s="13">
        <v>59190.55</v>
      </c>
      <c r="F53" s="13">
        <v>58265.03</v>
      </c>
      <c r="G53" s="13">
        <v>58929.23</v>
      </c>
      <c r="H53" s="13">
        <v>58604.68</v>
      </c>
      <c r="I53" s="13">
        <v>58923.82</v>
      </c>
      <c r="J53" s="13">
        <v>59144.14</v>
      </c>
      <c r="M53" s="8">
        <f t="shared" si="4"/>
        <v>58929.99667</v>
      </c>
      <c r="N53" s="8">
        <f t="shared" si="5"/>
        <v>306.8749846</v>
      </c>
      <c r="O53" s="4">
        <f t="shared" si="6"/>
        <v>0.520744955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3">
        <v>25.39</v>
      </c>
      <c r="C61" s="13">
        <v>24.59</v>
      </c>
      <c r="D61" s="13">
        <v>24.55</v>
      </c>
      <c r="E61" s="13">
        <v>26.84</v>
      </c>
      <c r="F61" s="13">
        <v>25.06</v>
      </c>
      <c r="G61" s="13">
        <v>23.93</v>
      </c>
      <c r="H61" s="13">
        <v>25.07</v>
      </c>
      <c r="I61" s="13">
        <v>24.93</v>
      </c>
      <c r="J61" s="13">
        <v>24.63</v>
      </c>
      <c r="M61" s="8">
        <f t="shared" ref="M61:M81" si="7">AVERAGE(B61:J61)</f>
        <v>24.99888889</v>
      </c>
      <c r="N61" s="8">
        <f t="shared" ref="N61:N81" si="8">STDEV(B61:J61)</f>
        <v>0.8064961941</v>
      </c>
      <c r="O61" s="4">
        <f t="shared" ref="O61:O81" si="9">N61/M61*100</f>
        <v>3.22612816</v>
      </c>
    </row>
    <row r="62" ht="15.75" customHeight="1">
      <c r="A62" s="6">
        <v>2.0</v>
      </c>
      <c r="B62" s="13">
        <v>23.31</v>
      </c>
      <c r="C62" s="13">
        <v>24.0</v>
      </c>
      <c r="D62" s="13">
        <v>23.98</v>
      </c>
      <c r="E62" s="13">
        <v>23.44</v>
      </c>
      <c r="F62" s="13">
        <v>24.24</v>
      </c>
      <c r="G62" s="13">
        <v>23.89</v>
      </c>
      <c r="H62" s="13">
        <v>24.83</v>
      </c>
      <c r="I62" s="13">
        <v>23.31</v>
      </c>
      <c r="J62" s="13">
        <v>23.26</v>
      </c>
      <c r="M62" s="8">
        <f t="shared" si="7"/>
        <v>23.80666667</v>
      </c>
      <c r="N62" s="8">
        <f t="shared" si="8"/>
        <v>0.5286775955</v>
      </c>
      <c r="O62" s="4">
        <f t="shared" si="9"/>
        <v>2.220712387</v>
      </c>
    </row>
    <row r="63" ht="15.75" customHeight="1">
      <c r="A63" s="6">
        <v>4.0</v>
      </c>
      <c r="B63" s="13">
        <v>24.53</v>
      </c>
      <c r="C63" s="13">
        <v>24.56</v>
      </c>
      <c r="D63" s="13">
        <v>24.75</v>
      </c>
      <c r="E63" s="13">
        <v>24.97</v>
      </c>
      <c r="F63" s="13">
        <v>24.24</v>
      </c>
      <c r="G63" s="13">
        <v>24.05</v>
      </c>
      <c r="H63" s="13">
        <v>23.47</v>
      </c>
      <c r="I63" s="13">
        <v>24.51</v>
      </c>
      <c r="J63" s="13">
        <v>24.39</v>
      </c>
      <c r="M63" s="8">
        <f t="shared" si="7"/>
        <v>24.38555556</v>
      </c>
      <c r="N63" s="8">
        <f t="shared" si="8"/>
        <v>0.434916978</v>
      </c>
      <c r="O63" s="4">
        <f t="shared" si="9"/>
        <v>1.783502439</v>
      </c>
    </row>
    <row r="64" ht="15.75" customHeight="1">
      <c r="A64" s="6">
        <v>8.0</v>
      </c>
      <c r="B64" s="13">
        <v>931.52</v>
      </c>
      <c r="C64" s="13">
        <v>921.34</v>
      </c>
      <c r="D64" s="13">
        <v>948.11</v>
      </c>
      <c r="E64" s="13">
        <v>920.7</v>
      </c>
      <c r="F64" s="13">
        <v>910.25</v>
      </c>
      <c r="G64" s="13">
        <v>941.15</v>
      </c>
      <c r="H64" s="13">
        <v>924.14</v>
      </c>
      <c r="I64" s="13">
        <v>934.52</v>
      </c>
      <c r="J64" s="13">
        <v>955.46</v>
      </c>
      <c r="M64" s="8">
        <f t="shared" si="7"/>
        <v>931.91</v>
      </c>
      <c r="N64" s="8">
        <f t="shared" si="8"/>
        <v>14.47541796</v>
      </c>
      <c r="O64" s="4">
        <f t="shared" si="9"/>
        <v>1.55330643</v>
      </c>
    </row>
    <row r="65" ht="15.75" customHeight="1">
      <c r="A65" s="6">
        <v>16.0</v>
      </c>
      <c r="B65" s="13">
        <v>44.95</v>
      </c>
      <c r="C65" s="13">
        <v>47.24</v>
      </c>
      <c r="D65" s="13">
        <v>44.19</v>
      </c>
      <c r="E65" s="13">
        <v>45.63</v>
      </c>
      <c r="F65" s="13">
        <v>45.49</v>
      </c>
      <c r="G65" s="13">
        <v>49.5</v>
      </c>
      <c r="H65" s="13">
        <v>47.8</v>
      </c>
      <c r="I65" s="13">
        <v>49.28</v>
      </c>
      <c r="J65" s="13">
        <v>49.51</v>
      </c>
      <c r="M65" s="8">
        <f t="shared" si="7"/>
        <v>47.06555556</v>
      </c>
      <c r="N65" s="8">
        <f t="shared" si="8"/>
        <v>2.081556576</v>
      </c>
      <c r="O65" s="4">
        <f t="shared" si="9"/>
        <v>4.422675035</v>
      </c>
    </row>
    <row r="66" ht="15.75" customHeight="1">
      <c r="A66" s="6">
        <v>32.0</v>
      </c>
      <c r="B66" s="13">
        <v>46.87</v>
      </c>
      <c r="C66" s="13">
        <v>48.56</v>
      </c>
      <c r="D66" s="13">
        <v>46.48</v>
      </c>
      <c r="E66" s="13">
        <v>47.08</v>
      </c>
      <c r="F66" s="13">
        <v>46.4</v>
      </c>
      <c r="G66" s="13">
        <v>46.33</v>
      </c>
      <c r="H66" s="13">
        <v>46.71</v>
      </c>
      <c r="I66" s="13">
        <v>47.91</v>
      </c>
      <c r="J66" s="13">
        <v>46.72</v>
      </c>
      <c r="M66" s="8">
        <f t="shared" si="7"/>
        <v>47.00666667</v>
      </c>
      <c r="N66" s="8">
        <f t="shared" si="8"/>
        <v>0.7521967828</v>
      </c>
      <c r="O66" s="4">
        <f t="shared" si="9"/>
        <v>1.600191709</v>
      </c>
    </row>
    <row r="67" ht="15.75" customHeight="1">
      <c r="A67" s="6">
        <v>64.0</v>
      </c>
      <c r="B67" s="13">
        <v>52.2</v>
      </c>
      <c r="C67" s="13">
        <v>53.02</v>
      </c>
      <c r="D67" s="13">
        <v>51.59</v>
      </c>
      <c r="E67" s="13">
        <v>51.56</v>
      </c>
      <c r="F67" s="13">
        <v>51.72</v>
      </c>
      <c r="G67" s="13">
        <v>52.08</v>
      </c>
      <c r="H67" s="13">
        <v>56.26</v>
      </c>
      <c r="I67" s="13">
        <v>50.33</v>
      </c>
      <c r="J67" s="13">
        <v>55.21</v>
      </c>
      <c r="M67" s="8">
        <f t="shared" si="7"/>
        <v>52.66333333</v>
      </c>
      <c r="N67" s="8">
        <f t="shared" si="8"/>
        <v>1.897610339</v>
      </c>
      <c r="O67" s="4">
        <f t="shared" si="9"/>
        <v>3.603285662</v>
      </c>
    </row>
    <row r="68" ht="15.75" customHeight="1">
      <c r="A68" s="6">
        <v>128.0</v>
      </c>
      <c r="B68" s="13">
        <v>65.4</v>
      </c>
      <c r="C68" s="13">
        <v>67.45</v>
      </c>
      <c r="D68" s="13">
        <v>65.0</v>
      </c>
      <c r="E68" s="13">
        <v>64.59</v>
      </c>
      <c r="F68" s="13">
        <v>64.97</v>
      </c>
      <c r="G68" s="13">
        <v>64.66</v>
      </c>
      <c r="H68" s="13">
        <v>63.68</v>
      </c>
      <c r="I68" s="13">
        <v>63.54</v>
      </c>
      <c r="J68" s="13">
        <v>66.09</v>
      </c>
      <c r="M68" s="8">
        <f t="shared" si="7"/>
        <v>65.04222222</v>
      </c>
      <c r="N68" s="8">
        <f t="shared" si="8"/>
        <v>1.198601036</v>
      </c>
      <c r="O68" s="4">
        <f t="shared" si="9"/>
        <v>1.842804559</v>
      </c>
    </row>
    <row r="69" ht="15.75" customHeight="1">
      <c r="A69" s="6">
        <v>256.0</v>
      </c>
      <c r="B69" s="13">
        <v>97.2</v>
      </c>
      <c r="C69" s="13">
        <v>97.65</v>
      </c>
      <c r="D69" s="13">
        <v>101.1</v>
      </c>
      <c r="E69" s="13">
        <v>96.11</v>
      </c>
      <c r="F69" s="13">
        <v>101.47</v>
      </c>
      <c r="G69" s="13">
        <v>97.44</v>
      </c>
      <c r="H69" s="13">
        <v>99.17</v>
      </c>
      <c r="I69" s="13">
        <v>98.22</v>
      </c>
      <c r="J69" s="13">
        <v>97.51</v>
      </c>
      <c r="M69" s="8">
        <f t="shared" si="7"/>
        <v>98.43</v>
      </c>
      <c r="N69" s="8">
        <f t="shared" si="8"/>
        <v>1.812884442</v>
      </c>
      <c r="O69" s="4">
        <f t="shared" si="9"/>
        <v>1.841800713</v>
      </c>
    </row>
    <row r="70" ht="15.75" customHeight="1">
      <c r="A70" s="6">
        <v>512.0</v>
      </c>
      <c r="B70" s="13">
        <v>135.27</v>
      </c>
      <c r="C70" s="13">
        <v>134.38</v>
      </c>
      <c r="D70" s="13">
        <v>134.73</v>
      </c>
      <c r="E70" s="13">
        <v>137.48</v>
      </c>
      <c r="F70" s="13">
        <v>133.75</v>
      </c>
      <c r="G70" s="13">
        <v>132.19</v>
      </c>
      <c r="H70" s="13">
        <v>131.77</v>
      </c>
      <c r="I70" s="13">
        <v>138.0</v>
      </c>
      <c r="J70" s="13">
        <v>134.49</v>
      </c>
      <c r="M70" s="8">
        <f t="shared" si="7"/>
        <v>134.6733333</v>
      </c>
      <c r="N70" s="8">
        <f t="shared" si="8"/>
        <v>2.087815844</v>
      </c>
      <c r="O70" s="4">
        <f t="shared" si="9"/>
        <v>1.550281554</v>
      </c>
    </row>
    <row r="71" ht="15.75" customHeight="1">
      <c r="A71" s="6" t="s">
        <v>9</v>
      </c>
      <c r="B71" s="13">
        <v>177.39</v>
      </c>
      <c r="C71" s="13">
        <v>173.11</v>
      </c>
      <c r="D71" s="13">
        <v>172.48</v>
      </c>
      <c r="E71" s="13">
        <v>176.68</v>
      </c>
      <c r="F71" s="13">
        <v>178.98</v>
      </c>
      <c r="G71" s="13">
        <v>173.89</v>
      </c>
      <c r="H71" s="13">
        <v>171.83</v>
      </c>
      <c r="I71" s="13">
        <v>180.05</v>
      </c>
      <c r="J71" s="13">
        <v>176.81</v>
      </c>
      <c r="M71" s="8">
        <f t="shared" si="7"/>
        <v>175.6911111</v>
      </c>
      <c r="N71" s="8">
        <f t="shared" si="8"/>
        <v>2.959271213</v>
      </c>
      <c r="O71" s="4">
        <f t="shared" si="9"/>
        <v>1.684360235</v>
      </c>
    </row>
    <row r="72" ht="15.75" customHeight="1">
      <c r="A72" s="6" t="s">
        <v>10</v>
      </c>
      <c r="B72" s="13">
        <v>279.46</v>
      </c>
      <c r="C72" s="13">
        <v>285.48</v>
      </c>
      <c r="D72" s="13">
        <v>279.88</v>
      </c>
      <c r="E72" s="13">
        <v>289.29</v>
      </c>
      <c r="F72" s="13">
        <v>288.5</v>
      </c>
      <c r="G72" s="13">
        <v>279.39</v>
      </c>
      <c r="H72" s="13">
        <v>277.62</v>
      </c>
      <c r="I72" s="13">
        <v>289.23</v>
      </c>
      <c r="J72" s="13">
        <v>286.45</v>
      </c>
      <c r="M72" s="8">
        <f t="shared" si="7"/>
        <v>283.9222222</v>
      </c>
      <c r="N72" s="8">
        <f t="shared" si="8"/>
        <v>4.786281902</v>
      </c>
      <c r="O72" s="4">
        <f t="shared" si="9"/>
        <v>1.685772204</v>
      </c>
    </row>
    <row r="73" ht="15.75" customHeight="1">
      <c r="A73" s="6" t="s">
        <v>11</v>
      </c>
      <c r="B73" s="13">
        <v>449.95</v>
      </c>
      <c r="C73" s="13">
        <v>463.99</v>
      </c>
      <c r="D73" s="13">
        <v>451.15</v>
      </c>
      <c r="E73" s="13">
        <v>460.7</v>
      </c>
      <c r="F73" s="13">
        <v>460.08</v>
      </c>
      <c r="G73" s="13">
        <v>463.82</v>
      </c>
      <c r="H73" s="13">
        <v>456.71</v>
      </c>
      <c r="I73" s="13">
        <v>459.01</v>
      </c>
      <c r="J73" s="13">
        <v>457.53</v>
      </c>
      <c r="M73" s="8">
        <f t="shared" si="7"/>
        <v>458.1044444</v>
      </c>
      <c r="N73" s="8">
        <f t="shared" si="8"/>
        <v>4.948495001</v>
      </c>
      <c r="O73" s="4">
        <f t="shared" si="9"/>
        <v>1.080211088</v>
      </c>
    </row>
    <row r="74" ht="15.75" customHeight="1">
      <c r="A74" s="6" t="s">
        <v>12</v>
      </c>
      <c r="B74" s="13">
        <v>561.7</v>
      </c>
      <c r="C74" s="13">
        <v>570.16</v>
      </c>
      <c r="D74" s="13">
        <v>560.13</v>
      </c>
      <c r="E74" s="13">
        <v>571.16</v>
      </c>
      <c r="F74" s="13">
        <v>561.83</v>
      </c>
      <c r="G74" s="13">
        <v>567.37</v>
      </c>
      <c r="H74" s="13">
        <v>559.65</v>
      </c>
      <c r="I74" s="13">
        <v>561.54</v>
      </c>
      <c r="J74" s="13">
        <v>567.7</v>
      </c>
      <c r="M74" s="8">
        <f t="shared" si="7"/>
        <v>564.5822222</v>
      </c>
      <c r="N74" s="8">
        <f t="shared" si="8"/>
        <v>4.488278561</v>
      </c>
      <c r="O74" s="4">
        <f t="shared" si="9"/>
        <v>0.794973413</v>
      </c>
    </row>
    <row r="75" ht="15.75" customHeight="1">
      <c r="A75" s="6" t="s">
        <v>13</v>
      </c>
      <c r="B75" s="13">
        <v>1168.54</v>
      </c>
      <c r="C75" s="13">
        <v>1176.42</v>
      </c>
      <c r="D75" s="13">
        <v>1136.16</v>
      </c>
      <c r="E75" s="13">
        <v>1169.08</v>
      </c>
      <c r="F75" s="13">
        <v>1157.93</v>
      </c>
      <c r="G75" s="13">
        <v>1137.91</v>
      </c>
      <c r="H75" s="13">
        <v>1142.58</v>
      </c>
      <c r="I75" s="13">
        <v>1152.11</v>
      </c>
      <c r="J75" s="13">
        <v>1146.12</v>
      </c>
      <c r="M75" s="8">
        <f t="shared" si="7"/>
        <v>1154.094444</v>
      </c>
      <c r="N75" s="8">
        <f t="shared" si="8"/>
        <v>14.70576257</v>
      </c>
      <c r="O75" s="4">
        <f t="shared" si="9"/>
        <v>1.274225228</v>
      </c>
    </row>
    <row r="76" ht="15.75" customHeight="1">
      <c r="A76" s="6" t="s">
        <v>14</v>
      </c>
      <c r="B76" s="13">
        <v>2220.49</v>
      </c>
      <c r="C76" s="13">
        <v>2199.37</v>
      </c>
      <c r="D76" s="13">
        <v>2206.47</v>
      </c>
      <c r="E76" s="13">
        <v>2205.6</v>
      </c>
      <c r="F76" s="13">
        <v>2229.58</v>
      </c>
      <c r="G76" s="13">
        <v>2219.73</v>
      </c>
      <c r="H76" s="13">
        <v>2189.56</v>
      </c>
      <c r="I76" s="13">
        <v>2230.32</v>
      </c>
      <c r="J76" s="13">
        <v>2204.84</v>
      </c>
      <c r="M76" s="8">
        <f t="shared" si="7"/>
        <v>2211.773333</v>
      </c>
      <c r="N76" s="8">
        <f t="shared" si="8"/>
        <v>13.97285941</v>
      </c>
      <c r="O76" s="4">
        <f t="shared" si="9"/>
        <v>0.6317491578</v>
      </c>
    </row>
    <row r="77" ht="15.75" customHeight="1">
      <c r="A77" s="6" t="s">
        <v>15</v>
      </c>
      <c r="B77" s="13">
        <v>4714.69</v>
      </c>
      <c r="C77" s="13">
        <v>4783.75</v>
      </c>
      <c r="D77" s="13">
        <v>4714.16</v>
      </c>
      <c r="E77" s="13">
        <v>4685.09</v>
      </c>
      <c r="F77" s="13">
        <v>4734.26</v>
      </c>
      <c r="G77" s="13">
        <v>4720.05</v>
      </c>
      <c r="H77" s="13">
        <v>4749.79</v>
      </c>
      <c r="I77" s="13">
        <v>4704.05</v>
      </c>
      <c r="J77" s="13">
        <v>4750.69</v>
      </c>
      <c r="M77" s="8">
        <f t="shared" si="7"/>
        <v>4728.503333</v>
      </c>
      <c r="N77" s="8">
        <f t="shared" si="8"/>
        <v>29.54104137</v>
      </c>
      <c r="O77" s="4">
        <f t="shared" si="9"/>
        <v>0.6247440106</v>
      </c>
    </row>
    <row r="78" ht="15.75" customHeight="1">
      <c r="A78" s="6" t="s">
        <v>16</v>
      </c>
      <c r="B78" s="13">
        <v>9297.29</v>
      </c>
      <c r="C78" s="13">
        <v>9433.76</v>
      </c>
      <c r="D78" s="13">
        <v>9257.1</v>
      </c>
      <c r="E78" s="13">
        <v>9272.15</v>
      </c>
      <c r="F78" s="13">
        <v>9360.85</v>
      </c>
      <c r="G78" s="13">
        <v>9343.94</v>
      </c>
      <c r="H78" s="13">
        <v>9265.36</v>
      </c>
      <c r="I78" s="13">
        <v>9267.85</v>
      </c>
      <c r="J78" s="13">
        <v>9310.19</v>
      </c>
      <c r="M78" s="8">
        <f t="shared" si="7"/>
        <v>9312.054444</v>
      </c>
      <c r="N78" s="8">
        <f t="shared" si="8"/>
        <v>58.28610664</v>
      </c>
      <c r="O78" s="4">
        <f t="shared" si="9"/>
        <v>0.6259210252</v>
      </c>
    </row>
    <row r="79" ht="15.75" customHeight="1">
      <c r="A79" s="6" t="s">
        <v>17</v>
      </c>
      <c r="B79" s="13">
        <v>18954.98</v>
      </c>
      <c r="C79" s="13">
        <v>19122.39</v>
      </c>
      <c r="D79" s="13">
        <v>19016.05</v>
      </c>
      <c r="E79" s="13">
        <v>18924.15</v>
      </c>
      <c r="F79" s="13">
        <v>19050.15</v>
      </c>
      <c r="G79" s="13">
        <v>18989.41</v>
      </c>
      <c r="H79" s="13">
        <v>19448.12</v>
      </c>
      <c r="I79" s="13">
        <v>18952.54</v>
      </c>
      <c r="J79" s="13">
        <v>18990.43</v>
      </c>
      <c r="M79" s="8">
        <f t="shared" si="7"/>
        <v>19049.80222</v>
      </c>
      <c r="N79" s="8">
        <f t="shared" si="8"/>
        <v>160.6538698</v>
      </c>
      <c r="O79" s="4">
        <f t="shared" si="9"/>
        <v>0.8433361559</v>
      </c>
    </row>
    <row r="80" ht="15.75" customHeight="1">
      <c r="A80" s="6" t="s">
        <v>18</v>
      </c>
      <c r="B80" s="13">
        <v>38921.02</v>
      </c>
      <c r="C80" s="13">
        <v>39128.09</v>
      </c>
      <c r="D80" s="13">
        <v>38732.54</v>
      </c>
      <c r="E80" s="13">
        <v>38684.5</v>
      </c>
      <c r="F80" s="13">
        <v>38912.95</v>
      </c>
      <c r="G80" s="13">
        <v>38695.95</v>
      </c>
      <c r="H80" s="13">
        <v>38887.45</v>
      </c>
      <c r="I80" s="13">
        <v>38801.48</v>
      </c>
      <c r="J80" s="13">
        <v>38733.45</v>
      </c>
      <c r="M80" s="8">
        <f t="shared" si="7"/>
        <v>38833.04778</v>
      </c>
      <c r="N80" s="8">
        <f t="shared" si="8"/>
        <v>144.0543691</v>
      </c>
      <c r="O80" s="4">
        <f t="shared" si="9"/>
        <v>0.3709581846</v>
      </c>
    </row>
    <row r="81" ht="15.75" customHeight="1">
      <c r="A81" s="6" t="s">
        <v>19</v>
      </c>
      <c r="B81" s="13">
        <v>78201.41</v>
      </c>
      <c r="C81" s="13">
        <v>78602.03</v>
      </c>
      <c r="D81" s="13">
        <v>77490.32</v>
      </c>
      <c r="E81" s="13">
        <v>78426.92</v>
      </c>
      <c r="F81" s="13">
        <v>78140.73</v>
      </c>
      <c r="G81" s="13">
        <v>77621.53</v>
      </c>
      <c r="H81" s="13">
        <v>78522.16</v>
      </c>
      <c r="I81" s="13">
        <v>78396.18</v>
      </c>
      <c r="J81" s="13">
        <v>77806.45</v>
      </c>
      <c r="M81" s="8">
        <f t="shared" si="7"/>
        <v>78134.19222</v>
      </c>
      <c r="N81" s="8">
        <f t="shared" si="8"/>
        <v>405.1370539</v>
      </c>
      <c r="O81" s="4">
        <f t="shared" si="9"/>
        <v>0.5185144204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3">
        <v>12.07</v>
      </c>
      <c r="C5" s="13">
        <v>11.99</v>
      </c>
      <c r="D5" s="13">
        <v>13.23</v>
      </c>
      <c r="E5" s="13">
        <v>11.05</v>
      </c>
      <c r="F5" s="13">
        <v>17.22</v>
      </c>
      <c r="G5" s="13">
        <v>12.96</v>
      </c>
      <c r="H5" s="13">
        <v>10.76</v>
      </c>
      <c r="I5" s="13">
        <v>11.32</v>
      </c>
      <c r="J5" s="13">
        <v>10.92</v>
      </c>
      <c r="M5" s="8">
        <f t="shared" ref="M5:M25" si="1">AVERAGE(B5:J5)</f>
        <v>12.39111111</v>
      </c>
      <c r="N5" s="8">
        <f t="shared" ref="N5:N25" si="2">STDEV(B5:J5)</f>
        <v>2.011842715</v>
      </c>
      <c r="O5" s="4">
        <f t="shared" ref="O5:O25" si="3">N5/M5*100</f>
        <v>16.23617686</v>
      </c>
    </row>
    <row r="6" ht="15.75" customHeight="1">
      <c r="A6" s="6">
        <v>2.0</v>
      </c>
      <c r="B6" s="13">
        <v>10.38</v>
      </c>
      <c r="C6" s="13">
        <v>10.51</v>
      </c>
      <c r="D6" s="13">
        <v>10.41</v>
      </c>
      <c r="E6" s="13">
        <v>10.68</v>
      </c>
      <c r="F6" s="13">
        <v>10.68</v>
      </c>
      <c r="G6" s="13">
        <v>10.61</v>
      </c>
      <c r="H6" s="13">
        <v>9.97</v>
      </c>
      <c r="I6" s="13">
        <v>11.06</v>
      </c>
      <c r="J6" s="13">
        <v>9.8</v>
      </c>
      <c r="M6" s="8">
        <f t="shared" si="1"/>
        <v>10.45555556</v>
      </c>
      <c r="N6" s="8">
        <f t="shared" si="2"/>
        <v>0.3818085617</v>
      </c>
      <c r="O6" s="4">
        <f t="shared" si="3"/>
        <v>3.65172907</v>
      </c>
    </row>
    <row r="7" ht="15.75" customHeight="1">
      <c r="A7" s="6">
        <v>4.0</v>
      </c>
      <c r="B7" s="13">
        <v>12.62</v>
      </c>
      <c r="C7" s="13">
        <v>10.95</v>
      </c>
      <c r="D7" s="13">
        <v>10.43</v>
      </c>
      <c r="E7" s="13">
        <v>10.33</v>
      </c>
      <c r="F7" s="13">
        <v>11.87</v>
      </c>
      <c r="G7" s="13">
        <v>10.97</v>
      </c>
      <c r="H7" s="13">
        <v>10.33</v>
      </c>
      <c r="I7" s="13">
        <v>10.51</v>
      </c>
      <c r="J7" s="13">
        <v>9.81</v>
      </c>
      <c r="M7" s="8">
        <f t="shared" si="1"/>
        <v>10.86888889</v>
      </c>
      <c r="N7" s="8">
        <f t="shared" si="2"/>
        <v>0.8738484486</v>
      </c>
      <c r="O7" s="4">
        <f t="shared" si="3"/>
        <v>8.039905988</v>
      </c>
    </row>
    <row r="8" ht="15.75" customHeight="1">
      <c r="A8" s="6">
        <v>8.0</v>
      </c>
      <c r="B8" s="13">
        <v>80.0</v>
      </c>
      <c r="C8" s="13">
        <v>75.18</v>
      </c>
      <c r="D8" s="13">
        <v>68.57</v>
      </c>
      <c r="E8" s="13">
        <v>64.75</v>
      </c>
      <c r="F8" s="13">
        <v>75.56</v>
      </c>
      <c r="G8" s="13">
        <v>87.62</v>
      </c>
      <c r="H8" s="13">
        <v>71.59</v>
      </c>
      <c r="I8" s="13">
        <v>73.9</v>
      </c>
      <c r="J8" s="13">
        <v>64.29</v>
      </c>
      <c r="M8" s="8">
        <f t="shared" si="1"/>
        <v>73.49555556</v>
      </c>
      <c r="N8" s="8">
        <f t="shared" si="2"/>
        <v>7.400927494</v>
      </c>
      <c r="O8" s="4">
        <f t="shared" si="3"/>
        <v>10.06989802</v>
      </c>
    </row>
    <row r="9" ht="15.75" customHeight="1">
      <c r="A9" s="6">
        <v>16.0</v>
      </c>
      <c r="B9" s="13">
        <v>12.5</v>
      </c>
      <c r="C9" s="13">
        <v>13.71</v>
      </c>
      <c r="D9" s="13">
        <v>13.5</v>
      </c>
      <c r="E9" s="13">
        <v>12.66</v>
      </c>
      <c r="F9" s="13">
        <v>13.11</v>
      </c>
      <c r="G9" s="13">
        <v>12.84</v>
      </c>
      <c r="H9" s="13">
        <v>13.08</v>
      </c>
      <c r="I9" s="13">
        <v>13.47</v>
      </c>
      <c r="J9" s="13">
        <v>12.84</v>
      </c>
      <c r="M9" s="8">
        <f t="shared" si="1"/>
        <v>13.07888889</v>
      </c>
      <c r="N9" s="8">
        <f t="shared" si="2"/>
        <v>0.4114439343</v>
      </c>
      <c r="O9" s="4">
        <f t="shared" si="3"/>
        <v>3.145863061</v>
      </c>
    </row>
    <row r="10" ht="15.75" customHeight="1">
      <c r="A10" s="6">
        <v>32.0</v>
      </c>
      <c r="B10" s="13">
        <v>20.49</v>
      </c>
      <c r="C10" s="13">
        <v>19.72</v>
      </c>
      <c r="D10" s="13">
        <v>20.03</v>
      </c>
      <c r="E10" s="13">
        <v>20.15</v>
      </c>
      <c r="F10" s="13">
        <v>20.85</v>
      </c>
      <c r="G10" s="13">
        <v>19.62</v>
      </c>
      <c r="H10" s="13">
        <v>20.26</v>
      </c>
      <c r="I10" s="13">
        <v>20.47</v>
      </c>
      <c r="J10" s="13">
        <v>20.43</v>
      </c>
      <c r="M10" s="8">
        <f t="shared" si="1"/>
        <v>20.22444444</v>
      </c>
      <c r="N10" s="8">
        <f t="shared" si="2"/>
        <v>0.3919219027</v>
      </c>
      <c r="O10" s="4">
        <f t="shared" si="3"/>
        <v>1.937862391</v>
      </c>
    </row>
    <row r="11" ht="15.75" customHeight="1">
      <c r="A11" s="6">
        <v>64.0</v>
      </c>
      <c r="B11" s="13">
        <v>19.96</v>
      </c>
      <c r="C11" s="13">
        <v>20.14</v>
      </c>
      <c r="D11" s="13">
        <v>20.44</v>
      </c>
      <c r="E11" s="13">
        <v>20.57</v>
      </c>
      <c r="F11" s="13">
        <v>24.25</v>
      </c>
      <c r="G11" s="13">
        <v>20.74</v>
      </c>
      <c r="H11" s="13">
        <v>20.16</v>
      </c>
      <c r="I11" s="13">
        <v>20.65</v>
      </c>
      <c r="J11" s="13">
        <v>20.52</v>
      </c>
      <c r="M11" s="8">
        <f t="shared" si="1"/>
        <v>20.82555556</v>
      </c>
      <c r="N11" s="8">
        <f t="shared" si="2"/>
        <v>1.310268208</v>
      </c>
      <c r="O11" s="4">
        <f t="shared" si="3"/>
        <v>6.291636278</v>
      </c>
    </row>
    <row r="12" ht="15.75" customHeight="1">
      <c r="A12" s="6">
        <v>128.0</v>
      </c>
      <c r="B12" s="13">
        <v>26.46</v>
      </c>
      <c r="C12" s="13">
        <v>24.53</v>
      </c>
      <c r="D12" s="13">
        <v>28.27</v>
      </c>
      <c r="E12" s="13">
        <v>26.06</v>
      </c>
      <c r="F12" s="13">
        <v>26.2</v>
      </c>
      <c r="G12" s="13">
        <v>25.05</v>
      </c>
      <c r="H12" s="13">
        <v>24.89</v>
      </c>
      <c r="I12" s="13">
        <v>25.95</v>
      </c>
      <c r="J12" s="13">
        <v>34.96</v>
      </c>
      <c r="M12" s="8">
        <f t="shared" si="1"/>
        <v>26.93</v>
      </c>
      <c r="N12" s="8">
        <f t="shared" si="2"/>
        <v>3.205534277</v>
      </c>
      <c r="O12" s="4">
        <f t="shared" si="3"/>
        <v>11.90320935</v>
      </c>
    </row>
    <row r="13" ht="15.75" customHeight="1">
      <c r="A13" s="6">
        <v>256.0</v>
      </c>
      <c r="B13" s="13">
        <v>42.36</v>
      </c>
      <c r="C13" s="13">
        <v>41.53</v>
      </c>
      <c r="D13" s="13">
        <v>42.17</v>
      </c>
      <c r="E13" s="13">
        <v>41.23</v>
      </c>
      <c r="F13" s="13">
        <v>42.29</v>
      </c>
      <c r="G13" s="13">
        <v>41.84</v>
      </c>
      <c r="H13" s="13">
        <v>43.68</v>
      </c>
      <c r="I13" s="13">
        <v>42.69</v>
      </c>
      <c r="J13" s="13">
        <v>42.39</v>
      </c>
      <c r="M13" s="8">
        <f t="shared" si="1"/>
        <v>42.24222222</v>
      </c>
      <c r="N13" s="8">
        <f t="shared" si="2"/>
        <v>0.7075093246</v>
      </c>
      <c r="O13" s="4">
        <f t="shared" si="3"/>
        <v>1.674886612</v>
      </c>
    </row>
    <row r="14" ht="15.75" customHeight="1">
      <c r="A14" s="6">
        <v>512.0</v>
      </c>
      <c r="B14" s="13">
        <v>70.2</v>
      </c>
      <c r="C14" s="13">
        <v>67.87</v>
      </c>
      <c r="D14" s="13">
        <v>69.25</v>
      </c>
      <c r="E14" s="13">
        <v>66.5</v>
      </c>
      <c r="F14" s="13">
        <v>68.02</v>
      </c>
      <c r="G14" s="13">
        <v>67.72</v>
      </c>
      <c r="H14" s="13">
        <v>73.78</v>
      </c>
      <c r="I14" s="13">
        <v>71.26</v>
      </c>
      <c r="J14" s="13">
        <v>70.03</v>
      </c>
      <c r="M14" s="8">
        <f t="shared" si="1"/>
        <v>69.40333333</v>
      </c>
      <c r="N14" s="8">
        <f t="shared" si="2"/>
        <v>2.213057839</v>
      </c>
      <c r="O14" s="4">
        <f t="shared" si="3"/>
        <v>3.188690994</v>
      </c>
    </row>
    <row r="15" ht="15.75" customHeight="1">
      <c r="A15" s="6" t="s">
        <v>9</v>
      </c>
      <c r="B15" s="13">
        <v>132.71</v>
      </c>
      <c r="C15" s="13">
        <v>130.36</v>
      </c>
      <c r="D15" s="13">
        <v>125.83</v>
      </c>
      <c r="E15" s="13">
        <v>130.62</v>
      </c>
      <c r="F15" s="13">
        <v>133.07</v>
      </c>
      <c r="G15" s="13">
        <v>123.86</v>
      </c>
      <c r="H15" s="13">
        <v>137.7</v>
      </c>
      <c r="I15" s="13">
        <v>128.46</v>
      </c>
      <c r="J15" s="13">
        <v>135.08</v>
      </c>
      <c r="M15" s="8">
        <f t="shared" si="1"/>
        <v>130.8544444</v>
      </c>
      <c r="N15" s="8">
        <f t="shared" si="2"/>
        <v>4.377054121</v>
      </c>
      <c r="O15" s="4">
        <f t="shared" si="3"/>
        <v>3.344979331</v>
      </c>
    </row>
    <row r="16" ht="15.75" customHeight="1">
      <c r="A16" s="6" t="s">
        <v>10</v>
      </c>
      <c r="B16" s="13">
        <v>186.18</v>
      </c>
      <c r="C16" s="13">
        <v>188.43</v>
      </c>
      <c r="D16" s="13">
        <v>192.45</v>
      </c>
      <c r="E16" s="13">
        <v>186.73</v>
      </c>
      <c r="F16" s="13">
        <v>194.85</v>
      </c>
      <c r="G16" s="13">
        <v>187.1</v>
      </c>
      <c r="H16" s="13">
        <v>192.37</v>
      </c>
      <c r="I16" s="13">
        <v>184.82</v>
      </c>
      <c r="J16" s="13">
        <v>184.98</v>
      </c>
      <c r="M16" s="8">
        <f t="shared" si="1"/>
        <v>188.6566667</v>
      </c>
      <c r="N16" s="8">
        <f t="shared" si="2"/>
        <v>3.658790784</v>
      </c>
      <c r="O16" s="4">
        <f t="shared" si="3"/>
        <v>1.939391196</v>
      </c>
    </row>
    <row r="17" ht="15.75" customHeight="1">
      <c r="A17" s="6" t="s">
        <v>11</v>
      </c>
      <c r="B17" s="13">
        <v>295.41</v>
      </c>
      <c r="C17" s="13">
        <v>289.25</v>
      </c>
      <c r="D17" s="13">
        <v>293.75</v>
      </c>
      <c r="E17" s="13">
        <v>295.89</v>
      </c>
      <c r="F17" s="13">
        <v>300.1</v>
      </c>
      <c r="G17" s="13">
        <v>286.5</v>
      </c>
      <c r="H17" s="13">
        <v>295.23</v>
      </c>
      <c r="I17" s="13">
        <v>288.83</v>
      </c>
      <c r="J17" s="13">
        <v>286.31</v>
      </c>
      <c r="M17" s="8">
        <f t="shared" si="1"/>
        <v>292.3633333</v>
      </c>
      <c r="N17" s="8">
        <f t="shared" si="2"/>
        <v>4.807741154</v>
      </c>
      <c r="O17" s="4">
        <f t="shared" si="3"/>
        <v>1.644440532</v>
      </c>
    </row>
    <row r="18" ht="15.75" customHeight="1">
      <c r="A18" s="6" t="s">
        <v>12</v>
      </c>
      <c r="B18" s="13">
        <v>488.79</v>
      </c>
      <c r="C18" s="13">
        <v>486.15</v>
      </c>
      <c r="D18" s="13">
        <v>483.57</v>
      </c>
      <c r="E18" s="13">
        <v>488.83</v>
      </c>
      <c r="F18" s="13">
        <v>479.77</v>
      </c>
      <c r="G18" s="13">
        <v>487.19</v>
      </c>
      <c r="H18" s="13">
        <v>491.47</v>
      </c>
      <c r="I18" s="13">
        <v>490.23</v>
      </c>
      <c r="J18" s="13">
        <v>479.24</v>
      </c>
      <c r="M18" s="8">
        <f t="shared" si="1"/>
        <v>486.1377778</v>
      </c>
      <c r="N18" s="8">
        <f t="shared" si="2"/>
        <v>4.405819384</v>
      </c>
      <c r="O18" s="4">
        <f t="shared" si="3"/>
        <v>0.9062902711</v>
      </c>
    </row>
    <row r="19" ht="15.75" customHeight="1">
      <c r="A19" s="6" t="s">
        <v>13</v>
      </c>
      <c r="B19" s="13">
        <v>609.38</v>
      </c>
      <c r="C19" s="13">
        <v>613.06</v>
      </c>
      <c r="D19" s="13">
        <v>593.99</v>
      </c>
      <c r="E19" s="13">
        <v>609.43</v>
      </c>
      <c r="F19" s="13">
        <v>615.73</v>
      </c>
      <c r="G19" s="13">
        <v>594.44</v>
      </c>
      <c r="H19" s="13">
        <v>608.27</v>
      </c>
      <c r="I19" s="13">
        <v>621.7</v>
      </c>
      <c r="J19" s="13">
        <v>617.87</v>
      </c>
      <c r="M19" s="8">
        <f t="shared" si="1"/>
        <v>609.3188889</v>
      </c>
      <c r="N19" s="8">
        <f t="shared" si="2"/>
        <v>9.611087925</v>
      </c>
      <c r="O19" s="4">
        <f t="shared" si="3"/>
        <v>1.577349414</v>
      </c>
    </row>
    <row r="20" ht="15.75" customHeight="1">
      <c r="A20" s="6" t="s">
        <v>14</v>
      </c>
      <c r="B20" s="13">
        <v>1334.59</v>
      </c>
      <c r="C20" s="13">
        <v>1335.76</v>
      </c>
      <c r="D20" s="13">
        <v>1291.37</v>
      </c>
      <c r="E20" s="13">
        <v>1321.35</v>
      </c>
      <c r="F20" s="13">
        <v>1330.79</v>
      </c>
      <c r="G20" s="13">
        <v>1302.92</v>
      </c>
      <c r="H20" s="13">
        <v>1322.32</v>
      </c>
      <c r="I20" s="13">
        <v>1340.91</v>
      </c>
      <c r="J20" s="13">
        <v>1329.33</v>
      </c>
      <c r="M20" s="8">
        <f t="shared" si="1"/>
        <v>1323.26</v>
      </c>
      <c r="N20" s="8">
        <f t="shared" si="2"/>
        <v>16.29764784</v>
      </c>
      <c r="O20" s="4">
        <f t="shared" si="3"/>
        <v>1.231628541</v>
      </c>
    </row>
    <row r="21" ht="15.75" customHeight="1">
      <c r="A21" s="6" t="s">
        <v>15</v>
      </c>
      <c r="B21" s="13">
        <v>4039.48</v>
      </c>
      <c r="C21" s="13">
        <v>3947.27</v>
      </c>
      <c r="D21" s="13">
        <v>3873.93</v>
      </c>
      <c r="E21" s="13">
        <v>3970.92</v>
      </c>
      <c r="F21" s="13">
        <v>3988.68</v>
      </c>
      <c r="G21" s="13">
        <v>3915.62</v>
      </c>
      <c r="H21" s="13">
        <v>3969.27</v>
      </c>
      <c r="I21" s="13">
        <v>3984.42</v>
      </c>
      <c r="J21" s="13">
        <v>3970.24</v>
      </c>
      <c r="M21" s="8">
        <f t="shared" si="1"/>
        <v>3962.203333</v>
      </c>
      <c r="N21" s="8">
        <f t="shared" si="2"/>
        <v>46.82677679</v>
      </c>
      <c r="O21" s="4">
        <f t="shared" si="3"/>
        <v>1.181836793</v>
      </c>
    </row>
    <row r="22" ht="15.75" customHeight="1">
      <c r="A22" s="6" t="s">
        <v>16</v>
      </c>
      <c r="B22" s="13">
        <v>8513.56</v>
      </c>
      <c r="C22" s="13">
        <v>7935.84</v>
      </c>
      <c r="D22" s="13">
        <v>7501.45</v>
      </c>
      <c r="E22" s="13">
        <v>8533.97</v>
      </c>
      <c r="F22" s="13">
        <v>8305.88</v>
      </c>
      <c r="G22" s="13">
        <v>8371.85</v>
      </c>
      <c r="H22" s="13">
        <v>8440.84</v>
      </c>
      <c r="I22" s="13">
        <v>8391.54</v>
      </c>
      <c r="J22" s="13">
        <v>8288.74</v>
      </c>
      <c r="M22" s="8">
        <f t="shared" si="1"/>
        <v>8253.741111</v>
      </c>
      <c r="N22" s="8">
        <f t="shared" si="2"/>
        <v>332.5892251</v>
      </c>
      <c r="O22" s="4">
        <f t="shared" si="3"/>
        <v>4.029557271</v>
      </c>
    </row>
    <row r="23" ht="15.75" customHeight="1">
      <c r="A23" s="6" t="s">
        <v>17</v>
      </c>
      <c r="B23" s="13">
        <v>16011.69</v>
      </c>
      <c r="C23" s="13">
        <v>14873.38</v>
      </c>
      <c r="D23" s="13">
        <v>15497.4</v>
      </c>
      <c r="E23" s="13">
        <v>15993.27</v>
      </c>
      <c r="F23" s="13">
        <v>15733.28</v>
      </c>
      <c r="G23" s="13">
        <v>15643.16</v>
      </c>
      <c r="H23" s="13">
        <v>15857.91</v>
      </c>
      <c r="I23" s="13">
        <v>15989.29</v>
      </c>
      <c r="J23" s="13">
        <v>15695.07</v>
      </c>
      <c r="M23" s="8">
        <f t="shared" si="1"/>
        <v>15699.38333</v>
      </c>
      <c r="N23" s="8">
        <f t="shared" si="2"/>
        <v>357.1569739</v>
      </c>
      <c r="O23" s="4">
        <f t="shared" si="3"/>
        <v>2.274974541</v>
      </c>
    </row>
    <row r="24" ht="15.75" customHeight="1">
      <c r="A24" s="6" t="s">
        <v>18</v>
      </c>
      <c r="B24" s="13">
        <v>30811.67</v>
      </c>
      <c r="C24" s="13">
        <v>30374.28</v>
      </c>
      <c r="D24" s="13">
        <v>33825.13</v>
      </c>
      <c r="E24" s="13">
        <v>32987.18</v>
      </c>
      <c r="F24" s="13">
        <v>32505.26</v>
      </c>
      <c r="G24" s="13">
        <v>32245.04</v>
      </c>
      <c r="H24" s="13">
        <v>30758.96</v>
      </c>
      <c r="I24" s="13">
        <v>31164.07</v>
      </c>
      <c r="J24" s="13">
        <v>30404.05</v>
      </c>
      <c r="M24" s="8">
        <f t="shared" si="1"/>
        <v>31675.07111</v>
      </c>
      <c r="N24" s="8">
        <f t="shared" si="2"/>
        <v>1250.592682</v>
      </c>
      <c r="O24" s="4">
        <f t="shared" si="3"/>
        <v>3.948192184</v>
      </c>
    </row>
    <row r="25" ht="15.75" customHeight="1">
      <c r="A25" s="6" t="s">
        <v>19</v>
      </c>
      <c r="B25" s="13">
        <v>57939.34</v>
      </c>
      <c r="C25" s="13">
        <v>57514.91</v>
      </c>
      <c r="D25" s="13">
        <v>57467.85</v>
      </c>
      <c r="E25" s="13">
        <v>59685.53</v>
      </c>
      <c r="F25" s="13">
        <v>58183.9</v>
      </c>
      <c r="G25" s="13">
        <v>56842.58</v>
      </c>
      <c r="H25" s="13">
        <v>57567.49</v>
      </c>
      <c r="I25" s="13">
        <v>57548.53</v>
      </c>
      <c r="J25" s="13">
        <v>57999.25</v>
      </c>
      <c r="M25" s="8">
        <f t="shared" si="1"/>
        <v>57861.04222</v>
      </c>
      <c r="N25" s="8">
        <f t="shared" si="2"/>
        <v>786.9033026</v>
      </c>
      <c r="O25" s="4">
        <f t="shared" si="3"/>
        <v>1.359988124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3">
        <v>33.42</v>
      </c>
      <c r="C33" s="13">
        <v>35.88</v>
      </c>
      <c r="D33" s="13">
        <v>34.38</v>
      </c>
      <c r="E33" s="13">
        <v>33.84</v>
      </c>
      <c r="F33" s="13">
        <v>33.47</v>
      </c>
      <c r="G33" s="13">
        <v>32.41</v>
      </c>
      <c r="H33" s="13">
        <v>33.51</v>
      </c>
      <c r="I33" s="13">
        <v>35.52</v>
      </c>
      <c r="J33" s="13">
        <v>34.04</v>
      </c>
      <c r="M33" s="8">
        <f t="shared" ref="M33:M53" si="4">AVERAGE(B33:J33)</f>
        <v>34.05222222</v>
      </c>
      <c r="N33" s="8">
        <f t="shared" ref="N33:N53" si="5">STDEV(B33:J33)</f>
        <v>1.082667744</v>
      </c>
      <c r="O33" s="4">
        <f t="shared" ref="O33:O53" si="6">N33/M33*100</f>
        <v>3.179433451</v>
      </c>
    </row>
    <row r="34" ht="15.75" customHeight="1">
      <c r="A34" s="6">
        <v>2.0</v>
      </c>
      <c r="B34" s="13">
        <v>32.21</v>
      </c>
      <c r="C34" s="13">
        <v>32.83</v>
      </c>
      <c r="D34" s="13">
        <v>33.91</v>
      </c>
      <c r="E34" s="13">
        <v>31.99</v>
      </c>
      <c r="F34" s="13">
        <v>33.47</v>
      </c>
      <c r="G34" s="13">
        <v>30.5</v>
      </c>
      <c r="H34" s="13">
        <v>31.76</v>
      </c>
      <c r="I34" s="13">
        <v>31.66</v>
      </c>
      <c r="J34" s="13">
        <v>32.34</v>
      </c>
      <c r="M34" s="8">
        <f t="shared" si="4"/>
        <v>32.29666667</v>
      </c>
      <c r="N34" s="8">
        <f t="shared" si="5"/>
        <v>1.017889974</v>
      </c>
      <c r="O34" s="4">
        <f t="shared" si="6"/>
        <v>3.151687401</v>
      </c>
    </row>
    <row r="35" ht="15.75" customHeight="1">
      <c r="A35" s="6">
        <v>4.0</v>
      </c>
      <c r="B35" s="13">
        <v>32.01</v>
      </c>
      <c r="C35" s="13">
        <v>32.86</v>
      </c>
      <c r="D35" s="13">
        <v>32.78</v>
      </c>
      <c r="E35" s="13">
        <v>32.6</v>
      </c>
      <c r="F35" s="13">
        <v>33.43</v>
      </c>
      <c r="G35" s="13">
        <v>31.36</v>
      </c>
      <c r="H35" s="13">
        <v>32.89</v>
      </c>
      <c r="I35" s="13">
        <v>33.1</v>
      </c>
      <c r="J35" s="13">
        <v>33.26</v>
      </c>
      <c r="M35" s="8">
        <f t="shared" si="4"/>
        <v>32.69888889</v>
      </c>
      <c r="N35" s="8">
        <f t="shared" si="5"/>
        <v>0.6477160729</v>
      </c>
      <c r="O35" s="4">
        <f t="shared" si="6"/>
        <v>1.980850405</v>
      </c>
    </row>
    <row r="36" ht="15.75" customHeight="1">
      <c r="A36" s="6">
        <v>8.0</v>
      </c>
      <c r="B36" s="13">
        <v>81.4</v>
      </c>
      <c r="C36" s="13">
        <v>87.55</v>
      </c>
      <c r="D36" s="13">
        <v>91.67</v>
      </c>
      <c r="E36" s="13">
        <v>77.02</v>
      </c>
      <c r="F36" s="13">
        <v>95.19</v>
      </c>
      <c r="G36" s="13">
        <v>78.59</v>
      </c>
      <c r="H36" s="13">
        <v>87.45</v>
      </c>
      <c r="I36" s="13">
        <v>76.57</v>
      </c>
      <c r="J36" s="13">
        <v>75.1</v>
      </c>
      <c r="M36" s="8">
        <f t="shared" si="4"/>
        <v>83.39333333</v>
      </c>
      <c r="N36" s="8">
        <f t="shared" si="5"/>
        <v>7.283551675</v>
      </c>
      <c r="O36" s="4">
        <f t="shared" si="6"/>
        <v>8.733973549</v>
      </c>
    </row>
    <row r="37" ht="15.75" customHeight="1">
      <c r="A37" s="6">
        <v>16.0</v>
      </c>
      <c r="B37" s="13">
        <v>21.08</v>
      </c>
      <c r="C37" s="13">
        <v>21.7</v>
      </c>
      <c r="D37" s="13">
        <v>21.29</v>
      </c>
      <c r="E37" s="13">
        <v>26.18</v>
      </c>
      <c r="F37" s="13">
        <v>22.24</v>
      </c>
      <c r="G37" s="13">
        <v>20.97</v>
      </c>
      <c r="H37" s="13">
        <v>21.6</v>
      </c>
      <c r="I37" s="13">
        <v>20.55</v>
      </c>
      <c r="J37" s="13">
        <v>21.66</v>
      </c>
      <c r="M37" s="8">
        <f t="shared" si="4"/>
        <v>21.91888889</v>
      </c>
      <c r="N37" s="8">
        <f t="shared" si="5"/>
        <v>1.671462267</v>
      </c>
      <c r="O37" s="4">
        <f t="shared" si="6"/>
        <v>7.625670607</v>
      </c>
    </row>
    <row r="38" ht="15.75" customHeight="1">
      <c r="A38" s="6">
        <v>32.0</v>
      </c>
      <c r="B38" s="13">
        <v>25.8</v>
      </c>
      <c r="C38" s="13">
        <v>26.55</v>
      </c>
      <c r="D38" s="13">
        <v>26.48</v>
      </c>
      <c r="E38" s="13">
        <v>26.0</v>
      </c>
      <c r="F38" s="13">
        <v>25.69</v>
      </c>
      <c r="G38" s="13">
        <v>25.78</v>
      </c>
      <c r="H38" s="13">
        <v>27.0</v>
      </c>
      <c r="I38" s="13">
        <v>25.89</v>
      </c>
      <c r="J38" s="13">
        <v>26.78</v>
      </c>
      <c r="M38" s="8">
        <f t="shared" si="4"/>
        <v>26.21888889</v>
      </c>
      <c r="N38" s="8">
        <f t="shared" si="5"/>
        <v>0.4881967955</v>
      </c>
      <c r="O38" s="4">
        <f t="shared" si="6"/>
        <v>1.862004136</v>
      </c>
    </row>
    <row r="39" ht="15.75" customHeight="1">
      <c r="A39" s="6">
        <v>64.0</v>
      </c>
      <c r="B39" s="13">
        <v>26.46</v>
      </c>
      <c r="C39" s="13">
        <v>25.67</v>
      </c>
      <c r="D39" s="13">
        <v>24.55</v>
      </c>
      <c r="E39" s="13">
        <v>24.72</v>
      </c>
      <c r="F39" s="13">
        <v>29.3</v>
      </c>
      <c r="G39" s="13">
        <v>25.01</v>
      </c>
      <c r="H39" s="13">
        <v>24.9</v>
      </c>
      <c r="I39" s="13">
        <v>24.63</v>
      </c>
      <c r="J39" s="13">
        <v>24.89</v>
      </c>
      <c r="M39" s="8">
        <f t="shared" si="4"/>
        <v>25.57</v>
      </c>
      <c r="N39" s="8">
        <f t="shared" si="5"/>
        <v>1.524237514</v>
      </c>
      <c r="O39" s="4">
        <f t="shared" si="6"/>
        <v>5.961038382</v>
      </c>
    </row>
    <row r="40" ht="15.75" customHeight="1">
      <c r="A40" s="6">
        <v>128.0</v>
      </c>
      <c r="B40" s="13">
        <v>35.38</v>
      </c>
      <c r="C40" s="13">
        <v>39.36</v>
      </c>
      <c r="D40" s="13">
        <v>36.42</v>
      </c>
      <c r="E40" s="13">
        <v>35.3</v>
      </c>
      <c r="F40" s="13">
        <v>36.28</v>
      </c>
      <c r="G40" s="13">
        <v>35.16</v>
      </c>
      <c r="H40" s="13">
        <v>35.06</v>
      </c>
      <c r="I40" s="13">
        <v>35.02</v>
      </c>
      <c r="J40" s="13">
        <v>35.84</v>
      </c>
      <c r="M40" s="8">
        <f t="shared" si="4"/>
        <v>35.98</v>
      </c>
      <c r="N40" s="8">
        <f t="shared" si="5"/>
        <v>1.368868146</v>
      </c>
      <c r="O40" s="4">
        <f t="shared" si="6"/>
        <v>3.804525141</v>
      </c>
    </row>
    <row r="41" ht="15.75" customHeight="1">
      <c r="A41" s="6">
        <v>256.0</v>
      </c>
      <c r="B41" s="13">
        <v>57.65</v>
      </c>
      <c r="C41" s="13">
        <v>60.97</v>
      </c>
      <c r="D41" s="13">
        <v>57.27</v>
      </c>
      <c r="E41" s="13">
        <v>60.55</v>
      </c>
      <c r="F41" s="13">
        <v>58.94</v>
      </c>
      <c r="G41" s="13">
        <v>62.29</v>
      </c>
      <c r="H41" s="13">
        <v>58.73</v>
      </c>
      <c r="I41" s="13">
        <v>57.46</v>
      </c>
      <c r="J41" s="13">
        <v>59.85</v>
      </c>
      <c r="M41" s="8">
        <f t="shared" si="4"/>
        <v>59.30111111</v>
      </c>
      <c r="N41" s="8">
        <f t="shared" si="5"/>
        <v>1.742035049</v>
      </c>
      <c r="O41" s="4">
        <f t="shared" si="6"/>
        <v>2.937609458</v>
      </c>
    </row>
    <row r="42" ht="15.75" customHeight="1">
      <c r="A42" s="6">
        <v>512.0</v>
      </c>
      <c r="B42" s="13">
        <v>96.91</v>
      </c>
      <c r="C42" s="13">
        <v>104.9</v>
      </c>
      <c r="D42" s="13">
        <v>97.89</v>
      </c>
      <c r="E42" s="13">
        <v>99.3</v>
      </c>
      <c r="F42" s="13">
        <v>99.64</v>
      </c>
      <c r="G42" s="13">
        <v>96.78</v>
      </c>
      <c r="H42" s="13">
        <v>95.89</v>
      </c>
      <c r="I42" s="13">
        <v>94.95</v>
      </c>
      <c r="J42" s="13">
        <v>98.25</v>
      </c>
      <c r="M42" s="8">
        <f t="shared" si="4"/>
        <v>98.27888889</v>
      </c>
      <c r="N42" s="8">
        <f t="shared" si="5"/>
        <v>2.911084181</v>
      </c>
      <c r="O42" s="4">
        <f t="shared" si="6"/>
        <v>2.962064604</v>
      </c>
    </row>
    <row r="43" ht="15.75" customHeight="1">
      <c r="A43" s="6" t="s">
        <v>9</v>
      </c>
      <c r="B43" s="13">
        <v>183.06</v>
      </c>
      <c r="C43" s="13">
        <v>183.74</v>
      </c>
      <c r="D43" s="13">
        <v>184.36</v>
      </c>
      <c r="E43" s="13">
        <v>178.86</v>
      </c>
      <c r="F43" s="13">
        <v>184.42</v>
      </c>
      <c r="G43" s="13">
        <v>181.23</v>
      </c>
      <c r="H43" s="13">
        <v>186.28</v>
      </c>
      <c r="I43" s="13">
        <v>181.39</v>
      </c>
      <c r="J43" s="13">
        <v>190.99</v>
      </c>
      <c r="M43" s="8">
        <f t="shared" si="4"/>
        <v>183.8144444</v>
      </c>
      <c r="N43" s="8">
        <f t="shared" si="5"/>
        <v>3.462485058</v>
      </c>
      <c r="O43" s="4">
        <f t="shared" si="6"/>
        <v>1.883684968</v>
      </c>
    </row>
    <row r="44" ht="15.75" customHeight="1">
      <c r="A44" s="6" t="s">
        <v>10</v>
      </c>
      <c r="B44" s="13">
        <v>255.59</v>
      </c>
      <c r="C44" s="13">
        <v>262.87</v>
      </c>
      <c r="D44" s="13">
        <v>251.56</v>
      </c>
      <c r="E44" s="13">
        <v>255.02</v>
      </c>
      <c r="F44" s="13">
        <v>256.8</v>
      </c>
      <c r="G44" s="13">
        <v>263.1</v>
      </c>
      <c r="H44" s="13">
        <v>270.0</v>
      </c>
      <c r="I44" s="13">
        <v>258.61</v>
      </c>
      <c r="J44" s="13">
        <v>261.16</v>
      </c>
      <c r="M44" s="8">
        <f t="shared" si="4"/>
        <v>259.4122222</v>
      </c>
      <c r="N44" s="8">
        <f t="shared" si="5"/>
        <v>5.519707369</v>
      </c>
      <c r="O44" s="4">
        <f t="shared" si="6"/>
        <v>2.127774598</v>
      </c>
    </row>
    <row r="45" ht="15.75" customHeight="1">
      <c r="A45" s="6" t="s">
        <v>11</v>
      </c>
      <c r="B45" s="13">
        <v>426.84</v>
      </c>
      <c r="C45" s="13">
        <v>399.13</v>
      </c>
      <c r="D45" s="13">
        <v>401.92</v>
      </c>
      <c r="E45" s="13">
        <v>393.42</v>
      </c>
      <c r="F45" s="13">
        <v>396.82</v>
      </c>
      <c r="G45" s="13">
        <v>393.92</v>
      </c>
      <c r="H45" s="13">
        <v>417.42</v>
      </c>
      <c r="I45" s="13">
        <v>406.07</v>
      </c>
      <c r="J45" s="13">
        <v>408.28</v>
      </c>
      <c r="M45" s="8">
        <f t="shared" si="4"/>
        <v>404.8688889</v>
      </c>
      <c r="N45" s="8">
        <f t="shared" si="5"/>
        <v>11.24004609</v>
      </c>
      <c r="O45" s="4">
        <f t="shared" si="6"/>
        <v>2.776218771</v>
      </c>
    </row>
    <row r="46" ht="15.75" customHeight="1">
      <c r="A46" s="6" t="s">
        <v>12</v>
      </c>
      <c r="B46" s="13">
        <v>669.42</v>
      </c>
      <c r="C46" s="13">
        <v>666.59</v>
      </c>
      <c r="D46" s="13">
        <v>658.37</v>
      </c>
      <c r="E46" s="13">
        <v>659.5</v>
      </c>
      <c r="F46" s="13">
        <v>680.6</v>
      </c>
      <c r="G46" s="13">
        <v>670.23</v>
      </c>
      <c r="H46" s="13">
        <v>677.43</v>
      </c>
      <c r="I46" s="13">
        <v>685.15</v>
      </c>
      <c r="J46" s="13">
        <v>669.51</v>
      </c>
      <c r="M46" s="8">
        <f t="shared" si="4"/>
        <v>670.7555556</v>
      </c>
      <c r="N46" s="8">
        <f t="shared" si="5"/>
        <v>9.011895071</v>
      </c>
      <c r="O46" s="4">
        <f t="shared" si="6"/>
        <v>1.343543858</v>
      </c>
    </row>
    <row r="47" ht="15.75" customHeight="1">
      <c r="A47" s="6" t="s">
        <v>13</v>
      </c>
      <c r="B47" s="13">
        <v>927.34</v>
      </c>
      <c r="C47" s="13">
        <v>914.9</v>
      </c>
      <c r="D47" s="13">
        <v>908.94</v>
      </c>
      <c r="E47" s="13">
        <v>917.64</v>
      </c>
      <c r="F47" s="13">
        <v>912.53</v>
      </c>
      <c r="G47" s="13">
        <v>895.73</v>
      </c>
      <c r="H47" s="13">
        <v>933.97</v>
      </c>
      <c r="I47" s="13">
        <v>911.29</v>
      </c>
      <c r="J47" s="13">
        <v>920.87</v>
      </c>
      <c r="M47" s="8">
        <f t="shared" si="4"/>
        <v>915.9122222</v>
      </c>
      <c r="N47" s="8">
        <f t="shared" si="5"/>
        <v>11.03406745</v>
      </c>
      <c r="O47" s="4">
        <f t="shared" si="6"/>
        <v>1.20470796</v>
      </c>
    </row>
    <row r="48" ht="15.75" customHeight="1">
      <c r="A48" s="6" t="s">
        <v>14</v>
      </c>
      <c r="B48" s="13">
        <v>1987.35</v>
      </c>
      <c r="C48" s="13">
        <v>2012.32</v>
      </c>
      <c r="D48" s="13">
        <v>2058.01</v>
      </c>
      <c r="E48" s="13">
        <v>1991.77</v>
      </c>
      <c r="F48" s="13">
        <v>2049.85</v>
      </c>
      <c r="G48" s="13">
        <v>1952.74</v>
      </c>
      <c r="H48" s="13">
        <v>1999.07</v>
      </c>
      <c r="I48" s="13">
        <v>2010.38</v>
      </c>
      <c r="J48" s="13">
        <v>2078.27</v>
      </c>
      <c r="M48" s="8">
        <f t="shared" si="4"/>
        <v>2015.528889</v>
      </c>
      <c r="N48" s="8">
        <f t="shared" si="5"/>
        <v>39.5722641</v>
      </c>
      <c r="O48" s="4">
        <f t="shared" si="6"/>
        <v>1.963368738</v>
      </c>
    </row>
    <row r="49" ht="15.75" customHeight="1">
      <c r="A49" s="6" t="s">
        <v>15</v>
      </c>
      <c r="B49" s="13">
        <v>6571.31</v>
      </c>
      <c r="C49" s="13">
        <v>6530.19</v>
      </c>
      <c r="D49" s="13">
        <v>6549.66</v>
      </c>
      <c r="E49" s="13">
        <v>6570.09</v>
      </c>
      <c r="F49" s="13">
        <v>6529.47</v>
      </c>
      <c r="G49" s="13">
        <v>6120.26</v>
      </c>
      <c r="H49" s="13">
        <v>6470.77</v>
      </c>
      <c r="I49" s="13">
        <v>6510.45</v>
      </c>
      <c r="J49" s="13">
        <v>6473.73</v>
      </c>
      <c r="M49" s="8">
        <f t="shared" si="4"/>
        <v>6480.658889</v>
      </c>
      <c r="N49" s="8">
        <f t="shared" si="5"/>
        <v>139.9701868</v>
      </c>
      <c r="O49" s="4">
        <f t="shared" si="6"/>
        <v>2.159814136</v>
      </c>
    </row>
    <row r="50" ht="15.75" customHeight="1">
      <c r="A50" s="6" t="s">
        <v>16</v>
      </c>
      <c r="B50" s="13">
        <v>12127.52</v>
      </c>
      <c r="C50" s="13">
        <v>11738.63</v>
      </c>
      <c r="D50" s="13">
        <v>12488.25</v>
      </c>
      <c r="E50" s="13">
        <v>12608.88</v>
      </c>
      <c r="F50" s="13">
        <v>11888.77</v>
      </c>
      <c r="G50" s="13">
        <v>12464.66</v>
      </c>
      <c r="H50" s="13">
        <v>12091.93</v>
      </c>
      <c r="I50" s="13">
        <v>12153.22</v>
      </c>
      <c r="J50" s="13">
        <v>12339.33</v>
      </c>
      <c r="M50" s="8">
        <f t="shared" si="4"/>
        <v>12211.24333</v>
      </c>
      <c r="N50" s="8">
        <f t="shared" si="5"/>
        <v>288.8421286</v>
      </c>
      <c r="O50" s="4">
        <f t="shared" si="6"/>
        <v>2.365378534</v>
      </c>
    </row>
    <row r="51" ht="15.75" customHeight="1">
      <c r="A51" s="6" t="s">
        <v>17</v>
      </c>
      <c r="B51" s="13">
        <v>23012.43</v>
      </c>
      <c r="C51" s="13">
        <v>22499.86</v>
      </c>
      <c r="D51" s="13">
        <v>23304.35</v>
      </c>
      <c r="E51" s="13">
        <v>22938.66</v>
      </c>
      <c r="F51" s="13">
        <v>23236.17</v>
      </c>
      <c r="G51" s="13">
        <v>23661.97</v>
      </c>
      <c r="H51" s="13">
        <v>22639.04</v>
      </c>
      <c r="I51" s="13">
        <v>23262.96</v>
      </c>
      <c r="J51" s="13">
        <v>24050.94</v>
      </c>
      <c r="M51" s="8">
        <f t="shared" si="4"/>
        <v>23178.48667</v>
      </c>
      <c r="N51" s="8">
        <f t="shared" si="5"/>
        <v>481.9056116</v>
      </c>
      <c r="O51" s="4">
        <f t="shared" si="6"/>
        <v>2.079107314</v>
      </c>
    </row>
    <row r="52" ht="15.75" customHeight="1">
      <c r="A52" s="6" t="s">
        <v>18</v>
      </c>
      <c r="B52" s="13">
        <v>47815.6</v>
      </c>
      <c r="C52" s="13">
        <v>50257.88</v>
      </c>
      <c r="D52" s="13">
        <v>50155.88</v>
      </c>
      <c r="E52" s="13">
        <v>48254.31</v>
      </c>
      <c r="F52" s="13">
        <v>47961.17</v>
      </c>
      <c r="G52" s="13">
        <v>49947.76</v>
      </c>
      <c r="H52" s="13">
        <v>48325.66</v>
      </c>
      <c r="I52" s="13">
        <v>48868.6</v>
      </c>
      <c r="J52" s="13">
        <v>51038.96</v>
      </c>
      <c r="M52" s="8">
        <f t="shared" si="4"/>
        <v>49180.64667</v>
      </c>
      <c r="N52" s="8">
        <f t="shared" si="5"/>
        <v>1182.701024</v>
      </c>
      <c r="O52" s="4">
        <f t="shared" si="6"/>
        <v>2.404809828</v>
      </c>
    </row>
    <row r="53" ht="15.75" customHeight="1">
      <c r="A53" s="6" t="s">
        <v>19</v>
      </c>
      <c r="B53" s="13">
        <v>88362.43</v>
      </c>
      <c r="C53" s="13">
        <v>87307.78</v>
      </c>
      <c r="D53" s="13">
        <v>87726.98</v>
      </c>
      <c r="E53" s="13">
        <v>90348.91</v>
      </c>
      <c r="F53" s="13">
        <v>87965.74</v>
      </c>
      <c r="G53" s="13">
        <v>88319.35</v>
      </c>
      <c r="H53" s="13">
        <v>88518.69</v>
      </c>
      <c r="I53" s="13">
        <v>91165.61</v>
      </c>
      <c r="J53" s="13">
        <v>88504.11</v>
      </c>
      <c r="M53" s="8">
        <f t="shared" si="4"/>
        <v>88691.06667</v>
      </c>
      <c r="N53" s="8">
        <f t="shared" si="5"/>
        <v>1252.582081</v>
      </c>
      <c r="O53" s="4">
        <f t="shared" si="6"/>
        <v>1.41229791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3">
        <v>24.56</v>
      </c>
      <c r="C61" s="13">
        <v>24.9</v>
      </c>
      <c r="D61" s="13">
        <v>24.28</v>
      </c>
      <c r="E61" s="13">
        <v>24.64</v>
      </c>
      <c r="F61" s="13">
        <v>23.58</v>
      </c>
      <c r="G61" s="13">
        <v>24.91</v>
      </c>
      <c r="H61" s="13">
        <v>26.0</v>
      </c>
      <c r="I61" s="13">
        <v>24.72</v>
      </c>
      <c r="J61" s="13">
        <v>24.03</v>
      </c>
      <c r="M61" s="8">
        <f t="shared" ref="M61:M81" si="7">AVERAGE(B61:J61)</f>
        <v>24.62444444</v>
      </c>
      <c r="N61" s="8">
        <f t="shared" ref="N61:N81" si="8">STDEV(B61:J61)</f>
        <v>0.6732405052</v>
      </c>
      <c r="O61" s="4">
        <f t="shared" ref="O61:O81" si="9">N61/M61*100</f>
        <v>2.734033276</v>
      </c>
    </row>
    <row r="62" ht="15.75" customHeight="1">
      <c r="A62" s="6">
        <v>2.0</v>
      </c>
      <c r="B62" s="13">
        <v>23.97</v>
      </c>
      <c r="C62" s="13">
        <v>24.2</v>
      </c>
      <c r="D62" s="13">
        <v>23.79</v>
      </c>
      <c r="E62" s="13">
        <v>23.87</v>
      </c>
      <c r="F62" s="13">
        <v>24.52</v>
      </c>
      <c r="G62" s="13">
        <v>25.29</v>
      </c>
      <c r="H62" s="13">
        <v>24.31</v>
      </c>
      <c r="I62" s="13">
        <v>24.46</v>
      </c>
      <c r="J62" s="13">
        <v>26.14</v>
      </c>
      <c r="M62" s="8">
        <f t="shared" si="7"/>
        <v>24.50555556</v>
      </c>
      <c r="N62" s="8">
        <f t="shared" si="8"/>
        <v>0.7602156127</v>
      </c>
      <c r="O62" s="4">
        <f t="shared" si="9"/>
        <v>3.102217417</v>
      </c>
    </row>
    <row r="63" ht="15.75" customHeight="1">
      <c r="A63" s="6">
        <v>4.0</v>
      </c>
      <c r="B63" s="13">
        <v>24.57</v>
      </c>
      <c r="C63" s="13">
        <v>24.84</v>
      </c>
      <c r="D63" s="13">
        <v>24.33</v>
      </c>
      <c r="E63" s="13">
        <v>24.3</v>
      </c>
      <c r="F63" s="13">
        <v>24.67</v>
      </c>
      <c r="G63" s="13">
        <v>24.12</v>
      </c>
      <c r="H63" s="13">
        <v>25.35</v>
      </c>
      <c r="I63" s="13">
        <v>24.6</v>
      </c>
      <c r="J63" s="13">
        <v>23.79</v>
      </c>
      <c r="M63" s="8">
        <f t="shared" si="7"/>
        <v>24.50777778</v>
      </c>
      <c r="N63" s="8">
        <f t="shared" si="8"/>
        <v>0.4470396453</v>
      </c>
      <c r="O63" s="4">
        <f t="shared" si="9"/>
        <v>1.824072543</v>
      </c>
    </row>
    <row r="64" ht="15.75" customHeight="1">
      <c r="A64" s="6">
        <v>8.0</v>
      </c>
      <c r="B64" s="13">
        <v>105.97</v>
      </c>
      <c r="C64" s="13">
        <v>114.68</v>
      </c>
      <c r="D64" s="13">
        <v>84.05</v>
      </c>
      <c r="E64" s="13">
        <v>92.13</v>
      </c>
      <c r="F64" s="13">
        <v>98.56</v>
      </c>
      <c r="G64" s="13">
        <v>71.07</v>
      </c>
      <c r="H64" s="13">
        <v>75.15</v>
      </c>
      <c r="I64" s="13">
        <v>76.66</v>
      </c>
      <c r="J64" s="13">
        <v>81.51</v>
      </c>
      <c r="M64" s="8">
        <f t="shared" si="7"/>
        <v>88.86444444</v>
      </c>
      <c r="N64" s="8">
        <f t="shared" si="8"/>
        <v>14.97770853</v>
      </c>
      <c r="O64" s="4">
        <f t="shared" si="9"/>
        <v>16.8545571</v>
      </c>
    </row>
    <row r="65" ht="15.75" customHeight="1">
      <c r="A65" s="6">
        <v>16.0</v>
      </c>
      <c r="B65" s="13">
        <v>18.59</v>
      </c>
      <c r="C65" s="13">
        <v>18.44</v>
      </c>
      <c r="D65" s="13">
        <v>18.34</v>
      </c>
      <c r="E65" s="13">
        <v>19.41</v>
      </c>
      <c r="F65" s="13">
        <v>18.54</v>
      </c>
      <c r="G65" s="13">
        <v>18.08</v>
      </c>
      <c r="H65" s="13">
        <v>19.54</v>
      </c>
      <c r="I65" s="13">
        <v>18.57</v>
      </c>
      <c r="J65" s="13">
        <v>18.69</v>
      </c>
      <c r="M65" s="8">
        <f t="shared" si="7"/>
        <v>18.68888889</v>
      </c>
      <c r="N65" s="8">
        <f t="shared" si="8"/>
        <v>0.4802198571</v>
      </c>
      <c r="O65" s="4">
        <f t="shared" si="9"/>
        <v>2.569547392</v>
      </c>
    </row>
    <row r="66" ht="15.75" customHeight="1">
      <c r="A66" s="6">
        <v>32.0</v>
      </c>
      <c r="B66" s="13">
        <v>19.51</v>
      </c>
      <c r="C66" s="13">
        <v>20.21</v>
      </c>
      <c r="D66" s="13">
        <v>19.95</v>
      </c>
      <c r="E66" s="13">
        <v>19.73</v>
      </c>
      <c r="F66" s="13">
        <v>20.02</v>
      </c>
      <c r="G66" s="13">
        <v>19.83</v>
      </c>
      <c r="H66" s="13">
        <v>19.68</v>
      </c>
      <c r="I66" s="13">
        <v>20.85</v>
      </c>
      <c r="J66" s="13">
        <v>20.09</v>
      </c>
      <c r="M66" s="8">
        <f t="shared" si="7"/>
        <v>19.98555556</v>
      </c>
      <c r="N66" s="8">
        <f t="shared" si="8"/>
        <v>0.3905160404</v>
      </c>
      <c r="O66" s="4">
        <f t="shared" si="9"/>
        <v>1.953991418</v>
      </c>
    </row>
    <row r="67" ht="15.75" customHeight="1">
      <c r="A67" s="6">
        <v>64.0</v>
      </c>
      <c r="B67" s="13">
        <v>26.45</v>
      </c>
      <c r="C67" s="13">
        <v>26.7</v>
      </c>
      <c r="D67" s="13">
        <v>26.34</v>
      </c>
      <c r="E67" s="13">
        <v>26.41</v>
      </c>
      <c r="F67" s="13">
        <v>26.39</v>
      </c>
      <c r="G67" s="13">
        <v>27.67</v>
      </c>
      <c r="H67" s="13">
        <v>26.25</v>
      </c>
      <c r="I67" s="13">
        <v>26.01</v>
      </c>
      <c r="J67" s="13">
        <v>26.76</v>
      </c>
      <c r="M67" s="8">
        <f t="shared" si="7"/>
        <v>26.55333333</v>
      </c>
      <c r="N67" s="8">
        <f t="shared" si="8"/>
        <v>0.4745787606</v>
      </c>
      <c r="O67" s="4">
        <f t="shared" si="9"/>
        <v>1.787266234</v>
      </c>
    </row>
    <row r="68" ht="15.75" customHeight="1">
      <c r="A68" s="6">
        <v>128.0</v>
      </c>
      <c r="B68" s="13">
        <v>41.94</v>
      </c>
      <c r="C68" s="13">
        <v>40.61</v>
      </c>
      <c r="D68" s="13">
        <v>40.11</v>
      </c>
      <c r="E68" s="13">
        <v>41.22</v>
      </c>
      <c r="F68" s="13">
        <v>41.02</v>
      </c>
      <c r="G68" s="13">
        <v>40.25</v>
      </c>
      <c r="H68" s="13">
        <v>40.56</v>
      </c>
      <c r="I68" s="13">
        <v>40.95</v>
      </c>
      <c r="J68" s="13">
        <v>42.66</v>
      </c>
      <c r="M68" s="8">
        <f t="shared" si="7"/>
        <v>41.03555556</v>
      </c>
      <c r="N68" s="8">
        <f t="shared" si="8"/>
        <v>0.8200169375</v>
      </c>
      <c r="O68" s="4">
        <f t="shared" si="9"/>
        <v>1.998308361</v>
      </c>
    </row>
    <row r="69" ht="15.75" customHeight="1">
      <c r="A69" s="6">
        <v>256.0</v>
      </c>
      <c r="B69" s="13">
        <v>78.06</v>
      </c>
      <c r="C69" s="13">
        <v>74.6</v>
      </c>
      <c r="D69" s="13">
        <v>82.18</v>
      </c>
      <c r="E69" s="13">
        <v>76.63</v>
      </c>
      <c r="F69" s="13">
        <v>84.21</v>
      </c>
      <c r="G69" s="13">
        <v>77.94</v>
      </c>
      <c r="H69" s="13">
        <v>78.1</v>
      </c>
      <c r="I69" s="13">
        <v>76.71</v>
      </c>
      <c r="J69" s="13">
        <v>75.65</v>
      </c>
      <c r="M69" s="8">
        <f t="shared" si="7"/>
        <v>78.23111111</v>
      </c>
      <c r="N69" s="8">
        <f t="shared" si="8"/>
        <v>3.086188768</v>
      </c>
      <c r="O69" s="4">
        <f t="shared" si="9"/>
        <v>3.944963486</v>
      </c>
    </row>
    <row r="70" ht="15.75" customHeight="1">
      <c r="A70" s="6">
        <v>512.0</v>
      </c>
      <c r="B70" s="13">
        <v>114.59</v>
      </c>
      <c r="C70" s="13">
        <v>120.8</v>
      </c>
      <c r="D70" s="13">
        <v>113.95</v>
      </c>
      <c r="E70" s="13">
        <v>114.86</v>
      </c>
      <c r="F70" s="13">
        <v>120.54</v>
      </c>
      <c r="G70" s="13">
        <v>113.82</v>
      </c>
      <c r="H70" s="13">
        <v>115.25</v>
      </c>
      <c r="I70" s="13">
        <v>113.07</v>
      </c>
      <c r="J70" s="13">
        <v>117.18</v>
      </c>
      <c r="M70" s="8">
        <f t="shared" si="7"/>
        <v>116.0066667</v>
      </c>
      <c r="N70" s="8">
        <f t="shared" si="8"/>
        <v>2.881700887</v>
      </c>
      <c r="O70" s="4">
        <f t="shared" si="9"/>
        <v>2.484082139</v>
      </c>
    </row>
    <row r="71" ht="15.75" customHeight="1">
      <c r="A71" s="6" t="s">
        <v>9</v>
      </c>
      <c r="B71" s="13">
        <v>189.33</v>
      </c>
      <c r="C71" s="13">
        <v>185.49</v>
      </c>
      <c r="D71" s="13">
        <v>190.84</v>
      </c>
      <c r="E71" s="13">
        <v>184.53</v>
      </c>
      <c r="F71" s="13">
        <v>186.69</v>
      </c>
      <c r="G71" s="13">
        <v>199.42</v>
      </c>
      <c r="H71" s="13">
        <v>187.22</v>
      </c>
      <c r="I71" s="13">
        <v>186.14</v>
      </c>
      <c r="J71" s="13">
        <v>187.96</v>
      </c>
      <c r="M71" s="8">
        <f t="shared" si="7"/>
        <v>188.6244444</v>
      </c>
      <c r="N71" s="8">
        <f t="shared" si="8"/>
        <v>4.484253313</v>
      </c>
      <c r="O71" s="4">
        <f t="shared" si="9"/>
        <v>2.377344743</v>
      </c>
    </row>
    <row r="72" ht="15.75" customHeight="1">
      <c r="A72" s="6" t="s">
        <v>10</v>
      </c>
      <c r="B72" s="13">
        <v>298.22</v>
      </c>
      <c r="C72" s="13">
        <v>305.01</v>
      </c>
      <c r="D72" s="13">
        <v>299.2</v>
      </c>
      <c r="E72" s="13">
        <v>301.41</v>
      </c>
      <c r="F72" s="13">
        <v>301.47</v>
      </c>
      <c r="G72" s="13">
        <v>295.59</v>
      </c>
      <c r="H72" s="13">
        <v>301.6</v>
      </c>
      <c r="I72" s="13">
        <v>295.53</v>
      </c>
      <c r="J72" s="13">
        <v>307.73</v>
      </c>
      <c r="M72" s="8">
        <f t="shared" si="7"/>
        <v>300.64</v>
      </c>
      <c r="N72" s="8">
        <f t="shared" si="8"/>
        <v>4.048348429</v>
      </c>
      <c r="O72" s="4">
        <f t="shared" si="9"/>
        <v>1.346576779</v>
      </c>
    </row>
    <row r="73" ht="15.75" customHeight="1">
      <c r="A73" s="6" t="s">
        <v>11</v>
      </c>
      <c r="B73" s="13">
        <v>488.32</v>
      </c>
      <c r="C73" s="13">
        <v>476.62</v>
      </c>
      <c r="D73" s="13">
        <v>477.12</v>
      </c>
      <c r="E73" s="13">
        <v>473.63</v>
      </c>
      <c r="F73" s="13">
        <v>472.82</v>
      </c>
      <c r="G73" s="13">
        <v>475.32</v>
      </c>
      <c r="H73" s="13">
        <v>483.74</v>
      </c>
      <c r="I73" s="13">
        <v>473.64</v>
      </c>
      <c r="J73" s="13">
        <v>469.11</v>
      </c>
      <c r="M73" s="8">
        <f t="shared" si="7"/>
        <v>476.7022222</v>
      </c>
      <c r="N73" s="8">
        <f t="shared" si="8"/>
        <v>5.896229256</v>
      </c>
      <c r="O73" s="4">
        <f t="shared" si="9"/>
        <v>1.236878911</v>
      </c>
    </row>
    <row r="74" ht="15.75" customHeight="1">
      <c r="A74" s="6" t="s">
        <v>12</v>
      </c>
      <c r="B74" s="13">
        <v>625.11</v>
      </c>
      <c r="C74" s="13">
        <v>635.67</v>
      </c>
      <c r="D74" s="13">
        <v>636.22</v>
      </c>
      <c r="E74" s="13">
        <v>624.68</v>
      </c>
      <c r="F74" s="13">
        <v>633.86</v>
      </c>
      <c r="G74" s="13">
        <v>627.34</v>
      </c>
      <c r="H74" s="13">
        <v>633.78</v>
      </c>
      <c r="I74" s="13">
        <v>623.0</v>
      </c>
      <c r="J74" s="13">
        <v>632.14</v>
      </c>
      <c r="M74" s="8">
        <f t="shared" si="7"/>
        <v>630.2</v>
      </c>
      <c r="N74" s="8">
        <f t="shared" si="8"/>
        <v>5.154306452</v>
      </c>
      <c r="O74" s="4">
        <f t="shared" si="9"/>
        <v>0.8178842355</v>
      </c>
    </row>
    <row r="75" ht="15.75" customHeight="1">
      <c r="A75" s="6" t="s">
        <v>13</v>
      </c>
      <c r="B75" s="13">
        <v>1351.93</v>
      </c>
      <c r="C75" s="13">
        <v>1382.52</v>
      </c>
      <c r="D75" s="13">
        <v>1338.58</v>
      </c>
      <c r="E75" s="13">
        <v>1346.56</v>
      </c>
      <c r="F75" s="13">
        <v>1366.82</v>
      </c>
      <c r="G75" s="13">
        <v>1337.24</v>
      </c>
      <c r="H75" s="13">
        <v>1353.51</v>
      </c>
      <c r="I75" s="13">
        <v>1346.28</v>
      </c>
      <c r="J75" s="13">
        <v>1360.07</v>
      </c>
      <c r="M75" s="8">
        <f t="shared" si="7"/>
        <v>1353.723333</v>
      </c>
      <c r="N75" s="8">
        <f t="shared" si="8"/>
        <v>14.37032446</v>
      </c>
      <c r="O75" s="4">
        <f t="shared" si="9"/>
        <v>1.061540723</v>
      </c>
    </row>
    <row r="76" ht="15.75" customHeight="1">
      <c r="A76" s="6" t="s">
        <v>14</v>
      </c>
      <c r="B76" s="13">
        <v>4336.78</v>
      </c>
      <c r="C76" s="13">
        <v>4343.05</v>
      </c>
      <c r="D76" s="13">
        <v>4295.46</v>
      </c>
      <c r="E76" s="13">
        <v>4293.28</v>
      </c>
      <c r="F76" s="13">
        <v>4293.87</v>
      </c>
      <c r="G76" s="13">
        <v>4467.26</v>
      </c>
      <c r="H76" s="13">
        <v>4267.07</v>
      </c>
      <c r="I76" s="13">
        <v>4305.65</v>
      </c>
      <c r="J76" s="13">
        <v>4162.44</v>
      </c>
      <c r="M76" s="8">
        <f t="shared" si="7"/>
        <v>4307.206667</v>
      </c>
      <c r="N76" s="8">
        <f t="shared" si="8"/>
        <v>79.73155116</v>
      </c>
      <c r="O76" s="4">
        <f t="shared" si="9"/>
        <v>1.851119701</v>
      </c>
    </row>
    <row r="77" ht="15.75" customHeight="1">
      <c r="A77" s="6" t="s">
        <v>15</v>
      </c>
      <c r="B77" s="13">
        <v>8612.56</v>
      </c>
      <c r="C77" s="13">
        <v>8515.78</v>
      </c>
      <c r="D77" s="13">
        <v>8127.9</v>
      </c>
      <c r="E77" s="13">
        <v>8698.86</v>
      </c>
      <c r="F77" s="13">
        <v>8523.58</v>
      </c>
      <c r="G77" s="13">
        <v>8422.36</v>
      </c>
      <c r="H77" s="13">
        <v>8602.11</v>
      </c>
      <c r="I77" s="13">
        <v>8625.22</v>
      </c>
      <c r="J77" s="13">
        <v>8840.26</v>
      </c>
      <c r="M77" s="8">
        <f t="shared" si="7"/>
        <v>8552.07</v>
      </c>
      <c r="N77" s="8">
        <f t="shared" si="8"/>
        <v>198.427651</v>
      </c>
      <c r="O77" s="4">
        <f t="shared" si="9"/>
        <v>2.320229501</v>
      </c>
    </row>
    <row r="78" ht="15.75" customHeight="1">
      <c r="A78" s="6" t="s">
        <v>16</v>
      </c>
      <c r="B78" s="13">
        <v>16105.99</v>
      </c>
      <c r="C78" s="13">
        <v>16003.93</v>
      </c>
      <c r="D78" s="13">
        <v>15912.16</v>
      </c>
      <c r="E78" s="13">
        <v>16057.33</v>
      </c>
      <c r="F78" s="13">
        <v>15949.73</v>
      </c>
      <c r="G78" s="13">
        <v>15718.32</v>
      </c>
      <c r="H78" s="13">
        <v>16382.32</v>
      </c>
      <c r="I78" s="13">
        <v>16514.16</v>
      </c>
      <c r="J78" s="13">
        <v>16746.12</v>
      </c>
      <c r="M78" s="8">
        <f t="shared" si="7"/>
        <v>16154.45111</v>
      </c>
      <c r="N78" s="8">
        <f t="shared" si="8"/>
        <v>327.2328005</v>
      </c>
      <c r="O78" s="4">
        <f t="shared" si="9"/>
        <v>2.025651</v>
      </c>
    </row>
    <row r="79" ht="15.75" customHeight="1">
      <c r="A79" s="6" t="s">
        <v>17</v>
      </c>
      <c r="B79" s="13">
        <v>33514.74</v>
      </c>
      <c r="C79" s="13">
        <v>34347.63</v>
      </c>
      <c r="D79" s="13">
        <v>34546.81</v>
      </c>
      <c r="E79" s="13">
        <v>34850.03</v>
      </c>
      <c r="F79" s="13">
        <v>34215.0</v>
      </c>
      <c r="G79" s="13">
        <v>33296.79</v>
      </c>
      <c r="H79" s="13">
        <v>35025.82</v>
      </c>
      <c r="I79" s="13">
        <v>33945.06</v>
      </c>
      <c r="J79" s="13">
        <v>35269.37</v>
      </c>
      <c r="M79" s="8">
        <f t="shared" si="7"/>
        <v>34334.58333</v>
      </c>
      <c r="N79" s="8">
        <f t="shared" si="8"/>
        <v>668.7410351</v>
      </c>
      <c r="O79" s="4">
        <f t="shared" si="9"/>
        <v>1.94771851</v>
      </c>
    </row>
    <row r="80" ht="15.75" customHeight="1">
      <c r="A80" s="6" t="s">
        <v>18</v>
      </c>
      <c r="B80" s="13">
        <v>62049.41</v>
      </c>
      <c r="C80" s="13">
        <v>63904.98</v>
      </c>
      <c r="D80" s="13">
        <v>63091.45</v>
      </c>
      <c r="E80" s="13">
        <v>62457.03</v>
      </c>
      <c r="F80" s="13">
        <v>61767.86</v>
      </c>
      <c r="G80" s="13">
        <v>62495.56</v>
      </c>
      <c r="H80" s="13">
        <v>62691.6</v>
      </c>
      <c r="I80" s="13">
        <v>63665.97</v>
      </c>
      <c r="J80" s="13">
        <v>62074.17</v>
      </c>
      <c r="M80" s="8">
        <f t="shared" si="7"/>
        <v>62688.67</v>
      </c>
      <c r="N80" s="8">
        <f t="shared" si="8"/>
        <v>735.0058533</v>
      </c>
      <c r="O80" s="4">
        <f t="shared" si="9"/>
        <v>1.172470007</v>
      </c>
    </row>
    <row r="81" ht="15.75" customHeight="1">
      <c r="A81" s="6" t="s">
        <v>19</v>
      </c>
      <c r="B81" s="13">
        <v>117725.67</v>
      </c>
      <c r="C81" s="13">
        <v>118370.61</v>
      </c>
      <c r="D81" s="13">
        <v>117338.28</v>
      </c>
      <c r="E81" s="13">
        <v>117542.61</v>
      </c>
      <c r="F81" s="13">
        <v>117525.13</v>
      </c>
      <c r="G81" s="13">
        <v>117489.1</v>
      </c>
      <c r="H81" s="13">
        <v>117775.56</v>
      </c>
      <c r="I81" s="13">
        <v>117640.09</v>
      </c>
      <c r="J81" s="13">
        <v>117750.96</v>
      </c>
      <c r="M81" s="8">
        <f t="shared" si="7"/>
        <v>117684.2233</v>
      </c>
      <c r="N81" s="8">
        <f t="shared" si="8"/>
        <v>293.8331441</v>
      </c>
      <c r="O81" s="4">
        <f t="shared" si="9"/>
        <v>0.2496792993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2"/>
      <c r="C1" s="2"/>
      <c r="D1" s="2"/>
    </row>
    <row r="2" ht="15.75" customHeight="1">
      <c r="B2" s="2" t="s">
        <v>3</v>
      </c>
    </row>
    <row r="3" ht="15.75" customHeight="1">
      <c r="A3" s="2" t="s">
        <v>4</v>
      </c>
      <c r="B3" s="2">
        <v>1.0</v>
      </c>
      <c r="C3" s="4">
        <v>2.0</v>
      </c>
      <c r="D3" s="4">
        <v>3.0</v>
      </c>
      <c r="E3" s="2">
        <v>4.0</v>
      </c>
      <c r="F3" s="4">
        <v>5.0</v>
      </c>
      <c r="G3" s="4">
        <v>6.0</v>
      </c>
      <c r="H3" s="2">
        <v>7.0</v>
      </c>
      <c r="I3" s="4">
        <v>8.0</v>
      </c>
      <c r="J3" s="4">
        <v>9.0</v>
      </c>
      <c r="K3" s="2">
        <v>10.0</v>
      </c>
    </row>
    <row r="4" ht="15.75" customHeight="1"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M4" s="5" t="s">
        <v>6</v>
      </c>
      <c r="N4" s="5" t="s">
        <v>7</v>
      </c>
      <c r="O4" s="5" t="s">
        <v>8</v>
      </c>
    </row>
    <row r="5" ht="15.75" customHeight="1">
      <c r="A5" s="6">
        <v>1.0</v>
      </c>
      <c r="B5" s="13">
        <v>13.48</v>
      </c>
      <c r="C5" s="13">
        <v>12.31</v>
      </c>
      <c r="D5" s="13">
        <v>11.7</v>
      </c>
      <c r="E5" s="13">
        <v>11.5</v>
      </c>
      <c r="F5" s="13">
        <v>11.38</v>
      </c>
      <c r="G5" s="13">
        <v>10.56</v>
      </c>
      <c r="H5" s="13">
        <v>11.27</v>
      </c>
      <c r="I5" s="13">
        <v>17.28</v>
      </c>
      <c r="J5" s="13">
        <v>11.39</v>
      </c>
      <c r="M5" s="8">
        <f t="shared" ref="M5:M25" si="1">AVERAGE(B5:J5)</f>
        <v>12.31888889</v>
      </c>
      <c r="N5" s="8">
        <f t="shared" ref="N5:N25" si="2">STDEV(B5:J5)</f>
        <v>2.02955318</v>
      </c>
      <c r="O5" s="4">
        <f t="shared" ref="O5:O25" si="3">N5/M5*100</f>
        <v>16.4751318</v>
      </c>
    </row>
    <row r="6" ht="15.75" customHeight="1">
      <c r="A6" s="6">
        <v>2.0</v>
      </c>
      <c r="B6" s="13">
        <v>12.3</v>
      </c>
      <c r="C6" s="13">
        <v>10.78</v>
      </c>
      <c r="D6" s="13">
        <v>10.61</v>
      </c>
      <c r="E6" s="13">
        <v>11.32</v>
      </c>
      <c r="F6" s="13">
        <v>10.13</v>
      </c>
      <c r="G6" s="13">
        <v>10.3</v>
      </c>
      <c r="H6" s="13">
        <v>10.18</v>
      </c>
      <c r="I6" s="13">
        <v>10.88</v>
      </c>
      <c r="J6" s="13">
        <v>10.39</v>
      </c>
      <c r="M6" s="8">
        <f t="shared" si="1"/>
        <v>10.76555556</v>
      </c>
      <c r="N6" s="8">
        <f t="shared" si="2"/>
        <v>0.6895670945</v>
      </c>
      <c r="O6" s="4">
        <f t="shared" si="3"/>
        <v>6.405308959</v>
      </c>
    </row>
    <row r="7" ht="15.75" customHeight="1">
      <c r="A7" s="6">
        <v>4.0</v>
      </c>
      <c r="B7" s="13">
        <v>11.55</v>
      </c>
      <c r="C7" s="13">
        <v>11.62</v>
      </c>
      <c r="D7" s="13">
        <v>12.26</v>
      </c>
      <c r="E7" s="13">
        <v>11.38</v>
      </c>
      <c r="F7" s="13">
        <v>10.2</v>
      </c>
      <c r="G7" s="13">
        <v>11.65</v>
      </c>
      <c r="H7" s="13">
        <v>10.82</v>
      </c>
      <c r="I7" s="13">
        <v>10.48</v>
      </c>
      <c r="J7" s="13">
        <v>10.84</v>
      </c>
      <c r="M7" s="8">
        <f t="shared" si="1"/>
        <v>11.2</v>
      </c>
      <c r="N7" s="8">
        <f t="shared" si="2"/>
        <v>0.6566772419</v>
      </c>
      <c r="O7" s="4">
        <f t="shared" si="3"/>
        <v>5.86318966</v>
      </c>
    </row>
    <row r="8" ht="15.75" customHeight="1">
      <c r="A8" s="6">
        <v>8.0</v>
      </c>
      <c r="B8" s="13">
        <v>896.55</v>
      </c>
      <c r="C8" s="13">
        <v>884.0</v>
      </c>
      <c r="D8" s="13">
        <v>888.59</v>
      </c>
      <c r="E8" s="13">
        <v>873.5</v>
      </c>
      <c r="F8" s="13">
        <v>878.0</v>
      </c>
      <c r="G8" s="13">
        <v>869.96</v>
      </c>
      <c r="H8" s="13">
        <v>903.61</v>
      </c>
      <c r="I8" s="13">
        <v>896.57</v>
      </c>
      <c r="J8" s="13">
        <v>889.67</v>
      </c>
      <c r="M8" s="8">
        <f t="shared" si="1"/>
        <v>886.7166667</v>
      </c>
      <c r="N8" s="8">
        <f t="shared" si="2"/>
        <v>11.34804829</v>
      </c>
      <c r="O8" s="4">
        <f t="shared" si="3"/>
        <v>1.279782902</v>
      </c>
    </row>
    <row r="9" ht="15.75" customHeight="1">
      <c r="A9" s="6">
        <v>16.0</v>
      </c>
      <c r="B9" s="13">
        <v>35.96</v>
      </c>
      <c r="C9" s="13">
        <v>35.39</v>
      </c>
      <c r="D9" s="13">
        <v>35.26</v>
      </c>
      <c r="E9" s="13">
        <v>35.29</v>
      </c>
      <c r="F9" s="13">
        <v>35.96</v>
      </c>
      <c r="G9" s="13">
        <v>34.42</v>
      </c>
      <c r="H9" s="13">
        <v>31.34</v>
      </c>
      <c r="I9" s="13">
        <v>36.31</v>
      </c>
      <c r="J9" s="13">
        <v>36.3</v>
      </c>
      <c r="M9" s="8">
        <f t="shared" si="1"/>
        <v>35.13666667</v>
      </c>
      <c r="N9" s="8">
        <f t="shared" si="2"/>
        <v>1.545841195</v>
      </c>
      <c r="O9" s="4">
        <f t="shared" si="3"/>
        <v>4.399510089</v>
      </c>
    </row>
    <row r="10" ht="15.75" customHeight="1">
      <c r="A10" s="6">
        <v>32.0</v>
      </c>
      <c r="B10" s="13">
        <v>39.37</v>
      </c>
      <c r="C10" s="13">
        <v>38.25</v>
      </c>
      <c r="D10" s="13">
        <v>39.23</v>
      </c>
      <c r="E10" s="13">
        <v>38.15</v>
      </c>
      <c r="F10" s="13">
        <v>37.6</v>
      </c>
      <c r="G10" s="13">
        <v>38.1</v>
      </c>
      <c r="H10" s="13">
        <v>38.97</v>
      </c>
      <c r="I10" s="13">
        <v>42.09</v>
      </c>
      <c r="J10" s="13">
        <v>37.77</v>
      </c>
      <c r="M10" s="8">
        <f t="shared" si="1"/>
        <v>38.83666667</v>
      </c>
      <c r="N10" s="8">
        <f t="shared" si="2"/>
        <v>1.372342887</v>
      </c>
      <c r="O10" s="4">
        <f t="shared" si="3"/>
        <v>3.533626866</v>
      </c>
    </row>
    <row r="11" ht="15.75" customHeight="1">
      <c r="A11" s="6">
        <v>64.0</v>
      </c>
      <c r="B11" s="13">
        <v>249.72</v>
      </c>
      <c r="C11" s="13">
        <v>246.87</v>
      </c>
      <c r="D11" s="13">
        <v>245.82</v>
      </c>
      <c r="E11" s="13">
        <v>244.12</v>
      </c>
      <c r="F11" s="13">
        <v>249.46</v>
      </c>
      <c r="G11" s="13">
        <v>244.57</v>
      </c>
      <c r="H11" s="13">
        <v>253.65</v>
      </c>
      <c r="I11" s="13">
        <v>246.37</v>
      </c>
      <c r="J11" s="13">
        <v>264.18</v>
      </c>
      <c r="M11" s="8">
        <f t="shared" si="1"/>
        <v>249.4177778</v>
      </c>
      <c r="N11" s="8">
        <f t="shared" si="2"/>
        <v>6.287085529</v>
      </c>
      <c r="O11" s="4">
        <f t="shared" si="3"/>
        <v>2.520704653</v>
      </c>
    </row>
    <row r="12" ht="15.75" customHeight="1">
      <c r="A12" s="6">
        <v>128.0</v>
      </c>
      <c r="B12" s="13">
        <v>45.47</v>
      </c>
      <c r="C12" s="13">
        <v>57.41</v>
      </c>
      <c r="D12" s="13">
        <v>61.88</v>
      </c>
      <c r="E12" s="13">
        <v>50.31</v>
      </c>
      <c r="F12" s="13">
        <v>45.4</v>
      </c>
      <c r="G12" s="13">
        <v>47.53</v>
      </c>
      <c r="H12" s="13">
        <v>46.39</v>
      </c>
      <c r="I12" s="13">
        <v>54.3</v>
      </c>
      <c r="J12" s="13">
        <v>45.8</v>
      </c>
      <c r="M12" s="8">
        <f t="shared" si="1"/>
        <v>50.49888889</v>
      </c>
      <c r="N12" s="8">
        <f t="shared" si="2"/>
        <v>6.029536559</v>
      </c>
      <c r="O12" s="4">
        <f t="shared" si="3"/>
        <v>11.93993906</v>
      </c>
    </row>
    <row r="13" ht="15.75" customHeight="1">
      <c r="A13" s="6">
        <v>256.0</v>
      </c>
      <c r="B13" s="13">
        <v>55.75</v>
      </c>
      <c r="C13" s="13">
        <v>61.48</v>
      </c>
      <c r="D13" s="13">
        <v>55.16</v>
      </c>
      <c r="E13" s="13">
        <v>58.66</v>
      </c>
      <c r="F13" s="13">
        <v>55.11</v>
      </c>
      <c r="G13" s="13">
        <v>55.87</v>
      </c>
      <c r="H13" s="13">
        <v>56.97</v>
      </c>
      <c r="I13" s="13">
        <v>60.88</v>
      </c>
      <c r="J13" s="13">
        <v>59.43</v>
      </c>
      <c r="M13" s="8">
        <f t="shared" si="1"/>
        <v>57.70111111</v>
      </c>
      <c r="N13" s="8">
        <f t="shared" si="2"/>
        <v>2.478893122</v>
      </c>
      <c r="O13" s="4">
        <f t="shared" si="3"/>
        <v>4.296092527</v>
      </c>
    </row>
    <row r="14" ht="15.75" customHeight="1">
      <c r="A14" s="6">
        <v>512.0</v>
      </c>
      <c r="B14" s="13">
        <v>83.06</v>
      </c>
      <c r="C14" s="13">
        <v>80.4</v>
      </c>
      <c r="D14" s="13">
        <v>92.8</v>
      </c>
      <c r="E14" s="13">
        <v>87.39</v>
      </c>
      <c r="F14" s="13">
        <v>79.35</v>
      </c>
      <c r="G14" s="13">
        <v>79.65</v>
      </c>
      <c r="H14" s="13">
        <v>83.19</v>
      </c>
      <c r="I14" s="13">
        <v>80.1</v>
      </c>
      <c r="J14" s="13">
        <v>94.14</v>
      </c>
      <c r="M14" s="8">
        <f t="shared" si="1"/>
        <v>84.45333333</v>
      </c>
      <c r="N14" s="8">
        <f t="shared" si="2"/>
        <v>5.7025959</v>
      </c>
      <c r="O14" s="4">
        <f t="shared" si="3"/>
        <v>6.752363317</v>
      </c>
    </row>
    <row r="15" ht="15.75" customHeight="1">
      <c r="A15" s="6" t="s">
        <v>9</v>
      </c>
      <c r="B15" s="13">
        <v>119.75</v>
      </c>
      <c r="C15" s="13">
        <v>118.52</v>
      </c>
      <c r="D15" s="13">
        <v>120.05</v>
      </c>
      <c r="E15" s="13">
        <v>122.88</v>
      </c>
      <c r="F15" s="13">
        <v>120.98</v>
      </c>
      <c r="G15" s="13">
        <v>123.02</v>
      </c>
      <c r="H15" s="13">
        <v>119.12</v>
      </c>
      <c r="I15" s="13">
        <v>124.66</v>
      </c>
      <c r="J15" s="13">
        <v>116.39</v>
      </c>
      <c r="M15" s="8">
        <f t="shared" si="1"/>
        <v>120.5966667</v>
      </c>
      <c r="N15" s="8">
        <f t="shared" si="2"/>
        <v>2.57265913</v>
      </c>
      <c r="O15" s="4">
        <f t="shared" si="3"/>
        <v>2.133275489</v>
      </c>
    </row>
    <row r="16" ht="15.75" customHeight="1">
      <c r="A16" s="6" t="s">
        <v>10</v>
      </c>
      <c r="B16" s="13">
        <v>176.35</v>
      </c>
      <c r="C16" s="13">
        <v>175.17</v>
      </c>
      <c r="D16" s="13">
        <v>180.7</v>
      </c>
      <c r="E16" s="13">
        <v>180.96</v>
      </c>
      <c r="F16" s="13">
        <v>172.43</v>
      </c>
      <c r="G16" s="13">
        <v>177.04</v>
      </c>
      <c r="H16" s="13">
        <v>175.29</v>
      </c>
      <c r="I16" s="13">
        <v>178.85</v>
      </c>
      <c r="J16" s="13">
        <v>184.38</v>
      </c>
      <c r="M16" s="8">
        <f t="shared" si="1"/>
        <v>177.9077778</v>
      </c>
      <c r="N16" s="8">
        <f t="shared" si="2"/>
        <v>3.664422798</v>
      </c>
      <c r="O16" s="4">
        <f t="shared" si="3"/>
        <v>2.059731645</v>
      </c>
    </row>
    <row r="17" ht="15.75" customHeight="1">
      <c r="A17" s="6" t="s">
        <v>11</v>
      </c>
      <c r="B17" s="13">
        <v>329.49</v>
      </c>
      <c r="C17" s="13">
        <v>315.69</v>
      </c>
      <c r="D17" s="13">
        <v>314.58</v>
      </c>
      <c r="E17" s="13">
        <v>325.37</v>
      </c>
      <c r="F17" s="13">
        <v>310.76</v>
      </c>
      <c r="G17" s="13">
        <v>308.6</v>
      </c>
      <c r="H17" s="13">
        <v>320.33</v>
      </c>
      <c r="I17" s="13">
        <v>317.58</v>
      </c>
      <c r="J17" s="13">
        <v>321.28</v>
      </c>
      <c r="M17" s="8">
        <f t="shared" si="1"/>
        <v>318.1866667</v>
      </c>
      <c r="N17" s="8">
        <f t="shared" si="2"/>
        <v>6.710040983</v>
      </c>
      <c r="O17" s="4">
        <f t="shared" si="3"/>
        <v>2.108837889</v>
      </c>
    </row>
    <row r="18" ht="15.75" customHeight="1">
      <c r="A18" s="6" t="s">
        <v>12</v>
      </c>
      <c r="B18" s="13">
        <v>508.38</v>
      </c>
      <c r="C18" s="13">
        <v>507.33</v>
      </c>
      <c r="D18" s="13">
        <v>495.43</v>
      </c>
      <c r="E18" s="13">
        <v>505.83</v>
      </c>
      <c r="F18" s="13">
        <v>507.77</v>
      </c>
      <c r="G18" s="13">
        <v>500.35</v>
      </c>
      <c r="H18" s="13">
        <v>511.34</v>
      </c>
      <c r="I18" s="13">
        <v>521.09</v>
      </c>
      <c r="J18" s="13">
        <v>503.12</v>
      </c>
      <c r="M18" s="8">
        <f t="shared" si="1"/>
        <v>506.7377778</v>
      </c>
      <c r="N18" s="8">
        <f t="shared" si="2"/>
        <v>7.192546103</v>
      </c>
      <c r="O18" s="4">
        <f t="shared" si="3"/>
        <v>1.419382256</v>
      </c>
    </row>
    <row r="19" ht="15.75" customHeight="1">
      <c r="A19" s="6" t="s">
        <v>13</v>
      </c>
      <c r="B19" s="13">
        <v>648.99</v>
      </c>
      <c r="C19" s="13">
        <v>640.18</v>
      </c>
      <c r="D19" s="13">
        <v>654.47</v>
      </c>
      <c r="E19" s="13">
        <v>642.55</v>
      </c>
      <c r="F19" s="13">
        <v>626.99</v>
      </c>
      <c r="G19" s="13">
        <v>634.98</v>
      </c>
      <c r="H19" s="13">
        <v>631.53</v>
      </c>
      <c r="I19" s="13">
        <v>647.76</v>
      </c>
      <c r="J19" s="13">
        <v>644.7</v>
      </c>
      <c r="M19" s="8">
        <f t="shared" si="1"/>
        <v>641.35</v>
      </c>
      <c r="N19" s="8">
        <f t="shared" si="2"/>
        <v>8.865963005</v>
      </c>
      <c r="O19" s="4">
        <f t="shared" si="3"/>
        <v>1.382390739</v>
      </c>
    </row>
    <row r="20" ht="15.75" customHeight="1">
      <c r="A20" s="6" t="s">
        <v>14</v>
      </c>
      <c r="B20" s="13">
        <v>1349.44</v>
      </c>
      <c r="C20" s="13">
        <v>1370.6</v>
      </c>
      <c r="D20" s="13">
        <v>1378.61</v>
      </c>
      <c r="E20" s="13">
        <v>1363.87</v>
      </c>
      <c r="F20" s="13">
        <v>1334.06</v>
      </c>
      <c r="G20" s="13">
        <v>1364.48</v>
      </c>
      <c r="H20" s="13">
        <v>1347.56</v>
      </c>
      <c r="I20" s="13">
        <v>1332.11</v>
      </c>
      <c r="J20" s="13">
        <v>1336.35</v>
      </c>
      <c r="M20" s="8">
        <f t="shared" si="1"/>
        <v>1353.008889</v>
      </c>
      <c r="N20" s="8">
        <f t="shared" si="2"/>
        <v>17.06672233</v>
      </c>
      <c r="O20" s="4">
        <f t="shared" si="3"/>
        <v>1.261390259</v>
      </c>
    </row>
    <row r="21" ht="15.75" customHeight="1">
      <c r="A21" s="6" t="s">
        <v>15</v>
      </c>
      <c r="B21" s="13">
        <v>2465.31</v>
      </c>
      <c r="C21" s="13">
        <v>2543.81</v>
      </c>
      <c r="D21" s="13">
        <v>2503.74</v>
      </c>
      <c r="E21" s="13">
        <v>2515.73</v>
      </c>
      <c r="F21" s="13">
        <v>2473.38</v>
      </c>
      <c r="G21" s="13">
        <v>2482.68</v>
      </c>
      <c r="H21" s="13">
        <v>2510.07</v>
      </c>
      <c r="I21" s="13">
        <v>2494.72</v>
      </c>
      <c r="J21" s="13">
        <v>2521.89</v>
      </c>
      <c r="M21" s="8">
        <f t="shared" si="1"/>
        <v>2501.258889</v>
      </c>
      <c r="N21" s="8">
        <f t="shared" si="2"/>
        <v>24.96730785</v>
      </c>
      <c r="O21" s="4">
        <f t="shared" si="3"/>
        <v>0.9981896699</v>
      </c>
    </row>
    <row r="22" ht="15.75" customHeight="1">
      <c r="A22" s="6" t="s">
        <v>16</v>
      </c>
      <c r="B22" s="13">
        <v>5523.1</v>
      </c>
      <c r="C22" s="13">
        <v>5455.69</v>
      </c>
      <c r="D22" s="13">
        <v>5461.02</v>
      </c>
      <c r="E22" s="13">
        <v>5437.26</v>
      </c>
      <c r="F22" s="13">
        <v>5470.63</v>
      </c>
      <c r="G22" s="13">
        <v>5454.88</v>
      </c>
      <c r="H22" s="13">
        <v>5460.94</v>
      </c>
      <c r="I22" s="13">
        <v>5437.44</v>
      </c>
      <c r="J22" s="13">
        <v>5496.31</v>
      </c>
      <c r="M22" s="8">
        <f t="shared" si="1"/>
        <v>5466.363333</v>
      </c>
      <c r="N22" s="8">
        <f t="shared" si="2"/>
        <v>27.66173033</v>
      </c>
      <c r="O22" s="4">
        <f t="shared" si="3"/>
        <v>0.506035341</v>
      </c>
    </row>
    <row r="23" ht="15.75" customHeight="1">
      <c r="A23" s="6" t="s">
        <v>17</v>
      </c>
      <c r="B23" s="13">
        <v>10990.38</v>
      </c>
      <c r="C23" s="13">
        <v>10968.06</v>
      </c>
      <c r="D23" s="13">
        <v>10898.98</v>
      </c>
      <c r="E23" s="13">
        <v>10974.06</v>
      </c>
      <c r="F23" s="13">
        <v>10986.6</v>
      </c>
      <c r="G23" s="13">
        <v>10939.31</v>
      </c>
      <c r="H23" s="13">
        <v>10930.06</v>
      </c>
      <c r="I23" s="13">
        <v>10950.82</v>
      </c>
      <c r="J23" s="13">
        <v>10953.25</v>
      </c>
      <c r="M23" s="8">
        <f t="shared" si="1"/>
        <v>10954.61333</v>
      </c>
      <c r="N23" s="8">
        <f t="shared" si="2"/>
        <v>29.17567694</v>
      </c>
      <c r="O23" s="4">
        <f t="shared" si="3"/>
        <v>0.2663323301</v>
      </c>
    </row>
    <row r="24" ht="15.75" customHeight="1">
      <c r="A24" s="6" t="s">
        <v>18</v>
      </c>
      <c r="B24" s="13">
        <v>22263.24</v>
      </c>
      <c r="C24" s="13">
        <v>22197.16</v>
      </c>
      <c r="D24" s="13">
        <v>22259.84</v>
      </c>
      <c r="E24" s="13">
        <v>22218.48</v>
      </c>
      <c r="F24" s="13">
        <v>22224.44</v>
      </c>
      <c r="G24" s="13">
        <v>22198.42</v>
      </c>
      <c r="H24" s="13">
        <v>22240.79</v>
      </c>
      <c r="I24" s="13">
        <v>22251.05</v>
      </c>
      <c r="J24" s="13">
        <v>22192.55</v>
      </c>
      <c r="M24" s="8">
        <f t="shared" si="1"/>
        <v>22227.33</v>
      </c>
      <c r="N24" s="8">
        <f t="shared" si="2"/>
        <v>27.68704164</v>
      </c>
      <c r="O24" s="4">
        <f t="shared" si="3"/>
        <v>0.1245630566</v>
      </c>
    </row>
    <row r="25" ht="15.75" customHeight="1">
      <c r="A25" s="6" t="s">
        <v>19</v>
      </c>
      <c r="B25" s="13">
        <v>45243.02</v>
      </c>
      <c r="C25" s="13">
        <v>44908.65</v>
      </c>
      <c r="D25" s="13">
        <v>45155.7</v>
      </c>
      <c r="E25" s="13">
        <v>45174.87</v>
      </c>
      <c r="F25" s="13">
        <v>45166.29</v>
      </c>
      <c r="G25" s="13">
        <v>43357.47</v>
      </c>
      <c r="H25" s="13">
        <v>43884.29</v>
      </c>
      <c r="I25" s="13">
        <v>43237.77</v>
      </c>
      <c r="J25" s="13">
        <v>44941.92</v>
      </c>
      <c r="M25" s="8">
        <f t="shared" si="1"/>
        <v>44563.33111</v>
      </c>
      <c r="N25" s="8">
        <f t="shared" si="2"/>
        <v>828.0475463</v>
      </c>
      <c r="O25" s="4">
        <f t="shared" si="3"/>
        <v>1.858136557</v>
      </c>
    </row>
    <row r="26" ht="15.75" customHeight="1"/>
    <row r="27" ht="15.75" customHeight="1"/>
    <row r="28" ht="15.75" customHeight="1"/>
    <row r="29" ht="15.75" customHeight="1"/>
    <row r="30" ht="15.75" customHeight="1">
      <c r="B30" s="2" t="s">
        <v>20</v>
      </c>
    </row>
    <row r="31" ht="15.75" customHeight="1">
      <c r="A31" s="2" t="s">
        <v>4</v>
      </c>
      <c r="B31" s="2">
        <v>1.0</v>
      </c>
      <c r="C31" s="4">
        <v>2.0</v>
      </c>
      <c r="D31" s="4">
        <v>3.0</v>
      </c>
      <c r="E31" s="2">
        <v>4.0</v>
      </c>
      <c r="F31" s="4">
        <v>5.0</v>
      </c>
      <c r="G31" s="4">
        <v>6.0</v>
      </c>
      <c r="H31" s="2">
        <v>7.0</v>
      </c>
      <c r="I31" s="4">
        <v>8.0</v>
      </c>
      <c r="J31" s="4">
        <v>9.0</v>
      </c>
      <c r="K31" s="2">
        <v>10.0</v>
      </c>
    </row>
    <row r="32" ht="15.75" customHeight="1"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M32" s="5" t="s">
        <v>6</v>
      </c>
      <c r="N32" s="5" t="s">
        <v>7</v>
      </c>
      <c r="O32" s="5" t="s">
        <v>8</v>
      </c>
    </row>
    <row r="33" ht="15.75" customHeight="1">
      <c r="A33" s="6">
        <v>1.0</v>
      </c>
      <c r="B33" s="13">
        <v>33.58</v>
      </c>
      <c r="C33" s="13">
        <v>35.71</v>
      </c>
      <c r="D33" s="13">
        <v>40.38</v>
      </c>
      <c r="E33" s="13">
        <v>34.36</v>
      </c>
      <c r="F33" s="13">
        <v>32.7</v>
      </c>
      <c r="G33" s="13">
        <v>33.25</v>
      </c>
      <c r="H33" s="13">
        <v>33.12</v>
      </c>
      <c r="I33" s="13">
        <v>32.51</v>
      </c>
      <c r="J33" s="13">
        <v>34.26</v>
      </c>
      <c r="M33" s="8">
        <f t="shared" ref="M33:M53" si="4">AVERAGE(B33:J33)</f>
        <v>34.43</v>
      </c>
      <c r="N33" s="8">
        <f t="shared" ref="N33:N53" si="5">STDEV(B33:J33)</f>
        <v>2.438877816</v>
      </c>
      <c r="O33" s="4">
        <f t="shared" ref="O33:O53" si="6">N33/M33*100</f>
        <v>7.083583548</v>
      </c>
    </row>
    <row r="34" ht="15.75" customHeight="1">
      <c r="A34" s="6">
        <v>2.0</v>
      </c>
      <c r="B34" s="13">
        <v>37.96</v>
      </c>
      <c r="C34" s="13">
        <v>32.62</v>
      </c>
      <c r="D34" s="13">
        <v>31.63</v>
      </c>
      <c r="E34" s="13">
        <v>32.7</v>
      </c>
      <c r="F34" s="13">
        <v>32.63</v>
      </c>
      <c r="G34" s="13">
        <v>32.45</v>
      </c>
      <c r="H34" s="13">
        <v>30.9</v>
      </c>
      <c r="I34" s="13">
        <v>31.93</v>
      </c>
      <c r="J34" s="13">
        <v>33.22</v>
      </c>
      <c r="M34" s="8">
        <f t="shared" si="4"/>
        <v>32.89333333</v>
      </c>
      <c r="N34" s="8">
        <f t="shared" si="5"/>
        <v>2.020309382</v>
      </c>
      <c r="O34" s="4">
        <f t="shared" si="6"/>
        <v>6.142002581</v>
      </c>
    </row>
    <row r="35" ht="15.75" customHeight="1">
      <c r="A35" s="6">
        <v>4.0</v>
      </c>
      <c r="B35" s="13">
        <v>33.7</v>
      </c>
      <c r="C35" s="13">
        <v>33.57</v>
      </c>
      <c r="D35" s="13">
        <v>32.53</v>
      </c>
      <c r="E35" s="13">
        <v>32.0</v>
      </c>
      <c r="F35" s="13">
        <v>32.39</v>
      </c>
      <c r="G35" s="13">
        <v>32.5</v>
      </c>
      <c r="H35" s="13">
        <v>32.11</v>
      </c>
      <c r="I35" s="13">
        <v>32.42</v>
      </c>
      <c r="J35" s="13">
        <v>35.45</v>
      </c>
      <c r="M35" s="8">
        <f t="shared" si="4"/>
        <v>32.96333333</v>
      </c>
      <c r="N35" s="8">
        <f t="shared" si="5"/>
        <v>1.105486318</v>
      </c>
      <c r="O35" s="4">
        <f t="shared" si="6"/>
        <v>3.353684857</v>
      </c>
    </row>
    <row r="36" ht="15.75" customHeight="1">
      <c r="A36" s="6">
        <v>8.0</v>
      </c>
      <c r="B36" s="13">
        <v>938.77</v>
      </c>
      <c r="C36" s="13">
        <v>938.27</v>
      </c>
      <c r="D36" s="13">
        <v>967.4</v>
      </c>
      <c r="E36" s="13">
        <v>950.92</v>
      </c>
      <c r="F36" s="13">
        <v>928.18</v>
      </c>
      <c r="G36" s="13">
        <v>946.46</v>
      </c>
      <c r="H36" s="13">
        <v>946.32</v>
      </c>
      <c r="I36" s="13">
        <v>1008.96</v>
      </c>
      <c r="J36" s="13">
        <v>977.54</v>
      </c>
      <c r="M36" s="8">
        <f t="shared" si="4"/>
        <v>955.8688889</v>
      </c>
      <c r="N36" s="8">
        <f t="shared" si="5"/>
        <v>24.98558857</v>
      </c>
      <c r="O36" s="4">
        <f t="shared" si="6"/>
        <v>2.613913776</v>
      </c>
    </row>
    <row r="37" ht="15.75" customHeight="1">
      <c r="A37" s="6">
        <v>16.0</v>
      </c>
      <c r="B37" s="13">
        <v>42.21</v>
      </c>
      <c r="C37" s="13">
        <v>46.12</v>
      </c>
      <c r="D37" s="13">
        <v>45.55</v>
      </c>
      <c r="E37" s="13">
        <v>42.42</v>
      </c>
      <c r="F37" s="13">
        <v>44.65</v>
      </c>
      <c r="G37" s="13">
        <v>45.14</v>
      </c>
      <c r="H37" s="13">
        <v>43.3</v>
      </c>
      <c r="I37" s="13">
        <v>43.08</v>
      </c>
      <c r="J37" s="13">
        <v>47.4</v>
      </c>
      <c r="M37" s="8">
        <f t="shared" si="4"/>
        <v>44.43</v>
      </c>
      <c r="N37" s="8">
        <f t="shared" si="5"/>
        <v>1.78716955</v>
      </c>
      <c r="O37" s="4">
        <f t="shared" si="6"/>
        <v>4.02243878</v>
      </c>
    </row>
    <row r="38" ht="15.75" customHeight="1">
      <c r="A38" s="6">
        <v>32.0</v>
      </c>
      <c r="B38" s="13">
        <v>311.67</v>
      </c>
      <c r="C38" s="13">
        <v>233.25</v>
      </c>
      <c r="D38" s="13">
        <v>271.85</v>
      </c>
      <c r="E38" s="13">
        <v>280.87</v>
      </c>
      <c r="F38" s="13">
        <v>274.2</v>
      </c>
      <c r="G38" s="13">
        <v>268.13</v>
      </c>
      <c r="H38" s="13">
        <v>231.78</v>
      </c>
      <c r="I38" s="13">
        <v>311.98</v>
      </c>
      <c r="J38" s="13">
        <v>266.84</v>
      </c>
      <c r="M38" s="8">
        <f t="shared" si="4"/>
        <v>272.2855556</v>
      </c>
      <c r="N38" s="8">
        <f t="shared" si="5"/>
        <v>28.31900471</v>
      </c>
      <c r="O38" s="4">
        <f t="shared" si="6"/>
        <v>10.40047999</v>
      </c>
    </row>
    <row r="39" ht="15.75" customHeight="1">
      <c r="A39" s="6">
        <v>64.0</v>
      </c>
      <c r="B39" s="13">
        <v>63.73</v>
      </c>
      <c r="C39" s="13">
        <v>49.7</v>
      </c>
      <c r="D39" s="13">
        <v>48.1</v>
      </c>
      <c r="E39" s="13">
        <v>51.12</v>
      </c>
      <c r="F39" s="13">
        <v>53.63</v>
      </c>
      <c r="G39" s="13">
        <v>50.56</v>
      </c>
      <c r="H39" s="13">
        <v>54.71</v>
      </c>
      <c r="I39" s="13">
        <v>56.47</v>
      </c>
      <c r="J39" s="13">
        <v>50.49</v>
      </c>
      <c r="M39" s="8">
        <f t="shared" si="4"/>
        <v>53.16777778</v>
      </c>
      <c r="N39" s="8">
        <f t="shared" si="5"/>
        <v>4.755648688</v>
      </c>
      <c r="O39" s="4">
        <f t="shared" si="6"/>
        <v>8.944606841</v>
      </c>
    </row>
    <row r="40" ht="15.75" customHeight="1">
      <c r="A40" s="6">
        <v>128.0</v>
      </c>
      <c r="B40" s="13">
        <v>60.16</v>
      </c>
      <c r="C40" s="13">
        <v>57.94</v>
      </c>
      <c r="D40" s="13">
        <v>61.12</v>
      </c>
      <c r="E40" s="13">
        <v>64.4</v>
      </c>
      <c r="F40" s="13">
        <v>63.91</v>
      </c>
      <c r="G40" s="13">
        <v>61.28</v>
      </c>
      <c r="H40" s="13">
        <v>57.76</v>
      </c>
      <c r="I40" s="13">
        <v>74.63</v>
      </c>
      <c r="J40" s="13">
        <v>78.76</v>
      </c>
      <c r="M40" s="8">
        <f t="shared" si="4"/>
        <v>64.44</v>
      </c>
      <c r="N40" s="8">
        <f t="shared" si="5"/>
        <v>7.377159006</v>
      </c>
      <c r="O40" s="4">
        <f t="shared" si="6"/>
        <v>11.44810522</v>
      </c>
    </row>
    <row r="41" ht="15.75" customHeight="1">
      <c r="A41" s="6">
        <v>256.0</v>
      </c>
      <c r="B41" s="13">
        <v>78.32</v>
      </c>
      <c r="C41" s="13">
        <v>79.6</v>
      </c>
      <c r="D41" s="13">
        <v>89.01</v>
      </c>
      <c r="E41" s="13">
        <v>90.38</v>
      </c>
      <c r="F41" s="13">
        <v>90.74</v>
      </c>
      <c r="G41" s="13">
        <v>88.1</v>
      </c>
      <c r="H41" s="13">
        <v>92.02</v>
      </c>
      <c r="I41" s="13">
        <v>78.86</v>
      </c>
      <c r="J41" s="13">
        <v>77.83</v>
      </c>
      <c r="M41" s="8">
        <f t="shared" si="4"/>
        <v>84.98444444</v>
      </c>
      <c r="N41" s="8">
        <f t="shared" si="5"/>
        <v>6.121184753</v>
      </c>
      <c r="O41" s="4">
        <f t="shared" si="6"/>
        <v>7.20271197</v>
      </c>
    </row>
    <row r="42" ht="15.75" customHeight="1">
      <c r="A42" s="6">
        <v>512.0</v>
      </c>
      <c r="B42" s="13">
        <v>107.83</v>
      </c>
      <c r="C42" s="13">
        <v>110.17</v>
      </c>
      <c r="D42" s="13">
        <v>108.86</v>
      </c>
      <c r="E42" s="13">
        <v>109.86</v>
      </c>
      <c r="F42" s="13">
        <v>108.7</v>
      </c>
      <c r="G42" s="13">
        <v>110.71</v>
      </c>
      <c r="H42" s="13">
        <v>108.96</v>
      </c>
      <c r="I42" s="13">
        <v>119.39</v>
      </c>
      <c r="J42" s="13">
        <v>110.69</v>
      </c>
      <c r="M42" s="8">
        <f t="shared" si="4"/>
        <v>110.5744444</v>
      </c>
      <c r="N42" s="8">
        <f t="shared" si="5"/>
        <v>3.446212091</v>
      </c>
      <c r="O42" s="4">
        <f t="shared" si="6"/>
        <v>3.116644274</v>
      </c>
    </row>
    <row r="43" ht="15.75" customHeight="1">
      <c r="A43" s="6" t="s">
        <v>9</v>
      </c>
      <c r="B43" s="13">
        <v>165.92</v>
      </c>
      <c r="C43" s="13">
        <v>165.92</v>
      </c>
      <c r="D43" s="13">
        <v>167.29</v>
      </c>
      <c r="E43" s="13">
        <v>166.74</v>
      </c>
      <c r="F43" s="13">
        <v>169.59</v>
      </c>
      <c r="G43" s="13">
        <v>166.87</v>
      </c>
      <c r="H43" s="13">
        <v>163.43</v>
      </c>
      <c r="I43" s="13">
        <v>163.83</v>
      </c>
      <c r="J43" s="13">
        <v>170.27</v>
      </c>
      <c r="M43" s="8">
        <f t="shared" si="4"/>
        <v>166.6511111</v>
      </c>
      <c r="N43" s="8">
        <f t="shared" si="5"/>
        <v>2.280369731</v>
      </c>
      <c r="O43" s="4">
        <f t="shared" si="6"/>
        <v>1.368349551</v>
      </c>
    </row>
    <row r="44" ht="15.75" customHeight="1">
      <c r="A44" s="6" t="s">
        <v>10</v>
      </c>
      <c r="B44" s="13">
        <v>253.65</v>
      </c>
      <c r="C44" s="13">
        <v>263.54</v>
      </c>
      <c r="D44" s="13">
        <v>252.7</v>
      </c>
      <c r="E44" s="13">
        <v>260.32</v>
      </c>
      <c r="F44" s="13">
        <v>255.33</v>
      </c>
      <c r="G44" s="13">
        <v>250.53</v>
      </c>
      <c r="H44" s="13">
        <v>249.74</v>
      </c>
      <c r="I44" s="13">
        <v>249.27</v>
      </c>
      <c r="J44" s="13">
        <v>260.71</v>
      </c>
      <c r="M44" s="8">
        <f t="shared" si="4"/>
        <v>255.0877778</v>
      </c>
      <c r="N44" s="8">
        <f t="shared" si="5"/>
        <v>5.261553425</v>
      </c>
      <c r="O44" s="4">
        <f t="shared" si="6"/>
        <v>2.062644267</v>
      </c>
    </row>
    <row r="45" ht="15.75" customHeight="1">
      <c r="A45" s="6" t="s">
        <v>11</v>
      </c>
      <c r="B45" s="13">
        <v>424.52</v>
      </c>
      <c r="C45" s="13">
        <v>418.9</v>
      </c>
      <c r="D45" s="13">
        <v>421.55</v>
      </c>
      <c r="E45" s="13">
        <v>419.14</v>
      </c>
      <c r="F45" s="13">
        <v>429.92</v>
      </c>
      <c r="G45" s="13">
        <v>419.86</v>
      </c>
      <c r="H45" s="13">
        <v>423.76</v>
      </c>
      <c r="I45" s="13">
        <v>417.53</v>
      </c>
      <c r="J45" s="13">
        <v>428.75</v>
      </c>
      <c r="M45" s="8">
        <f t="shared" si="4"/>
        <v>422.6588889</v>
      </c>
      <c r="N45" s="8">
        <f t="shared" si="5"/>
        <v>4.421287834</v>
      </c>
      <c r="O45" s="4">
        <f t="shared" si="6"/>
        <v>1.046065267</v>
      </c>
    </row>
    <row r="46" ht="15.75" customHeight="1">
      <c r="A46" s="6" t="s">
        <v>12</v>
      </c>
      <c r="B46" s="13">
        <v>717.36</v>
      </c>
      <c r="C46" s="13">
        <v>702.62</v>
      </c>
      <c r="D46" s="13">
        <v>697.99</v>
      </c>
      <c r="E46" s="13">
        <v>708.01</v>
      </c>
      <c r="F46" s="13">
        <v>692.63</v>
      </c>
      <c r="G46" s="13">
        <v>696.66</v>
      </c>
      <c r="H46" s="13">
        <v>718.18</v>
      </c>
      <c r="I46" s="13">
        <v>709.03</v>
      </c>
      <c r="J46" s="13">
        <v>757.51</v>
      </c>
      <c r="M46" s="8">
        <f t="shared" si="4"/>
        <v>711.11</v>
      </c>
      <c r="N46" s="8">
        <f t="shared" si="5"/>
        <v>19.52713241</v>
      </c>
      <c r="O46" s="4">
        <f t="shared" si="6"/>
        <v>2.746007285</v>
      </c>
    </row>
    <row r="47" ht="15.75" customHeight="1">
      <c r="A47" s="6" t="s">
        <v>13</v>
      </c>
      <c r="B47" s="13">
        <v>1849.49</v>
      </c>
      <c r="C47" s="13">
        <v>1816.49</v>
      </c>
      <c r="D47" s="13">
        <v>1836.19</v>
      </c>
      <c r="E47" s="13">
        <v>1831.66</v>
      </c>
      <c r="F47" s="13">
        <v>1841.83</v>
      </c>
      <c r="G47" s="13">
        <v>2767.16</v>
      </c>
      <c r="H47" s="13">
        <v>1847.88</v>
      </c>
      <c r="I47" s="13">
        <v>866.2</v>
      </c>
      <c r="J47" s="13">
        <v>1873.59</v>
      </c>
      <c r="M47" s="8">
        <f t="shared" si="4"/>
        <v>1836.721111</v>
      </c>
      <c r="N47" s="8">
        <f t="shared" si="5"/>
        <v>475.6227403</v>
      </c>
      <c r="O47" s="4">
        <f t="shared" si="6"/>
        <v>25.89520736</v>
      </c>
    </row>
    <row r="48" ht="15.75" customHeight="1">
      <c r="A48" s="6" t="s">
        <v>14</v>
      </c>
      <c r="B48" s="13">
        <v>2174.3</v>
      </c>
      <c r="C48" s="13">
        <v>2166.06</v>
      </c>
      <c r="D48" s="13">
        <v>2131.04</v>
      </c>
      <c r="E48" s="13">
        <v>2089.4</v>
      </c>
      <c r="F48" s="13">
        <v>2196.27</v>
      </c>
      <c r="G48" s="13">
        <v>2160.61</v>
      </c>
      <c r="H48" s="13">
        <v>2138.76</v>
      </c>
      <c r="I48" s="13">
        <v>2118.28</v>
      </c>
      <c r="J48" s="13">
        <v>2163.98</v>
      </c>
      <c r="M48" s="8">
        <f t="shared" si="4"/>
        <v>2148.744444</v>
      </c>
      <c r="N48" s="8">
        <f t="shared" si="5"/>
        <v>32.49517045</v>
      </c>
      <c r="O48" s="4">
        <f t="shared" si="6"/>
        <v>1.512286421</v>
      </c>
    </row>
    <row r="49" ht="15.75" customHeight="1">
      <c r="A49" s="6" t="s">
        <v>15</v>
      </c>
      <c r="B49" s="13">
        <v>3924.05</v>
      </c>
      <c r="C49" s="13">
        <v>3884.43</v>
      </c>
      <c r="D49" s="13">
        <v>3841.33</v>
      </c>
      <c r="E49" s="13">
        <v>3838.64</v>
      </c>
      <c r="F49" s="13">
        <v>3892.4</v>
      </c>
      <c r="G49" s="13">
        <v>3921.21</v>
      </c>
      <c r="H49" s="13">
        <v>3916.63</v>
      </c>
      <c r="I49" s="13">
        <v>3919.54</v>
      </c>
      <c r="J49" s="13">
        <v>3923.41</v>
      </c>
      <c r="M49" s="8">
        <f t="shared" si="4"/>
        <v>3895.737778</v>
      </c>
      <c r="N49" s="8">
        <f t="shared" si="5"/>
        <v>34.60232607</v>
      </c>
      <c r="O49" s="4">
        <f t="shared" si="6"/>
        <v>0.8882098345</v>
      </c>
    </row>
    <row r="50" ht="15.75" customHeight="1">
      <c r="A50" s="6" t="s">
        <v>16</v>
      </c>
      <c r="B50" s="13">
        <v>7889.43</v>
      </c>
      <c r="C50" s="13">
        <v>7896.35</v>
      </c>
      <c r="D50" s="13">
        <v>7787.65</v>
      </c>
      <c r="E50" s="13">
        <v>7824.42</v>
      </c>
      <c r="F50" s="13">
        <v>7921.24</v>
      </c>
      <c r="G50" s="13">
        <v>7923.59</v>
      </c>
      <c r="H50" s="13">
        <v>7908.19</v>
      </c>
      <c r="I50" s="13">
        <v>7905.27</v>
      </c>
      <c r="J50" s="13">
        <v>7916.63</v>
      </c>
      <c r="M50" s="8">
        <f t="shared" si="4"/>
        <v>7885.863333</v>
      </c>
      <c r="N50" s="8">
        <f t="shared" si="5"/>
        <v>47.48727435</v>
      </c>
      <c r="O50" s="4">
        <f t="shared" si="6"/>
        <v>0.6021823146</v>
      </c>
    </row>
    <row r="51" ht="15.75" customHeight="1">
      <c r="A51" s="6" t="s">
        <v>17</v>
      </c>
      <c r="B51" s="13">
        <v>15902.72</v>
      </c>
      <c r="C51" s="13">
        <v>15868.54</v>
      </c>
      <c r="D51" s="13">
        <v>15645.91</v>
      </c>
      <c r="E51" s="13">
        <v>15672.72</v>
      </c>
      <c r="F51" s="13">
        <v>15873.18</v>
      </c>
      <c r="G51" s="13">
        <v>15866.2</v>
      </c>
      <c r="H51" s="13">
        <v>15850.71</v>
      </c>
      <c r="I51" s="13">
        <v>15955.9</v>
      </c>
      <c r="J51" s="13">
        <v>15906.59</v>
      </c>
      <c r="M51" s="8">
        <f t="shared" si="4"/>
        <v>15838.05222</v>
      </c>
      <c r="N51" s="8">
        <f t="shared" si="5"/>
        <v>106.1466006</v>
      </c>
      <c r="O51" s="4">
        <f t="shared" si="6"/>
        <v>0.6701998397</v>
      </c>
    </row>
    <row r="52" ht="15.75" customHeight="1">
      <c r="A52" s="6" t="s">
        <v>18</v>
      </c>
      <c r="B52" s="13">
        <v>32918.28</v>
      </c>
      <c r="C52" s="13">
        <v>32312.15</v>
      </c>
      <c r="D52" s="13">
        <v>32289.7</v>
      </c>
      <c r="E52" s="13">
        <v>32407.58</v>
      </c>
      <c r="F52" s="13">
        <v>32767.53</v>
      </c>
      <c r="G52" s="13">
        <v>32088.82</v>
      </c>
      <c r="H52" s="13">
        <v>32280.73</v>
      </c>
      <c r="I52" s="13">
        <v>32945.86</v>
      </c>
      <c r="J52" s="13">
        <v>32887.26</v>
      </c>
      <c r="M52" s="8">
        <f t="shared" si="4"/>
        <v>32544.21222</v>
      </c>
      <c r="N52" s="8">
        <f t="shared" si="5"/>
        <v>332.2090673</v>
      </c>
      <c r="O52" s="4">
        <f t="shared" si="6"/>
        <v>1.020793083</v>
      </c>
    </row>
    <row r="53" ht="15.75" customHeight="1">
      <c r="A53" s="6" t="s">
        <v>19</v>
      </c>
      <c r="B53" s="13">
        <v>64078.42</v>
      </c>
      <c r="C53" s="13">
        <v>64600.13</v>
      </c>
      <c r="D53" s="13">
        <v>64878.67</v>
      </c>
      <c r="E53" s="13">
        <v>63074.9</v>
      </c>
      <c r="F53" s="13">
        <v>63212.83</v>
      </c>
      <c r="G53" s="13">
        <v>63247.28</v>
      </c>
      <c r="H53" s="13">
        <v>64290.04</v>
      </c>
      <c r="I53" s="13">
        <v>65810.63</v>
      </c>
      <c r="J53" s="13">
        <v>64067.47</v>
      </c>
      <c r="M53" s="8">
        <f t="shared" si="4"/>
        <v>64140.04111</v>
      </c>
      <c r="N53" s="8">
        <f t="shared" si="5"/>
        <v>892.3951958</v>
      </c>
      <c r="O53" s="4">
        <f t="shared" si="6"/>
        <v>1.39132308</v>
      </c>
    </row>
    <row r="54" ht="15.75" customHeight="1"/>
    <row r="55" ht="15.75" customHeight="1"/>
    <row r="56" ht="15.75" customHeight="1"/>
    <row r="57" ht="15.75" customHeight="1"/>
    <row r="58" ht="15.75" customHeight="1">
      <c r="B58" s="2" t="s">
        <v>21</v>
      </c>
    </row>
    <row r="59" ht="15.75" customHeight="1">
      <c r="A59" s="2" t="s">
        <v>4</v>
      </c>
      <c r="B59" s="2">
        <v>1.0</v>
      </c>
      <c r="C59" s="4">
        <v>2.0</v>
      </c>
      <c r="D59" s="4">
        <v>3.0</v>
      </c>
      <c r="E59" s="2">
        <v>4.0</v>
      </c>
      <c r="F59" s="4">
        <v>5.0</v>
      </c>
      <c r="G59" s="4">
        <v>6.0</v>
      </c>
      <c r="H59" s="2">
        <v>7.0</v>
      </c>
      <c r="I59" s="4">
        <v>8.0</v>
      </c>
      <c r="J59" s="4">
        <v>9.0</v>
      </c>
      <c r="K59" s="2">
        <v>10.0</v>
      </c>
    </row>
    <row r="60" ht="15.75" customHeight="1"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M60" s="5" t="s">
        <v>6</v>
      </c>
      <c r="N60" s="5" t="s">
        <v>7</v>
      </c>
      <c r="O60" s="5" t="s">
        <v>8</v>
      </c>
    </row>
    <row r="61" ht="15.75" customHeight="1">
      <c r="A61" s="6">
        <v>1.0</v>
      </c>
      <c r="B61" s="13">
        <v>24.17</v>
      </c>
      <c r="C61" s="13">
        <v>25.12</v>
      </c>
      <c r="D61" s="13">
        <v>24.96</v>
      </c>
      <c r="E61" s="13">
        <v>25.07</v>
      </c>
      <c r="F61" s="13">
        <v>25.49</v>
      </c>
      <c r="G61" s="13">
        <v>24.56</v>
      </c>
      <c r="H61" s="13">
        <v>24.67</v>
      </c>
      <c r="I61" s="13">
        <v>24.95</v>
      </c>
      <c r="J61" s="13">
        <v>24.33</v>
      </c>
      <c r="M61" s="8">
        <f t="shared" ref="M61:M81" si="7">AVERAGE(B61:J61)</f>
        <v>24.81333333</v>
      </c>
      <c r="N61" s="8">
        <f t="shared" ref="N61:N81" si="8">STDEV(B61:J61)</f>
        <v>0.4168632869</v>
      </c>
      <c r="O61" s="4">
        <f t="shared" ref="O61:O81" si="9">N61/M61*100</f>
        <v>1.679997126</v>
      </c>
    </row>
    <row r="62" ht="15.75" customHeight="1">
      <c r="A62" s="6">
        <v>2.0</v>
      </c>
      <c r="B62" s="13">
        <v>23.76</v>
      </c>
      <c r="C62" s="13">
        <v>24.01</v>
      </c>
      <c r="D62" s="13">
        <v>24.33</v>
      </c>
      <c r="E62" s="13">
        <v>26.21</v>
      </c>
      <c r="F62" s="13">
        <v>24.79</v>
      </c>
      <c r="G62" s="13">
        <v>23.97</v>
      </c>
      <c r="H62" s="13">
        <v>24.61</v>
      </c>
      <c r="I62" s="13">
        <v>23.74</v>
      </c>
      <c r="J62" s="13">
        <v>24.18</v>
      </c>
      <c r="M62" s="8">
        <f t="shared" si="7"/>
        <v>24.4</v>
      </c>
      <c r="N62" s="8">
        <f t="shared" si="8"/>
        <v>0.767121242</v>
      </c>
      <c r="O62" s="4">
        <f t="shared" si="9"/>
        <v>3.143939517</v>
      </c>
    </row>
    <row r="63" ht="15.75" customHeight="1">
      <c r="A63" s="6">
        <v>4.0</v>
      </c>
      <c r="B63" s="13">
        <v>23.93</v>
      </c>
      <c r="C63" s="13">
        <v>23.55</v>
      </c>
      <c r="D63" s="13">
        <v>23.88</v>
      </c>
      <c r="E63" s="13">
        <v>24.29</v>
      </c>
      <c r="F63" s="13">
        <v>24.55</v>
      </c>
      <c r="G63" s="13">
        <v>23.91</v>
      </c>
      <c r="H63" s="13">
        <v>24.2</v>
      </c>
      <c r="I63" s="13">
        <v>24.32</v>
      </c>
      <c r="J63" s="13">
        <v>24.57</v>
      </c>
      <c r="M63" s="8">
        <f t="shared" si="7"/>
        <v>24.13333333</v>
      </c>
      <c r="N63" s="8">
        <f t="shared" si="8"/>
        <v>0.3398161268</v>
      </c>
      <c r="O63" s="4">
        <f t="shared" si="9"/>
        <v>1.408077873</v>
      </c>
    </row>
    <row r="64" ht="15.75" customHeight="1">
      <c r="A64" s="6">
        <v>8.0</v>
      </c>
      <c r="B64" s="13">
        <v>932.5</v>
      </c>
      <c r="C64" s="13">
        <v>946.64</v>
      </c>
      <c r="D64" s="13">
        <v>992.58</v>
      </c>
      <c r="E64" s="13">
        <v>982.1</v>
      </c>
      <c r="F64" s="13">
        <v>942.88</v>
      </c>
      <c r="G64" s="13">
        <v>976.15</v>
      </c>
      <c r="H64" s="13">
        <v>961.99</v>
      </c>
      <c r="I64" s="13">
        <v>978.12</v>
      </c>
      <c r="J64" s="13">
        <v>1003.89</v>
      </c>
      <c r="M64" s="8">
        <f t="shared" si="7"/>
        <v>968.5388889</v>
      </c>
      <c r="N64" s="8">
        <f t="shared" si="8"/>
        <v>24.08561783</v>
      </c>
      <c r="O64" s="4">
        <f t="shared" si="9"/>
        <v>2.48679925</v>
      </c>
    </row>
    <row r="65" ht="15.75" customHeight="1">
      <c r="A65" s="6">
        <v>16.0</v>
      </c>
      <c r="B65" s="13">
        <v>51.94</v>
      </c>
      <c r="C65" s="13">
        <v>57.43</v>
      </c>
      <c r="D65" s="13">
        <v>55.46</v>
      </c>
      <c r="E65" s="13">
        <v>52.68</v>
      </c>
      <c r="F65" s="13">
        <v>74.54</v>
      </c>
      <c r="G65" s="13">
        <v>61.98</v>
      </c>
      <c r="H65" s="13">
        <v>55.75</v>
      </c>
      <c r="I65" s="13">
        <v>52.97</v>
      </c>
      <c r="J65" s="13">
        <v>57.09</v>
      </c>
      <c r="M65" s="8">
        <f t="shared" si="7"/>
        <v>57.76</v>
      </c>
      <c r="N65" s="8">
        <f t="shared" si="8"/>
        <v>6.998996357</v>
      </c>
      <c r="O65" s="4">
        <f t="shared" si="9"/>
        <v>12.11737596</v>
      </c>
    </row>
    <row r="66" ht="15.75" customHeight="1">
      <c r="A66" s="6">
        <v>32.0</v>
      </c>
      <c r="B66" s="13">
        <v>250.64</v>
      </c>
      <c r="C66" s="13">
        <v>257.51</v>
      </c>
      <c r="D66" s="13">
        <v>271.56</v>
      </c>
      <c r="E66" s="13">
        <v>280.13</v>
      </c>
      <c r="F66" s="13">
        <v>262.86</v>
      </c>
      <c r="G66" s="13">
        <v>250.61</v>
      </c>
      <c r="H66" s="13">
        <v>283.58</v>
      </c>
      <c r="I66" s="13">
        <v>256.88</v>
      </c>
      <c r="J66" s="13">
        <v>271.42</v>
      </c>
      <c r="M66" s="8">
        <f t="shared" si="7"/>
        <v>265.0211111</v>
      </c>
      <c r="N66" s="8">
        <f t="shared" si="8"/>
        <v>12.23864315</v>
      </c>
      <c r="O66" s="4">
        <f t="shared" si="9"/>
        <v>4.617988015</v>
      </c>
    </row>
    <row r="67" ht="15.75" customHeight="1">
      <c r="A67" s="6">
        <v>64.0</v>
      </c>
      <c r="B67" s="13">
        <v>67.61</v>
      </c>
      <c r="C67" s="13">
        <v>64.18</v>
      </c>
      <c r="D67" s="13">
        <v>77.32</v>
      </c>
      <c r="E67" s="13">
        <v>77.91</v>
      </c>
      <c r="F67" s="13">
        <v>60.28</v>
      </c>
      <c r="G67" s="13">
        <v>68.98</v>
      </c>
      <c r="H67" s="13">
        <v>64.83</v>
      </c>
      <c r="I67" s="13">
        <v>90.39</v>
      </c>
      <c r="J67" s="13">
        <v>65.62</v>
      </c>
      <c r="M67" s="8">
        <f t="shared" si="7"/>
        <v>70.79111111</v>
      </c>
      <c r="N67" s="8">
        <f t="shared" si="8"/>
        <v>9.40270233</v>
      </c>
      <c r="O67" s="4">
        <f t="shared" si="9"/>
        <v>13.28232059</v>
      </c>
    </row>
    <row r="68" ht="15.75" customHeight="1">
      <c r="A68" s="6">
        <v>128.0</v>
      </c>
      <c r="B68" s="13">
        <v>76.19</v>
      </c>
      <c r="C68" s="13">
        <v>75.41</v>
      </c>
      <c r="D68" s="13">
        <v>76.66</v>
      </c>
      <c r="E68" s="13">
        <v>82.11</v>
      </c>
      <c r="F68" s="13">
        <v>80.97</v>
      </c>
      <c r="G68" s="13">
        <v>116.84</v>
      </c>
      <c r="H68" s="13">
        <v>87.06</v>
      </c>
      <c r="I68" s="13">
        <v>75.8</v>
      </c>
      <c r="J68" s="13">
        <v>136.14</v>
      </c>
      <c r="M68" s="8">
        <f t="shared" si="7"/>
        <v>89.68666667</v>
      </c>
      <c r="N68" s="8">
        <f t="shared" si="8"/>
        <v>21.7486149</v>
      </c>
      <c r="O68" s="4">
        <f t="shared" si="9"/>
        <v>24.24955203</v>
      </c>
    </row>
    <row r="69" ht="15.75" customHeight="1">
      <c r="A69" s="6">
        <v>256.0</v>
      </c>
      <c r="B69" s="13">
        <v>120.77</v>
      </c>
      <c r="C69" s="13">
        <v>126.27</v>
      </c>
      <c r="D69" s="13">
        <v>126.0</v>
      </c>
      <c r="E69" s="13">
        <v>122.72</v>
      </c>
      <c r="F69" s="13">
        <v>115.29</v>
      </c>
      <c r="G69" s="13">
        <v>131.17</v>
      </c>
      <c r="H69" s="13">
        <v>131.28</v>
      </c>
      <c r="I69" s="13">
        <v>103.38</v>
      </c>
      <c r="J69" s="13">
        <v>125.19</v>
      </c>
      <c r="M69" s="8">
        <f t="shared" si="7"/>
        <v>122.4522222</v>
      </c>
      <c r="N69" s="8">
        <f t="shared" si="8"/>
        <v>8.707292601</v>
      </c>
      <c r="O69" s="4">
        <f t="shared" si="9"/>
        <v>7.110767321</v>
      </c>
    </row>
    <row r="70" ht="15.75" customHeight="1">
      <c r="A70" s="6">
        <v>512.0</v>
      </c>
      <c r="B70" s="13">
        <v>158.24</v>
      </c>
      <c r="C70" s="13">
        <v>134.8</v>
      </c>
      <c r="D70" s="13">
        <v>134.68</v>
      </c>
      <c r="E70" s="13">
        <v>134.55</v>
      </c>
      <c r="F70" s="13">
        <v>139.76</v>
      </c>
      <c r="G70" s="13">
        <v>134.11</v>
      </c>
      <c r="H70" s="13">
        <v>135.09</v>
      </c>
      <c r="I70" s="13">
        <v>137.3</v>
      </c>
      <c r="J70" s="13">
        <v>165.77</v>
      </c>
      <c r="M70" s="8">
        <f t="shared" si="7"/>
        <v>141.5888889</v>
      </c>
      <c r="N70" s="8">
        <f t="shared" si="8"/>
        <v>11.85992247</v>
      </c>
      <c r="O70" s="4">
        <f t="shared" si="9"/>
        <v>8.37630874</v>
      </c>
    </row>
    <row r="71" ht="15.75" customHeight="1">
      <c r="A71" s="6" t="s">
        <v>9</v>
      </c>
      <c r="B71" s="13">
        <v>185.79</v>
      </c>
      <c r="C71" s="13">
        <v>184.31</v>
      </c>
      <c r="D71" s="13">
        <v>182.42</v>
      </c>
      <c r="E71" s="13">
        <v>185.25</v>
      </c>
      <c r="F71" s="13">
        <v>184.25</v>
      </c>
      <c r="G71" s="13">
        <v>186.86</v>
      </c>
      <c r="H71" s="13">
        <v>188.59</v>
      </c>
      <c r="I71" s="13">
        <v>184.12</v>
      </c>
      <c r="J71" s="13">
        <v>182.23</v>
      </c>
      <c r="M71" s="8">
        <f t="shared" si="7"/>
        <v>184.8688889</v>
      </c>
      <c r="N71" s="8">
        <f t="shared" si="8"/>
        <v>2.031683073</v>
      </c>
      <c r="O71" s="4">
        <f t="shared" si="9"/>
        <v>1.098985928</v>
      </c>
    </row>
    <row r="72" ht="15.75" customHeight="1">
      <c r="A72" s="6" t="s">
        <v>10</v>
      </c>
      <c r="B72" s="13">
        <v>303.95</v>
      </c>
      <c r="C72" s="13">
        <v>306.79</v>
      </c>
      <c r="D72" s="13">
        <v>301.37</v>
      </c>
      <c r="E72" s="13">
        <v>303.43</v>
      </c>
      <c r="F72" s="13">
        <v>313.5</v>
      </c>
      <c r="G72" s="13">
        <v>302.24</v>
      </c>
      <c r="H72" s="13">
        <v>309.57</v>
      </c>
      <c r="I72" s="13">
        <v>303.91</v>
      </c>
      <c r="J72" s="13">
        <v>305.86</v>
      </c>
      <c r="M72" s="8">
        <f t="shared" si="7"/>
        <v>305.6244444</v>
      </c>
      <c r="N72" s="8">
        <f t="shared" si="8"/>
        <v>3.858743679</v>
      </c>
      <c r="O72" s="4">
        <f t="shared" si="9"/>
        <v>1.262576914</v>
      </c>
    </row>
    <row r="73" ht="15.75" customHeight="1">
      <c r="A73" s="6" t="s">
        <v>11</v>
      </c>
      <c r="B73" s="13">
        <v>508.68</v>
      </c>
      <c r="C73" s="13">
        <v>499.85</v>
      </c>
      <c r="D73" s="13">
        <v>502.66</v>
      </c>
      <c r="E73" s="13">
        <v>506.72</v>
      </c>
      <c r="F73" s="13">
        <v>499.61</v>
      </c>
      <c r="G73" s="13">
        <v>505.86</v>
      </c>
      <c r="H73" s="13">
        <v>511.68</v>
      </c>
      <c r="I73" s="13">
        <v>498.43</v>
      </c>
      <c r="J73" s="13">
        <v>500.36</v>
      </c>
      <c r="M73" s="8">
        <f t="shared" si="7"/>
        <v>503.7611111</v>
      </c>
      <c r="N73" s="8">
        <f t="shared" si="8"/>
        <v>4.660926529</v>
      </c>
      <c r="O73" s="4">
        <f t="shared" si="9"/>
        <v>0.9252255536</v>
      </c>
    </row>
    <row r="74" ht="15.75" customHeight="1">
      <c r="A74" s="6" t="s">
        <v>12</v>
      </c>
      <c r="B74" s="13">
        <v>619.45</v>
      </c>
      <c r="C74" s="13">
        <v>628.72</v>
      </c>
      <c r="D74" s="13">
        <v>620.5</v>
      </c>
      <c r="E74" s="13">
        <v>635.58</v>
      </c>
      <c r="F74" s="13">
        <v>626.61</v>
      </c>
      <c r="G74" s="13">
        <v>623.93</v>
      </c>
      <c r="H74" s="13">
        <v>631.79</v>
      </c>
      <c r="I74" s="13">
        <v>616.2</v>
      </c>
      <c r="J74" s="13">
        <v>621.26</v>
      </c>
      <c r="M74" s="8">
        <f t="shared" si="7"/>
        <v>624.8933333</v>
      </c>
      <c r="N74" s="8">
        <f t="shared" si="8"/>
        <v>6.304696662</v>
      </c>
      <c r="O74" s="4">
        <f t="shared" si="9"/>
        <v>1.008923656</v>
      </c>
    </row>
    <row r="75" ht="15.75" customHeight="1">
      <c r="A75" s="6" t="s">
        <v>13</v>
      </c>
      <c r="B75" s="13">
        <v>1264.35</v>
      </c>
      <c r="C75" s="13">
        <v>1300.64</v>
      </c>
      <c r="D75" s="13">
        <v>1270.86</v>
      </c>
      <c r="E75" s="13">
        <v>1292.67</v>
      </c>
      <c r="F75" s="13">
        <v>1287.18</v>
      </c>
      <c r="G75" s="13">
        <v>1275.34</v>
      </c>
      <c r="H75" s="13">
        <v>1310.96</v>
      </c>
      <c r="I75" s="13">
        <v>1264.16</v>
      </c>
      <c r="J75" s="13">
        <v>1282.36</v>
      </c>
      <c r="M75" s="8">
        <f t="shared" si="7"/>
        <v>1283.168889</v>
      </c>
      <c r="N75" s="8">
        <f t="shared" si="8"/>
        <v>16.25149489</v>
      </c>
      <c r="O75" s="4">
        <f t="shared" si="9"/>
        <v>1.26651254</v>
      </c>
    </row>
    <row r="76" ht="15.75" customHeight="1">
      <c r="A76" s="6" t="s">
        <v>14</v>
      </c>
      <c r="B76" s="13">
        <v>2515.42</v>
      </c>
      <c r="C76" s="13">
        <v>2551.27</v>
      </c>
      <c r="D76" s="13">
        <v>2506.61</v>
      </c>
      <c r="E76" s="13">
        <v>2546.57</v>
      </c>
      <c r="F76" s="13">
        <v>2557.63</v>
      </c>
      <c r="G76" s="13">
        <v>2608.42</v>
      </c>
      <c r="H76" s="13">
        <v>2566.05</v>
      </c>
      <c r="I76" s="13">
        <v>2492.3</v>
      </c>
      <c r="J76" s="13">
        <v>2577.62</v>
      </c>
      <c r="M76" s="8">
        <f t="shared" si="7"/>
        <v>2546.876667</v>
      </c>
      <c r="N76" s="8">
        <f t="shared" si="8"/>
        <v>36.78471082</v>
      </c>
      <c r="O76" s="4">
        <f t="shared" si="9"/>
        <v>1.444306719</v>
      </c>
    </row>
    <row r="77" ht="15.75" customHeight="1">
      <c r="A77" s="6" t="s">
        <v>15</v>
      </c>
      <c r="B77" s="13">
        <v>5074.18</v>
      </c>
      <c r="C77" s="13">
        <v>5077.65</v>
      </c>
      <c r="D77" s="13">
        <v>5081.16</v>
      </c>
      <c r="E77" s="13">
        <v>5163.16</v>
      </c>
      <c r="F77" s="13">
        <v>5126.62</v>
      </c>
      <c r="G77" s="13">
        <v>5058.03</v>
      </c>
      <c r="H77" s="13">
        <v>5131.55</v>
      </c>
      <c r="I77" s="13">
        <v>5050.74</v>
      </c>
      <c r="J77" s="13">
        <v>5058.71</v>
      </c>
      <c r="M77" s="8">
        <f t="shared" si="7"/>
        <v>5091.311111</v>
      </c>
      <c r="N77" s="8">
        <f t="shared" si="8"/>
        <v>39.41410675</v>
      </c>
      <c r="O77" s="4">
        <f t="shared" si="9"/>
        <v>0.7741445355</v>
      </c>
    </row>
    <row r="78" ht="15.75" customHeight="1">
      <c r="A78" s="6" t="s">
        <v>16</v>
      </c>
      <c r="B78" s="13">
        <v>9999.22</v>
      </c>
      <c r="C78" s="13">
        <v>10017.86</v>
      </c>
      <c r="D78" s="13">
        <v>10060.79</v>
      </c>
      <c r="E78" s="13">
        <v>10144.14</v>
      </c>
      <c r="F78" s="13">
        <v>10132.25</v>
      </c>
      <c r="G78" s="13">
        <v>10063.28</v>
      </c>
      <c r="H78" s="13">
        <v>10195.04</v>
      </c>
      <c r="I78" s="13">
        <v>10050.11</v>
      </c>
      <c r="J78" s="13">
        <v>9961.76</v>
      </c>
      <c r="M78" s="8">
        <f t="shared" si="7"/>
        <v>10069.38333</v>
      </c>
      <c r="N78" s="8">
        <f t="shared" si="8"/>
        <v>74.97771452</v>
      </c>
      <c r="O78" s="4">
        <f t="shared" si="9"/>
        <v>0.7446107874</v>
      </c>
    </row>
    <row r="79" ht="15.75" customHeight="1">
      <c r="A79" s="6" t="s">
        <v>17</v>
      </c>
      <c r="B79" s="13">
        <v>20550.08</v>
      </c>
      <c r="C79" s="13">
        <v>20553.07</v>
      </c>
      <c r="D79" s="13">
        <v>20643.57</v>
      </c>
      <c r="E79" s="13">
        <v>20594.09</v>
      </c>
      <c r="F79" s="13">
        <v>20715.41</v>
      </c>
      <c r="G79" s="13">
        <v>20640.62</v>
      </c>
      <c r="H79" s="13">
        <v>20856.04</v>
      </c>
      <c r="I79" s="13">
        <v>20607.72</v>
      </c>
      <c r="J79" s="13">
        <v>20222.01</v>
      </c>
      <c r="M79" s="8">
        <f t="shared" si="7"/>
        <v>20598.06778</v>
      </c>
      <c r="N79" s="8">
        <f t="shared" si="8"/>
        <v>169.578918</v>
      </c>
      <c r="O79" s="4">
        <f t="shared" si="9"/>
        <v>0.8232758522</v>
      </c>
    </row>
    <row r="80" ht="15.75" customHeight="1">
      <c r="A80" s="6" t="s">
        <v>18</v>
      </c>
      <c r="B80" s="13">
        <v>41767.57</v>
      </c>
      <c r="C80" s="13">
        <v>41902.19</v>
      </c>
      <c r="D80" s="13">
        <v>41786.25</v>
      </c>
      <c r="E80" s="13">
        <v>41929.86</v>
      </c>
      <c r="F80" s="13">
        <v>41986.1</v>
      </c>
      <c r="G80" s="13">
        <v>42067.63</v>
      </c>
      <c r="H80" s="13">
        <v>42393.91</v>
      </c>
      <c r="I80" s="13">
        <v>41874.67</v>
      </c>
      <c r="J80" s="13">
        <v>41262.71</v>
      </c>
      <c r="M80" s="8">
        <f t="shared" si="7"/>
        <v>41885.65444</v>
      </c>
      <c r="N80" s="8">
        <f t="shared" si="8"/>
        <v>299.1156332</v>
      </c>
      <c r="O80" s="4">
        <f t="shared" si="9"/>
        <v>0.714124292</v>
      </c>
    </row>
    <row r="81" ht="15.75" customHeight="1">
      <c r="A81" s="6" t="s">
        <v>19</v>
      </c>
      <c r="B81" s="13">
        <v>83213.6</v>
      </c>
      <c r="C81" s="13">
        <v>84204.89</v>
      </c>
      <c r="D81" s="13">
        <v>84060.93</v>
      </c>
      <c r="E81" s="13">
        <v>83205.01</v>
      </c>
      <c r="F81" s="13">
        <v>83870.5</v>
      </c>
      <c r="G81" s="13">
        <v>83478.06</v>
      </c>
      <c r="H81" s="13">
        <v>83284.13</v>
      </c>
      <c r="I81" s="13">
        <v>83773.43</v>
      </c>
      <c r="J81" s="13">
        <v>83488.39</v>
      </c>
      <c r="M81" s="8">
        <f t="shared" si="7"/>
        <v>83619.88222</v>
      </c>
      <c r="N81" s="8">
        <f t="shared" si="8"/>
        <v>372.5689432</v>
      </c>
      <c r="O81" s="4">
        <f t="shared" si="9"/>
        <v>0.4455506673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N2"/>
    <mergeCell ref="A3:A4"/>
    <mergeCell ref="B30:N30"/>
    <mergeCell ref="A31:A32"/>
    <mergeCell ref="B58:N58"/>
    <mergeCell ref="A59:A60"/>
  </mergeCells>
  <drawing r:id="rId1"/>
</worksheet>
</file>