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ctness" sheetId="1" r:id="rId4"/>
    <sheet state="visible" name="Unencrypted" sheetId="2" r:id="rId5"/>
    <sheet state="visible" name="Naive" sheetId="3" r:id="rId6"/>
    <sheet state="visible" name="Naive+" sheetId="4" r:id="rId7"/>
    <sheet state="visible" name="Summary" sheetId="5" r:id="rId8"/>
    <sheet state="visible" name="Default" sheetId="6" r:id="rId9"/>
    <sheet state="visible" name="Direct" sheetId="7" r:id="rId10"/>
    <sheet state="visible" name="NB" sheetId="8" r:id="rId11"/>
    <sheet state="visible" name="Ring" sheetId="9" r:id="rId12"/>
    <sheet state="visible" name="Ring_NB" sheetId="10" r:id="rId13"/>
    <sheet state="visible" name="Unencrypted_Summary" sheetId="11" r:id="rId14"/>
  </sheets>
  <definedNames/>
  <calcPr/>
  <extLst>
    <ext uri="GoogleSheetsCustomDataVersion1">
      <go:sheetsCustomData xmlns:go="http://customooxmlschemas.google.com/" r:id="rId15" roundtripDataSignature="AMtx7miDEWIYpLF4iT5vvT8XxhBol+QsTg=="/>
    </ext>
  </extLst>
</workbook>
</file>

<file path=xl/sharedStrings.xml><?xml version="1.0" encoding="utf-8"?>
<sst xmlns="http://schemas.openxmlformats.org/spreadsheetml/2006/main" count="709" uniqueCount="36">
  <si>
    <t>Nodes</t>
  </si>
  <si>
    <t>Ranks</t>
  </si>
  <si>
    <t>√</t>
  </si>
  <si>
    <t>2 Nodes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</si>
  <si>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</si>
  <si>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</si>
  <si>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</si>
  <si>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</si>
  <si>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</si>
  <si>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</si>
  <si>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</si>
  <si>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</si>
  <si>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</si>
  <si>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</si>
  <si>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</si>
  <si>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</si>
  <si>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</si>
  <si>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</si>
  <si>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</si>
  <si>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</si>
  <si>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3 Nodes</t>
  </si>
  <si>
    <t>4 Nodes</t>
  </si>
  <si>
    <t>Overheads</t>
  </si>
  <si>
    <t>Default</t>
  </si>
  <si>
    <t>Unencrypted NB</t>
  </si>
  <si>
    <r>
      <rPr>
        <color rgb="FF000000"/>
      </rPr>
      <t>Naive (</t>
    </r>
    <r>
      <rPr>
        <color rgb="FF000000"/>
      </rPr>
      <t>NB</t>
    </r>
    <r>
      <rPr>
        <color rgb="FF000000"/>
      </rPr>
      <t>)</t>
    </r>
  </si>
  <si>
    <t>Naive+ (NB)</t>
  </si>
  <si>
    <t>Naive</t>
  </si>
  <si>
    <t>Naive +</t>
  </si>
  <si>
    <t>avg</t>
  </si>
  <si>
    <r>
      <rPr>
        <color rgb="FF000000"/>
      </rPr>
      <t>Naive (</t>
    </r>
    <r>
      <rPr>
        <color rgb="FF000000"/>
      </rPr>
      <t>NB</t>
    </r>
    <r>
      <rPr>
        <color rgb="FF000000"/>
      </rPr>
      <t>)</t>
    </r>
  </si>
  <si>
    <r>
      <rPr>
        <color rgb="FF000000"/>
      </rPr>
      <t>Naive (</t>
    </r>
    <r>
      <rPr>
        <color rgb="FF000000"/>
      </rPr>
      <t>NB</t>
    </r>
    <r>
      <rPr>
        <color rgb="FF000000"/>
      </rPr>
      <t>)</t>
    </r>
  </si>
  <si>
    <t>Direct</t>
  </si>
  <si>
    <t>NB</t>
  </si>
  <si>
    <t>Ring</t>
  </si>
  <si>
    <t>Ring_NB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</si>
</sst>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rgb="FFFF0000"/>
      <name val="Arial"/>
    </font>
    <font>
      <b/>
      <sz val="12.0"/>
      <color theme="1"/>
      <name val="Raleway"/>
    </font>
    <font>
      <sz val="12.0"/>
      <color theme="1"/>
      <name val="Raleway"/>
    </font>
    <font>
      <sz val="12.0"/>
      <color rgb="FF000000"/>
      <name val="Calibri"/>
    </font>
    <font>
      <b/>
      <color rgb="FF000000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Font="1"/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right" shrinkToFit="0" vertical="bottom" wrapText="0"/>
    </xf>
    <xf borderId="0" fillId="0" fontId="2" numFmtId="2" xfId="0" applyFont="1" applyNumberFormat="1"/>
    <xf borderId="0" fillId="0" fontId="7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6" numFmtId="0" xfId="0" applyAlignment="1" applyFont="1">
      <alignment horizontal="right" readingOrder="0" shrinkToFit="0" vertical="bottom" wrapText="0"/>
    </xf>
    <xf borderId="0" fillId="0" fontId="1" numFmtId="2" xfId="0" applyAlignment="1" applyFont="1" applyNumberFormat="1">
      <alignment horizontal="center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>
      <c r="A3" s="1" t="s">
        <v>0</v>
      </c>
      <c r="B3" s="1" t="s">
        <v>1</v>
      </c>
      <c r="C3" s="2"/>
    </row>
    <row r="4" ht="15.75" customHeight="1">
      <c r="A4" s="2">
        <v>2.0</v>
      </c>
      <c r="B4" s="2">
        <v>8.0</v>
      </c>
      <c r="C4" s="3" t="s">
        <v>2</v>
      </c>
    </row>
    <row r="5" ht="15.75" customHeight="1">
      <c r="A5" s="2">
        <v>2.0</v>
      </c>
      <c r="B5" s="2">
        <v>24.0</v>
      </c>
      <c r="C5" s="3" t="s">
        <v>2</v>
      </c>
    </row>
    <row r="6" ht="15.75" customHeight="1">
      <c r="A6" s="2">
        <v>2.0</v>
      </c>
      <c r="B6" s="2">
        <v>32.0</v>
      </c>
      <c r="C6" s="3" t="s">
        <v>2</v>
      </c>
    </row>
    <row r="7" ht="15.75" customHeight="1">
      <c r="A7" s="2">
        <v>3.0</v>
      </c>
      <c r="B7" s="2">
        <v>15.0</v>
      </c>
      <c r="C7" s="3" t="s">
        <v>2</v>
      </c>
    </row>
    <row r="8" ht="15.75" customHeight="1">
      <c r="A8" s="2">
        <v>3.0</v>
      </c>
      <c r="B8" s="2">
        <v>48.0</v>
      </c>
      <c r="C8" s="3" t="s">
        <v>2</v>
      </c>
    </row>
    <row r="9" ht="15.75" customHeight="1">
      <c r="A9" s="2">
        <v>4.0</v>
      </c>
      <c r="B9" s="2">
        <v>20.0</v>
      </c>
      <c r="C9" s="3" t="s">
        <v>2</v>
      </c>
    </row>
    <row r="10" ht="15.75" customHeight="1">
      <c r="A10" s="2">
        <v>4.0</v>
      </c>
      <c r="B10" s="2">
        <v>32.0</v>
      </c>
      <c r="C10" s="3" t="s">
        <v>2</v>
      </c>
    </row>
    <row r="11" ht="15.75" customHeight="1">
      <c r="A11" s="2">
        <v>4.0</v>
      </c>
      <c r="B11" s="2">
        <v>64.0</v>
      </c>
      <c r="C11" s="3" t="s">
        <v>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2">
        <v>11.28</v>
      </c>
      <c r="C5" s="12">
        <v>11.39</v>
      </c>
      <c r="D5" s="12">
        <v>11.35</v>
      </c>
      <c r="E5" s="12">
        <v>11.62</v>
      </c>
      <c r="F5" s="12">
        <v>10.85</v>
      </c>
      <c r="G5" s="12">
        <v>12.14</v>
      </c>
      <c r="H5" s="12">
        <v>11.44</v>
      </c>
      <c r="I5" s="12">
        <v>12.2</v>
      </c>
      <c r="J5" s="12">
        <v>11.37</v>
      </c>
      <c r="M5" s="8">
        <f t="shared" ref="M5:M25" si="1">AVERAGE(B5:J5)</f>
        <v>11.51555556</v>
      </c>
      <c r="N5" s="8">
        <f t="shared" ref="N5:N25" si="2">STDEV(B5:J5)</f>
        <v>0.4239431304</v>
      </c>
      <c r="O5" s="4">
        <f t="shared" ref="O5:O25" si="3">N5/M5*100</f>
        <v>3.68148222</v>
      </c>
    </row>
    <row r="6" ht="15.75" customHeight="1">
      <c r="A6" s="6">
        <v>2.0</v>
      </c>
      <c r="B6" s="12">
        <v>11.73</v>
      </c>
      <c r="C6" s="12">
        <v>10.92</v>
      </c>
      <c r="D6" s="12">
        <v>10.18</v>
      </c>
      <c r="E6" s="12">
        <v>10.59</v>
      </c>
      <c r="F6" s="12">
        <v>10.97</v>
      </c>
      <c r="G6" s="12">
        <v>10.71</v>
      </c>
      <c r="H6" s="12">
        <v>11.27</v>
      </c>
      <c r="I6" s="12">
        <v>10.53</v>
      </c>
      <c r="J6" s="12">
        <v>11.21</v>
      </c>
      <c r="M6" s="8">
        <f t="shared" si="1"/>
        <v>10.90111111</v>
      </c>
      <c r="N6" s="8">
        <f t="shared" si="2"/>
        <v>0.4629644815</v>
      </c>
      <c r="O6" s="4">
        <f t="shared" si="3"/>
        <v>4.246947644</v>
      </c>
    </row>
    <row r="7" ht="15.75" customHeight="1">
      <c r="A7" s="6">
        <v>4.0</v>
      </c>
      <c r="B7" s="12">
        <v>10.89</v>
      </c>
      <c r="C7" s="12">
        <v>9.9</v>
      </c>
      <c r="D7" s="12">
        <v>9.48</v>
      </c>
      <c r="E7" s="12">
        <v>10.34</v>
      </c>
      <c r="F7" s="12">
        <v>11.42</v>
      </c>
      <c r="G7" s="12">
        <v>10.17</v>
      </c>
      <c r="H7" s="12">
        <v>11.38</v>
      </c>
      <c r="I7" s="12">
        <v>11.06</v>
      </c>
      <c r="J7" s="12">
        <v>10.86</v>
      </c>
      <c r="M7" s="8">
        <f t="shared" si="1"/>
        <v>10.61111111</v>
      </c>
      <c r="N7" s="8">
        <f t="shared" si="2"/>
        <v>0.674526583</v>
      </c>
      <c r="O7" s="4">
        <f t="shared" si="3"/>
        <v>6.356795023</v>
      </c>
    </row>
    <row r="8" ht="15.75" customHeight="1">
      <c r="A8" s="6">
        <v>8.0</v>
      </c>
      <c r="B8" s="12">
        <v>543.43</v>
      </c>
      <c r="C8" s="12">
        <v>608.53</v>
      </c>
      <c r="D8" s="12">
        <v>906.0</v>
      </c>
      <c r="E8" s="12">
        <v>897.84</v>
      </c>
      <c r="F8" s="12">
        <v>699.57</v>
      </c>
      <c r="G8" s="12">
        <v>891.21</v>
      </c>
      <c r="H8" s="12">
        <v>877.95</v>
      </c>
      <c r="I8" s="12">
        <v>728.62</v>
      </c>
      <c r="J8" s="12">
        <v>913.14</v>
      </c>
      <c r="M8" s="8">
        <f t="shared" si="1"/>
        <v>785.1433333</v>
      </c>
      <c r="N8" s="8">
        <f t="shared" si="2"/>
        <v>143.04218</v>
      </c>
      <c r="O8" s="4">
        <f t="shared" si="3"/>
        <v>18.21860721</v>
      </c>
    </row>
    <row r="9" ht="15.75" customHeight="1">
      <c r="A9" s="6">
        <v>16.0</v>
      </c>
      <c r="B9" s="12">
        <v>40.88</v>
      </c>
      <c r="C9" s="12">
        <v>39.8</v>
      </c>
      <c r="D9" s="12">
        <v>43.2</v>
      </c>
      <c r="E9" s="12">
        <v>40.61</v>
      </c>
      <c r="F9" s="12">
        <v>43.48</v>
      </c>
      <c r="G9" s="12">
        <v>42.1</v>
      </c>
      <c r="H9" s="12">
        <v>43.0</v>
      </c>
      <c r="I9" s="12">
        <v>40.26</v>
      </c>
      <c r="J9" s="12">
        <v>41.95</v>
      </c>
      <c r="M9" s="8">
        <f t="shared" si="1"/>
        <v>41.69777778</v>
      </c>
      <c r="N9" s="8">
        <f t="shared" si="2"/>
        <v>1.363586977</v>
      </c>
      <c r="O9" s="4">
        <f t="shared" si="3"/>
        <v>3.270167021</v>
      </c>
    </row>
    <row r="10" ht="15.75" customHeight="1">
      <c r="A10" s="6">
        <v>32.0</v>
      </c>
      <c r="B10" s="12">
        <v>41.4</v>
      </c>
      <c r="C10" s="12">
        <v>38.09</v>
      </c>
      <c r="D10" s="12">
        <v>44.18</v>
      </c>
      <c r="E10" s="12">
        <v>41.56</v>
      </c>
      <c r="F10" s="12">
        <v>42.69</v>
      </c>
      <c r="G10" s="12">
        <v>42.95</v>
      </c>
      <c r="H10" s="12">
        <v>41.43</v>
      </c>
      <c r="I10" s="12">
        <v>49.01</v>
      </c>
      <c r="J10" s="12">
        <v>43.76</v>
      </c>
      <c r="M10" s="8">
        <f t="shared" si="1"/>
        <v>42.78555556</v>
      </c>
      <c r="N10" s="8">
        <f t="shared" si="2"/>
        <v>2.936439643</v>
      </c>
      <c r="O10" s="4">
        <f t="shared" si="3"/>
        <v>6.863156514</v>
      </c>
    </row>
    <row r="11" ht="15.75" customHeight="1">
      <c r="A11" s="6">
        <v>64.0</v>
      </c>
      <c r="B11" s="12">
        <v>29.11</v>
      </c>
      <c r="C11" s="12">
        <v>29.16</v>
      </c>
      <c r="D11" s="12">
        <v>30.64</v>
      </c>
      <c r="E11" s="12">
        <v>38.7</v>
      </c>
      <c r="F11" s="12">
        <v>31.88</v>
      </c>
      <c r="G11" s="12">
        <v>31.83</v>
      </c>
      <c r="H11" s="12">
        <v>33.49</v>
      </c>
      <c r="I11" s="12">
        <v>29.09</v>
      </c>
      <c r="J11" s="12">
        <v>34.99</v>
      </c>
      <c r="M11" s="8">
        <f t="shared" si="1"/>
        <v>32.09888889</v>
      </c>
      <c r="N11" s="8">
        <f t="shared" si="2"/>
        <v>3.215993021</v>
      </c>
      <c r="O11" s="4">
        <f t="shared" si="3"/>
        <v>10.01901665</v>
      </c>
    </row>
    <row r="12" ht="15.75" customHeight="1">
      <c r="A12" s="6">
        <v>128.0</v>
      </c>
      <c r="B12" s="12">
        <v>223.62</v>
      </c>
      <c r="C12" s="12">
        <v>228.0</v>
      </c>
      <c r="D12" s="12">
        <v>210.04</v>
      </c>
      <c r="E12" s="12">
        <v>210.2</v>
      </c>
      <c r="F12" s="12">
        <v>235.54</v>
      </c>
      <c r="G12" s="12">
        <v>224.86</v>
      </c>
      <c r="H12" s="12">
        <v>188.38</v>
      </c>
      <c r="I12" s="12">
        <v>230.99</v>
      </c>
      <c r="J12" s="12">
        <v>225.92</v>
      </c>
      <c r="M12" s="8">
        <f t="shared" si="1"/>
        <v>219.7277778</v>
      </c>
      <c r="N12" s="8">
        <f t="shared" si="2"/>
        <v>14.54493535</v>
      </c>
      <c r="O12" s="4">
        <f t="shared" si="3"/>
        <v>6.619525078</v>
      </c>
    </row>
    <row r="13" ht="15.75" customHeight="1">
      <c r="A13" s="6">
        <v>256.0</v>
      </c>
      <c r="B13" s="12">
        <v>38.97</v>
      </c>
      <c r="C13" s="12">
        <v>41.21</v>
      </c>
      <c r="D13" s="12">
        <v>40.08</v>
      </c>
      <c r="E13" s="12">
        <v>38.41</v>
      </c>
      <c r="F13" s="12">
        <v>43.81</v>
      </c>
      <c r="G13" s="12">
        <v>38.39</v>
      </c>
      <c r="H13" s="12">
        <v>38.15</v>
      </c>
      <c r="I13" s="12">
        <v>39.4</v>
      </c>
      <c r="J13" s="12">
        <v>39.52</v>
      </c>
      <c r="M13" s="8">
        <f t="shared" si="1"/>
        <v>39.77111111</v>
      </c>
      <c r="N13" s="8">
        <f t="shared" si="2"/>
        <v>1.792661739</v>
      </c>
      <c r="O13" s="4">
        <f t="shared" si="3"/>
        <v>4.507446961</v>
      </c>
    </row>
    <row r="14" ht="15.75" customHeight="1">
      <c r="A14" s="6">
        <v>512.0</v>
      </c>
      <c r="B14" s="12">
        <v>46.89</v>
      </c>
      <c r="C14" s="12">
        <v>46.56</v>
      </c>
      <c r="D14" s="12">
        <v>47.21</v>
      </c>
      <c r="E14" s="12">
        <v>49.7</v>
      </c>
      <c r="F14" s="12">
        <v>46.98</v>
      </c>
      <c r="G14" s="12">
        <v>46.69</v>
      </c>
      <c r="H14" s="12">
        <v>54.75</v>
      </c>
      <c r="I14" s="12">
        <v>46.55</v>
      </c>
      <c r="J14" s="12">
        <v>47.05</v>
      </c>
      <c r="M14" s="8">
        <f t="shared" si="1"/>
        <v>48.04222222</v>
      </c>
      <c r="N14" s="8">
        <f t="shared" si="2"/>
        <v>2.695546224</v>
      </c>
      <c r="O14" s="4">
        <f t="shared" si="3"/>
        <v>5.610785886</v>
      </c>
    </row>
    <row r="15" ht="15.75" customHeight="1">
      <c r="A15" s="6" t="s">
        <v>9</v>
      </c>
      <c r="B15" s="12">
        <v>63.11</v>
      </c>
      <c r="C15" s="12">
        <v>60.88</v>
      </c>
      <c r="D15" s="12">
        <v>61.33</v>
      </c>
      <c r="E15" s="12">
        <v>60.75</v>
      </c>
      <c r="F15" s="12">
        <v>60.36</v>
      </c>
      <c r="G15" s="12">
        <v>66.21</v>
      </c>
      <c r="H15" s="12">
        <v>61.12</v>
      </c>
      <c r="I15" s="12">
        <v>62.11</v>
      </c>
      <c r="J15" s="12">
        <v>70.81</v>
      </c>
      <c r="M15" s="8">
        <f t="shared" si="1"/>
        <v>62.96444444</v>
      </c>
      <c r="N15" s="8">
        <f t="shared" si="2"/>
        <v>3.444975004</v>
      </c>
      <c r="O15" s="4">
        <f t="shared" si="3"/>
        <v>5.471302152</v>
      </c>
    </row>
    <row r="16" ht="15.75" customHeight="1">
      <c r="A16" s="6" t="s">
        <v>10</v>
      </c>
      <c r="B16" s="12">
        <v>53.89</v>
      </c>
      <c r="C16" s="12">
        <v>50.68</v>
      </c>
      <c r="D16" s="12">
        <v>64.08</v>
      </c>
      <c r="E16" s="12">
        <v>52.41</v>
      </c>
      <c r="F16" s="12">
        <v>52.53</v>
      </c>
      <c r="G16" s="12">
        <v>53.09</v>
      </c>
      <c r="H16" s="12">
        <v>52.66</v>
      </c>
      <c r="I16" s="12">
        <v>52.94</v>
      </c>
      <c r="J16" s="12">
        <v>53.75</v>
      </c>
      <c r="M16" s="8">
        <f t="shared" si="1"/>
        <v>54.00333333</v>
      </c>
      <c r="N16" s="8">
        <f t="shared" si="2"/>
        <v>3.891330107</v>
      </c>
      <c r="O16" s="4">
        <f t="shared" si="3"/>
        <v>7.205722067</v>
      </c>
    </row>
    <row r="17" ht="15.75" customHeight="1">
      <c r="A17" s="6" t="s">
        <v>11</v>
      </c>
      <c r="B17" s="12">
        <v>70.65</v>
      </c>
      <c r="C17" s="12">
        <v>70.9</v>
      </c>
      <c r="D17" s="12">
        <v>71.06</v>
      </c>
      <c r="E17" s="12">
        <v>71.26</v>
      </c>
      <c r="F17" s="12">
        <v>71.09</v>
      </c>
      <c r="G17" s="12">
        <v>71.53</v>
      </c>
      <c r="H17" s="12">
        <v>74.7</v>
      </c>
      <c r="I17" s="12">
        <v>75.85</v>
      </c>
      <c r="J17" s="12">
        <v>74.97</v>
      </c>
      <c r="M17" s="8">
        <f t="shared" si="1"/>
        <v>72.44555556</v>
      </c>
      <c r="N17" s="8">
        <f t="shared" si="2"/>
        <v>2.081448481</v>
      </c>
      <c r="O17" s="4">
        <f t="shared" si="3"/>
        <v>2.873121014</v>
      </c>
    </row>
    <row r="18" ht="15.75" customHeight="1">
      <c r="A18" s="6" t="s">
        <v>12</v>
      </c>
      <c r="B18" s="12">
        <v>120.74</v>
      </c>
      <c r="C18" s="12">
        <v>115.74</v>
      </c>
      <c r="D18" s="12">
        <v>117.44</v>
      </c>
      <c r="E18" s="12">
        <v>116.09</v>
      </c>
      <c r="F18" s="12">
        <v>119.11</v>
      </c>
      <c r="G18" s="12">
        <v>124.1</v>
      </c>
      <c r="H18" s="12">
        <v>117.22</v>
      </c>
      <c r="I18" s="12">
        <v>118.75</v>
      </c>
      <c r="J18" s="12">
        <v>126.07</v>
      </c>
      <c r="M18" s="8">
        <f t="shared" si="1"/>
        <v>119.4733333</v>
      </c>
      <c r="N18" s="8">
        <f t="shared" si="2"/>
        <v>3.566833329</v>
      </c>
      <c r="O18" s="4">
        <f t="shared" si="3"/>
        <v>2.985463978</v>
      </c>
    </row>
    <row r="19" ht="15.75" customHeight="1">
      <c r="A19" s="6" t="s">
        <v>13</v>
      </c>
      <c r="B19" s="12">
        <v>467.32</v>
      </c>
      <c r="C19" s="12">
        <v>454.74</v>
      </c>
      <c r="D19" s="12">
        <v>469.1</v>
      </c>
      <c r="E19" s="12">
        <v>468.08</v>
      </c>
      <c r="F19" s="12">
        <v>454.6</v>
      </c>
      <c r="G19" s="12">
        <v>470.3</v>
      </c>
      <c r="H19" s="12">
        <v>465.83</v>
      </c>
      <c r="I19" s="12">
        <v>467.96</v>
      </c>
      <c r="J19" s="12">
        <v>459.08</v>
      </c>
      <c r="M19" s="8">
        <f t="shared" si="1"/>
        <v>464.1122222</v>
      </c>
      <c r="N19" s="8">
        <f t="shared" si="2"/>
        <v>6.230970586</v>
      </c>
      <c r="O19" s="4">
        <f t="shared" si="3"/>
        <v>1.342556883</v>
      </c>
    </row>
    <row r="20" ht="15.75" customHeight="1">
      <c r="A20" s="6" t="s">
        <v>14</v>
      </c>
      <c r="B20" s="12">
        <v>678.61</v>
      </c>
      <c r="C20" s="12">
        <v>674.43</v>
      </c>
      <c r="D20" s="12">
        <v>674.07</v>
      </c>
      <c r="E20" s="12">
        <v>673.75</v>
      </c>
      <c r="F20" s="12">
        <v>672.56</v>
      </c>
      <c r="G20" s="12">
        <v>678.35</v>
      </c>
      <c r="H20" s="12">
        <v>676.79</v>
      </c>
      <c r="I20" s="12">
        <v>681.72</v>
      </c>
      <c r="J20" s="12">
        <v>676.73</v>
      </c>
      <c r="M20" s="8">
        <f t="shared" si="1"/>
        <v>676.3344444</v>
      </c>
      <c r="N20" s="8">
        <f t="shared" si="2"/>
        <v>2.921669519</v>
      </c>
      <c r="O20" s="4">
        <f t="shared" si="3"/>
        <v>0.4319859121</v>
      </c>
    </row>
    <row r="21" ht="15.75" customHeight="1">
      <c r="A21" s="6" t="s">
        <v>15</v>
      </c>
      <c r="B21" s="12">
        <v>1356.95</v>
      </c>
      <c r="C21" s="12">
        <v>1333.78</v>
      </c>
      <c r="D21" s="12">
        <v>1303.16</v>
      </c>
      <c r="E21" s="12">
        <v>1290.57</v>
      </c>
      <c r="F21" s="12">
        <v>1280.08</v>
      </c>
      <c r="G21" s="12">
        <v>1309.45</v>
      </c>
      <c r="H21" s="12">
        <v>1323.92</v>
      </c>
      <c r="I21" s="12">
        <v>1281.97</v>
      </c>
      <c r="J21" s="12">
        <v>1313.05</v>
      </c>
      <c r="M21" s="8">
        <f t="shared" si="1"/>
        <v>1310.325556</v>
      </c>
      <c r="N21" s="8">
        <f t="shared" si="2"/>
        <v>25.19277233</v>
      </c>
      <c r="O21" s="4">
        <f t="shared" si="3"/>
        <v>1.922634587</v>
      </c>
    </row>
    <row r="22" ht="15.75" customHeight="1">
      <c r="A22" s="6" t="s">
        <v>16</v>
      </c>
      <c r="B22" s="12">
        <v>2817.92</v>
      </c>
      <c r="C22" s="12">
        <v>2833.89</v>
      </c>
      <c r="D22" s="12">
        <v>2890.92</v>
      </c>
      <c r="E22" s="12">
        <v>2757.4</v>
      </c>
      <c r="F22" s="12">
        <v>2822.6</v>
      </c>
      <c r="G22" s="12">
        <v>2750.03</v>
      </c>
      <c r="H22" s="12">
        <v>2784.73</v>
      </c>
      <c r="I22" s="12">
        <v>2848.79</v>
      </c>
      <c r="J22" s="12">
        <v>2738.95</v>
      </c>
      <c r="M22" s="8">
        <f t="shared" si="1"/>
        <v>2805.025556</v>
      </c>
      <c r="N22" s="8">
        <f t="shared" si="2"/>
        <v>50.83313317</v>
      </c>
      <c r="O22" s="4">
        <f t="shared" si="3"/>
        <v>1.812216401</v>
      </c>
    </row>
    <row r="23" ht="15.75" customHeight="1">
      <c r="A23" s="6" t="s">
        <v>17</v>
      </c>
      <c r="B23" s="12">
        <v>5416.5</v>
      </c>
      <c r="C23" s="12">
        <v>5236.23</v>
      </c>
      <c r="D23" s="12">
        <v>5276.61</v>
      </c>
      <c r="E23" s="12">
        <v>5311.76</v>
      </c>
      <c r="F23" s="12">
        <v>5203.59</v>
      </c>
      <c r="G23" s="12">
        <v>5410.36</v>
      </c>
      <c r="H23" s="12">
        <v>5438.69</v>
      </c>
      <c r="I23" s="12">
        <v>5439.83</v>
      </c>
      <c r="J23" s="12">
        <v>5469.7</v>
      </c>
      <c r="M23" s="8">
        <f t="shared" si="1"/>
        <v>5355.918889</v>
      </c>
      <c r="N23" s="8">
        <f t="shared" si="2"/>
        <v>99.52487509</v>
      </c>
      <c r="O23" s="4">
        <f t="shared" si="3"/>
        <v>1.858222224</v>
      </c>
    </row>
    <row r="24" ht="15.75" customHeight="1">
      <c r="A24" s="6" t="s">
        <v>18</v>
      </c>
      <c r="B24" s="12">
        <v>10211.68</v>
      </c>
      <c r="C24" s="12">
        <v>10167.72</v>
      </c>
      <c r="D24" s="12">
        <v>10244.64</v>
      </c>
      <c r="E24" s="12">
        <v>10187.72</v>
      </c>
      <c r="F24" s="12">
        <v>10225.92</v>
      </c>
      <c r="G24" s="12">
        <v>10035.27</v>
      </c>
      <c r="H24" s="12">
        <v>10075.88</v>
      </c>
      <c r="I24" s="12">
        <v>10049.83</v>
      </c>
      <c r="J24" s="12">
        <v>9898.25</v>
      </c>
      <c r="M24" s="8">
        <f t="shared" si="1"/>
        <v>10121.87889</v>
      </c>
      <c r="N24" s="8">
        <f t="shared" si="2"/>
        <v>114.6807863</v>
      </c>
      <c r="O24" s="4">
        <f t="shared" si="3"/>
        <v>1.132998997</v>
      </c>
    </row>
    <row r="25" ht="15.75" customHeight="1">
      <c r="A25" s="6" t="s">
        <v>19</v>
      </c>
      <c r="B25" s="12">
        <v>19443.06</v>
      </c>
      <c r="C25" s="12">
        <v>19328.3</v>
      </c>
      <c r="D25" s="12">
        <v>19529.9</v>
      </c>
      <c r="E25" s="12">
        <v>19070.89</v>
      </c>
      <c r="F25" s="12">
        <v>19285.71</v>
      </c>
      <c r="G25" s="12">
        <v>19447.74</v>
      </c>
      <c r="H25" s="12">
        <v>19294.39</v>
      </c>
      <c r="I25" s="12">
        <v>19510.99</v>
      </c>
      <c r="J25" s="12">
        <v>18863.25</v>
      </c>
      <c r="M25" s="8">
        <f t="shared" si="1"/>
        <v>19308.24778</v>
      </c>
      <c r="N25" s="8">
        <f t="shared" si="2"/>
        <v>218.897907</v>
      </c>
      <c r="O25" s="4">
        <f t="shared" si="3"/>
        <v>1.133701564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2">
        <v>33.47</v>
      </c>
      <c r="C33" s="12">
        <v>32.39</v>
      </c>
      <c r="D33" s="12">
        <v>34.22</v>
      </c>
      <c r="E33" s="12">
        <v>37.65</v>
      </c>
      <c r="F33" s="12">
        <v>33.98</v>
      </c>
      <c r="G33" s="12">
        <v>34.03</v>
      </c>
      <c r="H33" s="12">
        <v>32.89</v>
      </c>
      <c r="I33" s="12">
        <v>32.63</v>
      </c>
      <c r="J33" s="12">
        <v>32.52</v>
      </c>
      <c r="M33" s="8">
        <f t="shared" ref="M33:M53" si="4">AVERAGE(B33:J33)</f>
        <v>33.75333333</v>
      </c>
      <c r="N33" s="8">
        <f t="shared" ref="N33:N53" si="5">STDEV(B33:J33)</f>
        <v>1.620069443</v>
      </c>
      <c r="O33" s="4">
        <f t="shared" ref="O33:O53" si="6">N33/M33*100</f>
        <v>4.799731709</v>
      </c>
    </row>
    <row r="34" ht="15.75" customHeight="1">
      <c r="A34" s="6">
        <v>2.0</v>
      </c>
      <c r="B34" s="12">
        <v>34.78</v>
      </c>
      <c r="C34" s="12">
        <v>32.41</v>
      </c>
      <c r="D34" s="12">
        <v>32.41</v>
      </c>
      <c r="E34" s="12">
        <v>31.7</v>
      </c>
      <c r="F34" s="12">
        <v>32.09</v>
      </c>
      <c r="G34" s="12">
        <v>32.56</v>
      </c>
      <c r="H34" s="12">
        <v>32.53</v>
      </c>
      <c r="I34" s="12">
        <v>32.41</v>
      </c>
      <c r="J34" s="12">
        <v>31.78</v>
      </c>
      <c r="M34" s="8">
        <f t="shared" si="4"/>
        <v>32.51888889</v>
      </c>
      <c r="N34" s="8">
        <f t="shared" si="5"/>
        <v>0.9048818216</v>
      </c>
      <c r="O34" s="4">
        <f t="shared" si="6"/>
        <v>2.782634501</v>
      </c>
    </row>
    <row r="35" ht="15.75" customHeight="1">
      <c r="A35" s="6">
        <v>4.0</v>
      </c>
      <c r="B35" s="12">
        <v>32.59</v>
      </c>
      <c r="C35" s="12">
        <v>32.87</v>
      </c>
      <c r="D35" s="12">
        <v>36.13</v>
      </c>
      <c r="E35" s="12">
        <v>32.22</v>
      </c>
      <c r="F35" s="12">
        <v>32.72</v>
      </c>
      <c r="G35" s="12">
        <v>32.74</v>
      </c>
      <c r="H35" s="12">
        <v>32.56</v>
      </c>
      <c r="I35" s="12">
        <v>32.57</v>
      </c>
      <c r="J35" s="12">
        <v>32.4</v>
      </c>
      <c r="M35" s="8">
        <f t="shared" si="4"/>
        <v>32.97777778</v>
      </c>
      <c r="N35" s="8">
        <f t="shared" si="5"/>
        <v>1.19741156</v>
      </c>
      <c r="O35" s="4">
        <f t="shared" si="6"/>
        <v>3.630964974</v>
      </c>
    </row>
    <row r="36" ht="15.75" customHeight="1">
      <c r="A36" s="6">
        <v>8.0</v>
      </c>
      <c r="B36" s="12">
        <v>1131.0</v>
      </c>
      <c r="C36" s="12">
        <v>1105.98</v>
      </c>
      <c r="D36" s="12">
        <v>948.53</v>
      </c>
      <c r="E36" s="12">
        <v>930.68</v>
      </c>
      <c r="F36" s="12">
        <v>924.57</v>
      </c>
      <c r="G36" s="12">
        <v>927.54</v>
      </c>
      <c r="H36" s="12">
        <v>1141.62</v>
      </c>
      <c r="I36" s="12">
        <v>927.83</v>
      </c>
      <c r="J36" s="12">
        <v>1138.62</v>
      </c>
      <c r="M36" s="8">
        <f t="shared" si="4"/>
        <v>1019.596667</v>
      </c>
      <c r="N36" s="8">
        <f t="shared" si="5"/>
        <v>104.7683718</v>
      </c>
      <c r="O36" s="4">
        <f t="shared" si="6"/>
        <v>10.27547217</v>
      </c>
    </row>
    <row r="37" ht="15.75" customHeight="1">
      <c r="A37" s="6">
        <v>16.0</v>
      </c>
      <c r="B37" s="12">
        <v>58.06</v>
      </c>
      <c r="C37" s="12">
        <v>57.77</v>
      </c>
      <c r="D37" s="12">
        <v>70.56</v>
      </c>
      <c r="E37" s="12">
        <v>64.29</v>
      </c>
      <c r="F37" s="12">
        <v>59.56</v>
      </c>
      <c r="G37" s="12">
        <v>49.93</v>
      </c>
      <c r="H37" s="12">
        <v>58.79</v>
      </c>
      <c r="I37" s="12">
        <v>61.62</v>
      </c>
      <c r="J37" s="12">
        <v>62.8</v>
      </c>
      <c r="M37" s="8">
        <f t="shared" si="4"/>
        <v>60.37555556</v>
      </c>
      <c r="N37" s="8">
        <f t="shared" si="5"/>
        <v>5.600355147</v>
      </c>
      <c r="O37" s="4">
        <f t="shared" si="6"/>
        <v>9.275865201</v>
      </c>
    </row>
    <row r="38" ht="15.75" customHeight="1">
      <c r="A38" s="6">
        <v>32.0</v>
      </c>
      <c r="B38" s="12">
        <v>43.69</v>
      </c>
      <c r="C38" s="12">
        <v>39.97</v>
      </c>
      <c r="D38" s="12">
        <v>45.21</v>
      </c>
      <c r="E38" s="12">
        <v>44.98</v>
      </c>
      <c r="F38" s="12">
        <v>45.0</v>
      </c>
      <c r="G38" s="12">
        <v>38.79</v>
      </c>
      <c r="H38" s="12">
        <v>42.33</v>
      </c>
      <c r="I38" s="12">
        <v>43.86</v>
      </c>
      <c r="J38" s="12">
        <v>42.58</v>
      </c>
      <c r="M38" s="8">
        <f t="shared" si="4"/>
        <v>42.93444444</v>
      </c>
      <c r="N38" s="8">
        <f t="shared" si="5"/>
        <v>2.277932786</v>
      </c>
      <c r="O38" s="4">
        <f t="shared" si="6"/>
        <v>5.305606758</v>
      </c>
    </row>
    <row r="39" ht="15.75" customHeight="1">
      <c r="A39" s="6">
        <v>64.0</v>
      </c>
      <c r="B39" s="12">
        <v>48.52</v>
      </c>
      <c r="C39" s="12">
        <v>44.19</v>
      </c>
      <c r="D39" s="12">
        <v>46.94</v>
      </c>
      <c r="E39" s="12">
        <v>47.52</v>
      </c>
      <c r="F39" s="12">
        <v>45.85</v>
      </c>
      <c r="G39" s="12">
        <v>40.57</v>
      </c>
      <c r="H39" s="12">
        <v>49.72</v>
      </c>
      <c r="I39" s="12">
        <v>43.85</v>
      </c>
      <c r="J39" s="12">
        <v>45.07</v>
      </c>
      <c r="M39" s="8">
        <f t="shared" si="4"/>
        <v>45.80333333</v>
      </c>
      <c r="N39" s="8">
        <f t="shared" si="5"/>
        <v>2.768248544</v>
      </c>
      <c r="O39" s="4">
        <f t="shared" si="6"/>
        <v>6.043770927</v>
      </c>
    </row>
    <row r="40" ht="15.75" customHeight="1">
      <c r="A40" s="6">
        <v>128.0</v>
      </c>
      <c r="B40" s="12">
        <v>47.75</v>
      </c>
      <c r="C40" s="12">
        <v>48.17</v>
      </c>
      <c r="D40" s="12">
        <v>66.32</v>
      </c>
      <c r="E40" s="12">
        <v>52.48</v>
      </c>
      <c r="F40" s="12">
        <v>49.62</v>
      </c>
      <c r="G40" s="12">
        <v>43.09</v>
      </c>
      <c r="H40" s="12">
        <v>48.76</v>
      </c>
      <c r="I40" s="12">
        <v>49.2</v>
      </c>
      <c r="J40" s="12">
        <v>51.27</v>
      </c>
      <c r="M40" s="8">
        <f t="shared" si="4"/>
        <v>50.74</v>
      </c>
      <c r="N40" s="8">
        <f t="shared" si="5"/>
        <v>6.399792965</v>
      </c>
      <c r="O40" s="4">
        <f t="shared" si="6"/>
        <v>12.61291479</v>
      </c>
    </row>
    <row r="41" ht="15.75" customHeight="1">
      <c r="A41" s="6">
        <v>256.0</v>
      </c>
      <c r="B41" s="12">
        <v>57.81</v>
      </c>
      <c r="C41" s="12">
        <v>55.53</v>
      </c>
      <c r="D41" s="12">
        <v>55.61</v>
      </c>
      <c r="E41" s="12">
        <v>57.41</v>
      </c>
      <c r="F41" s="12">
        <v>56.02</v>
      </c>
      <c r="G41" s="12">
        <v>64.4</v>
      </c>
      <c r="H41" s="12">
        <v>54.46</v>
      </c>
      <c r="I41" s="12">
        <v>54.98</v>
      </c>
      <c r="J41" s="12">
        <v>59.82</v>
      </c>
      <c r="M41" s="8">
        <f t="shared" si="4"/>
        <v>57.33777778</v>
      </c>
      <c r="N41" s="8">
        <f t="shared" si="5"/>
        <v>3.124403054</v>
      </c>
      <c r="O41" s="4">
        <f t="shared" si="6"/>
        <v>5.449117798</v>
      </c>
    </row>
    <row r="42" ht="15.75" customHeight="1">
      <c r="A42" s="6">
        <v>512.0</v>
      </c>
      <c r="B42" s="12">
        <v>65.49</v>
      </c>
      <c r="C42" s="12">
        <v>87.14</v>
      </c>
      <c r="D42" s="12">
        <v>65.18</v>
      </c>
      <c r="E42" s="12">
        <v>65.57</v>
      </c>
      <c r="F42" s="12">
        <v>65.24</v>
      </c>
      <c r="G42" s="12">
        <v>61.31</v>
      </c>
      <c r="H42" s="12">
        <v>64.27</v>
      </c>
      <c r="I42" s="12">
        <v>65.69</v>
      </c>
      <c r="J42" s="12">
        <v>71.65</v>
      </c>
      <c r="M42" s="8">
        <f t="shared" si="4"/>
        <v>67.94888889</v>
      </c>
      <c r="N42" s="8">
        <f t="shared" si="5"/>
        <v>7.676414274</v>
      </c>
      <c r="O42" s="4">
        <f t="shared" si="6"/>
        <v>11.29733598</v>
      </c>
    </row>
    <row r="43" ht="15.75" customHeight="1">
      <c r="A43" s="6" t="s">
        <v>9</v>
      </c>
      <c r="B43" s="12">
        <v>88.95</v>
      </c>
      <c r="C43" s="12">
        <v>91.75</v>
      </c>
      <c r="D43" s="12">
        <v>93.04</v>
      </c>
      <c r="E43" s="12">
        <v>89.32</v>
      </c>
      <c r="F43" s="12">
        <v>92.63</v>
      </c>
      <c r="G43" s="12">
        <v>80.96</v>
      </c>
      <c r="H43" s="12">
        <v>87.01</v>
      </c>
      <c r="I43" s="12">
        <v>90.98</v>
      </c>
      <c r="J43" s="12">
        <v>88.04</v>
      </c>
      <c r="M43" s="8">
        <f t="shared" si="4"/>
        <v>89.18666667</v>
      </c>
      <c r="N43" s="8">
        <f t="shared" si="5"/>
        <v>3.713084971</v>
      </c>
      <c r="O43" s="4">
        <f t="shared" si="6"/>
        <v>4.163273625</v>
      </c>
    </row>
    <row r="44" ht="15.75" customHeight="1">
      <c r="A44" s="6" t="s">
        <v>10</v>
      </c>
      <c r="B44" s="12">
        <v>80.93</v>
      </c>
      <c r="C44" s="12">
        <v>76.27</v>
      </c>
      <c r="D44" s="12">
        <v>75.42</v>
      </c>
      <c r="E44" s="12">
        <v>75.56</v>
      </c>
      <c r="F44" s="12">
        <v>76.34</v>
      </c>
      <c r="G44" s="12">
        <v>73.5</v>
      </c>
      <c r="H44" s="12">
        <v>76.58</v>
      </c>
      <c r="I44" s="12">
        <v>80.93</v>
      </c>
      <c r="J44" s="12">
        <v>79.38</v>
      </c>
      <c r="M44" s="8">
        <f t="shared" si="4"/>
        <v>77.21222222</v>
      </c>
      <c r="N44" s="8">
        <f t="shared" si="5"/>
        <v>2.600811305</v>
      </c>
      <c r="O44" s="4">
        <f t="shared" si="6"/>
        <v>3.36839328</v>
      </c>
    </row>
    <row r="45" ht="15.75" customHeight="1">
      <c r="A45" s="6" t="s">
        <v>11</v>
      </c>
      <c r="B45" s="12">
        <v>114.83</v>
      </c>
      <c r="C45" s="12">
        <v>106.12</v>
      </c>
      <c r="D45" s="12">
        <v>106.92</v>
      </c>
      <c r="E45" s="12">
        <v>106.36</v>
      </c>
      <c r="F45" s="12">
        <v>106.73</v>
      </c>
      <c r="G45" s="12">
        <v>98.69</v>
      </c>
      <c r="H45" s="12">
        <v>104.79</v>
      </c>
      <c r="I45" s="12">
        <v>106.68</v>
      </c>
      <c r="J45" s="12">
        <v>106.54</v>
      </c>
      <c r="M45" s="8">
        <f t="shared" si="4"/>
        <v>106.4066667</v>
      </c>
      <c r="N45" s="8">
        <f t="shared" si="5"/>
        <v>4.087450306</v>
      </c>
      <c r="O45" s="4">
        <f t="shared" si="6"/>
        <v>3.841347947</v>
      </c>
    </row>
    <row r="46" ht="15.75" customHeight="1">
      <c r="A46" s="6" t="s">
        <v>12</v>
      </c>
      <c r="B46" s="12">
        <v>171.26</v>
      </c>
      <c r="C46" s="12">
        <v>173.43</v>
      </c>
      <c r="D46" s="12">
        <v>179.66</v>
      </c>
      <c r="E46" s="12">
        <v>177.15</v>
      </c>
      <c r="F46" s="12">
        <v>180.12</v>
      </c>
      <c r="G46" s="12">
        <v>155.49</v>
      </c>
      <c r="H46" s="12">
        <v>170.45</v>
      </c>
      <c r="I46" s="12">
        <v>172.04</v>
      </c>
      <c r="J46" s="12">
        <v>176.59</v>
      </c>
      <c r="M46" s="8">
        <f t="shared" si="4"/>
        <v>172.91</v>
      </c>
      <c r="N46" s="8">
        <f t="shared" si="5"/>
        <v>7.435761562</v>
      </c>
      <c r="O46" s="4">
        <f t="shared" si="6"/>
        <v>4.300365254</v>
      </c>
    </row>
    <row r="47" ht="15.75" customHeight="1">
      <c r="A47" s="6" t="s">
        <v>13</v>
      </c>
      <c r="B47" s="12">
        <v>753.71</v>
      </c>
      <c r="C47" s="12">
        <v>738.53</v>
      </c>
      <c r="D47" s="12">
        <v>744.49</v>
      </c>
      <c r="E47" s="12">
        <v>754.36</v>
      </c>
      <c r="F47" s="12">
        <v>738.99</v>
      </c>
      <c r="G47" s="12">
        <v>697.85</v>
      </c>
      <c r="H47" s="12">
        <v>730.31</v>
      </c>
      <c r="I47" s="12">
        <v>753.0</v>
      </c>
      <c r="J47" s="12">
        <v>737.12</v>
      </c>
      <c r="M47" s="8">
        <f t="shared" si="4"/>
        <v>738.7066667</v>
      </c>
      <c r="N47" s="8">
        <f t="shared" si="5"/>
        <v>17.5009764</v>
      </c>
      <c r="O47" s="4">
        <f t="shared" si="6"/>
        <v>2.369137466</v>
      </c>
    </row>
    <row r="48" ht="15.75" customHeight="1">
      <c r="A48" s="6" t="s">
        <v>14</v>
      </c>
      <c r="B48" s="12">
        <v>1079.7</v>
      </c>
      <c r="C48" s="12">
        <v>1103.1</v>
      </c>
      <c r="D48" s="12">
        <v>1095.62</v>
      </c>
      <c r="E48" s="12">
        <v>1099.54</v>
      </c>
      <c r="F48" s="12">
        <v>1092.8</v>
      </c>
      <c r="G48" s="12">
        <v>1064.26</v>
      </c>
      <c r="H48" s="12">
        <v>1087.28</v>
      </c>
      <c r="I48" s="12">
        <v>1095.07</v>
      </c>
      <c r="J48" s="12">
        <v>1092.82</v>
      </c>
      <c r="M48" s="8">
        <f t="shared" si="4"/>
        <v>1090.021111</v>
      </c>
      <c r="N48" s="8">
        <f t="shared" si="5"/>
        <v>11.78842276</v>
      </c>
      <c r="O48" s="4">
        <f t="shared" si="6"/>
        <v>1.081485729</v>
      </c>
    </row>
    <row r="49" ht="15.75" customHeight="1">
      <c r="A49" s="6" t="s">
        <v>15</v>
      </c>
      <c r="B49" s="12">
        <v>2507.17</v>
      </c>
      <c r="C49" s="12">
        <v>2639.56</v>
      </c>
      <c r="D49" s="12">
        <v>2555.03</v>
      </c>
      <c r="E49" s="12">
        <v>2480.8</v>
      </c>
      <c r="F49" s="12">
        <v>2586.83</v>
      </c>
      <c r="G49" s="12">
        <v>2448.59</v>
      </c>
      <c r="H49" s="12">
        <v>2567.63</v>
      </c>
      <c r="I49" s="12">
        <v>2500.26</v>
      </c>
      <c r="J49" s="12">
        <v>2513.36</v>
      </c>
      <c r="M49" s="8">
        <f t="shared" si="4"/>
        <v>2533.247778</v>
      </c>
      <c r="N49" s="8">
        <f t="shared" si="5"/>
        <v>59.06714607</v>
      </c>
      <c r="O49" s="4">
        <f t="shared" si="6"/>
        <v>2.331676616</v>
      </c>
    </row>
    <row r="50" ht="15.75" customHeight="1">
      <c r="A50" s="6" t="s">
        <v>16</v>
      </c>
      <c r="B50" s="12">
        <v>4323.93</v>
      </c>
      <c r="C50" s="12">
        <v>4289.57</v>
      </c>
      <c r="D50" s="12">
        <v>4361.57</v>
      </c>
      <c r="E50" s="12">
        <v>4314.27</v>
      </c>
      <c r="F50" s="12">
        <v>4325.98</v>
      </c>
      <c r="G50" s="12">
        <v>4203.7</v>
      </c>
      <c r="H50" s="12">
        <v>4321.51</v>
      </c>
      <c r="I50" s="12">
        <v>4270.73</v>
      </c>
      <c r="J50" s="12">
        <v>4350.08</v>
      </c>
      <c r="M50" s="8">
        <f t="shared" si="4"/>
        <v>4306.815556</v>
      </c>
      <c r="N50" s="8">
        <f t="shared" si="5"/>
        <v>47.47885216</v>
      </c>
      <c r="O50" s="4">
        <f t="shared" si="6"/>
        <v>1.102412015</v>
      </c>
    </row>
    <row r="51" ht="15.75" customHeight="1">
      <c r="A51" s="6" t="s">
        <v>17</v>
      </c>
      <c r="B51" s="12">
        <v>8126.81</v>
      </c>
      <c r="C51" s="12">
        <v>7882.42</v>
      </c>
      <c r="D51" s="12">
        <v>8137.2</v>
      </c>
      <c r="E51" s="12">
        <v>8063.05</v>
      </c>
      <c r="F51" s="12">
        <v>7986.12</v>
      </c>
      <c r="G51" s="12">
        <v>7919.44</v>
      </c>
      <c r="H51" s="12">
        <v>8075.82</v>
      </c>
      <c r="I51" s="12">
        <v>7958.69</v>
      </c>
      <c r="J51" s="12">
        <v>8123.42</v>
      </c>
      <c r="M51" s="8">
        <f t="shared" si="4"/>
        <v>8030.33</v>
      </c>
      <c r="N51" s="8">
        <f t="shared" si="5"/>
        <v>96.04429174</v>
      </c>
      <c r="O51" s="4">
        <f t="shared" si="6"/>
        <v>1.196019239</v>
      </c>
    </row>
    <row r="52" ht="15.75" customHeight="1">
      <c r="A52" s="6" t="s">
        <v>18</v>
      </c>
      <c r="B52" s="12">
        <v>15453.08</v>
      </c>
      <c r="C52" s="12">
        <v>15166.65</v>
      </c>
      <c r="D52" s="12">
        <v>15468.03</v>
      </c>
      <c r="E52" s="12">
        <v>15463.22</v>
      </c>
      <c r="F52" s="12">
        <v>15149.05</v>
      </c>
      <c r="G52" s="12">
        <v>15082.82</v>
      </c>
      <c r="H52" s="12">
        <v>15284.23</v>
      </c>
      <c r="I52" s="12">
        <v>15185.05</v>
      </c>
      <c r="J52" s="12">
        <v>15419.91</v>
      </c>
      <c r="M52" s="8">
        <f t="shared" si="4"/>
        <v>15296.89333</v>
      </c>
      <c r="N52" s="8">
        <f t="shared" si="5"/>
        <v>155.6427617</v>
      </c>
      <c r="O52" s="4">
        <f t="shared" si="6"/>
        <v>1.017479552</v>
      </c>
    </row>
    <row r="53" ht="15.75" customHeight="1">
      <c r="A53" s="6" t="s">
        <v>19</v>
      </c>
      <c r="B53" s="12">
        <v>29597.73</v>
      </c>
      <c r="C53" s="12">
        <v>29641.98</v>
      </c>
      <c r="D53" s="12">
        <v>28905.86</v>
      </c>
      <c r="E53" s="12">
        <v>29264.79</v>
      </c>
      <c r="F53" s="12">
        <v>29428.3</v>
      </c>
      <c r="G53" s="12">
        <v>29438.89</v>
      </c>
      <c r="H53" s="12">
        <v>28838.43</v>
      </c>
      <c r="I53" s="12">
        <v>29402.59</v>
      </c>
      <c r="J53" s="12">
        <v>29623.12</v>
      </c>
      <c r="M53" s="8">
        <f t="shared" si="4"/>
        <v>29349.07667</v>
      </c>
      <c r="N53" s="8">
        <f t="shared" si="5"/>
        <v>296.696881</v>
      </c>
      <c r="O53" s="4">
        <f t="shared" si="6"/>
        <v>1.010924072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2">
        <v>25.39</v>
      </c>
      <c r="C61" s="12">
        <v>23.77</v>
      </c>
      <c r="D61" s="12">
        <v>24.25</v>
      </c>
      <c r="E61" s="12">
        <v>23.89</v>
      </c>
      <c r="F61" s="12">
        <v>26.99</v>
      </c>
      <c r="G61" s="12">
        <v>23.78</v>
      </c>
      <c r="H61" s="12">
        <v>26.37</v>
      </c>
      <c r="I61" s="12">
        <v>24.33</v>
      </c>
      <c r="J61" s="12">
        <v>24.0</v>
      </c>
      <c r="M61" s="8">
        <f t="shared" ref="M61:M81" si="7">AVERAGE(B61:J61)</f>
        <v>24.75222222</v>
      </c>
      <c r="N61" s="8">
        <f t="shared" ref="N61:N81" si="8">STDEV(B61:J61)</f>
        <v>1.208374712</v>
      </c>
      <c r="O61" s="4">
        <f t="shared" ref="O61:O81" si="9">N61/M61*100</f>
        <v>4.88188374</v>
      </c>
    </row>
    <row r="62" ht="15.75" customHeight="1">
      <c r="A62" s="6">
        <v>2.0</v>
      </c>
      <c r="B62" s="12">
        <v>24.63</v>
      </c>
      <c r="C62" s="12">
        <v>24.09</v>
      </c>
      <c r="D62" s="12">
        <v>24.19</v>
      </c>
      <c r="E62" s="12">
        <v>24.01</v>
      </c>
      <c r="F62" s="12">
        <v>23.89</v>
      </c>
      <c r="G62" s="12">
        <v>25.43</v>
      </c>
      <c r="H62" s="12">
        <v>24.32</v>
      </c>
      <c r="I62" s="12">
        <v>24.02</v>
      </c>
      <c r="J62" s="12">
        <v>24.58</v>
      </c>
      <c r="M62" s="8">
        <f t="shared" si="7"/>
        <v>24.35111111</v>
      </c>
      <c r="N62" s="8">
        <f t="shared" si="8"/>
        <v>0.4780022083</v>
      </c>
      <c r="O62" s="4">
        <f t="shared" si="9"/>
        <v>1.962958512</v>
      </c>
    </row>
    <row r="63" ht="15.75" customHeight="1">
      <c r="A63" s="6">
        <v>4.0</v>
      </c>
      <c r="B63" s="12">
        <v>24.85</v>
      </c>
      <c r="C63" s="12">
        <v>24.72</v>
      </c>
      <c r="D63" s="12">
        <v>24.7</v>
      </c>
      <c r="E63" s="12">
        <v>25.58</v>
      </c>
      <c r="F63" s="12">
        <v>24.86</v>
      </c>
      <c r="G63" s="12">
        <v>23.82</v>
      </c>
      <c r="H63" s="12">
        <v>24.13</v>
      </c>
      <c r="I63" s="12">
        <v>23.95</v>
      </c>
      <c r="J63" s="12">
        <v>24.65</v>
      </c>
      <c r="M63" s="8">
        <f t="shared" si="7"/>
        <v>24.58444444</v>
      </c>
      <c r="N63" s="8">
        <f t="shared" si="8"/>
        <v>0.5439464843</v>
      </c>
      <c r="O63" s="4">
        <f t="shared" si="9"/>
        <v>2.212563662</v>
      </c>
    </row>
    <row r="64" ht="15.75" customHeight="1">
      <c r="A64" s="6">
        <v>8.0</v>
      </c>
      <c r="B64" s="12">
        <v>964.73</v>
      </c>
      <c r="C64" s="12">
        <v>1640.96</v>
      </c>
      <c r="D64" s="12">
        <v>950.83</v>
      </c>
      <c r="E64" s="12">
        <v>1172.95</v>
      </c>
      <c r="F64" s="12">
        <v>1604.45</v>
      </c>
      <c r="G64" s="12">
        <v>952.79</v>
      </c>
      <c r="H64" s="12">
        <v>1452.27</v>
      </c>
      <c r="I64" s="12">
        <v>979.88</v>
      </c>
      <c r="J64" s="12">
        <v>950.23</v>
      </c>
      <c r="M64" s="8">
        <f t="shared" si="7"/>
        <v>1185.454444</v>
      </c>
      <c r="N64" s="8">
        <f t="shared" si="8"/>
        <v>297.8845275</v>
      </c>
      <c r="O64" s="4">
        <f t="shared" si="9"/>
        <v>25.12829818</v>
      </c>
    </row>
    <row r="65" ht="15.75" customHeight="1">
      <c r="A65" s="6">
        <v>16.0</v>
      </c>
      <c r="B65" s="12">
        <v>72.97</v>
      </c>
      <c r="C65" s="12">
        <v>74.64</v>
      </c>
      <c r="D65" s="12">
        <v>80.3</v>
      </c>
      <c r="E65" s="12">
        <v>70.19</v>
      </c>
      <c r="F65" s="12">
        <v>72.36</v>
      </c>
      <c r="G65" s="12">
        <v>74.13</v>
      </c>
      <c r="H65" s="12">
        <v>73.4</v>
      </c>
      <c r="I65" s="12">
        <v>77.44</v>
      </c>
      <c r="J65" s="12">
        <v>74.69</v>
      </c>
      <c r="M65" s="8">
        <f t="shared" si="7"/>
        <v>74.45777778</v>
      </c>
      <c r="N65" s="8">
        <f t="shared" si="8"/>
        <v>2.940381683</v>
      </c>
      <c r="O65" s="4">
        <f t="shared" si="9"/>
        <v>3.949059146</v>
      </c>
    </row>
    <row r="66" ht="15.75" customHeight="1">
      <c r="A66" s="6">
        <v>32.0</v>
      </c>
      <c r="B66" s="12">
        <v>331.05</v>
      </c>
      <c r="C66" s="12">
        <v>319.81</v>
      </c>
      <c r="D66" s="12">
        <v>321.8</v>
      </c>
      <c r="E66" s="12">
        <v>328.59</v>
      </c>
      <c r="F66" s="12">
        <v>326.33</v>
      </c>
      <c r="G66" s="12">
        <v>327.06</v>
      </c>
      <c r="H66" s="12">
        <v>345.74</v>
      </c>
      <c r="I66" s="12">
        <v>334.06</v>
      </c>
      <c r="J66" s="12">
        <v>336.15</v>
      </c>
      <c r="M66" s="8">
        <f t="shared" si="7"/>
        <v>330.0655556</v>
      </c>
      <c r="N66" s="8">
        <f t="shared" si="8"/>
        <v>7.892197272</v>
      </c>
      <c r="O66" s="4">
        <f t="shared" si="9"/>
        <v>2.391099931</v>
      </c>
    </row>
    <row r="67" ht="15.75" customHeight="1">
      <c r="A67" s="6">
        <v>64.0</v>
      </c>
      <c r="B67" s="12">
        <v>56.84</v>
      </c>
      <c r="C67" s="12">
        <v>63.59</v>
      </c>
      <c r="D67" s="12">
        <v>60.84</v>
      </c>
      <c r="E67" s="12">
        <v>54.07</v>
      </c>
      <c r="F67" s="12">
        <v>57.19</v>
      </c>
      <c r="G67" s="12">
        <v>59.36</v>
      </c>
      <c r="H67" s="12">
        <v>58.51</v>
      </c>
      <c r="I67" s="12">
        <v>57.01</v>
      </c>
      <c r="J67" s="12">
        <v>54.66</v>
      </c>
      <c r="M67" s="8">
        <f t="shared" si="7"/>
        <v>58.00777778</v>
      </c>
      <c r="N67" s="8">
        <f t="shared" si="8"/>
        <v>2.979201981</v>
      </c>
      <c r="O67" s="4">
        <f t="shared" si="9"/>
        <v>5.135866422</v>
      </c>
    </row>
    <row r="68" ht="15.75" customHeight="1">
      <c r="A68" s="6">
        <v>128.0</v>
      </c>
      <c r="B68" s="12">
        <v>65.31</v>
      </c>
      <c r="C68" s="12">
        <v>65.38</v>
      </c>
      <c r="D68" s="12">
        <v>64.97</v>
      </c>
      <c r="E68" s="12">
        <v>64.16</v>
      </c>
      <c r="F68" s="12">
        <v>65.73</v>
      </c>
      <c r="G68" s="12">
        <v>63.57</v>
      </c>
      <c r="H68" s="12">
        <v>65.42</v>
      </c>
      <c r="I68" s="12">
        <v>67.75</v>
      </c>
      <c r="J68" s="12">
        <v>64.51</v>
      </c>
      <c r="M68" s="8">
        <f t="shared" si="7"/>
        <v>65.2</v>
      </c>
      <c r="N68" s="8">
        <f t="shared" si="8"/>
        <v>1.180243619</v>
      </c>
      <c r="O68" s="4">
        <f t="shared" si="9"/>
        <v>1.8101896</v>
      </c>
    </row>
    <row r="69" ht="15.75" customHeight="1">
      <c r="A69" s="6">
        <v>256.0</v>
      </c>
      <c r="B69" s="12">
        <v>73.14</v>
      </c>
      <c r="C69" s="12">
        <v>71.94</v>
      </c>
      <c r="D69" s="12">
        <v>71.56</v>
      </c>
      <c r="E69" s="12">
        <v>83.0</v>
      </c>
      <c r="F69" s="12">
        <v>71.42</v>
      </c>
      <c r="G69" s="12">
        <v>70.96</v>
      </c>
      <c r="H69" s="12">
        <v>77.36</v>
      </c>
      <c r="I69" s="12">
        <v>79.65</v>
      </c>
      <c r="J69" s="12">
        <v>71.78</v>
      </c>
      <c r="M69" s="8">
        <f t="shared" si="7"/>
        <v>74.53444444</v>
      </c>
      <c r="N69" s="8">
        <f t="shared" si="8"/>
        <v>4.378992781</v>
      </c>
      <c r="O69" s="4">
        <f t="shared" si="9"/>
        <v>5.875126344</v>
      </c>
    </row>
    <row r="70" ht="15.75" customHeight="1">
      <c r="A70" s="6">
        <v>512.0</v>
      </c>
      <c r="B70" s="12">
        <v>90.21</v>
      </c>
      <c r="C70" s="12">
        <v>92.06</v>
      </c>
      <c r="D70" s="12">
        <v>91.5</v>
      </c>
      <c r="E70" s="12">
        <v>88.04</v>
      </c>
      <c r="F70" s="12">
        <v>88.21</v>
      </c>
      <c r="G70" s="12">
        <v>90.36</v>
      </c>
      <c r="H70" s="12">
        <v>91.32</v>
      </c>
      <c r="I70" s="12">
        <v>94.59</v>
      </c>
      <c r="J70" s="12">
        <v>90.74</v>
      </c>
      <c r="M70" s="8">
        <f t="shared" si="7"/>
        <v>90.78111111</v>
      </c>
      <c r="N70" s="8">
        <f t="shared" si="8"/>
        <v>1.986828153</v>
      </c>
      <c r="O70" s="4">
        <f t="shared" si="9"/>
        <v>2.18859202</v>
      </c>
    </row>
    <row r="71" ht="15.75" customHeight="1">
      <c r="A71" s="6" t="s">
        <v>9</v>
      </c>
      <c r="B71" s="12">
        <v>79.88</v>
      </c>
      <c r="C71" s="12">
        <v>83.77</v>
      </c>
      <c r="D71" s="12">
        <v>78.65</v>
      </c>
      <c r="E71" s="12">
        <v>75.17</v>
      </c>
      <c r="F71" s="12">
        <v>77.22</v>
      </c>
      <c r="G71" s="12">
        <v>80.37</v>
      </c>
      <c r="H71" s="12">
        <v>78.53</v>
      </c>
      <c r="I71" s="12">
        <v>77.94</v>
      </c>
      <c r="J71" s="12">
        <v>84.18</v>
      </c>
      <c r="M71" s="8">
        <f t="shared" si="7"/>
        <v>79.52333333</v>
      </c>
      <c r="N71" s="8">
        <f t="shared" si="8"/>
        <v>2.938451973</v>
      </c>
      <c r="O71" s="4">
        <f t="shared" si="9"/>
        <v>3.695081494</v>
      </c>
    </row>
    <row r="72" ht="15.75" customHeight="1">
      <c r="A72" s="6" t="s">
        <v>10</v>
      </c>
      <c r="B72" s="12">
        <v>98.79</v>
      </c>
      <c r="C72" s="12">
        <v>101.69</v>
      </c>
      <c r="D72" s="12">
        <v>99.85</v>
      </c>
      <c r="E72" s="12">
        <v>107.31</v>
      </c>
      <c r="F72" s="12">
        <v>99.61</v>
      </c>
      <c r="G72" s="12">
        <v>100.96</v>
      </c>
      <c r="H72" s="12">
        <v>102.97</v>
      </c>
      <c r="I72" s="12">
        <v>98.41</v>
      </c>
      <c r="J72" s="12">
        <v>101.07</v>
      </c>
      <c r="M72" s="8">
        <f t="shared" si="7"/>
        <v>101.1844444</v>
      </c>
      <c r="N72" s="8">
        <f t="shared" si="8"/>
        <v>2.709248563</v>
      </c>
      <c r="O72" s="4">
        <f t="shared" si="9"/>
        <v>2.677534653</v>
      </c>
    </row>
    <row r="73" ht="15.75" customHeight="1">
      <c r="A73" s="6" t="s">
        <v>11</v>
      </c>
      <c r="B73" s="12">
        <v>138.3</v>
      </c>
      <c r="C73" s="12">
        <v>140.1</v>
      </c>
      <c r="D73" s="12">
        <v>142.39</v>
      </c>
      <c r="E73" s="12">
        <v>141.17</v>
      </c>
      <c r="F73" s="12">
        <v>139.99</v>
      </c>
      <c r="G73" s="12">
        <v>138.67</v>
      </c>
      <c r="H73" s="12">
        <v>145.17</v>
      </c>
      <c r="I73" s="12">
        <v>138.04</v>
      </c>
      <c r="J73" s="12">
        <v>141.84</v>
      </c>
      <c r="M73" s="8">
        <f t="shared" si="7"/>
        <v>140.63</v>
      </c>
      <c r="N73" s="8">
        <f t="shared" si="8"/>
        <v>2.294940086</v>
      </c>
      <c r="O73" s="4">
        <f t="shared" si="9"/>
        <v>1.631899372</v>
      </c>
    </row>
    <row r="74" ht="15.75" customHeight="1">
      <c r="A74" s="6" t="s">
        <v>12</v>
      </c>
      <c r="B74" s="12">
        <v>226.59</v>
      </c>
      <c r="C74" s="12">
        <v>233.31</v>
      </c>
      <c r="D74" s="12">
        <v>225.54</v>
      </c>
      <c r="E74" s="12">
        <v>217.82</v>
      </c>
      <c r="F74" s="12">
        <v>228.0</v>
      </c>
      <c r="G74" s="12">
        <v>231.62</v>
      </c>
      <c r="H74" s="12">
        <v>222.44</v>
      </c>
      <c r="I74" s="12">
        <v>228.59</v>
      </c>
      <c r="J74" s="12">
        <v>232.21</v>
      </c>
      <c r="M74" s="8">
        <f t="shared" si="7"/>
        <v>227.3466667</v>
      </c>
      <c r="N74" s="8">
        <f t="shared" si="8"/>
        <v>4.976404324</v>
      </c>
      <c r="O74" s="4">
        <f t="shared" si="9"/>
        <v>2.188905779</v>
      </c>
    </row>
    <row r="75" ht="15.75" customHeight="1">
      <c r="A75" s="6" t="s">
        <v>13</v>
      </c>
      <c r="B75" s="12">
        <v>1002.4</v>
      </c>
      <c r="C75" s="12">
        <v>1009.66</v>
      </c>
      <c r="D75" s="12">
        <v>1014.06</v>
      </c>
      <c r="E75" s="12">
        <v>1002.59</v>
      </c>
      <c r="F75" s="12">
        <v>994.12</v>
      </c>
      <c r="G75" s="12">
        <v>992.78</v>
      </c>
      <c r="H75" s="12">
        <v>1016.59</v>
      </c>
      <c r="I75" s="12">
        <v>988.49</v>
      </c>
      <c r="J75" s="12">
        <v>987.87</v>
      </c>
      <c r="M75" s="8">
        <f t="shared" si="7"/>
        <v>1000.951111</v>
      </c>
      <c r="N75" s="8">
        <f t="shared" si="8"/>
        <v>10.82170093</v>
      </c>
      <c r="O75" s="4">
        <f t="shared" si="9"/>
        <v>1.081141807</v>
      </c>
    </row>
    <row r="76" ht="15.75" customHeight="1">
      <c r="A76" s="6" t="s">
        <v>14</v>
      </c>
      <c r="B76" s="12">
        <v>1519.65</v>
      </c>
      <c r="C76" s="12">
        <v>1539.34</v>
      </c>
      <c r="D76" s="12">
        <v>1551.61</v>
      </c>
      <c r="E76" s="12">
        <v>1530.77</v>
      </c>
      <c r="F76" s="12">
        <v>1525.47</v>
      </c>
      <c r="G76" s="12">
        <v>1520.83</v>
      </c>
      <c r="H76" s="12">
        <v>1519.92</v>
      </c>
      <c r="I76" s="12">
        <v>1545.19</v>
      </c>
      <c r="J76" s="12">
        <v>1532.93</v>
      </c>
      <c r="M76" s="8">
        <f t="shared" si="7"/>
        <v>1531.745556</v>
      </c>
      <c r="N76" s="8">
        <f t="shared" si="8"/>
        <v>11.61925999</v>
      </c>
      <c r="O76" s="4">
        <f t="shared" si="9"/>
        <v>0.7585633234</v>
      </c>
    </row>
    <row r="77" ht="15.75" customHeight="1">
      <c r="A77" s="6" t="s">
        <v>15</v>
      </c>
      <c r="B77" s="12">
        <v>3138.28</v>
      </c>
      <c r="C77" s="12">
        <v>3120.65</v>
      </c>
      <c r="D77" s="12">
        <v>3242.94</v>
      </c>
      <c r="E77" s="12">
        <v>3200.88</v>
      </c>
      <c r="F77" s="12">
        <v>3137.86</v>
      </c>
      <c r="G77" s="12">
        <v>3226.62</v>
      </c>
      <c r="H77" s="12">
        <v>3245.5</v>
      </c>
      <c r="I77" s="12">
        <v>3191.65</v>
      </c>
      <c r="J77" s="12">
        <v>3133.51</v>
      </c>
      <c r="M77" s="8">
        <f t="shared" si="7"/>
        <v>3181.987778</v>
      </c>
      <c r="N77" s="8">
        <f t="shared" si="8"/>
        <v>50.20126263</v>
      </c>
      <c r="O77" s="4">
        <f t="shared" si="9"/>
        <v>1.577669876</v>
      </c>
    </row>
    <row r="78" ht="15.75" customHeight="1">
      <c r="A78" s="6" t="s">
        <v>16</v>
      </c>
      <c r="B78" s="12">
        <v>5702.15</v>
      </c>
      <c r="C78" s="12">
        <v>5691.75</v>
      </c>
      <c r="D78" s="12">
        <v>5716.38</v>
      </c>
      <c r="E78" s="12">
        <v>5657.98</v>
      </c>
      <c r="F78" s="12">
        <v>5624.23</v>
      </c>
      <c r="G78" s="12">
        <v>5661.55</v>
      </c>
      <c r="H78" s="12">
        <v>5650.39</v>
      </c>
      <c r="I78" s="12">
        <v>5676.98</v>
      </c>
      <c r="J78" s="12">
        <v>5703.31</v>
      </c>
      <c r="M78" s="8">
        <f t="shared" si="7"/>
        <v>5676.08</v>
      </c>
      <c r="N78" s="8">
        <f t="shared" si="8"/>
        <v>29.9555842</v>
      </c>
      <c r="O78" s="4">
        <f t="shared" si="9"/>
        <v>0.5277512686</v>
      </c>
    </row>
    <row r="79" ht="15.75" customHeight="1">
      <c r="A79" s="6" t="s">
        <v>17</v>
      </c>
      <c r="B79" s="12">
        <v>10811.77</v>
      </c>
      <c r="C79" s="12">
        <v>10736.76</v>
      </c>
      <c r="D79" s="12">
        <v>10771.85</v>
      </c>
      <c r="E79" s="12">
        <v>10732.74</v>
      </c>
      <c r="F79" s="12">
        <v>10558.57</v>
      </c>
      <c r="G79" s="12">
        <v>10628.37</v>
      </c>
      <c r="H79" s="12">
        <v>13487.46</v>
      </c>
      <c r="I79" s="12">
        <v>10764.38</v>
      </c>
      <c r="J79" s="12">
        <v>10581.47</v>
      </c>
      <c r="M79" s="8">
        <f t="shared" si="7"/>
        <v>11008.15222</v>
      </c>
      <c r="N79" s="8">
        <f t="shared" si="8"/>
        <v>933.9913497</v>
      </c>
      <c r="O79" s="4">
        <f t="shared" si="9"/>
        <v>8.484542463</v>
      </c>
    </row>
    <row r="80" ht="15.75" customHeight="1">
      <c r="A80" s="6" t="s">
        <v>18</v>
      </c>
      <c r="B80" s="12">
        <v>20120.18</v>
      </c>
      <c r="C80" s="12">
        <v>20122.61</v>
      </c>
      <c r="D80" s="12">
        <v>19978.67</v>
      </c>
      <c r="E80" s="12">
        <v>20219.86</v>
      </c>
      <c r="F80" s="12">
        <v>20106.86</v>
      </c>
      <c r="G80" s="12">
        <v>20111.61</v>
      </c>
      <c r="H80" s="12">
        <v>19717.81</v>
      </c>
      <c r="I80" s="12">
        <v>20074.5</v>
      </c>
      <c r="J80" s="12">
        <v>19797.14</v>
      </c>
      <c r="M80" s="8">
        <f t="shared" si="7"/>
        <v>20027.69333</v>
      </c>
      <c r="N80" s="8">
        <f t="shared" si="8"/>
        <v>166.4245415</v>
      </c>
      <c r="O80" s="4">
        <f t="shared" si="9"/>
        <v>0.8309720879</v>
      </c>
    </row>
    <row r="81" ht="15.75" customHeight="1">
      <c r="A81" s="6" t="s">
        <v>19</v>
      </c>
      <c r="B81" s="12">
        <v>39390.3</v>
      </c>
      <c r="C81" s="12">
        <v>39983.01</v>
      </c>
      <c r="D81" s="12">
        <v>39988.08</v>
      </c>
      <c r="E81" s="12">
        <v>39307.41</v>
      </c>
      <c r="F81" s="12">
        <v>39540.87</v>
      </c>
      <c r="G81" s="12">
        <v>39701.92</v>
      </c>
      <c r="H81" s="12">
        <v>39492.02</v>
      </c>
      <c r="I81" s="12">
        <v>39304.13</v>
      </c>
      <c r="J81" s="12">
        <v>39546.36</v>
      </c>
      <c r="M81" s="8">
        <f t="shared" si="7"/>
        <v>39583.78889</v>
      </c>
      <c r="N81" s="8">
        <f t="shared" si="8"/>
        <v>259.9232035</v>
      </c>
      <c r="O81" s="4">
        <f t="shared" si="9"/>
        <v>0.6566405359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7" width="18.14"/>
    <col customWidth="1" min="8" max="8" width="14.43"/>
  </cols>
  <sheetData>
    <row r="1" ht="15.75" customHeight="1"/>
    <row r="2" ht="15.75" customHeight="1"/>
    <row r="3" ht="15.75" customHeight="1">
      <c r="B3" s="1" t="s">
        <v>3</v>
      </c>
      <c r="J3" s="2"/>
      <c r="K3" s="2"/>
      <c r="L3" s="2"/>
      <c r="M3" s="2"/>
      <c r="N3" s="2"/>
      <c r="O3" s="2"/>
      <c r="P3" s="2"/>
    </row>
    <row r="4" ht="15.75" customHeight="1">
      <c r="B4" s="1" t="s">
        <v>5</v>
      </c>
      <c r="H4" s="4" t="s">
        <v>22</v>
      </c>
    </row>
    <row r="5" ht="15.75" customHeight="1">
      <c r="A5" s="1" t="s">
        <v>4</v>
      </c>
      <c r="B5" s="9" t="s">
        <v>23</v>
      </c>
      <c r="C5" s="9" t="s">
        <v>32</v>
      </c>
      <c r="D5" s="9" t="s">
        <v>33</v>
      </c>
      <c r="E5" s="14" t="s">
        <v>34</v>
      </c>
      <c r="F5" s="14" t="s">
        <v>35</v>
      </c>
      <c r="G5" s="15"/>
      <c r="H5" s="9" t="s">
        <v>32</v>
      </c>
      <c r="I5" s="9" t="s">
        <v>33</v>
      </c>
      <c r="J5" s="14" t="s">
        <v>34</v>
      </c>
      <c r="K5" s="14" t="s">
        <v>35</v>
      </c>
    </row>
    <row r="6" ht="15.75" customHeight="1">
      <c r="A6" s="6">
        <v>1.0</v>
      </c>
      <c r="B6" s="11">
        <v>12.01375</v>
      </c>
      <c r="C6" s="11">
        <v>11.443749999999998</v>
      </c>
      <c r="D6" s="11">
        <v>12.391111111111114</v>
      </c>
      <c r="E6" s="8">
        <v>12.318888888888887</v>
      </c>
      <c r="F6" s="8">
        <v>11.515555555555556</v>
      </c>
      <c r="G6" s="8"/>
      <c r="H6" s="11">
        <f t="shared" ref="H6:H25" si="2">100*(C6-B6)/B6</f>
        <v>-4.744563521</v>
      </c>
      <c r="I6" s="11">
        <f t="shared" ref="I6:K6" si="1">100*(D6-B6)/B6</f>
        <v>3.141076775</v>
      </c>
      <c r="J6" s="11">
        <f t="shared" si="1"/>
        <v>7.647308696</v>
      </c>
      <c r="K6" s="11">
        <f t="shared" si="1"/>
        <v>-7.065997131</v>
      </c>
    </row>
    <row r="7" ht="15.75" customHeight="1">
      <c r="A7" s="6">
        <v>2.0</v>
      </c>
      <c r="B7" s="11">
        <v>10.754999999999999</v>
      </c>
      <c r="C7" s="11">
        <v>10.6875</v>
      </c>
      <c r="D7" s="11">
        <v>10.455555555555556</v>
      </c>
      <c r="E7" s="8">
        <v>10.765555555555556</v>
      </c>
      <c r="F7" s="8">
        <v>10.90111111111111</v>
      </c>
      <c r="G7" s="8"/>
      <c r="H7" s="11">
        <f t="shared" si="2"/>
        <v>-0.6276150628</v>
      </c>
      <c r="I7" s="11">
        <f t="shared" ref="I7:K7" si="3">100*(D7-B7)/B7</f>
        <v>-2.784234723</v>
      </c>
      <c r="J7" s="11">
        <f t="shared" si="3"/>
        <v>0.7303443795</v>
      </c>
      <c r="K7" s="11">
        <f t="shared" si="3"/>
        <v>4.261424017</v>
      </c>
    </row>
    <row r="8" ht="15.75" customHeight="1">
      <c r="A8" s="6">
        <v>4.0</v>
      </c>
      <c r="B8" s="11">
        <v>11.3425</v>
      </c>
      <c r="C8" s="11">
        <v>10.504999999999999</v>
      </c>
      <c r="D8" s="11">
        <v>10.86888888888889</v>
      </c>
      <c r="E8" s="8">
        <v>11.200000000000003</v>
      </c>
      <c r="F8" s="8">
        <v>10.61111111111111</v>
      </c>
      <c r="G8" s="8"/>
      <c r="H8" s="11">
        <f t="shared" si="2"/>
        <v>-7.383733745</v>
      </c>
      <c r="I8" s="11">
        <f t="shared" ref="I8:K8" si="4">100*(D8-B8)/B8</f>
        <v>-4.17554429</v>
      </c>
      <c r="J8" s="11">
        <f t="shared" si="4"/>
        <v>6.615897192</v>
      </c>
      <c r="K8" s="11">
        <f t="shared" si="4"/>
        <v>-2.371703128</v>
      </c>
    </row>
    <row r="9" ht="15.75" customHeight="1">
      <c r="A9" s="6">
        <v>16.0</v>
      </c>
      <c r="B9" s="11">
        <v>16.1475</v>
      </c>
      <c r="C9" s="11">
        <v>21.90875</v>
      </c>
      <c r="D9" s="11">
        <v>13.07888888888889</v>
      </c>
      <c r="E9" s="8">
        <v>35.13666666666666</v>
      </c>
      <c r="F9" s="8">
        <v>41.69777777777777</v>
      </c>
      <c r="G9" s="8"/>
      <c r="H9" s="11">
        <f t="shared" si="2"/>
        <v>35.67889766</v>
      </c>
      <c r="I9" s="11">
        <f t="shared" ref="I9:K9" si="5">100*(D9-B9)/B9</f>
        <v>-19.00362973</v>
      </c>
      <c r="J9" s="11">
        <f t="shared" si="5"/>
        <v>60.37732261</v>
      </c>
      <c r="K9" s="11">
        <f t="shared" si="5"/>
        <v>218.8174327</v>
      </c>
    </row>
    <row r="10" ht="15.75" customHeight="1">
      <c r="A10" s="6">
        <v>32.0</v>
      </c>
      <c r="B10" s="11">
        <v>17.131249999999998</v>
      </c>
      <c r="C10" s="11">
        <v>28.72875</v>
      </c>
      <c r="D10" s="11">
        <v>20.224444444444444</v>
      </c>
      <c r="E10" s="8">
        <v>38.836666666666666</v>
      </c>
      <c r="F10" s="8">
        <v>42.785555555555554</v>
      </c>
      <c r="G10" s="8"/>
      <c r="H10" s="11">
        <f t="shared" si="2"/>
        <v>67.69792047</v>
      </c>
      <c r="I10" s="11">
        <f t="shared" ref="I10:K10" si="6">100*(D10-B10)/B10</f>
        <v>18.05585958</v>
      </c>
      <c r="J10" s="11">
        <f t="shared" si="6"/>
        <v>35.18397656</v>
      </c>
      <c r="K10" s="11">
        <f t="shared" si="6"/>
        <v>111.5536754</v>
      </c>
    </row>
    <row r="11" ht="15.75" customHeight="1">
      <c r="A11" s="6">
        <v>64.0</v>
      </c>
      <c r="B11" s="11">
        <v>19.996249999999996</v>
      </c>
      <c r="C11" s="11">
        <v>27.598750000000003</v>
      </c>
      <c r="D11" s="11">
        <v>20.82555555555556</v>
      </c>
      <c r="E11" s="8">
        <v>249.41777777777776</v>
      </c>
      <c r="F11" s="8">
        <v>32.09888888888889</v>
      </c>
      <c r="G11" s="8"/>
      <c r="H11" s="11">
        <f t="shared" si="2"/>
        <v>38.01962868</v>
      </c>
      <c r="I11" s="11">
        <f t="shared" ref="I11:K11" si="7">100*(D11-B11)/B11</f>
        <v>4.147305398</v>
      </c>
      <c r="J11" s="11">
        <f t="shared" si="7"/>
        <v>803.7285304</v>
      </c>
      <c r="K11" s="11">
        <f t="shared" si="7"/>
        <v>54.13220936</v>
      </c>
    </row>
    <row r="12" ht="15.75" customHeight="1">
      <c r="A12" s="6">
        <v>128.0</v>
      </c>
      <c r="B12" s="11">
        <v>24.04</v>
      </c>
      <c r="C12" s="11">
        <v>31.477499999999996</v>
      </c>
      <c r="D12" s="11">
        <v>26.930000000000003</v>
      </c>
      <c r="E12" s="8">
        <v>50.49888888888889</v>
      </c>
      <c r="F12" s="8">
        <v>219.72777777777776</v>
      </c>
      <c r="G12" s="8"/>
      <c r="H12" s="11">
        <f t="shared" si="2"/>
        <v>30.93801997</v>
      </c>
      <c r="I12" s="11">
        <f t="shared" ref="I12:K12" si="8">100*(D12-B12)/B12</f>
        <v>12.02163062</v>
      </c>
      <c r="J12" s="11">
        <f t="shared" si="8"/>
        <v>60.42852478</v>
      </c>
      <c r="K12" s="11">
        <f t="shared" si="8"/>
        <v>715.9219375</v>
      </c>
    </row>
    <row r="13" ht="15.75" customHeight="1">
      <c r="A13" s="6">
        <v>256.0</v>
      </c>
      <c r="B13" s="11">
        <v>30.09</v>
      </c>
      <c r="C13" s="11">
        <v>41.78125</v>
      </c>
      <c r="D13" s="11">
        <v>42.24222222222222</v>
      </c>
      <c r="E13" s="8">
        <v>57.7011111111111</v>
      </c>
      <c r="F13" s="8">
        <v>39.771111111111104</v>
      </c>
      <c r="G13" s="8"/>
      <c r="H13" s="11">
        <f t="shared" si="2"/>
        <v>38.85427052</v>
      </c>
      <c r="I13" s="11">
        <f t="shared" ref="I13:K13" si="9">100*(D13-B13)/B13</f>
        <v>40.38624866</v>
      </c>
      <c r="J13" s="11">
        <f t="shared" si="9"/>
        <v>38.10288374</v>
      </c>
      <c r="K13" s="11">
        <f t="shared" si="9"/>
        <v>-5.849860592</v>
      </c>
    </row>
    <row r="14" ht="15.75" customHeight="1">
      <c r="A14" s="6">
        <v>512.0</v>
      </c>
      <c r="B14" s="11">
        <v>42.776250000000005</v>
      </c>
      <c r="C14" s="11">
        <v>76.35499999999999</v>
      </c>
      <c r="D14" s="11">
        <v>69.40333333333332</v>
      </c>
      <c r="E14" s="8">
        <v>84.45333333333332</v>
      </c>
      <c r="F14" s="8">
        <v>48.04222222222222</v>
      </c>
      <c r="G14" s="8"/>
      <c r="H14" s="11">
        <f t="shared" si="2"/>
        <v>78.49858274</v>
      </c>
      <c r="I14" s="11">
        <f t="shared" ref="I14:K14" si="10">100*(D14-B14)/B14</f>
        <v>62.24735299</v>
      </c>
      <c r="J14" s="11">
        <f t="shared" si="10"/>
        <v>10.60615982</v>
      </c>
      <c r="K14" s="11">
        <f t="shared" si="10"/>
        <v>-30.77822071</v>
      </c>
    </row>
    <row r="15" ht="15.75" customHeight="1">
      <c r="A15" s="6">
        <v>1024.0</v>
      </c>
      <c r="B15" s="11">
        <v>69.18625000000002</v>
      </c>
      <c r="C15" s="11">
        <v>106.3975</v>
      </c>
      <c r="D15" s="11">
        <v>130.85444444444443</v>
      </c>
      <c r="E15" s="8">
        <v>120.59666666666665</v>
      </c>
      <c r="F15" s="8">
        <v>62.96444444444445</v>
      </c>
      <c r="G15" s="8"/>
      <c r="H15" s="11">
        <f t="shared" si="2"/>
        <v>53.78416954</v>
      </c>
      <c r="I15" s="11">
        <f t="shared" ref="I15:K15" si="11">100*(D15-B15)/B15</f>
        <v>89.13359872</v>
      </c>
      <c r="J15" s="11">
        <f t="shared" si="11"/>
        <v>13.34539502</v>
      </c>
      <c r="K15" s="11">
        <f t="shared" si="11"/>
        <v>-51.88207423</v>
      </c>
    </row>
    <row r="16" ht="15.75" customHeight="1">
      <c r="A16" s="6">
        <v>2048.0</v>
      </c>
      <c r="B16" s="11">
        <v>107.20125</v>
      </c>
      <c r="C16" s="11">
        <v>159.0775</v>
      </c>
      <c r="D16" s="11">
        <v>188.65666666666667</v>
      </c>
      <c r="E16" s="8">
        <v>177.9077777777778</v>
      </c>
      <c r="F16" s="8">
        <v>54.00333333333332</v>
      </c>
      <c r="G16" s="8"/>
      <c r="H16" s="11">
        <f t="shared" si="2"/>
        <v>48.39145999</v>
      </c>
      <c r="I16" s="11">
        <f t="shared" ref="I16:K16" si="12">100*(D16-B16)/B16</f>
        <v>75.98364447</v>
      </c>
      <c r="J16" s="11">
        <f t="shared" si="12"/>
        <v>11.83717231</v>
      </c>
      <c r="K16" s="11">
        <f t="shared" si="12"/>
        <v>-71.37480785</v>
      </c>
    </row>
    <row r="17" ht="15.75" customHeight="1">
      <c r="A17" s="6">
        <v>4096.0</v>
      </c>
      <c r="B17" s="11">
        <v>75.16749999999999</v>
      </c>
      <c r="C17" s="11">
        <v>269.71375</v>
      </c>
      <c r="D17" s="11">
        <v>292.36333333333334</v>
      </c>
      <c r="E17" s="8">
        <v>318.1866666666667</v>
      </c>
      <c r="F17" s="8">
        <v>72.44555555555556</v>
      </c>
      <c r="G17" s="8"/>
      <c r="H17" s="11">
        <f t="shared" si="2"/>
        <v>258.8169754</v>
      </c>
      <c r="I17" s="11">
        <f t="shared" ref="I17:K17" si="13">100*(D17-B17)/B17</f>
        <v>288.9491247</v>
      </c>
      <c r="J17" s="11">
        <f t="shared" si="13"/>
        <v>17.97198573</v>
      </c>
      <c r="K17" s="11">
        <f t="shared" si="13"/>
        <v>-75.22071091</v>
      </c>
    </row>
    <row r="18" ht="15.75" customHeight="1">
      <c r="A18" s="6">
        <f>8*1024</f>
        <v>8192</v>
      </c>
      <c r="B18" s="11">
        <v>145.4075</v>
      </c>
      <c r="C18" s="11">
        <v>439.415</v>
      </c>
      <c r="D18" s="11">
        <v>486.1377777777777</v>
      </c>
      <c r="E18" s="8">
        <v>506.7377777777778</v>
      </c>
      <c r="F18" s="8">
        <v>119.47333333333333</v>
      </c>
      <c r="G18" s="8"/>
      <c r="H18" s="11">
        <f t="shared" si="2"/>
        <v>202.1955539</v>
      </c>
      <c r="I18" s="11">
        <f t="shared" ref="I18:K18" si="14">100*(D18-B18)/B18</f>
        <v>234.3278564</v>
      </c>
      <c r="J18" s="11">
        <f t="shared" si="14"/>
        <v>15.32100128</v>
      </c>
      <c r="K18" s="11">
        <f t="shared" si="14"/>
        <v>-75.42397674</v>
      </c>
    </row>
    <row r="19" ht="15.75" customHeight="1">
      <c r="A19" s="6">
        <f>16*1024</f>
        <v>16384</v>
      </c>
      <c r="B19" s="11">
        <v>467.075</v>
      </c>
      <c r="C19" s="11">
        <v>537.4675</v>
      </c>
      <c r="D19" s="11">
        <v>609.3188888888889</v>
      </c>
      <c r="E19" s="8">
        <v>641.35</v>
      </c>
      <c r="F19" s="8">
        <v>464.1122222222223</v>
      </c>
      <c r="G19" s="8"/>
      <c r="H19" s="11">
        <f t="shared" si="2"/>
        <v>15.07092009</v>
      </c>
      <c r="I19" s="11">
        <f t="shared" ref="I19:K19" si="15">100*(D19-B19)/B19</f>
        <v>30.45418592</v>
      </c>
      <c r="J19" s="11">
        <f t="shared" si="15"/>
        <v>19.32814542</v>
      </c>
      <c r="K19" s="11">
        <f t="shared" si="15"/>
        <v>-23.83098068</v>
      </c>
    </row>
    <row r="20" ht="15.75" customHeight="1">
      <c r="A20" s="6">
        <f>32*1024</f>
        <v>32768</v>
      </c>
      <c r="B20" s="11">
        <v>677.365</v>
      </c>
      <c r="C20" s="11">
        <v>1146.5724999999998</v>
      </c>
      <c r="D20" s="11">
        <v>1323.26</v>
      </c>
      <c r="E20" s="8">
        <v>1353.0088888888888</v>
      </c>
      <c r="F20" s="8">
        <v>676.3344444444444</v>
      </c>
      <c r="G20" s="8"/>
      <c r="H20" s="11">
        <f t="shared" si="2"/>
        <v>69.26952234</v>
      </c>
      <c r="I20" s="11">
        <f t="shared" ref="I20:K20" si="16">100*(D20-B20)/B20</f>
        <v>95.35405579</v>
      </c>
      <c r="J20" s="11">
        <f t="shared" si="16"/>
        <v>18.00465203</v>
      </c>
      <c r="K20" s="11">
        <f t="shared" si="16"/>
        <v>-48.88877133</v>
      </c>
    </row>
    <row r="21" ht="15.75" customHeight="1">
      <c r="A21" s="6">
        <f>64*1024</f>
        <v>65536</v>
      </c>
      <c r="B21" s="11">
        <v>1309.9825</v>
      </c>
      <c r="C21" s="11">
        <v>2105.3650000000002</v>
      </c>
      <c r="D21" s="11">
        <v>3962.203333333333</v>
      </c>
      <c r="E21" s="8">
        <v>2501.258888888889</v>
      </c>
      <c r="F21" s="8">
        <v>1310.3255555555554</v>
      </c>
      <c r="G21" s="8"/>
      <c r="H21" s="11">
        <f t="shared" si="2"/>
        <v>60.71703248</v>
      </c>
      <c r="I21" s="11">
        <f t="shared" ref="I21:K21" si="17">100*(D21-B21)/B21</f>
        <v>202.4623102</v>
      </c>
      <c r="J21" s="11">
        <f t="shared" si="17"/>
        <v>18.80405008</v>
      </c>
      <c r="K21" s="11">
        <f t="shared" si="17"/>
        <v>-66.92937123</v>
      </c>
    </row>
    <row r="22" ht="15.75" customHeight="1">
      <c r="A22" s="6">
        <f>128*1024</f>
        <v>131072</v>
      </c>
      <c r="B22" s="11">
        <v>2796.3174999999997</v>
      </c>
      <c r="C22" s="11">
        <v>4862.2699999999995</v>
      </c>
      <c r="D22" s="11">
        <v>8253.74111111111</v>
      </c>
      <c r="E22" s="8">
        <v>5466.363333333334</v>
      </c>
      <c r="F22" s="8">
        <v>2805.0255555555555</v>
      </c>
      <c r="G22" s="8"/>
      <c r="H22" s="11">
        <f t="shared" si="2"/>
        <v>73.88118481</v>
      </c>
      <c r="I22" s="11">
        <f t="shared" ref="I22:K22" si="18">100*(D22-B22)/B22</f>
        <v>195.1646625</v>
      </c>
      <c r="J22" s="11">
        <f t="shared" si="18"/>
        <v>12.42410095</v>
      </c>
      <c r="K22" s="11">
        <f t="shared" si="18"/>
        <v>-66.0151013</v>
      </c>
    </row>
    <row r="23" ht="15.75" customHeight="1">
      <c r="A23" s="6">
        <f>256*1024</f>
        <v>262144</v>
      </c>
      <c r="B23" s="11">
        <v>5348.105</v>
      </c>
      <c r="C23" s="11">
        <v>9449.096249999999</v>
      </c>
      <c r="D23" s="11">
        <v>15699.383333333335</v>
      </c>
      <c r="E23" s="8">
        <v>10954.613333333333</v>
      </c>
      <c r="F23" s="8">
        <v>5355.918888888888</v>
      </c>
      <c r="G23" s="8"/>
      <c r="H23" s="11">
        <f t="shared" si="2"/>
        <v>76.68120297</v>
      </c>
      <c r="I23" s="11">
        <f t="shared" ref="I23:K23" si="19">100*(D23-B23)/B23</f>
        <v>193.5503946</v>
      </c>
      <c r="J23" s="11">
        <f t="shared" si="19"/>
        <v>15.93292145</v>
      </c>
      <c r="K23" s="11">
        <f t="shared" si="19"/>
        <v>-65.88452696</v>
      </c>
    </row>
    <row r="24" ht="15.75" customHeight="1">
      <c r="A24" s="6">
        <f>512*1024</f>
        <v>524288</v>
      </c>
      <c r="B24" s="11">
        <v>10183.17</v>
      </c>
      <c r="C24" s="11">
        <v>19124.275</v>
      </c>
      <c r="D24" s="11">
        <v>31675.071111111112</v>
      </c>
      <c r="E24" s="8">
        <v>22227.33</v>
      </c>
      <c r="F24" s="8">
        <v>10121.878888888888</v>
      </c>
      <c r="G24" s="8"/>
      <c r="H24" s="11">
        <f t="shared" si="2"/>
        <v>87.80276672</v>
      </c>
      <c r="I24" s="11">
        <f t="shared" ref="I24:K24" si="20">100*(D24-B24)/B24</f>
        <v>211.0531506</v>
      </c>
      <c r="J24" s="11">
        <f t="shared" si="20"/>
        <v>16.22573928</v>
      </c>
      <c r="K24" s="11">
        <f t="shared" si="20"/>
        <v>-68.04465299</v>
      </c>
    </row>
    <row r="25" ht="15.75" customHeight="1">
      <c r="A25" s="6">
        <f>1024*1024</f>
        <v>1048576</v>
      </c>
      <c r="B25" s="11">
        <v>19437.930000000004</v>
      </c>
      <c r="C25" s="11">
        <v>38720.24500000001</v>
      </c>
      <c r="D25" s="11">
        <v>57861.042222222226</v>
      </c>
      <c r="E25" s="8">
        <v>44563.33111111111</v>
      </c>
      <c r="F25" s="8">
        <v>19308.247777777775</v>
      </c>
      <c r="G25" s="8"/>
      <c r="H25" s="11">
        <f t="shared" si="2"/>
        <v>99.19942607</v>
      </c>
      <c r="I25" s="11">
        <f t="shared" ref="I25:K25" si="21">100*(D25-B25)/B25</f>
        <v>197.6708025</v>
      </c>
      <c r="J25" s="11">
        <f t="shared" si="21"/>
        <v>15.09051947</v>
      </c>
      <c r="K25" s="11">
        <f t="shared" si="21"/>
        <v>-66.62996891</v>
      </c>
    </row>
    <row r="26" ht="15.75" customHeight="1">
      <c r="B26" s="8"/>
      <c r="C26" s="8"/>
      <c r="D26" s="8"/>
      <c r="E26" s="8"/>
      <c r="F26" s="8"/>
      <c r="G26" s="8"/>
      <c r="H26" s="8"/>
      <c r="I26" s="8"/>
    </row>
    <row r="27" ht="15.75" customHeight="1">
      <c r="B27" s="8"/>
      <c r="C27" s="8"/>
      <c r="D27" s="8"/>
      <c r="E27" s="8"/>
      <c r="F27" s="8"/>
      <c r="G27" s="8" t="s">
        <v>29</v>
      </c>
      <c r="H27" s="8">
        <f t="shared" ref="H27:K27" si="22">average(H6:H25)</f>
        <v>66.1370811</v>
      </c>
      <c r="I27" s="8">
        <f t="shared" si="22"/>
        <v>96.40699259</v>
      </c>
      <c r="J27" s="8">
        <f t="shared" si="22"/>
        <v>59.88533156</v>
      </c>
      <c r="K27" s="8">
        <f t="shared" si="22"/>
        <v>18.92479772</v>
      </c>
    </row>
    <row r="28" ht="15.75" customHeight="1">
      <c r="B28" s="8"/>
      <c r="C28" s="8"/>
      <c r="D28" s="8"/>
      <c r="E28" s="8"/>
      <c r="F28" s="8"/>
      <c r="G28" s="8"/>
      <c r="H28" s="8"/>
      <c r="I28" s="8"/>
    </row>
    <row r="29" ht="15.75" customHeight="1">
      <c r="B29" s="8"/>
      <c r="C29" s="8"/>
      <c r="D29" s="8"/>
      <c r="E29" s="8"/>
      <c r="F29" s="8"/>
      <c r="G29" s="8"/>
      <c r="H29" s="8"/>
      <c r="I29" s="8"/>
    </row>
    <row r="30" ht="15.75" customHeight="1">
      <c r="B30" s="8"/>
      <c r="C30" s="8"/>
      <c r="D30" s="8"/>
      <c r="E30" s="8"/>
      <c r="F30" s="8"/>
      <c r="G30" s="8"/>
      <c r="H30" s="8"/>
      <c r="I30" s="8"/>
    </row>
    <row r="31" ht="15.75" customHeight="1">
      <c r="B31" s="8"/>
      <c r="C31" s="8"/>
      <c r="D31" s="8"/>
      <c r="E31" s="8"/>
      <c r="F31" s="8"/>
      <c r="G31" s="8"/>
      <c r="H31" s="8"/>
      <c r="I31" s="8"/>
    </row>
    <row r="32" ht="15.75" customHeight="1">
      <c r="B32" s="13" t="s">
        <v>20</v>
      </c>
    </row>
    <row r="33" ht="15.75" customHeight="1">
      <c r="B33" s="13" t="s">
        <v>5</v>
      </c>
      <c r="E33" s="8"/>
      <c r="F33" s="8"/>
      <c r="G33" s="8"/>
      <c r="H33" s="8" t="s">
        <v>22</v>
      </c>
    </row>
    <row r="34" ht="15.75" customHeight="1">
      <c r="A34" s="1" t="s">
        <v>4</v>
      </c>
      <c r="B34" s="9" t="s">
        <v>23</v>
      </c>
      <c r="C34" s="9" t="s">
        <v>32</v>
      </c>
      <c r="D34" s="9" t="s">
        <v>33</v>
      </c>
      <c r="E34" s="14" t="s">
        <v>34</v>
      </c>
      <c r="F34" s="14" t="s">
        <v>35</v>
      </c>
      <c r="G34" s="15"/>
      <c r="H34" s="9" t="s">
        <v>32</v>
      </c>
      <c r="I34" s="9" t="s">
        <v>33</v>
      </c>
      <c r="J34" s="16" t="s">
        <v>34</v>
      </c>
      <c r="K34" s="16" t="s">
        <v>35</v>
      </c>
    </row>
    <row r="35" ht="15.75" customHeight="1">
      <c r="A35" s="6">
        <v>1.0</v>
      </c>
      <c r="B35" s="11">
        <v>22.71333333333333</v>
      </c>
      <c r="C35" s="11">
        <v>34.095555555555556</v>
      </c>
      <c r="D35" s="11">
        <v>34.05222222222223</v>
      </c>
      <c r="E35" s="8">
        <v>34.42999999999999</v>
      </c>
      <c r="F35" s="8">
        <v>33.75333333333333</v>
      </c>
      <c r="G35" s="8"/>
      <c r="H35" s="8">
        <f t="shared" ref="H35:H54" si="24">100*(C35-B35)/B35</f>
        <v>50.11251345</v>
      </c>
      <c r="I35" s="8">
        <f t="shared" ref="I35:K35" si="23">100*(D35-B35)/B35</f>
        <v>49.92172977</v>
      </c>
      <c r="J35" s="8">
        <f t="shared" si="23"/>
        <v>0.9809033435</v>
      </c>
      <c r="K35" s="8">
        <f t="shared" si="23"/>
        <v>-0.8777368095</v>
      </c>
    </row>
    <row r="36" ht="15.75" customHeight="1">
      <c r="A36" s="6">
        <v>2.0</v>
      </c>
      <c r="B36" s="11">
        <v>24.213333333333335</v>
      </c>
      <c r="C36" s="11">
        <v>34.028888888888886</v>
      </c>
      <c r="D36" s="11">
        <v>32.29666666666666</v>
      </c>
      <c r="E36" s="8">
        <v>32.89333333333333</v>
      </c>
      <c r="F36" s="8">
        <v>32.51888888888888</v>
      </c>
      <c r="G36" s="8"/>
      <c r="H36" s="8">
        <f t="shared" si="24"/>
        <v>40.53781204</v>
      </c>
      <c r="I36" s="8">
        <f t="shared" ref="I36:K36" si="25">100*(D36-B36)/B36</f>
        <v>33.38381057</v>
      </c>
      <c r="J36" s="8">
        <f t="shared" si="25"/>
        <v>-3.337033893</v>
      </c>
      <c r="K36" s="8">
        <f t="shared" si="25"/>
        <v>0.6880655038</v>
      </c>
    </row>
    <row r="37" ht="15.75" customHeight="1">
      <c r="A37" s="6">
        <v>4.0</v>
      </c>
      <c r="B37" s="11">
        <v>24.448888888888884</v>
      </c>
      <c r="C37" s="11">
        <v>33.08222222222222</v>
      </c>
      <c r="D37" s="11">
        <v>32.69888888888889</v>
      </c>
      <c r="E37" s="8">
        <v>32.96333333333334</v>
      </c>
      <c r="F37" s="8">
        <v>32.97777777777778</v>
      </c>
      <c r="G37" s="8"/>
      <c r="H37" s="8">
        <f t="shared" si="24"/>
        <v>35.3117615</v>
      </c>
      <c r="I37" s="8">
        <f t="shared" ref="I37:K37" si="26">100*(D37-B37)/B37</f>
        <v>33.74386475</v>
      </c>
      <c r="J37" s="8">
        <f t="shared" si="26"/>
        <v>-0.3593739504</v>
      </c>
      <c r="K37" s="8">
        <f t="shared" si="26"/>
        <v>0.8529002005</v>
      </c>
    </row>
    <row r="38" ht="15.75" customHeight="1">
      <c r="A38" s="6">
        <v>16.0</v>
      </c>
      <c r="B38" s="11">
        <v>78.94333333333334</v>
      </c>
      <c r="C38" s="11">
        <v>32.444444444444436</v>
      </c>
      <c r="D38" s="11">
        <v>21.918888888888887</v>
      </c>
      <c r="E38" s="8">
        <v>44.43</v>
      </c>
      <c r="F38" s="8">
        <v>60.37555555555556</v>
      </c>
      <c r="G38" s="8"/>
      <c r="H38" s="8">
        <f t="shared" si="24"/>
        <v>-58.90160312</v>
      </c>
      <c r="I38" s="8">
        <f t="shared" ref="I38:K38" si="27">100*(D38-B38)/B38</f>
        <v>-72.23465496</v>
      </c>
      <c r="J38" s="8">
        <f t="shared" si="27"/>
        <v>36.94178082</v>
      </c>
      <c r="K38" s="8">
        <f t="shared" si="27"/>
        <v>175.449891</v>
      </c>
    </row>
    <row r="39" ht="15.75" customHeight="1">
      <c r="A39" s="6">
        <v>32.0</v>
      </c>
      <c r="B39" s="11">
        <v>80.51666666666667</v>
      </c>
      <c r="C39" s="11">
        <v>41.199999999999996</v>
      </c>
      <c r="D39" s="11">
        <v>26.218888888888888</v>
      </c>
      <c r="E39" s="8">
        <v>272.2855555555556</v>
      </c>
      <c r="F39" s="8">
        <v>42.93444444444444</v>
      </c>
      <c r="G39" s="8"/>
      <c r="H39" s="8">
        <f t="shared" si="24"/>
        <v>-48.83046988</v>
      </c>
      <c r="I39" s="8">
        <f t="shared" ref="I39:K39" si="28">100*(D39-B39)/B39</f>
        <v>-67.43669358</v>
      </c>
      <c r="J39" s="8">
        <f t="shared" si="28"/>
        <v>560.8872708</v>
      </c>
      <c r="K39" s="8">
        <f t="shared" si="28"/>
        <v>63.75386702</v>
      </c>
    </row>
    <row r="40" ht="15.75" customHeight="1">
      <c r="A40" s="6">
        <v>64.0</v>
      </c>
      <c r="B40" s="11">
        <v>81.30444444444446</v>
      </c>
      <c r="C40" s="11">
        <v>37.974444444444444</v>
      </c>
      <c r="D40" s="11">
        <v>25.57</v>
      </c>
      <c r="E40" s="8">
        <v>53.16777777777778</v>
      </c>
      <c r="F40" s="8">
        <v>45.80333333333334</v>
      </c>
      <c r="G40" s="8"/>
      <c r="H40" s="8">
        <f t="shared" si="24"/>
        <v>-53.29351956</v>
      </c>
      <c r="I40" s="8">
        <f t="shared" ref="I40:K40" si="29">100*(D40-B40)/B40</f>
        <v>-68.55030475</v>
      </c>
      <c r="J40" s="8">
        <f t="shared" si="29"/>
        <v>40.00936302</v>
      </c>
      <c r="K40" s="8">
        <f t="shared" si="29"/>
        <v>79.12918785</v>
      </c>
    </row>
    <row r="41" ht="15.75" customHeight="1">
      <c r="A41" s="6">
        <v>128.0</v>
      </c>
      <c r="B41" s="11">
        <v>94.31444444444445</v>
      </c>
      <c r="C41" s="11">
        <v>48.68000000000001</v>
      </c>
      <c r="D41" s="11">
        <v>35.980000000000004</v>
      </c>
      <c r="E41" s="8">
        <v>64.44</v>
      </c>
      <c r="F41" s="8">
        <v>50.73999999999999</v>
      </c>
      <c r="G41" s="8"/>
      <c r="H41" s="8">
        <f t="shared" si="24"/>
        <v>-48.38542464</v>
      </c>
      <c r="I41" s="8">
        <f t="shared" ref="I41:K41" si="30">100*(D41-B41)/B41</f>
        <v>-61.85101846</v>
      </c>
      <c r="J41" s="8">
        <f t="shared" si="30"/>
        <v>32.37469187</v>
      </c>
      <c r="K41" s="8">
        <f t="shared" si="30"/>
        <v>41.02279044</v>
      </c>
    </row>
    <row r="42" ht="15.75" customHeight="1">
      <c r="A42" s="6">
        <v>256.0</v>
      </c>
      <c r="B42" s="11">
        <v>110.91333333333334</v>
      </c>
      <c r="C42" s="11">
        <v>65.86444444444444</v>
      </c>
      <c r="D42" s="11">
        <v>59.30111111111111</v>
      </c>
      <c r="E42" s="8">
        <v>84.98444444444445</v>
      </c>
      <c r="F42" s="8">
        <v>57.337777777777774</v>
      </c>
      <c r="G42" s="8"/>
      <c r="H42" s="8">
        <f t="shared" si="24"/>
        <v>-40.61629701</v>
      </c>
      <c r="I42" s="8">
        <f t="shared" ref="I42:K42" si="31">100*(D42-B42)/B42</f>
        <v>-46.53383022</v>
      </c>
      <c r="J42" s="8">
        <f t="shared" si="31"/>
        <v>29.02931948</v>
      </c>
      <c r="K42" s="8">
        <f t="shared" si="31"/>
        <v>-3.310786757</v>
      </c>
    </row>
    <row r="43" ht="15.75" customHeight="1">
      <c r="A43" s="6">
        <v>512.0</v>
      </c>
      <c r="B43" s="11">
        <v>184.25444444444443</v>
      </c>
      <c r="C43" s="11">
        <v>293.9888888888889</v>
      </c>
      <c r="D43" s="11">
        <v>98.27888888888889</v>
      </c>
      <c r="E43" s="8">
        <v>110.57444444444445</v>
      </c>
      <c r="F43" s="8">
        <v>67.94888888888889</v>
      </c>
      <c r="G43" s="8"/>
      <c r="H43" s="8">
        <f t="shared" si="24"/>
        <v>59.55592809</v>
      </c>
      <c r="I43" s="8">
        <f t="shared" ref="I43:K43" si="32">100*(D43-B43)/B43</f>
        <v>-46.66131979</v>
      </c>
      <c r="J43" s="8">
        <f t="shared" si="32"/>
        <v>-62.38822329</v>
      </c>
      <c r="K43" s="8">
        <f t="shared" si="32"/>
        <v>-30.86115476</v>
      </c>
    </row>
    <row r="44" ht="15.75" customHeight="1">
      <c r="A44" s="6">
        <v>1024.0</v>
      </c>
      <c r="B44" s="11">
        <v>102.82444444444442</v>
      </c>
      <c r="C44" s="11">
        <v>249.90666666666664</v>
      </c>
      <c r="D44" s="11">
        <v>183.81444444444446</v>
      </c>
      <c r="E44" s="8">
        <v>166.6511111111111</v>
      </c>
      <c r="F44" s="8">
        <v>89.18666666666667</v>
      </c>
      <c r="G44" s="8"/>
      <c r="H44" s="8">
        <f t="shared" si="24"/>
        <v>143.0420782</v>
      </c>
      <c r="I44" s="8">
        <f t="shared" ref="I44:K44" si="33">100*(D44-B44)/B44</f>
        <v>78.76531737</v>
      </c>
      <c r="J44" s="8">
        <f t="shared" si="33"/>
        <v>-33.3146597</v>
      </c>
      <c r="K44" s="8">
        <f t="shared" si="33"/>
        <v>-51.48005537</v>
      </c>
    </row>
    <row r="45" ht="15.75" customHeight="1">
      <c r="A45" s="6">
        <v>2048.0</v>
      </c>
      <c r="B45" s="11">
        <v>84.14666666666668</v>
      </c>
      <c r="C45" s="11">
        <v>233.74000000000004</v>
      </c>
      <c r="D45" s="11">
        <v>259.4122222222222</v>
      </c>
      <c r="E45" s="8">
        <v>255.08777777777777</v>
      </c>
      <c r="F45" s="8">
        <v>77.21222222222222</v>
      </c>
      <c r="G45" s="8"/>
      <c r="H45" s="8">
        <f t="shared" si="24"/>
        <v>177.7768975</v>
      </c>
      <c r="I45" s="8">
        <f t="shared" ref="I45:K45" si="34">100*(D45-B45)/B45</f>
        <v>208.2857973</v>
      </c>
      <c r="J45" s="8">
        <f t="shared" si="34"/>
        <v>9.133129878</v>
      </c>
      <c r="K45" s="8">
        <f t="shared" si="34"/>
        <v>-70.23570379</v>
      </c>
    </row>
    <row r="46" ht="15.75" customHeight="1">
      <c r="A46" s="6">
        <v>4096.0</v>
      </c>
      <c r="B46" s="11">
        <v>268.19666666666666</v>
      </c>
      <c r="C46" s="11">
        <v>379.65444444444455</v>
      </c>
      <c r="D46" s="11">
        <v>404.86888888888893</v>
      </c>
      <c r="E46" s="8">
        <v>422.6588888888889</v>
      </c>
      <c r="F46" s="8">
        <v>106.40666666666668</v>
      </c>
      <c r="G46" s="8"/>
      <c r="H46" s="8">
        <f t="shared" si="24"/>
        <v>41.55822634</v>
      </c>
      <c r="I46" s="8">
        <f t="shared" ref="I46:K46" si="35">100*(D46-B46)/B46</f>
        <v>50.95970204</v>
      </c>
      <c r="J46" s="8">
        <f t="shared" si="35"/>
        <v>11.32725958</v>
      </c>
      <c r="K46" s="8">
        <f t="shared" si="35"/>
        <v>-73.71824075</v>
      </c>
    </row>
    <row r="47" ht="15.75" customHeight="1">
      <c r="A47" s="6">
        <f>8*1024</f>
        <v>8192</v>
      </c>
      <c r="B47" s="11">
        <v>173.77555555555557</v>
      </c>
      <c r="C47" s="11">
        <v>651.2044444444444</v>
      </c>
      <c r="D47" s="11">
        <v>670.7555555555556</v>
      </c>
      <c r="E47" s="8">
        <v>711.1100000000001</v>
      </c>
      <c r="F47" s="8">
        <v>172.91</v>
      </c>
      <c r="G47" s="8"/>
      <c r="H47" s="8">
        <f t="shared" si="24"/>
        <v>274.7388074</v>
      </c>
      <c r="I47" s="8">
        <f t="shared" ref="I47:K47" si="36">100*(D47-B47)/B47</f>
        <v>285.9895907</v>
      </c>
      <c r="J47" s="8">
        <f t="shared" si="36"/>
        <v>9.19919329</v>
      </c>
      <c r="K47" s="8">
        <f t="shared" si="36"/>
        <v>-74.22160747</v>
      </c>
    </row>
    <row r="48" ht="15.75" customHeight="1">
      <c r="A48" s="6">
        <f>16*1024</f>
        <v>16384</v>
      </c>
      <c r="B48" s="11">
        <v>749.3933333333332</v>
      </c>
      <c r="C48" s="11">
        <v>2020.7222222222226</v>
      </c>
      <c r="D48" s="11">
        <v>915.9122222222223</v>
      </c>
      <c r="E48" s="8">
        <v>1836.7211111111112</v>
      </c>
      <c r="F48" s="8">
        <v>738.7066666666666</v>
      </c>
      <c r="G48" s="8"/>
      <c r="H48" s="8">
        <f t="shared" si="24"/>
        <v>169.6477447</v>
      </c>
      <c r="I48" s="8">
        <f t="shared" ref="I48:K48" si="37">100*(D48-B48)/B48</f>
        <v>22.22049243</v>
      </c>
      <c r="J48" s="8">
        <f t="shared" si="37"/>
        <v>-9.10571028</v>
      </c>
      <c r="K48" s="8">
        <f t="shared" si="37"/>
        <v>-19.34743868</v>
      </c>
    </row>
    <row r="49" ht="15.75" customHeight="1">
      <c r="A49" s="6">
        <f>32*1024</f>
        <v>32768</v>
      </c>
      <c r="B49" s="11">
        <v>1100.7577777777776</v>
      </c>
      <c r="C49" s="11">
        <v>2069.7499999999995</v>
      </c>
      <c r="D49" s="11">
        <v>2015.528888888889</v>
      </c>
      <c r="E49" s="8">
        <v>2148.7444444444445</v>
      </c>
      <c r="F49" s="8">
        <v>1090.0211111111112</v>
      </c>
      <c r="G49" s="8"/>
      <c r="H49" s="8">
        <f t="shared" si="24"/>
        <v>88.02955943</v>
      </c>
      <c r="I49" s="8">
        <f t="shared" ref="I49:K49" si="38">100*(D49-B49)/B49</f>
        <v>83.10376084</v>
      </c>
      <c r="J49" s="8">
        <f t="shared" si="38"/>
        <v>3.816617681</v>
      </c>
      <c r="K49" s="8">
        <f t="shared" si="38"/>
        <v>-45.91885449</v>
      </c>
    </row>
    <row r="50" ht="15.75" customHeight="1">
      <c r="A50" s="6">
        <f>64*1024</f>
        <v>65536</v>
      </c>
      <c r="B50" s="11">
        <v>2493.66</v>
      </c>
      <c r="C50" s="11">
        <v>3481.878888888889</v>
      </c>
      <c r="D50" s="11">
        <v>6480.658888888888</v>
      </c>
      <c r="E50" s="8">
        <v>3895.737777777778</v>
      </c>
      <c r="F50" s="8">
        <v>2533.247777777778</v>
      </c>
      <c r="G50" s="8"/>
      <c r="H50" s="8">
        <f t="shared" si="24"/>
        <v>39.62925535</v>
      </c>
      <c r="I50" s="8">
        <f t="shared" ref="I50:K50" si="39">100*(D50-B50)/B50</f>
        <v>159.885425</v>
      </c>
      <c r="J50" s="8">
        <f t="shared" si="39"/>
        <v>11.88607939</v>
      </c>
      <c r="K50" s="8">
        <f t="shared" si="39"/>
        <v>-60.91064472</v>
      </c>
    </row>
    <row r="51" ht="15.75" customHeight="1">
      <c r="A51" s="6">
        <f>128*1024</f>
        <v>131072</v>
      </c>
      <c r="B51" s="11">
        <v>4295.849999999999</v>
      </c>
      <c r="C51" s="11">
        <v>7155.822222222223</v>
      </c>
      <c r="D51" s="11">
        <v>12211.243333333336</v>
      </c>
      <c r="E51" s="8">
        <v>7885.863333333334</v>
      </c>
      <c r="F51" s="8">
        <v>4306.815555555555</v>
      </c>
      <c r="G51" s="8"/>
      <c r="H51" s="8">
        <f t="shared" si="24"/>
        <v>66.57523475</v>
      </c>
      <c r="I51" s="8">
        <f t="shared" ref="I51:K51" si="40">100*(D51-B51)/B51</f>
        <v>184.2567439</v>
      </c>
      <c r="J51" s="8">
        <f t="shared" si="40"/>
        <v>10.20205769</v>
      </c>
      <c r="K51" s="8">
        <f t="shared" si="40"/>
        <v>-64.73073676</v>
      </c>
    </row>
    <row r="52" ht="15.75" customHeight="1">
      <c r="A52" s="6">
        <f>256*1024</f>
        <v>262144</v>
      </c>
      <c r="B52" s="11">
        <v>7982.240000000001</v>
      </c>
      <c r="C52" s="11">
        <v>14352.812222222223</v>
      </c>
      <c r="D52" s="11">
        <v>23178.486666666668</v>
      </c>
      <c r="E52" s="8">
        <v>15838.052222222223</v>
      </c>
      <c r="F52" s="8">
        <v>8030.33</v>
      </c>
      <c r="G52" s="8"/>
      <c r="H52" s="8">
        <f t="shared" si="24"/>
        <v>79.80932949</v>
      </c>
      <c r="I52" s="8">
        <f t="shared" ref="I52:K52" si="41">100*(D52-B52)/B52</f>
        <v>190.3757174</v>
      </c>
      <c r="J52" s="8">
        <f t="shared" si="41"/>
        <v>10.34807658</v>
      </c>
      <c r="K52" s="8">
        <f t="shared" si="41"/>
        <v>-65.35438178</v>
      </c>
    </row>
    <row r="53" ht="15.75" customHeight="1">
      <c r="A53" s="6">
        <f>512*1024</f>
        <v>524288</v>
      </c>
      <c r="B53" s="11">
        <v>15156.761111111111</v>
      </c>
      <c r="C53" s="11">
        <v>29783.395555555555</v>
      </c>
      <c r="D53" s="11">
        <v>49180.64666666667</v>
      </c>
      <c r="E53" s="8">
        <v>32544.212222222224</v>
      </c>
      <c r="F53" s="8">
        <v>15296.893333333333</v>
      </c>
      <c r="G53" s="8"/>
      <c r="H53" s="8">
        <f t="shared" si="24"/>
        <v>96.50237499</v>
      </c>
      <c r="I53" s="8">
        <f t="shared" ref="I53:K53" si="42">100*(D53-B53)/B53</f>
        <v>224.4799222</v>
      </c>
      <c r="J53" s="8">
        <f t="shared" si="42"/>
        <v>9.269650472</v>
      </c>
      <c r="K53" s="8">
        <f t="shared" si="42"/>
        <v>-68.89651851</v>
      </c>
    </row>
    <row r="54" ht="15.75" customHeight="1">
      <c r="A54" s="6">
        <f>1024*1024</f>
        <v>1048576</v>
      </c>
      <c r="B54" s="11">
        <v>29479.106666666663</v>
      </c>
      <c r="C54" s="11">
        <v>58929.996666666666</v>
      </c>
      <c r="D54" s="11">
        <v>88691.06666666665</v>
      </c>
      <c r="E54" s="8">
        <v>64140.04111111111</v>
      </c>
      <c r="F54" s="8">
        <v>29349.076666666668</v>
      </c>
      <c r="G54" s="8"/>
      <c r="H54" s="8">
        <f t="shared" si="24"/>
        <v>99.90428249</v>
      </c>
      <c r="I54" s="8">
        <f t="shared" ref="I54:K54" si="43">100*(D54-B54)/B54</f>
        <v>200.8607678</v>
      </c>
      <c r="J54" s="8">
        <f t="shared" si="43"/>
        <v>8.841073713</v>
      </c>
      <c r="K54" s="8">
        <f t="shared" si="43"/>
        <v>-66.90864394</v>
      </c>
    </row>
    <row r="55" ht="15.75" customHeight="1">
      <c r="B55" s="8"/>
      <c r="C55" s="8"/>
      <c r="D55" s="8"/>
      <c r="E55" s="8"/>
      <c r="F55" s="8"/>
      <c r="G55" s="8"/>
      <c r="H55" s="8"/>
      <c r="I55" s="8"/>
    </row>
    <row r="56" ht="15.75" customHeight="1">
      <c r="B56" s="8"/>
      <c r="C56" s="8"/>
      <c r="D56" s="8"/>
      <c r="E56" s="8"/>
      <c r="F56" s="8"/>
      <c r="G56" s="8" t="s">
        <v>29</v>
      </c>
      <c r="H56" s="8">
        <f t="shared" ref="H56:K56" si="44">average(H35:H54)</f>
        <v>60.63522457</v>
      </c>
      <c r="I56" s="8">
        <f t="shared" si="44"/>
        <v>72.14824102</v>
      </c>
      <c r="J56" s="8">
        <f t="shared" si="44"/>
        <v>33.78707332</v>
      </c>
      <c r="K56" s="8">
        <f t="shared" si="44"/>
        <v>-16.79379013</v>
      </c>
    </row>
    <row r="57" ht="15.75" customHeight="1">
      <c r="B57" s="8"/>
      <c r="C57" s="8"/>
      <c r="D57" s="8"/>
      <c r="E57" s="8"/>
      <c r="F57" s="8"/>
      <c r="G57" s="8"/>
      <c r="H57" s="8"/>
      <c r="I57" s="8"/>
    </row>
    <row r="58" ht="15.75" customHeight="1">
      <c r="B58" s="8"/>
      <c r="C58" s="8"/>
      <c r="D58" s="8"/>
      <c r="E58" s="8"/>
      <c r="F58" s="8"/>
      <c r="G58" s="8"/>
      <c r="H58" s="8"/>
      <c r="I58" s="8"/>
    </row>
    <row r="59" ht="15.75" customHeight="1">
      <c r="B59" s="8"/>
      <c r="C59" s="8"/>
      <c r="D59" s="8"/>
      <c r="E59" s="8"/>
      <c r="F59" s="8"/>
      <c r="G59" s="8"/>
      <c r="H59" s="8"/>
      <c r="I59" s="8"/>
    </row>
    <row r="60" ht="15.75" customHeight="1">
      <c r="B60" s="13" t="s">
        <v>21</v>
      </c>
    </row>
    <row r="61" ht="15.75" customHeight="1">
      <c r="B61" s="13" t="s">
        <v>5</v>
      </c>
      <c r="E61" s="8"/>
      <c r="F61" s="8"/>
      <c r="G61" s="8"/>
      <c r="H61" s="8" t="s">
        <v>22</v>
      </c>
    </row>
    <row r="62" ht="15.75" customHeight="1">
      <c r="A62" s="1" t="s">
        <v>4</v>
      </c>
      <c r="B62" s="9" t="s">
        <v>23</v>
      </c>
      <c r="C62" s="9" t="s">
        <v>32</v>
      </c>
      <c r="D62" s="9" t="s">
        <v>33</v>
      </c>
      <c r="E62" s="14" t="s">
        <v>34</v>
      </c>
      <c r="F62" s="14" t="s">
        <v>35</v>
      </c>
      <c r="G62" s="15"/>
      <c r="H62" s="9" t="s">
        <v>32</v>
      </c>
      <c r="I62" s="9" t="s">
        <v>33</v>
      </c>
      <c r="J62" s="16" t="s">
        <v>34</v>
      </c>
      <c r="K62" s="16" t="s">
        <v>35</v>
      </c>
    </row>
    <row r="63" ht="15.75" customHeight="1">
      <c r="A63" s="6">
        <v>1.0</v>
      </c>
      <c r="B63" s="11">
        <v>24.984444444444446</v>
      </c>
      <c r="C63" s="11">
        <v>24.99888888888889</v>
      </c>
      <c r="D63" s="11">
        <v>24.624444444444446</v>
      </c>
      <c r="E63" s="8">
        <v>24.813333333333325</v>
      </c>
      <c r="F63" s="8">
        <v>24.75222222222222</v>
      </c>
      <c r="G63" s="8"/>
      <c r="H63" s="8">
        <f t="shared" ref="H63:K63" si="45">100*(C63-B63)/B63</f>
        <v>0.05781375078</v>
      </c>
      <c r="I63" s="8">
        <f t="shared" si="45"/>
        <v>-1.497844349</v>
      </c>
      <c r="J63" s="8">
        <f t="shared" si="45"/>
        <v>0.7670787835</v>
      </c>
      <c r="K63" s="8">
        <f t="shared" si="45"/>
        <v>-0.2462833602</v>
      </c>
    </row>
    <row r="64" ht="15.75" customHeight="1">
      <c r="A64" s="6">
        <v>2.0</v>
      </c>
      <c r="B64" s="11">
        <v>24.30666666666667</v>
      </c>
      <c r="C64" s="11">
        <v>23.806666666666665</v>
      </c>
      <c r="D64" s="11">
        <v>24.505555555555556</v>
      </c>
      <c r="E64" s="8">
        <v>24.400000000000002</v>
      </c>
      <c r="F64" s="8">
        <v>24.351111111111113</v>
      </c>
      <c r="G64" s="8"/>
      <c r="H64" s="8">
        <f t="shared" ref="H64:H82" si="47">100*(C64-B64)/B64</f>
        <v>-2.057048821</v>
      </c>
      <c r="I64" s="8">
        <f t="shared" ref="I64:I82" si="48">100*(D64-B64)/B64</f>
        <v>0.8182483086</v>
      </c>
      <c r="J64" s="8">
        <f t="shared" ref="J64:K64" si="46">100*(E64-D64)/D64</f>
        <v>-0.4307413285</v>
      </c>
      <c r="K64" s="8">
        <f t="shared" si="46"/>
        <v>-0.2003642987</v>
      </c>
    </row>
    <row r="65" ht="15.75" customHeight="1">
      <c r="A65" s="6">
        <v>4.0</v>
      </c>
      <c r="B65" s="11">
        <v>24.709999999999997</v>
      </c>
      <c r="C65" s="11">
        <v>24.385555555555552</v>
      </c>
      <c r="D65" s="11">
        <v>24.507777777777775</v>
      </c>
      <c r="E65" s="8">
        <v>24.133333333333333</v>
      </c>
      <c r="F65" s="8">
        <v>24.584444444444443</v>
      </c>
      <c r="G65" s="8"/>
      <c r="H65" s="8">
        <f t="shared" si="47"/>
        <v>-1.313008678</v>
      </c>
      <c r="I65" s="8">
        <f t="shared" si="48"/>
        <v>-0.8183821215</v>
      </c>
      <c r="J65" s="8">
        <f t="shared" ref="J65:K65" si="49">100*(E65-D65)/D65</f>
        <v>-1.527859636</v>
      </c>
      <c r="K65" s="8">
        <f t="shared" si="49"/>
        <v>1.869244936</v>
      </c>
    </row>
    <row r="66" ht="15.75" customHeight="1">
      <c r="A66" s="6">
        <v>16.0</v>
      </c>
      <c r="B66" s="11">
        <v>31.290000000000003</v>
      </c>
      <c r="C66" s="11">
        <v>47.06555555555556</v>
      </c>
      <c r="D66" s="11">
        <v>18.688888888888886</v>
      </c>
      <c r="E66" s="8">
        <v>57.760000000000005</v>
      </c>
      <c r="F66" s="8">
        <v>74.45777777777779</v>
      </c>
      <c r="G66" s="8"/>
      <c r="H66" s="8">
        <f t="shared" si="47"/>
        <v>50.41724371</v>
      </c>
      <c r="I66" s="8">
        <f t="shared" si="48"/>
        <v>-40.27200739</v>
      </c>
      <c r="J66" s="8">
        <f t="shared" ref="J66:K66" si="50">100*(E66-D66)/D66</f>
        <v>209.0606421</v>
      </c>
      <c r="K66" s="8">
        <f t="shared" si="50"/>
        <v>28.90889504</v>
      </c>
    </row>
    <row r="67" ht="15.75" customHeight="1">
      <c r="A67" s="6">
        <v>32.0</v>
      </c>
      <c r="B67" s="11">
        <v>30.556666666666672</v>
      </c>
      <c r="C67" s="11">
        <v>47.006666666666675</v>
      </c>
      <c r="D67" s="11">
        <v>19.985555555555557</v>
      </c>
      <c r="E67" s="8">
        <v>265.02111111111117</v>
      </c>
      <c r="F67" s="8">
        <v>330.0655555555556</v>
      </c>
      <c r="G67" s="8"/>
      <c r="H67" s="8">
        <f t="shared" si="47"/>
        <v>53.83440602</v>
      </c>
      <c r="I67" s="8">
        <f t="shared" si="48"/>
        <v>-34.59510563</v>
      </c>
      <c r="J67" s="8">
        <f t="shared" ref="J67:K67" si="51">100*(E67-D67)/D67</f>
        <v>1226.063268</v>
      </c>
      <c r="K67" s="8">
        <f t="shared" si="51"/>
        <v>24.54311816</v>
      </c>
    </row>
    <row r="68" ht="15.75" customHeight="1">
      <c r="A68" s="6">
        <v>64.0</v>
      </c>
      <c r="B68" s="11">
        <v>34.88777777777778</v>
      </c>
      <c r="C68" s="11">
        <v>52.66333333333333</v>
      </c>
      <c r="D68" s="11">
        <v>26.553333333333327</v>
      </c>
      <c r="E68" s="8">
        <v>70.7911111111111</v>
      </c>
      <c r="F68" s="8">
        <v>58.00777777777777</v>
      </c>
      <c r="G68" s="8"/>
      <c r="H68" s="8">
        <f t="shared" si="47"/>
        <v>50.95066722</v>
      </c>
      <c r="I68" s="8">
        <f t="shared" si="48"/>
        <v>-23.88929584</v>
      </c>
      <c r="J68" s="8">
        <f t="shared" ref="J68:K68" si="52">100*(E68-D68)/D68</f>
        <v>166.5997155</v>
      </c>
      <c r="K68" s="8">
        <f t="shared" si="52"/>
        <v>-18.0578227</v>
      </c>
    </row>
    <row r="69" ht="15.75" customHeight="1">
      <c r="A69" s="6">
        <v>128.0</v>
      </c>
      <c r="B69" s="11">
        <v>44.95333333333333</v>
      </c>
      <c r="C69" s="11">
        <v>65.04222222222224</v>
      </c>
      <c r="D69" s="11">
        <v>41.03555555555556</v>
      </c>
      <c r="E69" s="8">
        <v>89.68666666666667</v>
      </c>
      <c r="F69" s="8">
        <v>65.19999999999999</v>
      </c>
      <c r="G69" s="8"/>
      <c r="H69" s="8">
        <f t="shared" si="47"/>
        <v>44.68831875</v>
      </c>
      <c r="I69" s="8">
        <f t="shared" si="48"/>
        <v>-8.715210836</v>
      </c>
      <c r="J69" s="8">
        <f t="shared" ref="J69:K69" si="53">100*(E69-D69)/D69</f>
        <v>118.5584317</v>
      </c>
      <c r="K69" s="8">
        <f t="shared" si="53"/>
        <v>-27.30246042</v>
      </c>
    </row>
    <row r="70" ht="15.75" customHeight="1">
      <c r="A70" s="6">
        <v>256.0</v>
      </c>
      <c r="B70" s="11">
        <v>59.9388888888889</v>
      </c>
      <c r="C70" s="11">
        <v>98.43</v>
      </c>
      <c r="D70" s="11">
        <v>78.23111111111112</v>
      </c>
      <c r="E70" s="8">
        <v>122.45222222222222</v>
      </c>
      <c r="F70" s="8">
        <v>74.53444444444443</v>
      </c>
      <c r="G70" s="8"/>
      <c r="H70" s="8">
        <f t="shared" si="47"/>
        <v>64.21725832</v>
      </c>
      <c r="I70" s="8">
        <f t="shared" si="48"/>
        <v>30.51812031</v>
      </c>
      <c r="J70" s="8">
        <f t="shared" ref="J70:K70" si="54">100*(E70-D70)/D70</f>
        <v>56.52624702</v>
      </c>
      <c r="K70" s="8">
        <f t="shared" si="54"/>
        <v>-39.13181558</v>
      </c>
    </row>
    <row r="71" ht="15.75" customHeight="1">
      <c r="A71" s="6">
        <v>512.0</v>
      </c>
      <c r="B71" s="11">
        <v>77.47999999999999</v>
      </c>
      <c r="C71" s="11">
        <v>134.67333333333332</v>
      </c>
      <c r="D71" s="11">
        <v>116.00666666666666</v>
      </c>
      <c r="E71" s="8">
        <v>141.58888888888887</v>
      </c>
      <c r="F71" s="8">
        <v>90.78111111111112</v>
      </c>
      <c r="G71" s="8"/>
      <c r="H71" s="8">
        <f t="shared" si="47"/>
        <v>73.81689898</v>
      </c>
      <c r="I71" s="8">
        <f t="shared" si="48"/>
        <v>49.72466013</v>
      </c>
      <c r="J71" s="8">
        <f t="shared" ref="J71:K71" si="55">100*(E71-D71)/D71</f>
        <v>22.05237247</v>
      </c>
      <c r="K71" s="8">
        <f t="shared" si="55"/>
        <v>-35.88401475</v>
      </c>
    </row>
    <row r="72" ht="15.75" customHeight="1">
      <c r="A72" s="6">
        <v>1024.0</v>
      </c>
      <c r="B72" s="11">
        <v>113.03222222222222</v>
      </c>
      <c r="C72" s="11">
        <v>175.69111111111113</v>
      </c>
      <c r="D72" s="11">
        <v>188.6244444444445</v>
      </c>
      <c r="E72" s="8">
        <v>184.8688888888889</v>
      </c>
      <c r="F72" s="8">
        <v>79.52333333333334</v>
      </c>
      <c r="G72" s="8"/>
      <c r="H72" s="8">
        <f t="shared" si="47"/>
        <v>55.43453686</v>
      </c>
      <c r="I72" s="8">
        <f t="shared" si="48"/>
        <v>66.87670183</v>
      </c>
      <c r="J72" s="8">
        <f t="shared" ref="J72:K72" si="56">100*(E72-D72)/D72</f>
        <v>-1.991022726</v>
      </c>
      <c r="K72" s="8">
        <f t="shared" si="56"/>
        <v>-56.98392855</v>
      </c>
    </row>
    <row r="73" ht="15.75" customHeight="1">
      <c r="A73" s="6">
        <v>2048.0</v>
      </c>
      <c r="B73" s="11">
        <v>158.74666666666667</v>
      </c>
      <c r="C73" s="11">
        <v>283.9222222222222</v>
      </c>
      <c r="D73" s="11">
        <v>300.64</v>
      </c>
      <c r="E73" s="8">
        <v>305.6244444444444</v>
      </c>
      <c r="F73" s="8">
        <v>101.18444444444445</v>
      </c>
      <c r="G73" s="8"/>
      <c r="H73" s="8">
        <f t="shared" si="47"/>
        <v>78.85239935</v>
      </c>
      <c r="I73" s="8">
        <f t="shared" si="48"/>
        <v>89.38350412</v>
      </c>
      <c r="J73" s="8">
        <f t="shared" ref="J73:K73" si="57">100*(E73-D73)/D73</f>
        <v>1.657944533</v>
      </c>
      <c r="K73" s="8">
        <f t="shared" si="57"/>
        <v>-66.89255513</v>
      </c>
    </row>
    <row r="74" ht="15.75" customHeight="1">
      <c r="A74" s="6">
        <v>4096.0</v>
      </c>
      <c r="B74" s="11">
        <v>142.42444444444448</v>
      </c>
      <c r="C74" s="11">
        <v>458.1044444444445</v>
      </c>
      <c r="D74" s="11">
        <v>476.7022222222223</v>
      </c>
      <c r="E74" s="8">
        <v>503.76111111111106</v>
      </c>
      <c r="F74" s="8">
        <v>140.63</v>
      </c>
      <c r="G74" s="8"/>
      <c r="H74" s="8">
        <f t="shared" si="47"/>
        <v>221.6473452</v>
      </c>
      <c r="I74" s="8">
        <f t="shared" si="48"/>
        <v>234.7053408</v>
      </c>
      <c r="J74" s="8">
        <f t="shared" ref="J74:K74" si="58">100*(E74-D74)/D74</f>
        <v>5.676266572</v>
      </c>
      <c r="K74" s="8">
        <f t="shared" si="58"/>
        <v>-72.08399043</v>
      </c>
    </row>
    <row r="75" ht="15.75" customHeight="1">
      <c r="A75" s="6">
        <f>8*1024</f>
        <v>8192</v>
      </c>
      <c r="B75" s="11">
        <v>231.08666666666664</v>
      </c>
      <c r="C75" s="11">
        <v>564.5822222222222</v>
      </c>
      <c r="D75" s="11">
        <v>630.2</v>
      </c>
      <c r="E75" s="8">
        <v>624.8933333333333</v>
      </c>
      <c r="F75" s="8">
        <v>227.3466666666667</v>
      </c>
      <c r="G75" s="8"/>
      <c r="H75" s="8">
        <f t="shared" si="47"/>
        <v>144.3162258</v>
      </c>
      <c r="I75" s="8">
        <f t="shared" si="48"/>
        <v>172.7115368</v>
      </c>
      <c r="J75" s="8">
        <f t="shared" ref="J75:K75" si="59">100*(E75-D75)/D75</f>
        <v>-0.8420607215</v>
      </c>
      <c r="K75" s="8">
        <f t="shared" si="59"/>
        <v>-63.61832419</v>
      </c>
    </row>
    <row r="76" ht="15.75" customHeight="1">
      <c r="A76" s="6">
        <f>16*1024</f>
        <v>16384</v>
      </c>
      <c r="B76" s="11">
        <v>1008.948888888889</v>
      </c>
      <c r="C76" s="11">
        <v>1154.0944444444442</v>
      </c>
      <c r="D76" s="11">
        <v>1353.7233333333334</v>
      </c>
      <c r="E76" s="8">
        <v>1283.168888888889</v>
      </c>
      <c r="F76" s="8">
        <v>1000.951111111111</v>
      </c>
      <c r="G76" s="8"/>
      <c r="H76" s="8">
        <f t="shared" si="47"/>
        <v>14.38581846</v>
      </c>
      <c r="I76" s="8">
        <f t="shared" si="48"/>
        <v>34.17164618</v>
      </c>
      <c r="J76" s="8">
        <f t="shared" ref="J76:K76" si="60">100*(E76-D76)/D76</f>
        <v>-5.211880649</v>
      </c>
      <c r="K76" s="8">
        <f t="shared" si="60"/>
        <v>-21.99381393</v>
      </c>
    </row>
    <row r="77" ht="15.75" customHeight="1">
      <c r="A77" s="6">
        <f>32*1024</f>
        <v>32768</v>
      </c>
      <c r="B77" s="11">
        <v>1549.0477777777776</v>
      </c>
      <c r="C77" s="11">
        <v>2211.773333333333</v>
      </c>
      <c r="D77" s="11">
        <v>4307.206666666667</v>
      </c>
      <c r="E77" s="8">
        <v>2546.8766666666666</v>
      </c>
      <c r="F77" s="8">
        <v>1531.7455555555555</v>
      </c>
      <c r="G77" s="8"/>
      <c r="H77" s="8">
        <f t="shared" si="47"/>
        <v>42.78277049</v>
      </c>
      <c r="I77" s="8">
        <f t="shared" si="48"/>
        <v>178.0551206</v>
      </c>
      <c r="J77" s="8">
        <f t="shared" ref="J77:K77" si="61">100*(E77-D77)/D77</f>
        <v>-40.86941111</v>
      </c>
      <c r="K77" s="8">
        <f t="shared" si="61"/>
        <v>-39.85788257</v>
      </c>
    </row>
    <row r="78" ht="15.75" customHeight="1">
      <c r="A78" s="6">
        <f>64*1024</f>
        <v>65536</v>
      </c>
      <c r="B78" s="11">
        <v>3211.991111111111</v>
      </c>
      <c r="C78" s="11">
        <v>4728.503333333333</v>
      </c>
      <c r="D78" s="11">
        <v>8552.07</v>
      </c>
      <c r="E78" s="8">
        <v>5091.31111111111</v>
      </c>
      <c r="F78" s="8">
        <v>3181.987777777778</v>
      </c>
      <c r="G78" s="8"/>
      <c r="H78" s="8">
        <f t="shared" si="47"/>
        <v>47.21408527</v>
      </c>
      <c r="I78" s="8">
        <f t="shared" si="48"/>
        <v>166.2544728</v>
      </c>
      <c r="J78" s="8">
        <f t="shared" ref="J78:K78" si="62">100*(E78-D78)/D78</f>
        <v>-40.4669149</v>
      </c>
      <c r="K78" s="8">
        <f t="shared" si="62"/>
        <v>-37.50160404</v>
      </c>
    </row>
    <row r="79" ht="15.75" customHeight="1">
      <c r="A79" s="6">
        <f>128*1024</f>
        <v>131072</v>
      </c>
      <c r="B79" s="11">
        <v>5664.146666666667</v>
      </c>
      <c r="C79" s="11">
        <v>9312.054444444446</v>
      </c>
      <c r="D79" s="11">
        <v>16154.451111111111</v>
      </c>
      <c r="E79" s="8">
        <v>10069.383333333333</v>
      </c>
      <c r="F79" s="8">
        <v>5676.08</v>
      </c>
      <c r="G79" s="8"/>
      <c r="H79" s="8">
        <f t="shared" si="47"/>
        <v>64.40348375</v>
      </c>
      <c r="I79" s="8">
        <f t="shared" si="48"/>
        <v>185.2053815</v>
      </c>
      <c r="J79" s="8">
        <f t="shared" ref="J79:K79" si="63">100*(E79-D79)/D79</f>
        <v>-37.66805654</v>
      </c>
      <c r="K79" s="8">
        <f t="shared" si="63"/>
        <v>-43.63031169</v>
      </c>
    </row>
    <row r="80" ht="15.75" customHeight="1">
      <c r="A80" s="6">
        <f>256*1024</f>
        <v>262144</v>
      </c>
      <c r="B80" s="11">
        <v>10654.812222222223</v>
      </c>
      <c r="C80" s="11">
        <v>19049.80222222222</v>
      </c>
      <c r="D80" s="11">
        <v>34334.583333333336</v>
      </c>
      <c r="E80" s="8">
        <v>20598.06777777778</v>
      </c>
      <c r="F80" s="8">
        <v>11008.152222222221</v>
      </c>
      <c r="G80" s="8"/>
      <c r="H80" s="8">
        <f t="shared" si="47"/>
        <v>78.79059551</v>
      </c>
      <c r="I80" s="8">
        <f t="shared" si="48"/>
        <v>222.2448469</v>
      </c>
      <c r="J80" s="8">
        <f t="shared" ref="J80:K80" si="64">100*(E80-D80)/D80</f>
        <v>-40.00781201</v>
      </c>
      <c r="K80" s="8">
        <f t="shared" si="64"/>
        <v>-46.55735508</v>
      </c>
    </row>
    <row r="81" ht="15.75" customHeight="1">
      <c r="A81" s="6">
        <f>512*1024</f>
        <v>524288</v>
      </c>
      <c r="B81" s="11">
        <v>20025.793333333335</v>
      </c>
      <c r="C81" s="11">
        <v>38833.04777777778</v>
      </c>
      <c r="D81" s="11">
        <v>62688.670000000006</v>
      </c>
      <c r="E81" s="8">
        <v>41885.654444444444</v>
      </c>
      <c r="F81" s="8">
        <v>20027.693333333333</v>
      </c>
      <c r="G81" s="8"/>
      <c r="H81" s="8">
        <f t="shared" si="47"/>
        <v>93.91515298</v>
      </c>
      <c r="I81" s="8">
        <f t="shared" si="48"/>
        <v>213.0396332</v>
      </c>
      <c r="J81" s="8">
        <f t="shared" ref="J81:K81" si="65">100*(E81-D81)/D81</f>
        <v>-33.18464972</v>
      </c>
      <c r="K81" s="8">
        <f t="shared" si="65"/>
        <v>-52.18483846</v>
      </c>
    </row>
    <row r="82" ht="15.75" customHeight="1">
      <c r="A82" s="6">
        <f>1024*1024</f>
        <v>1048576</v>
      </c>
      <c r="B82" s="11">
        <v>39604.15555555555</v>
      </c>
      <c r="C82" s="11">
        <v>78134.19222222222</v>
      </c>
      <c r="D82" s="11">
        <v>117684.22333333333</v>
      </c>
      <c r="E82" s="8">
        <v>83619.88222222222</v>
      </c>
      <c r="F82" s="8">
        <v>39583.788888888885</v>
      </c>
      <c r="G82" s="8"/>
      <c r="H82" s="8">
        <f t="shared" si="47"/>
        <v>97.28786317</v>
      </c>
      <c r="I82" s="8">
        <f t="shared" si="48"/>
        <v>197.1511996</v>
      </c>
      <c r="J82" s="8">
        <f t="shared" ref="J82:K82" si="66">100*(E82-D82)/D82</f>
        <v>-28.94554609</v>
      </c>
      <c r="K82" s="8">
        <f t="shared" si="66"/>
        <v>-52.66222836</v>
      </c>
    </row>
    <row r="83" ht="15.75" customHeight="1">
      <c r="B83" s="8"/>
      <c r="C83" s="8"/>
      <c r="D83" s="8"/>
      <c r="E83" s="8"/>
      <c r="F83" s="8"/>
      <c r="G83" s="8"/>
      <c r="H83" s="8"/>
      <c r="I83" s="8"/>
    </row>
    <row r="84" ht="15.75" customHeight="1">
      <c r="B84" s="8"/>
      <c r="C84" s="8"/>
      <c r="D84" s="8"/>
      <c r="E84" s="8"/>
      <c r="F84" s="8"/>
      <c r="G84" s="8" t="s">
        <v>29</v>
      </c>
      <c r="H84" s="8">
        <f t="shared" ref="H84:K84" si="67">average(H63:H82)</f>
        <v>63.6821413</v>
      </c>
      <c r="I84" s="8">
        <f t="shared" si="67"/>
        <v>86.55362835</v>
      </c>
      <c r="J84" s="8">
        <f t="shared" si="67"/>
        <v>78.79080056</v>
      </c>
      <c r="K84" s="8">
        <f t="shared" si="67"/>
        <v>-30.97341677</v>
      </c>
      <c r="L84" s="8"/>
    </row>
    <row r="85" ht="15.75" customHeight="1">
      <c r="B85" s="8"/>
      <c r="C85" s="8"/>
      <c r="D85" s="8"/>
      <c r="E85" s="8"/>
      <c r="F85" s="8"/>
      <c r="G85" s="8"/>
      <c r="H85" s="8"/>
      <c r="I85" s="8"/>
    </row>
    <row r="86" ht="15.75" customHeight="1">
      <c r="B86" s="8"/>
      <c r="C86" s="8"/>
      <c r="D86" s="8"/>
      <c r="E86" s="8"/>
      <c r="F86" s="8"/>
      <c r="G86" s="8"/>
      <c r="H86" s="8"/>
      <c r="I86" s="8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9">
    <mergeCell ref="H61:I61"/>
    <mergeCell ref="B4:D4"/>
    <mergeCell ref="H4:I4"/>
    <mergeCell ref="B33:D33"/>
    <mergeCell ref="H33:I33"/>
    <mergeCell ref="B60:I60"/>
    <mergeCell ref="B3:I3"/>
    <mergeCell ref="B32:I32"/>
    <mergeCell ref="B61:D6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7">
        <v>10.55</v>
      </c>
      <c r="C5" s="7">
        <v>11.05</v>
      </c>
      <c r="D5" s="7">
        <v>11.83</v>
      </c>
      <c r="E5" s="7">
        <v>11.61</v>
      </c>
      <c r="F5" s="7">
        <v>10.93</v>
      </c>
      <c r="G5" s="7">
        <v>11.28</v>
      </c>
      <c r="H5" s="7">
        <v>11.35</v>
      </c>
      <c r="I5" s="7">
        <v>11.25</v>
      </c>
      <c r="J5" s="7">
        <v>11.45</v>
      </c>
      <c r="M5" s="8">
        <f t="shared" ref="M5:M25" si="1">AVERAGE(B5:J5)</f>
        <v>11.25555556</v>
      </c>
      <c r="N5" s="8">
        <f t="shared" ref="N5:N25" si="2">STDEV(B5:J5)</f>
        <v>0.378982556</v>
      </c>
      <c r="O5" s="4">
        <f t="shared" ref="O5:O25" si="3">N5/M5*100</f>
        <v>3.36707108</v>
      </c>
    </row>
    <row r="6" ht="15.75" customHeight="1">
      <c r="A6" s="6">
        <v>2.0</v>
      </c>
      <c r="B6" s="7">
        <v>11.06</v>
      </c>
      <c r="C6" s="7">
        <v>9.65</v>
      </c>
      <c r="D6" s="7">
        <v>11.51</v>
      </c>
      <c r="E6" s="7">
        <v>11.24</v>
      </c>
      <c r="F6" s="7">
        <v>9.59</v>
      </c>
      <c r="G6" s="7">
        <v>10.12</v>
      </c>
      <c r="H6" s="7">
        <v>9.67</v>
      </c>
      <c r="I6" s="7">
        <v>10.18</v>
      </c>
      <c r="J6" s="7">
        <v>10.48</v>
      </c>
      <c r="M6" s="8">
        <f t="shared" si="1"/>
        <v>10.38888889</v>
      </c>
      <c r="N6" s="8">
        <f t="shared" si="2"/>
        <v>0.729459465</v>
      </c>
      <c r="O6" s="4">
        <f t="shared" si="3"/>
        <v>7.021534957</v>
      </c>
    </row>
    <row r="7" ht="15.75" customHeight="1">
      <c r="A7" s="6">
        <v>4.0</v>
      </c>
      <c r="B7" s="7">
        <v>10.55</v>
      </c>
      <c r="C7" s="7">
        <v>11.42</v>
      </c>
      <c r="D7" s="7">
        <v>12.36</v>
      </c>
      <c r="E7" s="7">
        <v>11.5</v>
      </c>
      <c r="F7" s="7">
        <v>9.77</v>
      </c>
      <c r="G7" s="7">
        <v>11.68</v>
      </c>
      <c r="H7" s="7">
        <v>10.45</v>
      </c>
      <c r="I7" s="7">
        <v>12.42</v>
      </c>
      <c r="J7" s="7">
        <v>10.16</v>
      </c>
      <c r="M7" s="8">
        <f t="shared" si="1"/>
        <v>11.14555556</v>
      </c>
      <c r="N7" s="8">
        <f t="shared" si="2"/>
        <v>0.954438462</v>
      </c>
      <c r="O7" s="4">
        <f t="shared" si="3"/>
        <v>8.563399619</v>
      </c>
    </row>
    <row r="8" ht="15.75" customHeight="1">
      <c r="A8" s="6">
        <v>8.0</v>
      </c>
      <c r="B8" s="7">
        <v>65.65</v>
      </c>
      <c r="C8" s="7">
        <v>64.15</v>
      </c>
      <c r="D8" s="7">
        <v>64.72</v>
      </c>
      <c r="E8" s="7">
        <v>66.79</v>
      </c>
      <c r="F8" s="7">
        <v>60.9</v>
      </c>
      <c r="G8" s="7">
        <v>80.38</v>
      </c>
      <c r="H8" s="7">
        <v>62.32</v>
      </c>
      <c r="I8" s="7">
        <v>81.31</v>
      </c>
      <c r="J8" s="7">
        <v>105.52</v>
      </c>
      <c r="M8" s="8">
        <f t="shared" si="1"/>
        <v>72.41555556</v>
      </c>
      <c r="N8" s="8">
        <f t="shared" si="2"/>
        <v>14.48247485</v>
      </c>
      <c r="O8" s="4">
        <f t="shared" si="3"/>
        <v>19.99912137</v>
      </c>
    </row>
    <row r="9" ht="15.75" customHeight="1">
      <c r="A9" s="6">
        <v>16.0</v>
      </c>
      <c r="B9" s="7">
        <v>12.76</v>
      </c>
      <c r="C9" s="7">
        <v>12.84</v>
      </c>
      <c r="D9" s="7">
        <v>12.99</v>
      </c>
      <c r="E9" s="7">
        <v>12.61</v>
      </c>
      <c r="F9" s="7">
        <v>12.17</v>
      </c>
      <c r="G9" s="7">
        <v>12.95</v>
      </c>
      <c r="H9" s="7">
        <v>17.64</v>
      </c>
      <c r="I9" s="7">
        <v>13.34</v>
      </c>
      <c r="J9" s="7">
        <v>13.04</v>
      </c>
      <c r="M9" s="8">
        <f t="shared" si="1"/>
        <v>13.37111111</v>
      </c>
      <c r="N9" s="8">
        <f t="shared" si="2"/>
        <v>1.633022079</v>
      </c>
      <c r="O9" s="4">
        <f t="shared" si="3"/>
        <v>12.21306192</v>
      </c>
    </row>
    <row r="10" ht="15.75" customHeight="1">
      <c r="A10" s="6">
        <v>32.0</v>
      </c>
      <c r="B10" s="7">
        <v>19.79</v>
      </c>
      <c r="C10" s="7">
        <v>19.91</v>
      </c>
      <c r="D10" s="7">
        <v>19.66</v>
      </c>
      <c r="E10" s="7">
        <v>19.92</v>
      </c>
      <c r="F10" s="7">
        <v>19.26</v>
      </c>
      <c r="G10" s="7">
        <v>23.79</v>
      </c>
      <c r="H10" s="7">
        <v>19.93</v>
      </c>
      <c r="I10" s="7">
        <v>25.17</v>
      </c>
      <c r="J10" s="7">
        <v>23.21</v>
      </c>
      <c r="M10" s="8">
        <f t="shared" si="1"/>
        <v>21.18222222</v>
      </c>
      <c r="N10" s="8">
        <f t="shared" si="2"/>
        <v>2.223312719</v>
      </c>
      <c r="O10" s="4">
        <f t="shared" si="3"/>
        <v>10.49612593</v>
      </c>
    </row>
    <row r="11" ht="15.75" customHeight="1">
      <c r="A11" s="6">
        <v>64.0</v>
      </c>
      <c r="B11" s="7">
        <v>20.34</v>
      </c>
      <c r="C11" s="7">
        <v>23.36</v>
      </c>
      <c r="D11" s="7">
        <v>21.49</v>
      </c>
      <c r="E11" s="7">
        <v>20.85</v>
      </c>
      <c r="F11" s="7">
        <v>19.12</v>
      </c>
      <c r="G11" s="7">
        <v>19.83</v>
      </c>
      <c r="H11" s="7">
        <v>19.78</v>
      </c>
      <c r="I11" s="7">
        <v>20.21</v>
      </c>
      <c r="J11" s="7">
        <v>20.41</v>
      </c>
      <c r="M11" s="8">
        <f t="shared" si="1"/>
        <v>20.59888889</v>
      </c>
      <c r="N11" s="8">
        <f t="shared" si="2"/>
        <v>1.234083105</v>
      </c>
      <c r="O11" s="4">
        <f t="shared" si="3"/>
        <v>5.991017827</v>
      </c>
    </row>
    <row r="12" ht="15.75" customHeight="1">
      <c r="A12" s="6">
        <v>128.0</v>
      </c>
      <c r="B12" s="7">
        <v>25.47</v>
      </c>
      <c r="C12" s="7">
        <v>24.97</v>
      </c>
      <c r="D12" s="7">
        <v>25.12</v>
      </c>
      <c r="E12" s="7">
        <v>25.72</v>
      </c>
      <c r="F12" s="7">
        <v>25.13</v>
      </c>
      <c r="G12" s="7">
        <v>25.52</v>
      </c>
      <c r="H12" s="7">
        <v>25.41</v>
      </c>
      <c r="I12" s="7">
        <v>25.01</v>
      </c>
      <c r="J12" s="7">
        <v>25.47</v>
      </c>
      <c r="M12" s="8">
        <f t="shared" si="1"/>
        <v>25.31333333</v>
      </c>
      <c r="N12" s="8">
        <f t="shared" si="2"/>
        <v>0.2615817272</v>
      </c>
      <c r="O12" s="4">
        <f t="shared" si="3"/>
        <v>1.033375272</v>
      </c>
    </row>
    <row r="13" ht="15.75" customHeight="1">
      <c r="A13" s="6">
        <v>256.0</v>
      </c>
      <c r="B13" s="7">
        <v>41.53</v>
      </c>
      <c r="C13" s="7">
        <v>40.65</v>
      </c>
      <c r="D13" s="7">
        <v>42.02</v>
      </c>
      <c r="E13" s="7">
        <v>41.87</v>
      </c>
      <c r="F13" s="7">
        <v>39.83</v>
      </c>
      <c r="G13" s="7">
        <v>40.75</v>
      </c>
      <c r="H13" s="7">
        <v>44.87</v>
      </c>
      <c r="I13" s="7">
        <v>40.98</v>
      </c>
      <c r="J13" s="7">
        <v>42.44</v>
      </c>
      <c r="M13" s="8">
        <f t="shared" si="1"/>
        <v>41.66</v>
      </c>
      <c r="N13" s="8">
        <f t="shared" si="2"/>
        <v>1.447523748</v>
      </c>
      <c r="O13" s="4">
        <f t="shared" si="3"/>
        <v>3.474612932</v>
      </c>
    </row>
    <row r="14" ht="15.75" customHeight="1">
      <c r="A14" s="6">
        <v>512.0</v>
      </c>
      <c r="B14" s="7">
        <v>69.51</v>
      </c>
      <c r="C14" s="7">
        <v>67.38</v>
      </c>
      <c r="D14" s="7">
        <v>69.11</v>
      </c>
      <c r="E14" s="7">
        <v>72.52</v>
      </c>
      <c r="F14" s="7">
        <v>65.75</v>
      </c>
      <c r="G14" s="7">
        <v>77.95</v>
      </c>
      <c r="H14" s="7">
        <v>66.8</v>
      </c>
      <c r="I14" s="7">
        <v>69.25</v>
      </c>
      <c r="J14" s="7">
        <v>71.71</v>
      </c>
      <c r="M14" s="8">
        <f t="shared" si="1"/>
        <v>69.99777778</v>
      </c>
      <c r="N14" s="8">
        <f t="shared" si="2"/>
        <v>3.695242813</v>
      </c>
      <c r="O14" s="4">
        <f t="shared" si="3"/>
        <v>5.279085894</v>
      </c>
    </row>
    <row r="15" ht="15.75" customHeight="1">
      <c r="A15" s="6" t="s">
        <v>9</v>
      </c>
      <c r="B15" s="7">
        <v>125.21</v>
      </c>
      <c r="C15" s="7">
        <v>125.21</v>
      </c>
      <c r="D15" s="7">
        <v>128.44</v>
      </c>
      <c r="E15" s="7">
        <v>130.21</v>
      </c>
      <c r="F15" s="7">
        <v>123.65</v>
      </c>
      <c r="G15" s="7">
        <v>125.45</v>
      </c>
      <c r="H15" s="7">
        <v>123.82</v>
      </c>
      <c r="I15" s="7">
        <v>122.67</v>
      </c>
      <c r="J15" s="7">
        <v>133.37</v>
      </c>
      <c r="M15" s="8">
        <f t="shared" si="1"/>
        <v>126.4477778</v>
      </c>
      <c r="N15" s="8">
        <f t="shared" si="2"/>
        <v>3.51966894</v>
      </c>
      <c r="O15" s="4">
        <f t="shared" si="3"/>
        <v>2.783496082</v>
      </c>
    </row>
    <row r="16" ht="15.75" customHeight="1">
      <c r="A16" s="6" t="s">
        <v>10</v>
      </c>
      <c r="B16" s="7">
        <v>190.79</v>
      </c>
      <c r="C16" s="7">
        <v>185.85</v>
      </c>
      <c r="D16" s="7">
        <v>185.52</v>
      </c>
      <c r="E16" s="7">
        <v>189.3</v>
      </c>
      <c r="F16" s="7">
        <v>181.71</v>
      </c>
      <c r="G16" s="7">
        <v>182.69</v>
      </c>
      <c r="H16" s="7">
        <v>182.34</v>
      </c>
      <c r="I16" s="7">
        <v>185.72</v>
      </c>
      <c r="J16" s="7">
        <v>186.75</v>
      </c>
      <c r="M16" s="8">
        <f t="shared" si="1"/>
        <v>185.63</v>
      </c>
      <c r="N16" s="8">
        <f t="shared" si="2"/>
        <v>3.08730465</v>
      </c>
      <c r="O16" s="4">
        <f t="shared" si="3"/>
        <v>1.663149625</v>
      </c>
    </row>
    <row r="17" ht="15.75" customHeight="1">
      <c r="A17" s="6" t="s">
        <v>11</v>
      </c>
      <c r="B17" s="7">
        <v>289.98</v>
      </c>
      <c r="C17" s="7">
        <v>286.14</v>
      </c>
      <c r="D17" s="7">
        <v>284.92</v>
      </c>
      <c r="E17" s="7">
        <v>294.66</v>
      </c>
      <c r="F17" s="7">
        <v>275.6</v>
      </c>
      <c r="G17" s="7">
        <v>284.11</v>
      </c>
      <c r="H17" s="7">
        <v>292.5</v>
      </c>
      <c r="I17" s="7">
        <v>288.91</v>
      </c>
      <c r="J17" s="7">
        <v>289.48</v>
      </c>
      <c r="M17" s="8">
        <f t="shared" si="1"/>
        <v>287.3666667</v>
      </c>
      <c r="N17" s="8">
        <f t="shared" si="2"/>
        <v>5.587626956</v>
      </c>
      <c r="O17" s="4">
        <f t="shared" si="3"/>
        <v>1.944424181</v>
      </c>
    </row>
    <row r="18" ht="15.75" customHeight="1">
      <c r="A18" s="6" t="s">
        <v>12</v>
      </c>
      <c r="B18" s="7">
        <v>486.39</v>
      </c>
      <c r="C18" s="7">
        <v>464.96</v>
      </c>
      <c r="D18" s="7">
        <v>475.09</v>
      </c>
      <c r="E18" s="7">
        <v>488.72</v>
      </c>
      <c r="F18" s="7">
        <v>468.31</v>
      </c>
      <c r="G18" s="7">
        <v>471.28</v>
      </c>
      <c r="H18" s="7">
        <v>492.6</v>
      </c>
      <c r="I18" s="7">
        <v>478.16</v>
      </c>
      <c r="J18" s="7">
        <v>472.11</v>
      </c>
      <c r="M18" s="8">
        <f t="shared" si="1"/>
        <v>477.5133333</v>
      </c>
      <c r="N18" s="8">
        <f t="shared" si="2"/>
        <v>9.673551571</v>
      </c>
      <c r="O18" s="4">
        <f t="shared" si="3"/>
        <v>2.025818107</v>
      </c>
    </row>
    <row r="19" ht="15.75" customHeight="1">
      <c r="A19" s="6" t="s">
        <v>13</v>
      </c>
      <c r="B19" s="7">
        <v>612.95</v>
      </c>
      <c r="C19" s="7">
        <v>589.86</v>
      </c>
      <c r="D19" s="7">
        <v>593.52</v>
      </c>
      <c r="E19" s="7">
        <v>613.89</v>
      </c>
      <c r="F19" s="7">
        <v>582.39</v>
      </c>
      <c r="G19" s="7">
        <v>607.89</v>
      </c>
      <c r="H19" s="7">
        <v>601.93</v>
      </c>
      <c r="I19" s="7">
        <v>595.35</v>
      </c>
      <c r="J19" s="7">
        <v>597.89</v>
      </c>
      <c r="M19" s="8">
        <f t="shared" si="1"/>
        <v>599.5188889</v>
      </c>
      <c r="N19" s="8">
        <f t="shared" si="2"/>
        <v>10.6391088</v>
      </c>
      <c r="O19" s="4">
        <f t="shared" si="3"/>
        <v>1.774607773</v>
      </c>
    </row>
    <row r="20" ht="15.75" customHeight="1">
      <c r="A20" s="6" t="s">
        <v>14</v>
      </c>
      <c r="B20" s="7">
        <v>1331.55</v>
      </c>
      <c r="C20" s="7">
        <v>1272.34</v>
      </c>
      <c r="D20" s="7">
        <v>1286.39</v>
      </c>
      <c r="E20" s="7">
        <v>1323.14</v>
      </c>
      <c r="F20" s="7">
        <v>1270.29</v>
      </c>
      <c r="G20" s="7">
        <v>1318.31</v>
      </c>
      <c r="H20" s="7">
        <v>1293.09</v>
      </c>
      <c r="I20" s="7">
        <v>1299.6</v>
      </c>
      <c r="J20" s="7">
        <v>1290.45</v>
      </c>
      <c r="M20" s="8">
        <f t="shared" si="1"/>
        <v>1298.351111</v>
      </c>
      <c r="N20" s="8">
        <f t="shared" si="2"/>
        <v>21.83389306</v>
      </c>
      <c r="O20" s="4">
        <f t="shared" si="3"/>
        <v>1.681663217</v>
      </c>
    </row>
    <row r="21" ht="15.75" customHeight="1">
      <c r="A21" s="6" t="s">
        <v>15</v>
      </c>
      <c r="B21" s="7">
        <v>3989.81</v>
      </c>
      <c r="C21" s="7">
        <v>3914.06</v>
      </c>
      <c r="D21" s="7">
        <v>3878.81</v>
      </c>
      <c r="E21" s="7">
        <v>3921.92</v>
      </c>
      <c r="F21" s="7">
        <v>3802.01</v>
      </c>
      <c r="G21" s="7">
        <v>3947.11</v>
      </c>
      <c r="H21" s="7">
        <v>3915.16</v>
      </c>
      <c r="I21" s="7">
        <v>3880.36</v>
      </c>
      <c r="J21" s="7">
        <v>3844.7</v>
      </c>
      <c r="M21" s="8">
        <f t="shared" si="1"/>
        <v>3899.326667</v>
      </c>
      <c r="N21" s="8">
        <f t="shared" si="2"/>
        <v>55.54725376</v>
      </c>
      <c r="O21" s="4">
        <f t="shared" si="3"/>
        <v>1.424534503</v>
      </c>
    </row>
    <row r="22" ht="15.75" customHeight="1">
      <c r="A22" s="6" t="s">
        <v>16</v>
      </c>
      <c r="B22" s="7">
        <v>8097.3</v>
      </c>
      <c r="C22" s="7">
        <v>7928.14</v>
      </c>
      <c r="D22" s="7">
        <v>7577.67</v>
      </c>
      <c r="E22" s="7">
        <v>7951.93</v>
      </c>
      <c r="F22" s="7">
        <v>8347.79</v>
      </c>
      <c r="G22" s="7">
        <v>8369.58</v>
      </c>
      <c r="H22" s="7">
        <v>7771.41</v>
      </c>
      <c r="I22" s="7">
        <v>7977.58</v>
      </c>
      <c r="J22" s="7">
        <v>8286.73</v>
      </c>
      <c r="M22" s="8">
        <f t="shared" si="1"/>
        <v>8034.236667</v>
      </c>
      <c r="N22" s="8">
        <f t="shared" si="2"/>
        <v>268.6244026</v>
      </c>
      <c r="O22" s="4">
        <f t="shared" si="3"/>
        <v>3.343496261</v>
      </c>
    </row>
    <row r="23" ht="15.75" customHeight="1">
      <c r="A23" s="6" t="s">
        <v>17</v>
      </c>
      <c r="B23" s="7">
        <v>15644.77</v>
      </c>
      <c r="C23" s="7">
        <v>14473.38</v>
      </c>
      <c r="D23" s="7">
        <v>14324.07</v>
      </c>
      <c r="E23" s="7">
        <v>14947.28</v>
      </c>
      <c r="F23" s="7">
        <v>14838.29</v>
      </c>
      <c r="G23" s="7">
        <v>14779.77</v>
      </c>
      <c r="H23" s="7">
        <v>14483.22</v>
      </c>
      <c r="I23" s="7">
        <v>15241.56</v>
      </c>
      <c r="J23" s="7">
        <v>15447.18</v>
      </c>
      <c r="M23" s="8">
        <f t="shared" si="1"/>
        <v>14908.83556</v>
      </c>
      <c r="N23" s="8">
        <f t="shared" si="2"/>
        <v>457.9783385</v>
      </c>
      <c r="O23" s="4">
        <f t="shared" si="3"/>
        <v>3.071858542</v>
      </c>
    </row>
    <row r="24" ht="15.75" customHeight="1">
      <c r="A24" s="6" t="s">
        <v>18</v>
      </c>
      <c r="B24" s="7">
        <v>30524.65</v>
      </c>
      <c r="C24" s="7">
        <v>31782.67</v>
      </c>
      <c r="D24" s="7">
        <v>29840.09</v>
      </c>
      <c r="E24" s="7">
        <v>30952.48</v>
      </c>
      <c r="F24" s="7">
        <v>32853.63</v>
      </c>
      <c r="G24" s="7">
        <v>30958.24</v>
      </c>
      <c r="H24" s="7">
        <v>30184.23</v>
      </c>
      <c r="I24" s="7">
        <v>30084.29</v>
      </c>
      <c r="J24" s="7">
        <v>33424.91</v>
      </c>
      <c r="M24" s="8">
        <f t="shared" si="1"/>
        <v>31178.35444</v>
      </c>
      <c r="N24" s="8">
        <f t="shared" si="2"/>
        <v>1261.039681</v>
      </c>
      <c r="O24" s="4">
        <f t="shared" si="3"/>
        <v>4.044599863</v>
      </c>
    </row>
    <row r="25" ht="15.75" customHeight="1">
      <c r="A25" s="6" t="s">
        <v>19</v>
      </c>
      <c r="B25" s="7">
        <v>58909.87</v>
      </c>
      <c r="C25" s="7">
        <v>57509.48</v>
      </c>
      <c r="D25" s="7">
        <v>57355.74</v>
      </c>
      <c r="E25" s="7">
        <v>58283.75</v>
      </c>
      <c r="F25" s="7">
        <v>56192.44</v>
      </c>
      <c r="G25" s="7">
        <v>55592.25</v>
      </c>
      <c r="H25" s="7">
        <v>56041.75</v>
      </c>
      <c r="I25" s="7">
        <v>57561.01</v>
      </c>
      <c r="J25" s="7">
        <v>57852.45</v>
      </c>
      <c r="M25" s="8">
        <f t="shared" si="1"/>
        <v>57255.41556</v>
      </c>
      <c r="N25" s="8">
        <f t="shared" si="2"/>
        <v>1100.463757</v>
      </c>
      <c r="O25" s="4">
        <f t="shared" si="3"/>
        <v>1.922025622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7">
        <v>35.1</v>
      </c>
      <c r="C33" s="7">
        <v>37.15</v>
      </c>
      <c r="D33" s="7">
        <v>34.04</v>
      </c>
      <c r="E33" s="7">
        <v>33.17</v>
      </c>
      <c r="F33" s="7">
        <v>33.7</v>
      </c>
      <c r="G33" s="7">
        <v>33.45</v>
      </c>
      <c r="H33" s="7">
        <v>32.42</v>
      </c>
      <c r="I33" s="7">
        <v>33.57</v>
      </c>
      <c r="J33" s="7">
        <v>32.44</v>
      </c>
      <c r="M33" s="8">
        <f t="shared" ref="M33:M53" si="4">AVERAGE(B33:J33)</f>
        <v>33.89333333</v>
      </c>
      <c r="N33" s="8">
        <f t="shared" ref="N33:N53" si="5">STDEV(B33:J33)</f>
        <v>1.467480835</v>
      </c>
      <c r="O33" s="4">
        <f t="shared" ref="O33:O53" si="6">N33/M33*100</f>
        <v>4.329703485</v>
      </c>
    </row>
    <row r="34" ht="15.75" customHeight="1">
      <c r="A34" s="6">
        <v>2.0</v>
      </c>
      <c r="B34" s="7">
        <v>32.25</v>
      </c>
      <c r="C34" s="7">
        <v>32.8</v>
      </c>
      <c r="D34" s="7">
        <v>33.09</v>
      </c>
      <c r="E34" s="7">
        <v>32.4</v>
      </c>
      <c r="F34" s="7">
        <v>32.61</v>
      </c>
      <c r="G34" s="7">
        <v>32.0</v>
      </c>
      <c r="H34" s="7">
        <v>33.03</v>
      </c>
      <c r="I34" s="7">
        <v>32.85</v>
      </c>
      <c r="J34" s="7">
        <v>34.32</v>
      </c>
      <c r="M34" s="8">
        <f t="shared" si="4"/>
        <v>32.81666667</v>
      </c>
      <c r="N34" s="8">
        <f t="shared" si="5"/>
        <v>0.6695147497</v>
      </c>
      <c r="O34" s="4">
        <f t="shared" si="6"/>
        <v>2.040166835</v>
      </c>
    </row>
    <row r="35" ht="15.75" customHeight="1">
      <c r="A35" s="6">
        <v>4.0</v>
      </c>
      <c r="B35" s="7">
        <v>32.4</v>
      </c>
      <c r="C35" s="7">
        <v>33.03</v>
      </c>
      <c r="D35" s="7">
        <v>33.49</v>
      </c>
      <c r="E35" s="7">
        <v>32.67</v>
      </c>
      <c r="F35" s="7">
        <v>33.21</v>
      </c>
      <c r="G35" s="7">
        <v>32.65</v>
      </c>
      <c r="H35" s="7">
        <v>32.22</v>
      </c>
      <c r="I35" s="7">
        <v>32.68</v>
      </c>
      <c r="J35" s="7">
        <v>33.6</v>
      </c>
      <c r="M35" s="8">
        <f t="shared" si="4"/>
        <v>32.88333333</v>
      </c>
      <c r="N35" s="8">
        <f t="shared" si="5"/>
        <v>0.4775981575</v>
      </c>
      <c r="O35" s="4">
        <f t="shared" si="6"/>
        <v>1.452401898</v>
      </c>
    </row>
    <row r="36" ht="15.75" customHeight="1">
      <c r="A36" s="6">
        <v>8.0</v>
      </c>
      <c r="B36" s="7">
        <v>95.38</v>
      </c>
      <c r="C36" s="7">
        <v>84.87</v>
      </c>
      <c r="D36" s="7">
        <v>87.04</v>
      </c>
      <c r="E36" s="7">
        <v>81.04</v>
      </c>
      <c r="F36" s="7">
        <v>86.43</v>
      </c>
      <c r="G36" s="7">
        <v>107.41</v>
      </c>
      <c r="H36" s="7">
        <v>109.29</v>
      </c>
      <c r="I36" s="7">
        <v>86.88</v>
      </c>
      <c r="J36" s="7">
        <v>85.27</v>
      </c>
      <c r="M36" s="8">
        <f t="shared" si="4"/>
        <v>91.51222222</v>
      </c>
      <c r="N36" s="8">
        <f t="shared" si="5"/>
        <v>10.27002651</v>
      </c>
      <c r="O36" s="4">
        <f t="shared" si="6"/>
        <v>11.22257362</v>
      </c>
    </row>
    <row r="37" ht="15.75" customHeight="1">
      <c r="A37" s="6">
        <v>16.0</v>
      </c>
      <c r="B37" s="7">
        <v>26.1</v>
      </c>
      <c r="C37" s="7">
        <v>24.18</v>
      </c>
      <c r="D37" s="7">
        <v>21.24</v>
      </c>
      <c r="E37" s="7">
        <v>21.27</v>
      </c>
      <c r="F37" s="7">
        <v>30.15</v>
      </c>
      <c r="G37" s="7">
        <v>21.25</v>
      </c>
      <c r="H37" s="7">
        <v>27.8</v>
      </c>
      <c r="I37" s="7">
        <v>26.73</v>
      </c>
      <c r="J37" s="7">
        <v>24.0</v>
      </c>
      <c r="M37" s="8">
        <f t="shared" si="4"/>
        <v>24.74666667</v>
      </c>
      <c r="N37" s="8">
        <f t="shared" si="5"/>
        <v>3.197131527</v>
      </c>
      <c r="O37" s="4">
        <f t="shared" si="6"/>
        <v>12.91944313</v>
      </c>
    </row>
    <row r="38" ht="15.75" customHeight="1">
      <c r="A38" s="6">
        <v>32.0</v>
      </c>
      <c r="B38" s="7">
        <v>26.4</v>
      </c>
      <c r="C38" s="7">
        <v>28.62</v>
      </c>
      <c r="D38" s="7">
        <v>26.35</v>
      </c>
      <c r="E38" s="7">
        <v>25.58</v>
      </c>
      <c r="F38" s="7">
        <v>25.34</v>
      </c>
      <c r="G38" s="7">
        <v>26.62</v>
      </c>
      <c r="H38" s="7">
        <v>25.05</v>
      </c>
      <c r="I38" s="7">
        <v>26.26</v>
      </c>
      <c r="J38" s="7">
        <v>25.85</v>
      </c>
      <c r="M38" s="8">
        <f t="shared" si="4"/>
        <v>26.23</v>
      </c>
      <c r="N38" s="8">
        <f t="shared" si="5"/>
        <v>1.040420588</v>
      </c>
      <c r="O38" s="4">
        <f t="shared" si="6"/>
        <v>3.966529119</v>
      </c>
    </row>
    <row r="39" ht="15.75" customHeight="1">
      <c r="A39" s="6">
        <v>64.0</v>
      </c>
      <c r="B39" s="7">
        <v>25.4</v>
      </c>
      <c r="C39" s="7">
        <v>25.6</v>
      </c>
      <c r="D39" s="7">
        <v>25.41</v>
      </c>
      <c r="E39" s="7">
        <v>25.16</v>
      </c>
      <c r="F39" s="7">
        <v>27.24</v>
      </c>
      <c r="G39" s="7">
        <v>25.46</v>
      </c>
      <c r="H39" s="7">
        <v>24.86</v>
      </c>
      <c r="I39" s="7">
        <v>25.32</v>
      </c>
      <c r="J39" s="7">
        <v>25.08</v>
      </c>
      <c r="M39" s="8">
        <f t="shared" si="4"/>
        <v>25.50333333</v>
      </c>
      <c r="N39" s="8">
        <f t="shared" si="5"/>
        <v>0.6884039512</v>
      </c>
      <c r="O39" s="4">
        <f t="shared" si="6"/>
        <v>2.699270492</v>
      </c>
    </row>
    <row r="40" ht="15.75" customHeight="1">
      <c r="A40" s="6">
        <v>128.0</v>
      </c>
      <c r="B40" s="7">
        <v>35.78</v>
      </c>
      <c r="C40" s="7">
        <v>35.98</v>
      </c>
      <c r="D40" s="7">
        <v>35.27</v>
      </c>
      <c r="E40" s="7">
        <v>34.97</v>
      </c>
      <c r="F40" s="7">
        <v>37.45</v>
      </c>
      <c r="G40" s="7">
        <v>35.54</v>
      </c>
      <c r="H40" s="7">
        <v>36.69</v>
      </c>
      <c r="I40" s="7">
        <v>34.53</v>
      </c>
      <c r="J40" s="7">
        <v>36.92</v>
      </c>
      <c r="M40" s="8">
        <f t="shared" si="4"/>
        <v>35.90333333</v>
      </c>
      <c r="N40" s="8">
        <f t="shared" si="5"/>
        <v>0.9589056262</v>
      </c>
      <c r="O40" s="4">
        <f t="shared" si="6"/>
        <v>2.670798328</v>
      </c>
    </row>
    <row r="41" ht="15.75" customHeight="1">
      <c r="A41" s="6">
        <v>256.0</v>
      </c>
      <c r="B41" s="7">
        <v>59.5</v>
      </c>
      <c r="C41" s="7">
        <v>62.19</v>
      </c>
      <c r="D41" s="7">
        <v>59.41</v>
      </c>
      <c r="E41" s="7">
        <v>57.97</v>
      </c>
      <c r="F41" s="7">
        <v>57.58</v>
      </c>
      <c r="G41" s="7">
        <v>66.33</v>
      </c>
      <c r="H41" s="7">
        <v>61.56</v>
      </c>
      <c r="I41" s="7">
        <v>59.62</v>
      </c>
      <c r="J41" s="7">
        <v>56.79</v>
      </c>
      <c r="M41" s="8">
        <f t="shared" si="4"/>
        <v>60.10555556</v>
      </c>
      <c r="N41" s="8">
        <f t="shared" si="5"/>
        <v>2.920235911</v>
      </c>
      <c r="O41" s="4">
        <f t="shared" si="6"/>
        <v>4.858512469</v>
      </c>
    </row>
    <row r="42" ht="15.75" customHeight="1">
      <c r="A42" s="6">
        <v>512.0</v>
      </c>
      <c r="B42" s="7">
        <v>97.46</v>
      </c>
      <c r="C42" s="7">
        <v>95.07</v>
      </c>
      <c r="D42" s="7">
        <v>93.66</v>
      </c>
      <c r="E42" s="7">
        <v>97.3</v>
      </c>
      <c r="F42" s="7">
        <v>96.22</v>
      </c>
      <c r="G42" s="7">
        <v>98.07</v>
      </c>
      <c r="H42" s="7">
        <v>91.69</v>
      </c>
      <c r="I42" s="7">
        <v>93.4</v>
      </c>
      <c r="J42" s="7">
        <v>94.22</v>
      </c>
      <c r="M42" s="8">
        <f t="shared" si="4"/>
        <v>95.23222222</v>
      </c>
      <c r="N42" s="8">
        <f t="shared" si="5"/>
        <v>2.170672579</v>
      </c>
      <c r="O42" s="4">
        <f t="shared" si="6"/>
        <v>2.279346767</v>
      </c>
    </row>
    <row r="43" ht="15.75" customHeight="1">
      <c r="A43" s="6" t="s">
        <v>9</v>
      </c>
      <c r="B43" s="7">
        <v>181.4</v>
      </c>
      <c r="C43" s="7">
        <v>180.61</v>
      </c>
      <c r="D43" s="7">
        <v>179.28</v>
      </c>
      <c r="E43" s="7">
        <v>180.54</v>
      </c>
      <c r="F43" s="7">
        <v>188.62</v>
      </c>
      <c r="G43" s="7">
        <v>182.36</v>
      </c>
      <c r="H43" s="7">
        <v>178.51</v>
      </c>
      <c r="I43" s="7">
        <v>178.08</v>
      </c>
      <c r="J43" s="7">
        <v>178.63</v>
      </c>
      <c r="M43" s="8">
        <f t="shared" si="4"/>
        <v>180.8922222</v>
      </c>
      <c r="N43" s="8">
        <f t="shared" si="5"/>
        <v>3.233321735</v>
      </c>
      <c r="O43" s="4">
        <f t="shared" si="6"/>
        <v>1.787429938</v>
      </c>
    </row>
    <row r="44" ht="15.75" customHeight="1">
      <c r="A44" s="6" t="s">
        <v>10</v>
      </c>
      <c r="B44" s="7">
        <v>258.84</v>
      </c>
      <c r="C44" s="7">
        <v>264.08</v>
      </c>
      <c r="D44" s="7">
        <v>259.61</v>
      </c>
      <c r="E44" s="7">
        <v>259.64</v>
      </c>
      <c r="F44" s="7">
        <v>248.4</v>
      </c>
      <c r="G44" s="7">
        <v>258.0</v>
      </c>
      <c r="H44" s="7">
        <v>261.15</v>
      </c>
      <c r="I44" s="7">
        <v>260.16</v>
      </c>
      <c r="J44" s="7">
        <v>251.47</v>
      </c>
      <c r="M44" s="8">
        <f t="shared" si="4"/>
        <v>257.9277778</v>
      </c>
      <c r="N44" s="8">
        <f t="shared" si="5"/>
        <v>4.902751212</v>
      </c>
      <c r="O44" s="4">
        <f t="shared" si="6"/>
        <v>1.900823267</v>
      </c>
    </row>
    <row r="45" ht="15.75" customHeight="1">
      <c r="A45" s="6" t="s">
        <v>11</v>
      </c>
      <c r="B45" s="7">
        <v>395.53</v>
      </c>
      <c r="C45" s="7">
        <v>400.67</v>
      </c>
      <c r="D45" s="7">
        <v>407.65</v>
      </c>
      <c r="E45" s="7">
        <v>403.95</v>
      </c>
      <c r="F45" s="7">
        <v>403.76</v>
      </c>
      <c r="G45" s="7">
        <v>399.76</v>
      </c>
      <c r="H45" s="7">
        <v>392.01</v>
      </c>
      <c r="I45" s="7">
        <v>398.65</v>
      </c>
      <c r="J45" s="7">
        <v>400.73</v>
      </c>
      <c r="M45" s="8">
        <f t="shared" si="4"/>
        <v>400.3011111</v>
      </c>
      <c r="N45" s="8">
        <f t="shared" si="5"/>
        <v>4.665424537</v>
      </c>
      <c r="O45" s="4">
        <f t="shared" si="6"/>
        <v>1.165478788</v>
      </c>
    </row>
    <row r="46" ht="15.75" customHeight="1">
      <c r="A46" s="6" t="s">
        <v>12</v>
      </c>
      <c r="B46" s="7">
        <v>676.68</v>
      </c>
      <c r="C46" s="7">
        <v>678.42</v>
      </c>
      <c r="D46" s="7">
        <v>681.88</v>
      </c>
      <c r="E46" s="7">
        <v>673.79</v>
      </c>
      <c r="F46" s="7">
        <v>668.76</v>
      </c>
      <c r="G46" s="7">
        <v>672.69</v>
      </c>
      <c r="H46" s="7">
        <v>663.9</v>
      </c>
      <c r="I46" s="7">
        <v>662.08</v>
      </c>
      <c r="J46" s="7">
        <v>667.64</v>
      </c>
      <c r="M46" s="8">
        <f t="shared" si="4"/>
        <v>671.76</v>
      </c>
      <c r="N46" s="8">
        <f t="shared" si="5"/>
        <v>6.684109888</v>
      </c>
      <c r="O46" s="4">
        <f t="shared" si="6"/>
        <v>0.9950145719</v>
      </c>
    </row>
    <row r="47" ht="15.75" customHeight="1">
      <c r="A47" s="6" t="s">
        <v>13</v>
      </c>
      <c r="B47" s="7">
        <v>921.05</v>
      </c>
      <c r="C47" s="7">
        <v>922.21</v>
      </c>
      <c r="D47" s="7">
        <v>909.16</v>
      </c>
      <c r="E47" s="7">
        <v>919.33</v>
      </c>
      <c r="F47" s="7">
        <v>908.94</v>
      </c>
      <c r="G47" s="7">
        <v>912.58</v>
      </c>
      <c r="H47" s="7">
        <v>896.21</v>
      </c>
      <c r="I47" s="7">
        <v>901.45</v>
      </c>
      <c r="J47" s="7">
        <v>916.33</v>
      </c>
      <c r="M47" s="8">
        <f t="shared" si="4"/>
        <v>911.9177778</v>
      </c>
      <c r="N47" s="8">
        <f t="shared" si="5"/>
        <v>8.922974249</v>
      </c>
      <c r="O47" s="4">
        <f t="shared" si="6"/>
        <v>0.9784845154</v>
      </c>
    </row>
    <row r="48" ht="15.75" customHeight="1">
      <c r="A48" s="6" t="s">
        <v>14</v>
      </c>
      <c r="B48" s="7">
        <v>2009.4</v>
      </c>
      <c r="C48" s="7">
        <v>2051.21</v>
      </c>
      <c r="D48" s="7">
        <v>2024.28</v>
      </c>
      <c r="E48" s="7">
        <v>2009.98</v>
      </c>
      <c r="F48" s="7">
        <v>1984.95</v>
      </c>
      <c r="G48" s="7">
        <v>1996.7</v>
      </c>
      <c r="H48" s="7">
        <v>1972.51</v>
      </c>
      <c r="I48" s="7">
        <v>2030.08</v>
      </c>
      <c r="J48" s="7">
        <v>2006.23</v>
      </c>
      <c r="M48" s="8">
        <f t="shared" si="4"/>
        <v>2009.482222</v>
      </c>
      <c r="N48" s="8">
        <f t="shared" si="5"/>
        <v>23.78928844</v>
      </c>
      <c r="O48" s="4">
        <f t="shared" si="6"/>
        <v>1.18385165</v>
      </c>
    </row>
    <row r="49" ht="15.75" customHeight="1">
      <c r="A49" s="6" t="s">
        <v>15</v>
      </c>
      <c r="B49" s="7">
        <v>6841.45</v>
      </c>
      <c r="C49" s="7">
        <v>6710.44</v>
      </c>
      <c r="D49" s="7">
        <v>6499.81</v>
      </c>
      <c r="E49" s="7">
        <v>6195.09</v>
      </c>
      <c r="F49" s="7">
        <v>6489.71</v>
      </c>
      <c r="G49" s="7">
        <v>6666.89</v>
      </c>
      <c r="H49" s="7">
        <v>6187.77</v>
      </c>
      <c r="I49" s="7">
        <v>6239.38</v>
      </c>
      <c r="J49" s="7">
        <v>6753.54</v>
      </c>
      <c r="M49" s="8">
        <f t="shared" si="4"/>
        <v>6509.342222</v>
      </c>
      <c r="N49" s="8">
        <f t="shared" si="5"/>
        <v>252.6630145</v>
      </c>
      <c r="O49" s="4">
        <f t="shared" si="6"/>
        <v>3.881544493</v>
      </c>
    </row>
    <row r="50" ht="15.75" customHeight="1">
      <c r="A50" s="6" t="s">
        <v>16</v>
      </c>
      <c r="B50" s="7">
        <v>12307.05</v>
      </c>
      <c r="C50" s="7">
        <v>12157.63</v>
      </c>
      <c r="D50" s="7">
        <v>12290.92</v>
      </c>
      <c r="E50" s="7">
        <v>12564.92</v>
      </c>
      <c r="F50" s="7">
        <v>12810.97</v>
      </c>
      <c r="G50" s="7">
        <v>12527.63</v>
      </c>
      <c r="H50" s="7">
        <v>12099.84</v>
      </c>
      <c r="I50" s="7">
        <v>12553.08</v>
      </c>
      <c r="J50" s="7">
        <v>12618.21</v>
      </c>
      <c r="M50" s="8">
        <f t="shared" si="4"/>
        <v>12436.69444</v>
      </c>
      <c r="N50" s="8">
        <f t="shared" si="5"/>
        <v>234.7052689</v>
      </c>
      <c r="O50" s="4">
        <f t="shared" si="6"/>
        <v>1.887199769</v>
      </c>
    </row>
    <row r="51" ht="15.75" customHeight="1">
      <c r="A51" s="6" t="s">
        <v>17</v>
      </c>
      <c r="B51" s="7">
        <v>24092.56</v>
      </c>
      <c r="C51" s="7">
        <v>23539.43</v>
      </c>
      <c r="D51" s="7">
        <v>22647.19</v>
      </c>
      <c r="E51" s="7">
        <v>23975.55</v>
      </c>
      <c r="F51" s="7">
        <v>23862.84</v>
      </c>
      <c r="G51" s="7">
        <v>23681.75</v>
      </c>
      <c r="H51" s="7">
        <v>23554.44</v>
      </c>
      <c r="I51" s="7">
        <v>23043.16</v>
      </c>
      <c r="J51" s="7">
        <v>22953.8</v>
      </c>
      <c r="M51" s="8">
        <f t="shared" si="4"/>
        <v>23483.41333</v>
      </c>
      <c r="N51" s="8">
        <f t="shared" si="5"/>
        <v>497.283318</v>
      </c>
      <c r="O51" s="4">
        <f t="shared" si="6"/>
        <v>2.117593856</v>
      </c>
    </row>
    <row r="52" ht="15.75" customHeight="1">
      <c r="A52" s="6" t="s">
        <v>18</v>
      </c>
      <c r="B52" s="7">
        <v>48877.45</v>
      </c>
      <c r="C52" s="7">
        <v>49724.04</v>
      </c>
      <c r="D52" s="7">
        <v>52196.15</v>
      </c>
      <c r="E52" s="7">
        <v>48112.27</v>
      </c>
      <c r="F52" s="7">
        <v>49972.66</v>
      </c>
      <c r="G52" s="7">
        <v>46771.08</v>
      </c>
      <c r="H52" s="7">
        <v>47815.09</v>
      </c>
      <c r="I52" s="7">
        <v>50663.04</v>
      </c>
      <c r="J52" s="7">
        <v>47988.8</v>
      </c>
      <c r="M52" s="8">
        <f t="shared" si="4"/>
        <v>49124.50889</v>
      </c>
      <c r="N52" s="8">
        <f t="shared" si="5"/>
        <v>1677.40725</v>
      </c>
      <c r="O52" s="4">
        <f t="shared" si="6"/>
        <v>3.414603602</v>
      </c>
    </row>
    <row r="53" ht="15.75" customHeight="1">
      <c r="A53" s="6" t="s">
        <v>19</v>
      </c>
      <c r="B53" s="7">
        <v>90381.25</v>
      </c>
      <c r="C53" s="7">
        <v>88190.64</v>
      </c>
      <c r="D53" s="7">
        <v>87572.71</v>
      </c>
      <c r="E53" s="7">
        <v>87527.24</v>
      </c>
      <c r="F53" s="7">
        <v>87520.52</v>
      </c>
      <c r="G53" s="7">
        <v>88228.77</v>
      </c>
      <c r="H53" s="7">
        <v>90504.46</v>
      </c>
      <c r="I53" s="7">
        <v>88203.32</v>
      </c>
      <c r="J53" s="7">
        <v>87444.65</v>
      </c>
      <c r="M53" s="8">
        <f t="shared" si="4"/>
        <v>88397.06222</v>
      </c>
      <c r="N53" s="8">
        <f t="shared" si="5"/>
        <v>1204.063826</v>
      </c>
      <c r="O53" s="4">
        <f t="shared" si="6"/>
        <v>1.362108418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7">
        <v>24.21</v>
      </c>
      <c r="C61" s="7">
        <v>25.05</v>
      </c>
      <c r="D61" s="7">
        <v>25.24</v>
      </c>
      <c r="E61" s="7">
        <v>25.32</v>
      </c>
      <c r="F61" s="7">
        <v>25.2</v>
      </c>
      <c r="G61" s="7">
        <v>24.34</v>
      </c>
      <c r="H61" s="7">
        <v>24.65</v>
      </c>
      <c r="I61" s="7">
        <v>24.72</v>
      </c>
      <c r="J61" s="7">
        <v>24.88</v>
      </c>
      <c r="M61" s="8">
        <f t="shared" ref="M61:M81" si="7">AVERAGE(B61:J61)</f>
        <v>24.84555556</v>
      </c>
      <c r="N61" s="8">
        <f t="shared" ref="N61:N81" si="8">STDEV(B61:J61)</f>
        <v>0.3973069063</v>
      </c>
      <c r="O61" s="4">
        <f t="shared" ref="O61:O81" si="9">N61/M61*100</f>
        <v>1.59910655</v>
      </c>
    </row>
    <row r="62" ht="15.75" customHeight="1">
      <c r="A62" s="6">
        <v>2.0</v>
      </c>
      <c r="B62" s="7">
        <v>27.0</v>
      </c>
      <c r="C62" s="7">
        <v>23.99</v>
      </c>
      <c r="D62" s="7">
        <v>25.3</v>
      </c>
      <c r="E62" s="7">
        <v>23.85</v>
      </c>
      <c r="F62" s="7">
        <v>24.64</v>
      </c>
      <c r="G62" s="7">
        <v>24.94</v>
      </c>
      <c r="H62" s="7">
        <v>23.25</v>
      </c>
      <c r="I62" s="7">
        <v>24.18</v>
      </c>
      <c r="J62" s="7">
        <v>23.35</v>
      </c>
      <c r="M62" s="8">
        <f t="shared" si="7"/>
        <v>24.5</v>
      </c>
      <c r="N62" s="8">
        <f t="shared" si="8"/>
        <v>1.160452498</v>
      </c>
      <c r="O62" s="4">
        <f t="shared" si="9"/>
        <v>4.736540808</v>
      </c>
    </row>
    <row r="63" ht="15.75" customHeight="1">
      <c r="A63" s="6">
        <v>4.0</v>
      </c>
      <c r="B63" s="7">
        <v>24.55</v>
      </c>
      <c r="C63" s="7">
        <v>24.42</v>
      </c>
      <c r="D63" s="7">
        <v>24.69</v>
      </c>
      <c r="E63" s="7">
        <v>24.6</v>
      </c>
      <c r="F63" s="7">
        <v>24.85</v>
      </c>
      <c r="G63" s="7">
        <v>24.95</v>
      </c>
      <c r="H63" s="7">
        <v>24.85</v>
      </c>
      <c r="I63" s="7">
        <v>24.9</v>
      </c>
      <c r="J63" s="7">
        <v>24.85</v>
      </c>
      <c r="M63" s="8">
        <f t="shared" si="7"/>
        <v>24.74</v>
      </c>
      <c r="N63" s="8">
        <f t="shared" si="8"/>
        <v>0.1825513626</v>
      </c>
      <c r="O63" s="4">
        <f t="shared" si="9"/>
        <v>0.7378793963</v>
      </c>
    </row>
    <row r="64" ht="15.75" customHeight="1">
      <c r="A64" s="6">
        <v>8.0</v>
      </c>
      <c r="B64" s="7">
        <v>74.57</v>
      </c>
      <c r="C64" s="7">
        <v>85.82</v>
      </c>
      <c r="D64" s="7">
        <v>82.43</v>
      </c>
      <c r="E64" s="7">
        <v>79.23</v>
      </c>
      <c r="F64" s="7">
        <v>89.05</v>
      </c>
      <c r="G64" s="7">
        <v>84.75</v>
      </c>
      <c r="H64" s="7">
        <v>68.76</v>
      </c>
      <c r="I64" s="7">
        <v>90.77</v>
      </c>
      <c r="J64" s="7">
        <v>80.85</v>
      </c>
      <c r="M64" s="8">
        <f t="shared" si="7"/>
        <v>81.80333333</v>
      </c>
      <c r="N64" s="8">
        <f t="shared" si="8"/>
        <v>6.965136395</v>
      </c>
      <c r="O64" s="4">
        <f t="shared" si="9"/>
        <v>8.514489705</v>
      </c>
    </row>
    <row r="65" ht="15.75" customHeight="1">
      <c r="A65" s="6">
        <v>16.0</v>
      </c>
      <c r="B65" s="7">
        <v>20.31</v>
      </c>
      <c r="C65" s="7">
        <v>18.99</v>
      </c>
      <c r="D65" s="7">
        <v>18.82</v>
      </c>
      <c r="E65" s="7">
        <v>18.79</v>
      </c>
      <c r="F65" s="7">
        <v>18.51</v>
      </c>
      <c r="G65" s="7">
        <v>18.54</v>
      </c>
      <c r="H65" s="7">
        <v>18.65</v>
      </c>
      <c r="I65" s="7">
        <v>18.94</v>
      </c>
      <c r="J65" s="7">
        <v>18.7</v>
      </c>
      <c r="M65" s="8">
        <f t="shared" si="7"/>
        <v>18.91666667</v>
      </c>
      <c r="N65" s="8">
        <f t="shared" si="8"/>
        <v>0.5474942922</v>
      </c>
      <c r="O65" s="4">
        <f t="shared" si="9"/>
        <v>2.894242954</v>
      </c>
    </row>
    <row r="66" ht="15.75" customHeight="1">
      <c r="A66" s="6">
        <v>32.0</v>
      </c>
      <c r="B66" s="7">
        <v>20.03</v>
      </c>
      <c r="C66" s="7">
        <v>20.21</v>
      </c>
      <c r="D66" s="7">
        <v>19.93</v>
      </c>
      <c r="E66" s="7">
        <v>19.97</v>
      </c>
      <c r="F66" s="7">
        <v>20.24</v>
      </c>
      <c r="G66" s="7">
        <v>19.58</v>
      </c>
      <c r="H66" s="7">
        <v>19.49</v>
      </c>
      <c r="I66" s="7">
        <v>20.04</v>
      </c>
      <c r="J66" s="7">
        <v>19.72</v>
      </c>
      <c r="M66" s="8">
        <f t="shared" si="7"/>
        <v>19.91222222</v>
      </c>
      <c r="N66" s="8">
        <f t="shared" si="8"/>
        <v>0.2635231383</v>
      </c>
      <c r="O66" s="4">
        <f t="shared" si="9"/>
        <v>1.323424053</v>
      </c>
    </row>
    <row r="67" ht="15.75" customHeight="1">
      <c r="A67" s="6">
        <v>64.0</v>
      </c>
      <c r="B67" s="7">
        <v>26.84</v>
      </c>
      <c r="C67" s="7">
        <v>27.77</v>
      </c>
      <c r="D67" s="7">
        <v>26.7</v>
      </c>
      <c r="E67" s="7">
        <v>25.9</v>
      </c>
      <c r="F67" s="7">
        <v>26.61</v>
      </c>
      <c r="G67" s="7">
        <v>26.67</v>
      </c>
      <c r="H67" s="7">
        <v>25.97</v>
      </c>
      <c r="I67" s="7">
        <v>28.8</v>
      </c>
      <c r="J67" s="7">
        <v>26.92</v>
      </c>
      <c r="M67" s="8">
        <f t="shared" si="7"/>
        <v>26.90888889</v>
      </c>
      <c r="N67" s="8">
        <f t="shared" si="8"/>
        <v>0.8952715293</v>
      </c>
      <c r="O67" s="4">
        <f t="shared" si="9"/>
        <v>3.327047553</v>
      </c>
    </row>
    <row r="68" ht="15.75" customHeight="1">
      <c r="A68" s="6">
        <v>128.0</v>
      </c>
      <c r="B68" s="7">
        <v>41.06</v>
      </c>
      <c r="C68" s="7">
        <v>40.32</v>
      </c>
      <c r="D68" s="7">
        <v>40.22</v>
      </c>
      <c r="E68" s="7">
        <v>39.97</v>
      </c>
      <c r="F68" s="7">
        <v>40.96</v>
      </c>
      <c r="G68" s="7">
        <v>40.96</v>
      </c>
      <c r="H68" s="7">
        <v>39.93</v>
      </c>
      <c r="I68" s="7">
        <v>41.65</v>
      </c>
      <c r="J68" s="7">
        <v>40.71</v>
      </c>
      <c r="M68" s="8">
        <f t="shared" si="7"/>
        <v>40.64222222</v>
      </c>
      <c r="N68" s="8">
        <f t="shared" si="8"/>
        <v>0.574233789</v>
      </c>
      <c r="O68" s="4">
        <f t="shared" si="9"/>
        <v>1.412899585</v>
      </c>
    </row>
    <row r="69" ht="15.75" customHeight="1">
      <c r="A69" s="6">
        <v>256.0</v>
      </c>
      <c r="B69" s="7">
        <v>76.38</v>
      </c>
      <c r="C69" s="7">
        <v>76.36</v>
      </c>
      <c r="D69" s="7">
        <v>72.35</v>
      </c>
      <c r="E69" s="7">
        <v>83.41</v>
      </c>
      <c r="F69" s="7">
        <v>75.75</v>
      </c>
      <c r="G69" s="7">
        <v>78.49</v>
      </c>
      <c r="H69" s="7">
        <v>76.45</v>
      </c>
      <c r="I69" s="7">
        <v>78.16</v>
      </c>
      <c r="J69" s="7">
        <v>75.27</v>
      </c>
      <c r="M69" s="8">
        <f t="shared" si="7"/>
        <v>76.95777778</v>
      </c>
      <c r="N69" s="8">
        <f t="shared" si="8"/>
        <v>2.998169349</v>
      </c>
      <c r="O69" s="4">
        <f t="shared" si="9"/>
        <v>3.895862687</v>
      </c>
    </row>
    <row r="70" ht="15.75" customHeight="1">
      <c r="A70" s="6">
        <v>512.0</v>
      </c>
      <c r="B70" s="7">
        <v>116.71</v>
      </c>
      <c r="C70" s="7">
        <v>113.38</v>
      </c>
      <c r="D70" s="7">
        <v>123.08</v>
      </c>
      <c r="E70" s="7">
        <v>112.34</v>
      </c>
      <c r="F70" s="7">
        <v>114.6</v>
      </c>
      <c r="G70" s="7">
        <v>113.64</v>
      </c>
      <c r="H70" s="7">
        <v>112.44</v>
      </c>
      <c r="I70" s="7">
        <v>113.72</v>
      </c>
      <c r="J70" s="7">
        <v>115.23</v>
      </c>
      <c r="M70" s="8">
        <f t="shared" si="7"/>
        <v>115.0155556</v>
      </c>
      <c r="N70" s="8">
        <f t="shared" si="8"/>
        <v>3.319691669</v>
      </c>
      <c r="O70" s="4">
        <f t="shared" si="9"/>
        <v>2.886297991</v>
      </c>
    </row>
    <row r="71" ht="15.75" customHeight="1">
      <c r="A71" s="6" t="s">
        <v>9</v>
      </c>
      <c r="B71" s="7">
        <v>189.13</v>
      </c>
      <c r="C71" s="7">
        <v>184.44</v>
      </c>
      <c r="D71" s="7">
        <v>187.46</v>
      </c>
      <c r="E71" s="7">
        <v>182.33</v>
      </c>
      <c r="F71" s="7">
        <v>188.22</v>
      </c>
      <c r="G71" s="7">
        <v>186.7</v>
      </c>
      <c r="H71" s="7">
        <v>184.03</v>
      </c>
      <c r="I71" s="7">
        <v>199.73</v>
      </c>
      <c r="J71" s="7">
        <v>187.05</v>
      </c>
      <c r="M71" s="8">
        <f t="shared" si="7"/>
        <v>187.6766667</v>
      </c>
      <c r="N71" s="8">
        <f t="shared" si="8"/>
        <v>5.018027501</v>
      </c>
      <c r="O71" s="4">
        <f t="shared" si="9"/>
        <v>2.673762056</v>
      </c>
    </row>
    <row r="72" ht="15.75" customHeight="1">
      <c r="A72" s="6" t="s">
        <v>10</v>
      </c>
      <c r="B72" s="7">
        <v>302.3</v>
      </c>
      <c r="C72" s="7">
        <v>300.46</v>
      </c>
      <c r="D72" s="7">
        <v>304.71</v>
      </c>
      <c r="E72" s="7">
        <v>298.4</v>
      </c>
      <c r="F72" s="7">
        <v>289.44</v>
      </c>
      <c r="G72" s="7">
        <v>303.87</v>
      </c>
      <c r="H72" s="7">
        <v>296.0</v>
      </c>
      <c r="I72" s="7">
        <v>301.35</v>
      </c>
      <c r="J72" s="7">
        <v>294.38</v>
      </c>
      <c r="M72" s="8">
        <f t="shared" si="7"/>
        <v>298.99</v>
      </c>
      <c r="N72" s="8">
        <f t="shared" si="8"/>
        <v>4.961882203</v>
      </c>
      <c r="O72" s="4">
        <f t="shared" si="9"/>
        <v>1.659547879</v>
      </c>
    </row>
    <row r="73" ht="15.75" customHeight="1">
      <c r="A73" s="6" t="s">
        <v>11</v>
      </c>
      <c r="B73" s="7">
        <v>483.93</v>
      </c>
      <c r="C73" s="7">
        <v>466.41</v>
      </c>
      <c r="D73" s="7">
        <v>474.77</v>
      </c>
      <c r="E73" s="7">
        <v>469.84</v>
      </c>
      <c r="F73" s="7">
        <v>474.24</v>
      </c>
      <c r="G73" s="7">
        <v>471.05</v>
      </c>
      <c r="H73" s="7">
        <v>472.94</v>
      </c>
      <c r="I73" s="7">
        <v>479.82</v>
      </c>
      <c r="J73" s="7">
        <v>484.58</v>
      </c>
      <c r="M73" s="8">
        <f t="shared" si="7"/>
        <v>475.2866667</v>
      </c>
      <c r="N73" s="8">
        <f t="shared" si="8"/>
        <v>6.273997928</v>
      </c>
      <c r="O73" s="4">
        <f t="shared" si="9"/>
        <v>1.32004501</v>
      </c>
    </row>
    <row r="74" ht="15.75" customHeight="1">
      <c r="A74" s="6" t="s">
        <v>12</v>
      </c>
      <c r="B74" s="7">
        <v>642.2</v>
      </c>
      <c r="C74" s="7">
        <v>623.33</v>
      </c>
      <c r="D74" s="7">
        <v>626.25</v>
      </c>
      <c r="E74" s="7">
        <v>631.52</v>
      </c>
      <c r="F74" s="7">
        <v>628.0</v>
      </c>
      <c r="G74" s="7">
        <v>635.15</v>
      </c>
      <c r="H74" s="7">
        <v>625.85</v>
      </c>
      <c r="I74" s="7">
        <v>627.16</v>
      </c>
      <c r="J74" s="7">
        <v>631.43</v>
      </c>
      <c r="M74" s="8">
        <f t="shared" si="7"/>
        <v>630.0988889</v>
      </c>
      <c r="N74" s="8">
        <f t="shared" si="8"/>
        <v>5.782184804</v>
      </c>
      <c r="O74" s="4">
        <f t="shared" si="9"/>
        <v>0.9176630694</v>
      </c>
    </row>
    <row r="75" ht="15.75" customHeight="1">
      <c r="A75" s="6" t="s">
        <v>13</v>
      </c>
      <c r="B75" s="7">
        <v>1384.2</v>
      </c>
      <c r="C75" s="7">
        <v>1336.78</v>
      </c>
      <c r="D75" s="7">
        <v>1351.36</v>
      </c>
      <c r="E75" s="7">
        <v>1354.88</v>
      </c>
      <c r="F75" s="7">
        <v>1363.84</v>
      </c>
      <c r="G75" s="7">
        <v>1376.08</v>
      </c>
      <c r="H75" s="7">
        <v>1355.85</v>
      </c>
      <c r="I75" s="7">
        <v>1333.81</v>
      </c>
      <c r="J75" s="7">
        <v>1340.75</v>
      </c>
      <c r="M75" s="8">
        <f t="shared" si="7"/>
        <v>1355.283333</v>
      </c>
      <c r="N75" s="8">
        <f t="shared" si="8"/>
        <v>17.22085581</v>
      </c>
      <c r="O75" s="4">
        <f t="shared" si="9"/>
        <v>1.270646173</v>
      </c>
    </row>
    <row r="76" ht="15.75" customHeight="1">
      <c r="A76" s="6" t="s">
        <v>14</v>
      </c>
      <c r="B76" s="7">
        <v>4376.05</v>
      </c>
      <c r="C76" s="7">
        <v>4290.04</v>
      </c>
      <c r="D76" s="7">
        <v>4386.07</v>
      </c>
      <c r="E76" s="7">
        <v>4328.08</v>
      </c>
      <c r="F76" s="7">
        <v>4333.95</v>
      </c>
      <c r="G76" s="7">
        <v>4418.99</v>
      </c>
      <c r="H76" s="7">
        <v>4331.19</v>
      </c>
      <c r="I76" s="7">
        <v>4450.32</v>
      </c>
      <c r="J76" s="7">
        <v>4355.75</v>
      </c>
      <c r="M76" s="8">
        <f t="shared" si="7"/>
        <v>4363.382222</v>
      </c>
      <c r="N76" s="8">
        <f t="shared" si="8"/>
        <v>49.88960833</v>
      </c>
      <c r="O76" s="4">
        <f t="shared" si="9"/>
        <v>1.143370115</v>
      </c>
    </row>
    <row r="77" ht="15.75" customHeight="1">
      <c r="A77" s="6" t="s">
        <v>15</v>
      </c>
      <c r="B77" s="7">
        <v>8841.64</v>
      </c>
      <c r="C77" s="7">
        <v>8373.18</v>
      </c>
      <c r="D77" s="7">
        <v>8125.39</v>
      </c>
      <c r="E77" s="7">
        <v>8503.11</v>
      </c>
      <c r="F77" s="7">
        <v>8831.8</v>
      </c>
      <c r="G77" s="7">
        <v>8906.48</v>
      </c>
      <c r="H77" s="7">
        <v>8571.81</v>
      </c>
      <c r="I77" s="7">
        <v>8788.02</v>
      </c>
      <c r="J77" s="7">
        <v>8533.9</v>
      </c>
      <c r="M77" s="8">
        <f t="shared" si="7"/>
        <v>8608.37</v>
      </c>
      <c r="N77" s="8">
        <f t="shared" si="8"/>
        <v>257.882156</v>
      </c>
      <c r="O77" s="4">
        <f t="shared" si="9"/>
        <v>2.995714125</v>
      </c>
    </row>
    <row r="78" ht="15.75" customHeight="1">
      <c r="A78" s="6" t="s">
        <v>16</v>
      </c>
      <c r="B78" s="7">
        <v>16381.48</v>
      </c>
      <c r="C78" s="7">
        <v>16268.76</v>
      </c>
      <c r="D78" s="7">
        <v>15893.72</v>
      </c>
      <c r="E78" s="7">
        <v>15349.27</v>
      </c>
      <c r="F78" s="7">
        <v>15614.72</v>
      </c>
      <c r="G78" s="7">
        <v>16930.39</v>
      </c>
      <c r="H78" s="7">
        <v>16077.45</v>
      </c>
      <c r="I78" s="7">
        <v>16186.14</v>
      </c>
      <c r="J78" s="7">
        <v>15793.38</v>
      </c>
      <c r="M78" s="8">
        <f t="shared" si="7"/>
        <v>16055.03444</v>
      </c>
      <c r="N78" s="8">
        <f t="shared" si="8"/>
        <v>464.0379087</v>
      </c>
      <c r="O78" s="4">
        <f t="shared" si="9"/>
        <v>2.890295317</v>
      </c>
    </row>
    <row r="79" ht="15.75" customHeight="1">
      <c r="A79" s="6" t="s">
        <v>17</v>
      </c>
      <c r="B79" s="7">
        <v>34932.79</v>
      </c>
      <c r="C79" s="7">
        <v>33210.21</v>
      </c>
      <c r="D79" s="7">
        <v>33971.05</v>
      </c>
      <c r="E79" s="7">
        <v>32837.2</v>
      </c>
      <c r="F79" s="7">
        <v>33613.28</v>
      </c>
      <c r="G79" s="7">
        <v>35916.51</v>
      </c>
      <c r="H79" s="7">
        <v>34686.3</v>
      </c>
      <c r="I79" s="7">
        <v>32495.7</v>
      </c>
      <c r="J79" s="7">
        <v>34185.45</v>
      </c>
      <c r="M79" s="8">
        <f t="shared" si="7"/>
        <v>33983.16556</v>
      </c>
      <c r="N79" s="8">
        <f t="shared" si="8"/>
        <v>1085.998251</v>
      </c>
      <c r="O79" s="4">
        <f t="shared" si="9"/>
        <v>3.195694789</v>
      </c>
    </row>
    <row r="80" ht="15.75" customHeight="1">
      <c r="A80" s="6" t="s">
        <v>18</v>
      </c>
      <c r="B80" s="7">
        <v>62991.09</v>
      </c>
      <c r="C80" s="7">
        <v>62230.72</v>
      </c>
      <c r="D80" s="7">
        <v>62868.36</v>
      </c>
      <c r="E80" s="7">
        <v>61942.08</v>
      </c>
      <c r="F80" s="7">
        <v>62969.21</v>
      </c>
      <c r="G80" s="7">
        <v>63469.46</v>
      </c>
      <c r="H80" s="7">
        <v>63260.51</v>
      </c>
      <c r="I80" s="7">
        <v>63393.19</v>
      </c>
      <c r="J80" s="7">
        <v>63079.94</v>
      </c>
      <c r="M80" s="8">
        <f t="shared" si="7"/>
        <v>62911.61778</v>
      </c>
      <c r="N80" s="8">
        <f t="shared" si="8"/>
        <v>513.3574684</v>
      </c>
      <c r="O80" s="4">
        <f t="shared" si="9"/>
        <v>0.8159978817</v>
      </c>
    </row>
    <row r="81" ht="15.75" customHeight="1">
      <c r="A81" s="6" t="s">
        <v>19</v>
      </c>
      <c r="B81" s="7">
        <v>118316.74</v>
      </c>
      <c r="C81" s="7">
        <v>117475.91</v>
      </c>
      <c r="D81" s="7">
        <v>118483.15</v>
      </c>
      <c r="E81" s="7">
        <v>117797.3</v>
      </c>
      <c r="F81" s="7">
        <v>117737.87</v>
      </c>
      <c r="G81" s="7">
        <v>117656.41</v>
      </c>
      <c r="H81" s="7">
        <v>117361.11</v>
      </c>
      <c r="I81" s="7">
        <v>117829.05</v>
      </c>
      <c r="J81" s="7">
        <v>118360.59</v>
      </c>
      <c r="M81" s="8">
        <f t="shared" si="7"/>
        <v>117890.9033</v>
      </c>
      <c r="N81" s="8">
        <f t="shared" si="8"/>
        <v>402.5842663</v>
      </c>
      <c r="O81" s="4">
        <f t="shared" si="9"/>
        <v>0.3414888299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7">
        <v>37.61</v>
      </c>
      <c r="C5" s="7">
        <v>37.25</v>
      </c>
      <c r="D5" s="7">
        <v>37.65</v>
      </c>
      <c r="E5" s="7">
        <v>38.88</v>
      </c>
      <c r="F5" s="7">
        <v>36.72</v>
      </c>
      <c r="G5" s="7">
        <v>45.0</v>
      </c>
      <c r="H5" s="7">
        <v>35.99</v>
      </c>
      <c r="I5" s="7">
        <v>37.39</v>
      </c>
      <c r="J5" s="7">
        <v>36.1</v>
      </c>
      <c r="M5" s="8">
        <f t="shared" ref="M5:M25" si="1">AVERAGE(B5:J5)</f>
        <v>38.06555556</v>
      </c>
      <c r="N5" s="8">
        <f t="shared" ref="N5:N25" si="2">STDEV(B5:J5)</f>
        <v>2.743934725</v>
      </c>
      <c r="O5" s="4">
        <f t="shared" ref="O5:O25" si="3">N5/M5*100</f>
        <v>7.208445235</v>
      </c>
    </row>
    <row r="6" ht="15.75" customHeight="1">
      <c r="A6" s="6">
        <v>2.0</v>
      </c>
      <c r="B6" s="7">
        <v>34.26</v>
      </c>
      <c r="C6" s="7">
        <v>33.2</v>
      </c>
      <c r="D6" s="7">
        <v>32.63</v>
      </c>
      <c r="E6" s="7">
        <v>32.8</v>
      </c>
      <c r="F6" s="7">
        <v>33.68</v>
      </c>
      <c r="G6" s="7">
        <v>32.72</v>
      </c>
      <c r="H6" s="7">
        <v>32.48</v>
      </c>
      <c r="I6" s="7">
        <v>32.42</v>
      </c>
      <c r="J6" s="7">
        <v>31.66</v>
      </c>
      <c r="M6" s="8">
        <f t="shared" si="1"/>
        <v>32.87222222</v>
      </c>
      <c r="N6" s="8">
        <f t="shared" si="2"/>
        <v>0.7583498167</v>
      </c>
      <c r="O6" s="4">
        <f t="shared" si="3"/>
        <v>2.30696243</v>
      </c>
    </row>
    <row r="7" ht="15.75" customHeight="1">
      <c r="A7" s="6">
        <v>4.0</v>
      </c>
      <c r="B7" s="7">
        <v>32.98</v>
      </c>
      <c r="C7" s="7">
        <v>33.6</v>
      </c>
      <c r="D7" s="7">
        <v>34.04</v>
      </c>
      <c r="E7" s="7">
        <v>33.06</v>
      </c>
      <c r="F7" s="7">
        <v>33.18</v>
      </c>
      <c r="G7" s="7">
        <v>32.69</v>
      </c>
      <c r="H7" s="7">
        <v>32.83</v>
      </c>
      <c r="I7" s="7">
        <v>32.07</v>
      </c>
      <c r="J7" s="7">
        <v>31.64</v>
      </c>
      <c r="M7" s="8">
        <f t="shared" si="1"/>
        <v>32.89888889</v>
      </c>
      <c r="N7" s="8">
        <f t="shared" si="2"/>
        <v>0.7267641372</v>
      </c>
      <c r="O7" s="4">
        <f t="shared" si="3"/>
        <v>2.209084142</v>
      </c>
    </row>
    <row r="8" ht="15.75" customHeight="1">
      <c r="A8" s="6">
        <v>8.0</v>
      </c>
      <c r="B8" s="7">
        <v>100.81</v>
      </c>
      <c r="C8" s="7">
        <v>91.79</v>
      </c>
      <c r="D8" s="7">
        <v>91.19</v>
      </c>
      <c r="E8" s="7">
        <v>93.65</v>
      </c>
      <c r="F8" s="7">
        <v>96.63</v>
      </c>
      <c r="G8" s="7">
        <v>105.25</v>
      </c>
      <c r="H8" s="7">
        <v>87.1</v>
      </c>
      <c r="I8" s="7">
        <v>99.98</v>
      </c>
      <c r="J8" s="7">
        <v>93.02</v>
      </c>
      <c r="M8" s="8">
        <f t="shared" si="1"/>
        <v>95.49111111</v>
      </c>
      <c r="N8" s="8">
        <f t="shared" si="2"/>
        <v>5.668755252</v>
      </c>
      <c r="O8" s="4">
        <f t="shared" si="3"/>
        <v>5.936421921</v>
      </c>
    </row>
    <row r="9" ht="15.75" customHeight="1">
      <c r="A9" s="6">
        <v>16.0</v>
      </c>
      <c r="B9" s="7">
        <v>55.54</v>
      </c>
      <c r="C9" s="7">
        <v>48.79</v>
      </c>
      <c r="D9" s="7">
        <v>46.32</v>
      </c>
      <c r="E9" s="7">
        <v>44.51</v>
      </c>
      <c r="F9" s="7">
        <v>56.56</v>
      </c>
      <c r="G9" s="7">
        <v>45.16</v>
      </c>
      <c r="H9" s="7">
        <v>41.6</v>
      </c>
      <c r="I9" s="7">
        <v>46.44</v>
      </c>
      <c r="J9" s="7">
        <v>43.15</v>
      </c>
      <c r="M9" s="8">
        <f t="shared" si="1"/>
        <v>47.56333333</v>
      </c>
      <c r="N9" s="8">
        <f t="shared" si="2"/>
        <v>5.232320231</v>
      </c>
      <c r="O9" s="4">
        <f t="shared" si="3"/>
        <v>11.00074335</v>
      </c>
    </row>
    <row r="10" ht="15.75" customHeight="1">
      <c r="A10" s="6">
        <v>32.0</v>
      </c>
      <c r="B10" s="7">
        <v>37.46</v>
      </c>
      <c r="C10" s="7">
        <v>37.65</v>
      </c>
      <c r="D10" s="7">
        <v>37.98</v>
      </c>
      <c r="E10" s="7">
        <v>38.12</v>
      </c>
      <c r="F10" s="7">
        <v>37.39</v>
      </c>
      <c r="G10" s="7">
        <v>37.8</v>
      </c>
      <c r="H10" s="7">
        <v>37.53</v>
      </c>
      <c r="I10" s="7">
        <v>37.83</v>
      </c>
      <c r="J10" s="7">
        <v>37.53</v>
      </c>
      <c r="M10" s="8">
        <f t="shared" si="1"/>
        <v>37.69888889</v>
      </c>
      <c r="N10" s="8">
        <f t="shared" si="2"/>
        <v>0.2489198889</v>
      </c>
      <c r="O10" s="4">
        <f t="shared" si="3"/>
        <v>0.6602844176</v>
      </c>
    </row>
    <row r="11" ht="15.75" customHeight="1">
      <c r="A11" s="6">
        <v>64.0</v>
      </c>
      <c r="B11" s="7">
        <v>41.33</v>
      </c>
      <c r="C11" s="7">
        <v>41.51</v>
      </c>
      <c r="D11" s="7">
        <v>42.23</v>
      </c>
      <c r="E11" s="7">
        <v>41.68</v>
      </c>
      <c r="F11" s="7">
        <v>41.68</v>
      </c>
      <c r="G11" s="7">
        <v>41.81</v>
      </c>
      <c r="H11" s="7">
        <v>41.48</v>
      </c>
      <c r="I11" s="7">
        <v>41.16</v>
      </c>
      <c r="J11" s="7">
        <v>41.48</v>
      </c>
      <c r="M11" s="8">
        <f t="shared" si="1"/>
        <v>41.59555556</v>
      </c>
      <c r="N11" s="8">
        <f t="shared" si="2"/>
        <v>0.3076162833</v>
      </c>
      <c r="O11" s="4">
        <f t="shared" si="3"/>
        <v>0.7395412304</v>
      </c>
    </row>
    <row r="12" ht="15.75" customHeight="1">
      <c r="A12" s="6">
        <v>128.0</v>
      </c>
      <c r="B12" s="7">
        <v>53.37</v>
      </c>
      <c r="C12" s="7">
        <v>54.1</v>
      </c>
      <c r="D12" s="7">
        <v>55.72</v>
      </c>
      <c r="E12" s="7">
        <v>53.97</v>
      </c>
      <c r="F12" s="7">
        <v>53.06</v>
      </c>
      <c r="G12" s="7">
        <v>54.4</v>
      </c>
      <c r="H12" s="7">
        <v>53.61</v>
      </c>
      <c r="I12" s="7">
        <v>54.31</v>
      </c>
      <c r="J12" s="7">
        <v>52.84</v>
      </c>
      <c r="M12" s="8">
        <f t="shared" si="1"/>
        <v>53.93111111</v>
      </c>
      <c r="N12" s="8">
        <f t="shared" si="2"/>
        <v>0.8631981876</v>
      </c>
      <c r="O12" s="4">
        <f t="shared" si="3"/>
        <v>1.600557025</v>
      </c>
    </row>
    <row r="13" ht="15.75" customHeight="1">
      <c r="A13" s="6">
        <v>256.0</v>
      </c>
      <c r="B13" s="7">
        <v>69.22</v>
      </c>
      <c r="C13" s="7">
        <v>66.38</v>
      </c>
      <c r="D13" s="7">
        <v>76.26</v>
      </c>
      <c r="E13" s="7">
        <v>67.45</v>
      </c>
      <c r="F13" s="7">
        <v>66.48</v>
      </c>
      <c r="G13" s="7">
        <v>68.15</v>
      </c>
      <c r="H13" s="7">
        <v>69.77</v>
      </c>
      <c r="I13" s="7">
        <v>69.84</v>
      </c>
      <c r="J13" s="7">
        <v>66.95</v>
      </c>
      <c r="M13" s="8">
        <f t="shared" si="1"/>
        <v>68.94444444</v>
      </c>
      <c r="N13" s="8">
        <f t="shared" si="2"/>
        <v>3.053052207</v>
      </c>
      <c r="O13" s="4">
        <f t="shared" si="3"/>
        <v>4.428278785</v>
      </c>
    </row>
    <row r="14" ht="15.75" customHeight="1">
      <c r="A14" s="6">
        <v>512.0</v>
      </c>
      <c r="B14" s="7">
        <v>94.44</v>
      </c>
      <c r="C14" s="7">
        <v>94.28</v>
      </c>
      <c r="D14" s="7">
        <v>99.62</v>
      </c>
      <c r="E14" s="7">
        <v>104.8</v>
      </c>
      <c r="F14" s="7">
        <v>96.85</v>
      </c>
      <c r="G14" s="7">
        <v>94.9</v>
      </c>
      <c r="H14" s="7">
        <v>95.44</v>
      </c>
      <c r="I14" s="7">
        <v>96.82</v>
      </c>
      <c r="J14" s="7">
        <v>103.62</v>
      </c>
      <c r="M14" s="8">
        <f t="shared" si="1"/>
        <v>97.86333333</v>
      </c>
      <c r="N14" s="8">
        <f t="shared" si="2"/>
        <v>3.963445471</v>
      </c>
      <c r="O14" s="4">
        <f t="shared" si="3"/>
        <v>4.049980044</v>
      </c>
    </row>
    <row r="15" ht="15.75" customHeight="1">
      <c r="A15" s="6" t="s">
        <v>9</v>
      </c>
      <c r="B15" s="7">
        <v>172.13</v>
      </c>
      <c r="C15" s="7">
        <v>170.6</v>
      </c>
      <c r="D15" s="7">
        <v>177.31</v>
      </c>
      <c r="E15" s="7">
        <v>170.68</v>
      </c>
      <c r="F15" s="7">
        <v>167.53</v>
      </c>
      <c r="G15" s="7">
        <v>177.67</v>
      </c>
      <c r="H15" s="7">
        <v>171.12</v>
      </c>
      <c r="I15" s="7">
        <v>176.32</v>
      </c>
      <c r="J15" s="7">
        <v>167.85</v>
      </c>
      <c r="M15" s="8">
        <f t="shared" si="1"/>
        <v>172.3566667</v>
      </c>
      <c r="N15" s="8">
        <f t="shared" si="2"/>
        <v>3.865869889</v>
      </c>
      <c r="O15" s="4">
        <f t="shared" si="3"/>
        <v>2.242947699</v>
      </c>
    </row>
    <row r="16" ht="15.75" customHeight="1">
      <c r="A16" s="6" t="s">
        <v>10</v>
      </c>
      <c r="B16" s="7">
        <v>260.26</v>
      </c>
      <c r="C16" s="7">
        <v>261.12</v>
      </c>
      <c r="D16" s="7">
        <v>235.89</v>
      </c>
      <c r="E16" s="7">
        <v>243.45</v>
      </c>
      <c r="F16" s="7">
        <v>240.27</v>
      </c>
      <c r="G16" s="7">
        <v>241.09</v>
      </c>
      <c r="H16" s="7">
        <v>232.35</v>
      </c>
      <c r="I16" s="7">
        <v>244.3</v>
      </c>
      <c r="J16" s="7">
        <v>238.84</v>
      </c>
      <c r="M16" s="8">
        <f t="shared" si="1"/>
        <v>244.1744444</v>
      </c>
      <c r="N16" s="8">
        <f t="shared" si="2"/>
        <v>10.05050883</v>
      </c>
      <c r="O16" s="4">
        <f t="shared" si="3"/>
        <v>4.116118235</v>
      </c>
    </row>
    <row r="17" ht="15.75" customHeight="1">
      <c r="A17" s="6" t="s">
        <v>11</v>
      </c>
      <c r="B17" s="7">
        <v>414.65</v>
      </c>
      <c r="C17" s="7">
        <v>395.99</v>
      </c>
      <c r="D17" s="7">
        <v>405.3</v>
      </c>
      <c r="E17" s="7">
        <v>398.08</v>
      </c>
      <c r="F17" s="7">
        <v>396.86</v>
      </c>
      <c r="G17" s="7">
        <v>394.02</v>
      </c>
      <c r="H17" s="7">
        <v>388.5</v>
      </c>
      <c r="I17" s="7">
        <v>395.49</v>
      </c>
      <c r="J17" s="7">
        <v>388.65</v>
      </c>
      <c r="M17" s="8">
        <f t="shared" si="1"/>
        <v>397.5044444</v>
      </c>
      <c r="N17" s="8">
        <f t="shared" si="2"/>
        <v>8.165946227</v>
      </c>
      <c r="O17" s="4">
        <f t="shared" si="3"/>
        <v>2.054303126</v>
      </c>
    </row>
    <row r="18" ht="15.75" customHeight="1">
      <c r="A18" s="6" t="s">
        <v>12</v>
      </c>
      <c r="B18" s="7">
        <v>653.1</v>
      </c>
      <c r="C18" s="7">
        <v>646.22</v>
      </c>
      <c r="D18" s="7">
        <v>650.38</v>
      </c>
      <c r="E18" s="7">
        <v>652.61</v>
      </c>
      <c r="F18" s="7">
        <v>627.44</v>
      </c>
      <c r="G18" s="7">
        <v>644.4</v>
      </c>
      <c r="H18" s="7">
        <v>649.2</v>
      </c>
      <c r="I18" s="7">
        <v>628.72</v>
      </c>
      <c r="J18" s="7">
        <v>637.08</v>
      </c>
      <c r="M18" s="8">
        <f t="shared" si="1"/>
        <v>643.2388889</v>
      </c>
      <c r="N18" s="8">
        <f t="shared" si="2"/>
        <v>9.875219547</v>
      </c>
      <c r="O18" s="4">
        <f t="shared" si="3"/>
        <v>1.5352336</v>
      </c>
    </row>
    <row r="19" ht="15.75" customHeight="1">
      <c r="A19" s="6" t="s">
        <v>13</v>
      </c>
      <c r="B19" s="7">
        <v>855.95</v>
      </c>
      <c r="C19" s="7">
        <v>849.39</v>
      </c>
      <c r="D19" s="7">
        <v>856.25</v>
      </c>
      <c r="E19" s="7">
        <v>840.37</v>
      </c>
      <c r="F19" s="7">
        <v>846.65</v>
      </c>
      <c r="G19" s="7">
        <v>841.72</v>
      </c>
      <c r="H19" s="7">
        <v>1144.22</v>
      </c>
      <c r="I19" s="7">
        <v>848.56</v>
      </c>
      <c r="J19" s="7">
        <v>819.67</v>
      </c>
      <c r="M19" s="8">
        <f t="shared" si="1"/>
        <v>878.0866667</v>
      </c>
      <c r="N19" s="8">
        <f t="shared" si="2"/>
        <v>100.3960894</v>
      </c>
      <c r="O19" s="4">
        <f t="shared" si="3"/>
        <v>11.43350574</v>
      </c>
    </row>
    <row r="20" ht="15.75" customHeight="1">
      <c r="A20" s="6" t="s">
        <v>14</v>
      </c>
      <c r="B20" s="7">
        <v>1818.14</v>
      </c>
      <c r="C20" s="7">
        <v>1778.82</v>
      </c>
      <c r="D20" s="7">
        <v>1798.29</v>
      </c>
      <c r="E20" s="7">
        <v>1826.32</v>
      </c>
      <c r="F20" s="7">
        <v>1825.5</v>
      </c>
      <c r="G20" s="7">
        <v>1799.49</v>
      </c>
      <c r="H20" s="7">
        <v>1814.48</v>
      </c>
      <c r="I20" s="7">
        <v>1796.83</v>
      </c>
      <c r="J20" s="7">
        <v>1726.74</v>
      </c>
      <c r="M20" s="8">
        <f t="shared" si="1"/>
        <v>1798.29</v>
      </c>
      <c r="N20" s="8">
        <f t="shared" si="2"/>
        <v>30.99245594</v>
      </c>
      <c r="O20" s="4">
        <f t="shared" si="3"/>
        <v>1.723440376</v>
      </c>
    </row>
    <row r="21" ht="15.75" customHeight="1">
      <c r="A21" s="6" t="s">
        <v>15</v>
      </c>
      <c r="B21" s="7">
        <v>5427.9</v>
      </c>
      <c r="C21" s="7">
        <v>5319.29</v>
      </c>
      <c r="D21" s="7">
        <v>5355.48</v>
      </c>
      <c r="E21" s="7">
        <v>5340.37</v>
      </c>
      <c r="F21" s="7">
        <v>5333.65</v>
      </c>
      <c r="G21" s="7">
        <v>5312.86</v>
      </c>
      <c r="H21" s="7">
        <v>5274.94</v>
      </c>
      <c r="I21" s="7">
        <v>5359.25</v>
      </c>
      <c r="J21" s="7">
        <v>5114.3</v>
      </c>
      <c r="M21" s="8">
        <f t="shared" si="1"/>
        <v>5315.337778</v>
      </c>
      <c r="N21" s="8">
        <f t="shared" si="2"/>
        <v>86.05362627</v>
      </c>
      <c r="O21" s="4">
        <f t="shared" si="3"/>
        <v>1.618968161</v>
      </c>
    </row>
    <row r="22" ht="15.75" customHeight="1">
      <c r="A22" s="6" t="s">
        <v>16</v>
      </c>
      <c r="B22" s="7">
        <v>10194.8</v>
      </c>
      <c r="C22" s="7">
        <v>10397.71</v>
      </c>
      <c r="D22" s="7">
        <v>10648.74</v>
      </c>
      <c r="E22" s="7">
        <v>9958.3</v>
      </c>
      <c r="F22" s="7">
        <v>10508.01</v>
      </c>
      <c r="G22" s="7">
        <v>10658.79</v>
      </c>
      <c r="H22" s="7">
        <v>9880.74</v>
      </c>
      <c r="I22" s="7">
        <v>9980.66</v>
      </c>
      <c r="J22" s="7">
        <v>10247.99</v>
      </c>
      <c r="M22" s="8">
        <f t="shared" si="1"/>
        <v>10275.08222</v>
      </c>
      <c r="N22" s="8">
        <f t="shared" si="2"/>
        <v>297.0406429</v>
      </c>
      <c r="O22" s="4">
        <f t="shared" si="3"/>
        <v>2.890883367</v>
      </c>
    </row>
    <row r="23" ht="15.75" customHeight="1">
      <c r="A23" s="6" t="s">
        <v>17</v>
      </c>
      <c r="B23" s="7">
        <v>19425.65</v>
      </c>
      <c r="C23" s="7">
        <v>19071.88</v>
      </c>
      <c r="D23" s="7">
        <v>20214.66</v>
      </c>
      <c r="E23" s="7">
        <v>19053.82</v>
      </c>
      <c r="F23" s="7">
        <v>20098.84</v>
      </c>
      <c r="G23" s="7">
        <v>20082.0</v>
      </c>
      <c r="H23" s="7">
        <v>19048.09</v>
      </c>
      <c r="I23" s="7">
        <v>19095.74</v>
      </c>
      <c r="J23" s="7">
        <v>19477.07</v>
      </c>
      <c r="M23" s="8">
        <f t="shared" si="1"/>
        <v>19507.52778</v>
      </c>
      <c r="N23" s="8">
        <f t="shared" si="2"/>
        <v>495.4326498</v>
      </c>
      <c r="O23" s="4">
        <f t="shared" si="3"/>
        <v>2.53969983</v>
      </c>
    </row>
    <row r="24" ht="15.75" customHeight="1">
      <c r="A24" s="6" t="s">
        <v>18</v>
      </c>
      <c r="B24" s="7">
        <v>43943.21</v>
      </c>
      <c r="C24" s="7">
        <v>38470.68</v>
      </c>
      <c r="D24" s="7">
        <v>39335.15</v>
      </c>
      <c r="E24" s="7">
        <v>42014.64</v>
      </c>
      <c r="F24" s="7">
        <v>37819.45</v>
      </c>
      <c r="G24" s="7">
        <v>42228.17</v>
      </c>
      <c r="H24" s="7">
        <v>42219.45</v>
      </c>
      <c r="I24" s="7">
        <v>41131.72</v>
      </c>
      <c r="J24" s="7">
        <v>41099.41</v>
      </c>
      <c r="M24" s="8">
        <f t="shared" si="1"/>
        <v>40917.98667</v>
      </c>
      <c r="N24" s="8">
        <f t="shared" si="2"/>
        <v>1998.09971</v>
      </c>
      <c r="O24" s="4">
        <f t="shared" si="3"/>
        <v>4.883181878</v>
      </c>
    </row>
    <row r="25" ht="15.75" customHeight="1">
      <c r="A25" s="6" t="s">
        <v>19</v>
      </c>
      <c r="B25" s="7">
        <v>75098.42</v>
      </c>
      <c r="C25" s="7">
        <v>73519.63</v>
      </c>
      <c r="D25" s="7">
        <v>74082.55</v>
      </c>
      <c r="E25" s="7"/>
      <c r="F25" s="7">
        <v>73733.51</v>
      </c>
      <c r="G25" s="7">
        <v>75048.51</v>
      </c>
      <c r="H25" s="7">
        <v>73335.64</v>
      </c>
      <c r="I25" s="7">
        <v>73288.06</v>
      </c>
      <c r="J25" s="7">
        <v>73604.75</v>
      </c>
      <c r="M25" s="8">
        <f t="shared" si="1"/>
        <v>73963.88375</v>
      </c>
      <c r="N25" s="8">
        <f t="shared" si="2"/>
        <v>727.8644638</v>
      </c>
      <c r="O25" s="4">
        <f t="shared" si="3"/>
        <v>0.9840809148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7">
        <v>75.71</v>
      </c>
      <c r="C33" s="7">
        <v>74.43</v>
      </c>
      <c r="D33" s="7">
        <v>75.04</v>
      </c>
      <c r="E33" s="7">
        <v>76.98</v>
      </c>
      <c r="F33" s="7">
        <v>82.21</v>
      </c>
      <c r="G33" s="7">
        <v>72.37</v>
      </c>
      <c r="H33" s="7">
        <v>72.84</v>
      </c>
      <c r="I33" s="7">
        <v>83.19</v>
      </c>
      <c r="J33" s="7">
        <v>73.04</v>
      </c>
      <c r="M33" s="8">
        <f t="shared" ref="M33:M53" si="4">AVERAGE(B33:J33)</f>
        <v>76.20111111</v>
      </c>
      <c r="N33" s="8">
        <f t="shared" ref="N33:N53" si="5">STDEV(B33:J33)</f>
        <v>3.972582423</v>
      </c>
      <c r="O33" s="4">
        <f t="shared" ref="O33:O53" si="6">N33/M33*100</f>
        <v>5.213286743</v>
      </c>
    </row>
    <row r="34" ht="15.75" customHeight="1">
      <c r="A34" s="6">
        <v>2.0</v>
      </c>
      <c r="B34" s="7">
        <v>68.05</v>
      </c>
      <c r="C34" s="7">
        <v>67.3</v>
      </c>
      <c r="D34" s="7">
        <v>66.5</v>
      </c>
      <c r="E34" s="7">
        <v>66.67</v>
      </c>
      <c r="F34" s="7">
        <v>68.25</v>
      </c>
      <c r="G34" s="7">
        <v>66.59</v>
      </c>
      <c r="H34" s="7">
        <v>65.43</v>
      </c>
      <c r="I34" s="7">
        <v>66.65</v>
      </c>
      <c r="J34" s="7">
        <v>66.78</v>
      </c>
      <c r="M34" s="8">
        <f t="shared" si="4"/>
        <v>66.91333333</v>
      </c>
      <c r="N34" s="8">
        <f t="shared" si="5"/>
        <v>0.8551461863</v>
      </c>
      <c r="O34" s="4">
        <f t="shared" si="6"/>
        <v>1.277990714</v>
      </c>
    </row>
    <row r="35" ht="15.75" customHeight="1">
      <c r="A35" s="6">
        <v>4.0</v>
      </c>
      <c r="B35" s="7">
        <v>67.06</v>
      </c>
      <c r="C35" s="7">
        <v>66.79</v>
      </c>
      <c r="D35" s="7">
        <v>67.35</v>
      </c>
      <c r="E35" s="7">
        <v>70.57</v>
      </c>
      <c r="F35" s="7">
        <v>66.41</v>
      </c>
      <c r="G35" s="7">
        <v>67.51</v>
      </c>
      <c r="H35" s="7">
        <v>65.56</v>
      </c>
      <c r="I35" s="7">
        <v>67.86</v>
      </c>
      <c r="J35" s="7">
        <v>67.01</v>
      </c>
      <c r="M35" s="8">
        <f t="shared" si="4"/>
        <v>67.34666667</v>
      </c>
      <c r="N35" s="8">
        <f t="shared" si="5"/>
        <v>1.380896448</v>
      </c>
      <c r="O35" s="4">
        <f t="shared" si="6"/>
        <v>2.050430283</v>
      </c>
    </row>
    <row r="36" ht="15.75" customHeight="1">
      <c r="A36" s="6">
        <v>8.0</v>
      </c>
      <c r="B36" s="7">
        <v>120.01</v>
      </c>
      <c r="C36" s="7">
        <v>134.75</v>
      </c>
      <c r="D36" s="7">
        <v>143.73</v>
      </c>
      <c r="E36" s="7">
        <v>102.1</v>
      </c>
      <c r="F36" s="7">
        <v>108.07</v>
      </c>
      <c r="G36" s="7">
        <v>115.75</v>
      </c>
      <c r="H36" s="7">
        <v>114.56</v>
      </c>
      <c r="I36" s="7">
        <v>123.41</v>
      </c>
      <c r="J36" s="7">
        <v>105.19</v>
      </c>
      <c r="M36" s="8">
        <f t="shared" si="4"/>
        <v>118.6188889</v>
      </c>
      <c r="N36" s="8">
        <f t="shared" si="5"/>
        <v>13.71524466</v>
      </c>
      <c r="O36" s="4">
        <f t="shared" si="6"/>
        <v>11.56244574</v>
      </c>
    </row>
    <row r="37" ht="15.75" customHeight="1">
      <c r="A37" s="6">
        <v>16.0</v>
      </c>
      <c r="B37" s="7">
        <v>53.95</v>
      </c>
      <c r="C37" s="7">
        <v>57.86</v>
      </c>
      <c r="D37" s="7">
        <v>53.5</v>
      </c>
      <c r="E37" s="7">
        <v>50.95</v>
      </c>
      <c r="F37" s="7">
        <v>52.03</v>
      </c>
      <c r="G37" s="7">
        <v>51.93</v>
      </c>
      <c r="H37" s="7">
        <v>51.51</v>
      </c>
      <c r="I37" s="7">
        <v>54.53</v>
      </c>
      <c r="J37" s="7">
        <v>61.73</v>
      </c>
      <c r="M37" s="8">
        <f t="shared" si="4"/>
        <v>54.22111111</v>
      </c>
      <c r="N37" s="8">
        <f t="shared" si="5"/>
        <v>3.507390214</v>
      </c>
      <c r="O37" s="4">
        <f t="shared" si="6"/>
        <v>6.46868008</v>
      </c>
    </row>
    <row r="38" ht="15.75" customHeight="1">
      <c r="A38" s="6">
        <v>32.0</v>
      </c>
      <c r="B38" s="7">
        <v>54.53</v>
      </c>
      <c r="C38" s="7">
        <v>53.95</v>
      </c>
      <c r="D38" s="7">
        <v>53.85</v>
      </c>
      <c r="E38" s="7">
        <v>59.32</v>
      </c>
      <c r="F38" s="7">
        <v>55.54</v>
      </c>
      <c r="G38" s="7">
        <v>52.69</v>
      </c>
      <c r="H38" s="7">
        <v>53.33</v>
      </c>
      <c r="I38" s="7">
        <v>54.61</v>
      </c>
      <c r="J38" s="7">
        <v>54.02</v>
      </c>
      <c r="M38" s="8">
        <f t="shared" si="4"/>
        <v>54.64888889</v>
      </c>
      <c r="N38" s="8">
        <f t="shared" si="5"/>
        <v>1.927689319</v>
      </c>
      <c r="O38" s="4">
        <f t="shared" si="6"/>
        <v>3.527408074</v>
      </c>
    </row>
    <row r="39" ht="15.75" customHeight="1">
      <c r="A39" s="6">
        <v>64.0</v>
      </c>
      <c r="B39" s="7">
        <v>61.06</v>
      </c>
      <c r="C39" s="7">
        <v>59.77</v>
      </c>
      <c r="D39" s="7">
        <v>60.04</v>
      </c>
      <c r="E39" s="7">
        <v>60.35</v>
      </c>
      <c r="F39" s="7">
        <v>58.66</v>
      </c>
      <c r="G39" s="7">
        <v>59.6</v>
      </c>
      <c r="H39" s="7">
        <v>58.7</v>
      </c>
      <c r="I39" s="7">
        <v>59.91</v>
      </c>
      <c r="J39" s="7">
        <v>59.94</v>
      </c>
      <c r="M39" s="8">
        <f t="shared" si="4"/>
        <v>59.78111111</v>
      </c>
      <c r="N39" s="8">
        <f t="shared" si="5"/>
        <v>0.7522207861</v>
      </c>
      <c r="O39" s="4">
        <f t="shared" si="6"/>
        <v>1.258291745</v>
      </c>
    </row>
    <row r="40" ht="15.75" customHeight="1">
      <c r="A40" s="6">
        <v>128.0</v>
      </c>
      <c r="B40" s="7">
        <v>71.89</v>
      </c>
      <c r="C40" s="7">
        <v>74.51</v>
      </c>
      <c r="D40" s="7">
        <v>73.64</v>
      </c>
      <c r="E40" s="7">
        <v>71.45</v>
      </c>
      <c r="F40" s="7">
        <v>69.66</v>
      </c>
      <c r="G40" s="7">
        <v>70.36</v>
      </c>
      <c r="H40" s="7">
        <v>71.52</v>
      </c>
      <c r="I40" s="7">
        <v>70.93</v>
      </c>
      <c r="J40" s="7">
        <v>70.39</v>
      </c>
      <c r="M40" s="8">
        <f t="shared" si="4"/>
        <v>71.59444444</v>
      </c>
      <c r="N40" s="8">
        <f t="shared" si="5"/>
        <v>1.579423242</v>
      </c>
      <c r="O40" s="4">
        <f t="shared" si="6"/>
        <v>2.206069555</v>
      </c>
    </row>
    <row r="41" ht="15.75" customHeight="1">
      <c r="A41" s="6">
        <v>256.0</v>
      </c>
      <c r="B41" s="7">
        <v>99.08</v>
      </c>
      <c r="C41" s="7">
        <v>101.69</v>
      </c>
      <c r="D41" s="7">
        <v>99.05</v>
      </c>
      <c r="E41" s="7">
        <v>100.86</v>
      </c>
      <c r="F41" s="7">
        <v>98.46</v>
      </c>
      <c r="G41" s="7">
        <v>97.06</v>
      </c>
      <c r="H41" s="7">
        <v>103.06</v>
      </c>
      <c r="I41" s="7">
        <v>100.69</v>
      </c>
      <c r="J41" s="7">
        <v>100.44</v>
      </c>
      <c r="M41" s="8">
        <f t="shared" si="4"/>
        <v>100.0433333</v>
      </c>
      <c r="N41" s="8">
        <f t="shared" si="5"/>
        <v>1.815771186</v>
      </c>
      <c r="O41" s="4">
        <f t="shared" si="6"/>
        <v>1.814984693</v>
      </c>
    </row>
    <row r="42" ht="15.75" customHeight="1">
      <c r="A42" s="6">
        <v>512.0</v>
      </c>
      <c r="B42" s="7">
        <v>135.53</v>
      </c>
      <c r="C42" s="7">
        <v>133.13</v>
      </c>
      <c r="D42" s="7">
        <v>133.88</v>
      </c>
      <c r="E42" s="7">
        <v>132.23</v>
      </c>
      <c r="F42" s="7">
        <v>135.27</v>
      </c>
      <c r="G42" s="7">
        <v>147.92</v>
      </c>
      <c r="H42" s="7">
        <v>129.85</v>
      </c>
      <c r="I42" s="7">
        <v>132.96</v>
      </c>
      <c r="J42" s="7">
        <v>134.43</v>
      </c>
      <c r="M42" s="8">
        <f t="shared" si="4"/>
        <v>135.0222222</v>
      </c>
      <c r="N42" s="8">
        <f t="shared" si="5"/>
        <v>5.132116468</v>
      </c>
      <c r="O42" s="4">
        <f t="shared" si="6"/>
        <v>3.800942085</v>
      </c>
    </row>
    <row r="43" ht="15.75" customHeight="1">
      <c r="A43" s="6" t="s">
        <v>9</v>
      </c>
      <c r="B43" s="7">
        <v>247.99</v>
      </c>
      <c r="C43" s="7">
        <v>244.27</v>
      </c>
      <c r="D43" s="7">
        <v>244.96</v>
      </c>
      <c r="E43" s="7">
        <v>238.86</v>
      </c>
      <c r="F43" s="7">
        <v>247.79</v>
      </c>
      <c r="G43" s="7">
        <v>241.89</v>
      </c>
      <c r="H43" s="7">
        <v>238.17</v>
      </c>
      <c r="I43" s="7">
        <v>247.98</v>
      </c>
      <c r="J43" s="7">
        <v>241.36</v>
      </c>
      <c r="M43" s="8">
        <f t="shared" si="4"/>
        <v>243.6966667</v>
      </c>
      <c r="N43" s="8">
        <f t="shared" si="5"/>
        <v>3.84254473</v>
      </c>
      <c r="O43" s="4">
        <f t="shared" si="6"/>
        <v>1.576773611</v>
      </c>
    </row>
    <row r="44" ht="15.75" customHeight="1">
      <c r="A44" s="6" t="s">
        <v>10</v>
      </c>
      <c r="B44" s="7">
        <v>320.03</v>
      </c>
      <c r="C44" s="7">
        <v>318.54</v>
      </c>
      <c r="D44" s="7">
        <v>314.12</v>
      </c>
      <c r="E44" s="7">
        <v>311.92</v>
      </c>
      <c r="F44" s="7">
        <v>304.41</v>
      </c>
      <c r="G44" s="7">
        <v>307.61</v>
      </c>
      <c r="H44" s="7">
        <v>313.56</v>
      </c>
      <c r="I44" s="7">
        <v>312.11</v>
      </c>
      <c r="J44" s="7">
        <v>321.82</v>
      </c>
      <c r="M44" s="8">
        <f t="shared" si="4"/>
        <v>313.7911111</v>
      </c>
      <c r="N44" s="8">
        <f t="shared" si="5"/>
        <v>5.685935377</v>
      </c>
      <c r="O44" s="4">
        <f t="shared" si="6"/>
        <v>1.812012889</v>
      </c>
    </row>
    <row r="45" ht="15.75" customHeight="1">
      <c r="A45" s="6" t="s">
        <v>11</v>
      </c>
      <c r="B45" s="7">
        <v>562.27</v>
      </c>
      <c r="C45" s="7">
        <v>555.27</v>
      </c>
      <c r="D45" s="7">
        <v>550.51</v>
      </c>
      <c r="E45" s="7">
        <v>564.59</v>
      </c>
      <c r="F45" s="7">
        <v>564.85</v>
      </c>
      <c r="G45" s="7">
        <v>562.48</v>
      </c>
      <c r="H45" s="7">
        <v>557.73</v>
      </c>
      <c r="I45" s="7">
        <v>557.64</v>
      </c>
      <c r="J45" s="7">
        <v>559.55</v>
      </c>
      <c r="M45" s="8">
        <f t="shared" si="4"/>
        <v>559.4322222</v>
      </c>
      <c r="N45" s="8">
        <f t="shared" si="5"/>
        <v>4.695084605</v>
      </c>
      <c r="O45" s="4">
        <f t="shared" si="6"/>
        <v>0.8392588804</v>
      </c>
    </row>
    <row r="46" ht="15.75" customHeight="1">
      <c r="A46" s="6" t="s">
        <v>12</v>
      </c>
      <c r="B46" s="7">
        <v>935.09</v>
      </c>
      <c r="C46" s="7">
        <v>920.86</v>
      </c>
      <c r="D46" s="7">
        <v>927.47</v>
      </c>
      <c r="E46" s="7">
        <v>939.26</v>
      </c>
      <c r="F46" s="7">
        <v>907.21</v>
      </c>
      <c r="G46" s="7">
        <v>937.99</v>
      </c>
      <c r="H46" s="7">
        <v>924.54</v>
      </c>
      <c r="I46" s="7">
        <v>932.26</v>
      </c>
      <c r="J46" s="7">
        <v>929.16</v>
      </c>
      <c r="M46" s="8">
        <f t="shared" si="4"/>
        <v>928.2044444</v>
      </c>
      <c r="N46" s="8">
        <f t="shared" si="5"/>
        <v>9.946287135</v>
      </c>
      <c r="O46" s="4">
        <f t="shared" si="6"/>
        <v>1.071562111</v>
      </c>
    </row>
    <row r="47" ht="15.75" customHeight="1">
      <c r="A47" s="6" t="s">
        <v>13</v>
      </c>
      <c r="B47" s="7">
        <v>1306.18</v>
      </c>
      <c r="C47" s="7">
        <v>1314.03</v>
      </c>
      <c r="D47" s="7">
        <v>1298.66</v>
      </c>
      <c r="E47" s="7">
        <v>1293.2</v>
      </c>
      <c r="F47" s="7">
        <v>1291.94</v>
      </c>
      <c r="G47" s="7">
        <v>1304.29</v>
      </c>
      <c r="H47" s="7">
        <v>1725.37</v>
      </c>
      <c r="I47" s="7">
        <v>1784.79</v>
      </c>
      <c r="J47" s="7">
        <v>1283.07</v>
      </c>
      <c r="M47" s="8">
        <f t="shared" si="4"/>
        <v>1400.17</v>
      </c>
      <c r="N47" s="8">
        <f t="shared" si="5"/>
        <v>201.9615627</v>
      </c>
      <c r="O47" s="4">
        <f t="shared" si="6"/>
        <v>14.42407441</v>
      </c>
    </row>
    <row r="48" ht="15.75" customHeight="1">
      <c r="A48" s="6" t="s">
        <v>14</v>
      </c>
      <c r="B48" s="7">
        <v>3346.07</v>
      </c>
      <c r="C48" s="7">
        <v>2925.82</v>
      </c>
      <c r="D48" s="7">
        <v>2914.16</v>
      </c>
      <c r="E48" s="7">
        <v>2943.94</v>
      </c>
      <c r="F48" s="7">
        <v>2931.99</v>
      </c>
      <c r="G48" s="7">
        <v>2926.85</v>
      </c>
      <c r="H48" s="7">
        <v>2914.14</v>
      </c>
      <c r="I48" s="7">
        <v>3400.1</v>
      </c>
      <c r="J48" s="7">
        <v>2946.5</v>
      </c>
      <c r="M48" s="8">
        <f t="shared" si="4"/>
        <v>3027.73</v>
      </c>
      <c r="N48" s="8">
        <f t="shared" si="5"/>
        <v>196.5795808</v>
      </c>
      <c r="O48" s="4">
        <f t="shared" si="6"/>
        <v>6.492639065</v>
      </c>
    </row>
    <row r="49" ht="15.75" customHeight="1">
      <c r="A49" s="6" t="s">
        <v>15</v>
      </c>
      <c r="B49" s="7">
        <v>8317.82</v>
      </c>
      <c r="C49" s="7">
        <v>8285.14</v>
      </c>
      <c r="D49" s="7">
        <v>8438.42</v>
      </c>
      <c r="E49" s="7">
        <v>8415.08</v>
      </c>
      <c r="F49" s="7">
        <v>8479.57</v>
      </c>
      <c r="G49" s="7">
        <v>8473.13</v>
      </c>
      <c r="H49" s="7">
        <v>8033.28</v>
      </c>
      <c r="I49" s="7">
        <v>8164.36</v>
      </c>
      <c r="J49" s="7">
        <v>8202.96</v>
      </c>
      <c r="M49" s="8">
        <f t="shared" si="4"/>
        <v>8312.195556</v>
      </c>
      <c r="N49" s="8">
        <f t="shared" si="5"/>
        <v>155.2325683</v>
      </c>
      <c r="O49" s="4">
        <f t="shared" si="6"/>
        <v>1.867527866</v>
      </c>
    </row>
    <row r="50" ht="15.75" customHeight="1">
      <c r="A50" s="6" t="s">
        <v>16</v>
      </c>
      <c r="B50" s="7">
        <v>16025.05</v>
      </c>
      <c r="C50" s="7">
        <v>15521.98</v>
      </c>
      <c r="D50" s="7">
        <v>15979.62</v>
      </c>
      <c r="E50" s="7">
        <v>15609.04</v>
      </c>
      <c r="F50" s="7">
        <v>16646.65</v>
      </c>
      <c r="G50" s="7">
        <v>16245.9</v>
      </c>
      <c r="H50" s="7">
        <v>16174.89</v>
      </c>
      <c r="I50" s="7">
        <v>16088.47</v>
      </c>
      <c r="J50" s="7">
        <v>15941.78</v>
      </c>
      <c r="M50" s="8">
        <f t="shared" si="4"/>
        <v>16025.93111</v>
      </c>
      <c r="N50" s="8">
        <f t="shared" si="5"/>
        <v>334.8077695</v>
      </c>
      <c r="O50" s="4">
        <f t="shared" si="6"/>
        <v>2.089162665</v>
      </c>
    </row>
    <row r="51" ht="15.75" customHeight="1">
      <c r="A51" s="6" t="s">
        <v>17</v>
      </c>
      <c r="B51" s="7">
        <v>30803.47</v>
      </c>
      <c r="C51" s="7">
        <v>29507.41</v>
      </c>
      <c r="D51" s="7">
        <v>30392.71</v>
      </c>
      <c r="E51" s="7">
        <v>30315.92</v>
      </c>
      <c r="F51" s="7">
        <v>30607.89</v>
      </c>
      <c r="G51" s="7">
        <v>30811.82</v>
      </c>
      <c r="H51" s="7">
        <v>30846.24</v>
      </c>
      <c r="I51" s="7">
        <v>31740.87</v>
      </c>
      <c r="J51" s="7">
        <v>30016.39</v>
      </c>
      <c r="M51" s="8">
        <f t="shared" si="4"/>
        <v>30560.30222</v>
      </c>
      <c r="N51" s="8">
        <f t="shared" si="5"/>
        <v>621.7303886</v>
      </c>
      <c r="O51" s="4">
        <f t="shared" si="6"/>
        <v>2.034437958</v>
      </c>
    </row>
    <row r="52" ht="15.75" customHeight="1">
      <c r="A52" s="6" t="s">
        <v>18</v>
      </c>
      <c r="B52" s="7">
        <v>62242.28</v>
      </c>
      <c r="C52" s="7">
        <v>61483.29</v>
      </c>
      <c r="D52" s="7">
        <v>62352.85</v>
      </c>
      <c r="E52" s="7">
        <v>59854.04</v>
      </c>
      <c r="F52" s="7">
        <v>60399.79</v>
      </c>
      <c r="G52" s="7">
        <v>61424.03</v>
      </c>
      <c r="H52" s="7">
        <v>60131.62</v>
      </c>
      <c r="I52" s="7">
        <v>59733.31</v>
      </c>
      <c r="J52" s="7">
        <v>62069.94</v>
      </c>
      <c r="M52" s="8">
        <f t="shared" si="4"/>
        <v>61076.79444</v>
      </c>
      <c r="N52" s="8">
        <f t="shared" si="5"/>
        <v>1055.37862</v>
      </c>
      <c r="O52" s="4">
        <f t="shared" si="6"/>
        <v>1.727953521</v>
      </c>
    </row>
    <row r="53" ht="15.75" customHeight="1">
      <c r="A53" s="6" t="s">
        <v>19</v>
      </c>
      <c r="B53" s="7">
        <v>114331.82</v>
      </c>
      <c r="C53" s="7">
        <v>114001.5</v>
      </c>
      <c r="D53" s="7">
        <v>114847.64</v>
      </c>
      <c r="E53" s="7">
        <v>114065.81</v>
      </c>
      <c r="F53" s="7">
        <v>113328.59</v>
      </c>
      <c r="G53" s="7">
        <v>113510.03</v>
      </c>
      <c r="H53" s="7">
        <v>113830.6</v>
      </c>
      <c r="I53" s="7">
        <v>113991.23</v>
      </c>
      <c r="J53" s="7">
        <v>112709.23</v>
      </c>
      <c r="M53" s="8">
        <f t="shared" si="4"/>
        <v>113846.2722</v>
      </c>
      <c r="N53" s="8">
        <f t="shared" si="5"/>
        <v>612.9807986</v>
      </c>
      <c r="O53" s="4">
        <f t="shared" si="6"/>
        <v>0.53842852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7">
        <v>76.77</v>
      </c>
      <c r="C61" s="7">
        <v>70.62</v>
      </c>
      <c r="D61" s="7">
        <v>72.01</v>
      </c>
      <c r="E61" s="7">
        <v>70.67</v>
      </c>
      <c r="F61" s="7">
        <v>70.35</v>
      </c>
      <c r="G61" s="7">
        <v>70.96</v>
      </c>
      <c r="H61" s="7">
        <v>70.21</v>
      </c>
      <c r="I61" s="7">
        <v>72.1</v>
      </c>
      <c r="J61" s="7">
        <v>75.29</v>
      </c>
      <c r="M61" s="8">
        <f t="shared" ref="M61:M81" si="7">AVERAGE(B61:J61)</f>
        <v>72.10888889</v>
      </c>
      <c r="N61" s="8">
        <f t="shared" ref="N61:N81" si="8">STDEV(B61:J61)</f>
        <v>2.349518272</v>
      </c>
      <c r="O61" s="4">
        <f t="shared" ref="O61:O81" si="9">N61/M61*100</f>
        <v>3.258292158</v>
      </c>
    </row>
    <row r="62" ht="15.75" customHeight="1">
      <c r="A62" s="6">
        <v>2.0</v>
      </c>
      <c r="B62" s="7">
        <v>67.42</v>
      </c>
      <c r="C62" s="7">
        <v>66.68</v>
      </c>
      <c r="D62" s="7">
        <v>66.01</v>
      </c>
      <c r="E62" s="7">
        <v>67.27</v>
      </c>
      <c r="F62" s="7">
        <v>64.91</v>
      </c>
      <c r="G62" s="7">
        <v>65.53</v>
      </c>
      <c r="H62" s="7">
        <v>66.12</v>
      </c>
      <c r="I62" s="7">
        <v>65.57</v>
      </c>
      <c r="J62" s="7">
        <v>66.29</v>
      </c>
      <c r="M62" s="8">
        <f t="shared" si="7"/>
        <v>66.2</v>
      </c>
      <c r="N62" s="8">
        <f t="shared" si="8"/>
        <v>0.8234227347</v>
      </c>
      <c r="O62" s="4">
        <f t="shared" si="9"/>
        <v>1.243840989</v>
      </c>
    </row>
    <row r="63" ht="15.75" customHeight="1">
      <c r="A63" s="6">
        <v>4.0</v>
      </c>
      <c r="B63" s="7">
        <v>67.51</v>
      </c>
      <c r="C63" s="7">
        <v>66.09</v>
      </c>
      <c r="D63" s="7">
        <v>67.63</v>
      </c>
      <c r="E63" s="7">
        <v>65.96</v>
      </c>
      <c r="F63" s="7">
        <v>67.0</v>
      </c>
      <c r="G63" s="7">
        <v>65.78</v>
      </c>
      <c r="H63" s="7">
        <v>66.35</v>
      </c>
      <c r="I63" s="7">
        <v>66.43</v>
      </c>
      <c r="J63" s="7">
        <v>66.16</v>
      </c>
      <c r="M63" s="8">
        <f t="shared" si="7"/>
        <v>66.54555556</v>
      </c>
      <c r="N63" s="8">
        <f t="shared" si="8"/>
        <v>0.6754093409</v>
      </c>
      <c r="O63" s="4">
        <f t="shared" si="9"/>
        <v>1.014957851</v>
      </c>
    </row>
    <row r="64" ht="15.75" customHeight="1">
      <c r="A64" s="6">
        <v>8.0</v>
      </c>
      <c r="B64" s="7">
        <v>121.91</v>
      </c>
      <c r="C64" s="7">
        <v>130.09</v>
      </c>
      <c r="D64" s="7">
        <v>137.16</v>
      </c>
      <c r="E64" s="7">
        <v>127.14</v>
      </c>
      <c r="F64" s="7">
        <v>133.98</v>
      </c>
      <c r="G64" s="7">
        <v>144.73</v>
      </c>
      <c r="H64" s="7">
        <v>129.06</v>
      </c>
      <c r="I64" s="7">
        <v>118.22</v>
      </c>
      <c r="J64" s="7">
        <v>127.4</v>
      </c>
      <c r="M64" s="8">
        <f t="shared" si="7"/>
        <v>129.9655556</v>
      </c>
      <c r="N64" s="8">
        <f t="shared" si="8"/>
        <v>7.93816747</v>
      </c>
      <c r="O64" s="4">
        <f t="shared" si="9"/>
        <v>6.107901002</v>
      </c>
    </row>
    <row r="65" ht="15.75" customHeight="1">
      <c r="A65" s="6">
        <v>16.0</v>
      </c>
      <c r="B65" s="7">
        <v>59.97</v>
      </c>
      <c r="C65" s="7">
        <v>61.38</v>
      </c>
      <c r="D65" s="7">
        <v>60.12</v>
      </c>
      <c r="E65" s="7">
        <v>59.49</v>
      </c>
      <c r="F65" s="7">
        <v>59.2</v>
      </c>
      <c r="G65" s="7">
        <v>60.41</v>
      </c>
      <c r="H65" s="7">
        <v>60.56</v>
      </c>
      <c r="I65" s="7">
        <v>61.3</v>
      </c>
      <c r="J65" s="7">
        <v>59.66</v>
      </c>
      <c r="M65" s="8">
        <f t="shared" si="7"/>
        <v>60.23222222</v>
      </c>
      <c r="N65" s="8">
        <f t="shared" si="8"/>
        <v>0.7600785778</v>
      </c>
      <c r="O65" s="4">
        <f t="shared" si="9"/>
        <v>1.261913557</v>
      </c>
    </row>
    <row r="66" ht="15.75" customHeight="1">
      <c r="A66" s="6">
        <v>32.0</v>
      </c>
      <c r="B66" s="7">
        <v>59.37</v>
      </c>
      <c r="C66" s="7">
        <v>59.14</v>
      </c>
      <c r="D66" s="7">
        <v>60.11</v>
      </c>
      <c r="E66" s="7">
        <v>59.5</v>
      </c>
      <c r="F66" s="7">
        <v>58.14</v>
      </c>
      <c r="G66" s="7">
        <v>60.35</v>
      </c>
      <c r="H66" s="7">
        <v>59.5</v>
      </c>
      <c r="I66" s="7">
        <v>58.55</v>
      </c>
      <c r="J66" s="7">
        <v>59.01</v>
      </c>
      <c r="M66" s="8">
        <f t="shared" si="7"/>
        <v>59.29666667</v>
      </c>
      <c r="N66" s="8">
        <f t="shared" si="8"/>
        <v>0.6947301634</v>
      </c>
      <c r="O66" s="4">
        <f t="shared" si="9"/>
        <v>1.171617567</v>
      </c>
    </row>
    <row r="67" ht="15.75" customHeight="1">
      <c r="A67" s="6">
        <v>64.0</v>
      </c>
      <c r="B67" s="7">
        <v>72.11</v>
      </c>
      <c r="C67" s="7">
        <v>69.44</v>
      </c>
      <c r="D67" s="7">
        <v>69.36</v>
      </c>
      <c r="E67" s="7">
        <v>70.08</v>
      </c>
      <c r="F67" s="7">
        <v>68.52</v>
      </c>
      <c r="G67" s="7">
        <v>68.99</v>
      </c>
      <c r="H67" s="7">
        <v>70.24</v>
      </c>
      <c r="I67" s="7">
        <v>70.31</v>
      </c>
      <c r="J67" s="7">
        <v>68.78</v>
      </c>
      <c r="M67" s="8">
        <f t="shared" si="7"/>
        <v>69.75888889</v>
      </c>
      <c r="N67" s="8">
        <f t="shared" si="8"/>
        <v>1.090360542</v>
      </c>
      <c r="O67" s="4">
        <f t="shared" si="9"/>
        <v>1.563041727</v>
      </c>
    </row>
    <row r="68" ht="15.75" customHeight="1">
      <c r="A68" s="6">
        <v>128.0</v>
      </c>
      <c r="B68" s="7">
        <v>87.08</v>
      </c>
      <c r="C68" s="7">
        <v>84.57</v>
      </c>
      <c r="D68" s="7">
        <v>86.58</v>
      </c>
      <c r="E68" s="7">
        <v>85.5</v>
      </c>
      <c r="F68" s="7">
        <v>83.9</v>
      </c>
      <c r="G68" s="7">
        <v>85.39</v>
      </c>
      <c r="H68" s="7">
        <v>87.44</v>
      </c>
      <c r="I68" s="7">
        <v>85.19</v>
      </c>
      <c r="J68" s="7">
        <v>85.74</v>
      </c>
      <c r="M68" s="8">
        <f t="shared" si="7"/>
        <v>85.71</v>
      </c>
      <c r="N68" s="8">
        <f t="shared" si="8"/>
        <v>1.152182711</v>
      </c>
      <c r="O68" s="4">
        <f t="shared" si="9"/>
        <v>1.344280377</v>
      </c>
    </row>
    <row r="69" ht="15.75" customHeight="1">
      <c r="A69" s="6">
        <v>256.0</v>
      </c>
      <c r="B69" s="7">
        <v>111.21</v>
      </c>
      <c r="C69" s="7">
        <v>114.0</v>
      </c>
      <c r="D69" s="7">
        <v>112.8</v>
      </c>
      <c r="E69" s="7">
        <v>109.86</v>
      </c>
      <c r="F69" s="7">
        <v>109.47</v>
      </c>
      <c r="G69" s="7">
        <v>111.38</v>
      </c>
      <c r="H69" s="7">
        <v>111.74</v>
      </c>
      <c r="I69" s="7">
        <v>113.68</v>
      </c>
      <c r="J69" s="7">
        <v>109.83</v>
      </c>
      <c r="M69" s="8">
        <f t="shared" si="7"/>
        <v>111.5522222</v>
      </c>
      <c r="N69" s="8">
        <f t="shared" si="8"/>
        <v>1.674192177</v>
      </c>
      <c r="O69" s="4">
        <f t="shared" si="9"/>
        <v>1.500814725</v>
      </c>
    </row>
    <row r="70" ht="15.75" customHeight="1">
      <c r="A70" s="6">
        <v>512.0</v>
      </c>
      <c r="B70" s="7">
        <v>166.73</v>
      </c>
      <c r="C70" s="7">
        <v>169.65</v>
      </c>
      <c r="D70" s="7">
        <v>164.77</v>
      </c>
      <c r="E70" s="7">
        <v>165.46</v>
      </c>
      <c r="F70" s="7">
        <v>164.6</v>
      </c>
      <c r="G70" s="7">
        <v>172.48</v>
      </c>
      <c r="H70" s="7">
        <v>167.31</v>
      </c>
      <c r="I70" s="7">
        <v>167.0</v>
      </c>
      <c r="J70" s="7">
        <v>172.34</v>
      </c>
      <c r="M70" s="8">
        <f t="shared" si="7"/>
        <v>167.8155556</v>
      </c>
      <c r="N70" s="8">
        <f t="shared" si="8"/>
        <v>3.01777696</v>
      </c>
      <c r="O70" s="4">
        <f t="shared" si="9"/>
        <v>1.798270101</v>
      </c>
    </row>
    <row r="71" ht="15.75" customHeight="1">
      <c r="A71" s="6" t="s">
        <v>9</v>
      </c>
      <c r="B71" s="7">
        <v>255.34</v>
      </c>
      <c r="C71" s="7">
        <v>267.76</v>
      </c>
      <c r="D71" s="7">
        <v>264.47</v>
      </c>
      <c r="E71" s="7">
        <v>257.59</v>
      </c>
      <c r="F71" s="7">
        <v>250.78</v>
      </c>
      <c r="G71" s="7">
        <v>261.25</v>
      </c>
      <c r="H71" s="7">
        <v>256.43</v>
      </c>
      <c r="I71" s="7">
        <v>269.71</v>
      </c>
      <c r="J71" s="7">
        <v>257.89</v>
      </c>
      <c r="M71" s="8">
        <f t="shared" si="7"/>
        <v>260.1355556</v>
      </c>
      <c r="N71" s="8">
        <f t="shared" si="8"/>
        <v>6.180704068</v>
      </c>
      <c r="O71" s="4">
        <f t="shared" si="9"/>
        <v>2.375955127</v>
      </c>
    </row>
    <row r="72" ht="15.75" customHeight="1">
      <c r="A72" s="6" t="s">
        <v>10</v>
      </c>
      <c r="B72" s="7">
        <v>433.0</v>
      </c>
      <c r="C72" s="7">
        <v>429.53</v>
      </c>
      <c r="D72" s="7">
        <v>429.73</v>
      </c>
      <c r="E72" s="7">
        <v>427.11</v>
      </c>
      <c r="F72" s="7">
        <v>433.98</v>
      </c>
      <c r="G72" s="7">
        <v>430.09</v>
      </c>
      <c r="H72" s="7">
        <v>435.56</v>
      </c>
      <c r="I72" s="7">
        <v>427.23</v>
      </c>
      <c r="J72" s="7">
        <v>431.51</v>
      </c>
      <c r="M72" s="8">
        <f t="shared" si="7"/>
        <v>430.86</v>
      </c>
      <c r="N72" s="8">
        <f t="shared" si="8"/>
        <v>2.90913647</v>
      </c>
      <c r="O72" s="4">
        <f t="shared" si="9"/>
        <v>0.6751929791</v>
      </c>
    </row>
    <row r="73" ht="15.75" customHeight="1">
      <c r="A73" s="6" t="s">
        <v>11</v>
      </c>
      <c r="B73" s="7">
        <v>677.08</v>
      </c>
      <c r="C73" s="7">
        <v>667.72</v>
      </c>
      <c r="D73" s="7">
        <v>662.89</v>
      </c>
      <c r="E73" s="7">
        <v>668.78</v>
      </c>
      <c r="F73" s="7">
        <v>647.97</v>
      </c>
      <c r="G73" s="7">
        <v>661.76</v>
      </c>
      <c r="H73" s="7">
        <v>662.61</v>
      </c>
      <c r="I73" s="7">
        <v>670.25</v>
      </c>
      <c r="J73" s="7">
        <v>661.92</v>
      </c>
      <c r="M73" s="8">
        <f t="shared" si="7"/>
        <v>664.5533333</v>
      </c>
      <c r="N73" s="8">
        <f t="shared" si="8"/>
        <v>8.012093983</v>
      </c>
      <c r="O73" s="4">
        <f t="shared" si="9"/>
        <v>1.205635964</v>
      </c>
    </row>
    <row r="74" ht="15.75" customHeight="1">
      <c r="A74" s="6" t="s">
        <v>12</v>
      </c>
      <c r="B74" s="7">
        <v>878.6</v>
      </c>
      <c r="C74" s="7">
        <v>874.44</v>
      </c>
      <c r="D74" s="7">
        <v>1189.58</v>
      </c>
      <c r="E74" s="7">
        <v>876.57</v>
      </c>
      <c r="F74" s="7">
        <v>880.31</v>
      </c>
      <c r="G74" s="7">
        <v>882.15</v>
      </c>
      <c r="H74" s="7">
        <v>878.72</v>
      </c>
      <c r="I74" s="7">
        <v>1244.65</v>
      </c>
      <c r="J74" s="7">
        <v>874.96</v>
      </c>
      <c r="M74" s="8">
        <f t="shared" si="7"/>
        <v>953.3311111</v>
      </c>
      <c r="N74" s="8">
        <f t="shared" si="8"/>
        <v>150.2034992</v>
      </c>
      <c r="O74" s="4">
        <f t="shared" si="9"/>
        <v>15.75564853</v>
      </c>
    </row>
    <row r="75" ht="15.75" customHeight="1">
      <c r="A75" s="6" t="s">
        <v>13</v>
      </c>
      <c r="B75" s="7">
        <v>1865.74</v>
      </c>
      <c r="C75" s="7">
        <v>1842.43</v>
      </c>
      <c r="D75" s="7">
        <v>1869.13</v>
      </c>
      <c r="E75" s="7">
        <v>1828.18</v>
      </c>
      <c r="F75" s="7">
        <v>1847.57</v>
      </c>
      <c r="G75" s="7">
        <v>1874.0</v>
      </c>
      <c r="H75" s="7">
        <v>1905.39</v>
      </c>
      <c r="I75" s="7">
        <v>1856.92</v>
      </c>
      <c r="J75" s="7">
        <v>1855.75</v>
      </c>
      <c r="M75" s="8">
        <f t="shared" si="7"/>
        <v>1860.567778</v>
      </c>
      <c r="N75" s="8">
        <f t="shared" si="8"/>
        <v>22.00263153</v>
      </c>
      <c r="O75" s="4">
        <f t="shared" si="9"/>
        <v>1.18257619</v>
      </c>
    </row>
    <row r="76" ht="15.75" customHeight="1">
      <c r="A76" s="6" t="s">
        <v>14</v>
      </c>
      <c r="B76" s="7">
        <v>5878.78</v>
      </c>
      <c r="C76" s="7">
        <v>5812.07</v>
      </c>
      <c r="D76" s="7">
        <v>5844.06</v>
      </c>
      <c r="E76" s="7">
        <v>5863.38</v>
      </c>
      <c r="F76" s="7">
        <v>5875.07</v>
      </c>
      <c r="G76" s="7">
        <v>5819.24</v>
      </c>
      <c r="H76" s="7">
        <v>5890.3</v>
      </c>
      <c r="I76" s="7">
        <v>5846.05</v>
      </c>
      <c r="J76" s="7">
        <v>5806.94</v>
      </c>
      <c r="M76" s="8">
        <f t="shared" si="7"/>
        <v>5848.432222</v>
      </c>
      <c r="N76" s="8">
        <f t="shared" si="8"/>
        <v>30.67510912</v>
      </c>
      <c r="O76" s="4">
        <f t="shared" si="9"/>
        <v>0.524501404</v>
      </c>
    </row>
    <row r="77" ht="15.75" customHeight="1">
      <c r="A77" s="6" t="s">
        <v>15</v>
      </c>
      <c r="B77" s="7">
        <v>10788.02</v>
      </c>
      <c r="C77" s="7">
        <v>10807.26</v>
      </c>
      <c r="D77" s="7">
        <v>11364.82</v>
      </c>
      <c r="E77" s="7">
        <v>10838.67</v>
      </c>
      <c r="F77" s="7">
        <v>11055.67</v>
      </c>
      <c r="G77" s="7">
        <v>10944.36</v>
      </c>
      <c r="H77" s="7">
        <v>10956.11</v>
      </c>
      <c r="I77" s="7">
        <v>11055.38</v>
      </c>
      <c r="J77" s="7">
        <v>10812.1</v>
      </c>
      <c r="M77" s="8">
        <f t="shared" si="7"/>
        <v>10958.04333</v>
      </c>
      <c r="N77" s="8">
        <f t="shared" si="8"/>
        <v>184.3422827</v>
      </c>
      <c r="O77" s="4">
        <f t="shared" si="9"/>
        <v>1.682255463</v>
      </c>
    </row>
    <row r="78" ht="15.75" customHeight="1">
      <c r="A78" s="6" t="s">
        <v>16</v>
      </c>
      <c r="B78" s="7">
        <v>20722.39</v>
      </c>
      <c r="C78" s="7">
        <v>20456.05</v>
      </c>
      <c r="D78" s="7">
        <v>20913.03</v>
      </c>
      <c r="E78" s="7">
        <v>20597.4</v>
      </c>
      <c r="F78" s="7">
        <v>20414.5</v>
      </c>
      <c r="G78" s="7">
        <v>20281.71</v>
      </c>
      <c r="H78" s="7">
        <v>20134.34</v>
      </c>
      <c r="I78" s="7">
        <v>21223.62</v>
      </c>
      <c r="J78" s="7">
        <v>20112.51</v>
      </c>
      <c r="M78" s="8">
        <f t="shared" si="7"/>
        <v>20539.50556</v>
      </c>
      <c r="N78" s="8">
        <f t="shared" si="8"/>
        <v>367.4006106</v>
      </c>
      <c r="O78" s="4">
        <f t="shared" si="9"/>
        <v>1.788750998</v>
      </c>
    </row>
    <row r="79" ht="15.75" customHeight="1">
      <c r="A79" s="6" t="s">
        <v>17</v>
      </c>
      <c r="B79" s="7">
        <v>41839.73</v>
      </c>
      <c r="C79" s="7">
        <v>42907.86</v>
      </c>
      <c r="D79" s="7">
        <v>43649.08</v>
      </c>
      <c r="E79" s="7">
        <v>42745.9</v>
      </c>
      <c r="F79" s="7">
        <v>42712.31</v>
      </c>
      <c r="G79" s="7">
        <v>42164.69</v>
      </c>
      <c r="H79" s="7">
        <v>42544.64</v>
      </c>
      <c r="I79" s="7">
        <v>44133.61</v>
      </c>
      <c r="J79" s="7">
        <v>42666.64</v>
      </c>
      <c r="M79" s="8">
        <f t="shared" si="7"/>
        <v>42818.27333</v>
      </c>
      <c r="N79" s="8">
        <f t="shared" si="8"/>
        <v>700.6629236</v>
      </c>
      <c r="O79" s="4">
        <f t="shared" si="9"/>
        <v>1.636364265</v>
      </c>
    </row>
    <row r="80" ht="15.75" customHeight="1">
      <c r="A80" s="6" t="s">
        <v>18</v>
      </c>
      <c r="B80" s="7">
        <v>79656.22</v>
      </c>
      <c r="C80" s="7">
        <v>78994.09</v>
      </c>
      <c r="D80" s="7">
        <v>79514.13</v>
      </c>
      <c r="E80" s="7">
        <v>78977.24</v>
      </c>
      <c r="F80" s="7">
        <v>80513.53</v>
      </c>
      <c r="G80" s="7">
        <v>79694.68</v>
      </c>
      <c r="H80" s="7">
        <v>78680.9</v>
      </c>
      <c r="I80" s="7">
        <v>80644.59</v>
      </c>
      <c r="J80" s="7">
        <v>79852.35</v>
      </c>
      <c r="M80" s="8">
        <f t="shared" si="7"/>
        <v>79614.19222</v>
      </c>
      <c r="N80" s="8">
        <f t="shared" si="8"/>
        <v>671.4511786</v>
      </c>
      <c r="O80" s="4">
        <f t="shared" si="9"/>
        <v>0.8433812614</v>
      </c>
    </row>
    <row r="81" ht="15.75" customHeight="1">
      <c r="A81" s="6" t="s">
        <v>19</v>
      </c>
      <c r="B81" s="7">
        <v>150900.76</v>
      </c>
      <c r="C81" s="7">
        <v>151139.32</v>
      </c>
      <c r="D81" s="7">
        <v>151068.2</v>
      </c>
      <c r="E81" s="7">
        <v>151244.15</v>
      </c>
      <c r="F81" s="7">
        <v>154524.69</v>
      </c>
      <c r="G81" s="7">
        <v>151361.46</v>
      </c>
      <c r="H81" s="7">
        <v>150813.96</v>
      </c>
      <c r="I81" s="7">
        <v>155063.07</v>
      </c>
      <c r="J81" s="7">
        <v>150930.02</v>
      </c>
      <c r="M81" s="8">
        <f t="shared" si="7"/>
        <v>151893.9589</v>
      </c>
      <c r="N81" s="8">
        <f t="shared" si="8"/>
        <v>1658.432825</v>
      </c>
      <c r="O81" s="4">
        <f t="shared" si="9"/>
        <v>1.091835934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7">
        <v>11.56</v>
      </c>
      <c r="C5" s="7">
        <v>11.12</v>
      </c>
      <c r="D5" s="7">
        <v>11.48</v>
      </c>
      <c r="E5" s="7">
        <v>10.93</v>
      </c>
      <c r="F5" s="7">
        <v>12.21</v>
      </c>
      <c r="G5" s="7">
        <v>12.94</v>
      </c>
      <c r="H5" s="7">
        <v>10.61</v>
      </c>
      <c r="I5" s="7">
        <v>10.83</v>
      </c>
      <c r="J5" s="7">
        <v>11.7</v>
      </c>
      <c r="M5" s="8">
        <f t="shared" ref="M5:M25" si="1">AVERAGE(B5:J5)</f>
        <v>11.48666667</v>
      </c>
      <c r="N5" s="8">
        <f t="shared" ref="N5:N25" si="2">STDEV(B5:J5)</f>
        <v>0.7357309291</v>
      </c>
      <c r="O5" s="4">
        <f t="shared" ref="O5:O25" si="3">N5/M5*100</f>
        <v>6.40508644</v>
      </c>
    </row>
    <row r="6" ht="15.75" customHeight="1">
      <c r="A6" s="6">
        <v>2.0</v>
      </c>
      <c r="B6" s="7">
        <v>9.88</v>
      </c>
      <c r="C6" s="7">
        <v>9.76</v>
      </c>
      <c r="D6" s="7">
        <v>10.36</v>
      </c>
      <c r="E6" s="7">
        <v>10.48</v>
      </c>
      <c r="F6" s="7">
        <v>10.54</v>
      </c>
      <c r="G6" s="7">
        <v>11.93</v>
      </c>
      <c r="H6" s="7">
        <v>10.58</v>
      </c>
      <c r="I6" s="7">
        <v>9.96</v>
      </c>
      <c r="J6" s="7">
        <v>11.14</v>
      </c>
      <c r="M6" s="8">
        <f t="shared" si="1"/>
        <v>10.51444444</v>
      </c>
      <c r="N6" s="8">
        <f t="shared" si="2"/>
        <v>0.6804614447</v>
      </c>
      <c r="O6" s="4">
        <f t="shared" si="3"/>
        <v>6.471682345</v>
      </c>
    </row>
    <row r="7" ht="15.75" customHeight="1">
      <c r="A7" s="6">
        <v>4.0</v>
      </c>
      <c r="B7" s="7">
        <v>9.48</v>
      </c>
      <c r="C7" s="7">
        <v>9.89</v>
      </c>
      <c r="D7" s="7">
        <v>10.22</v>
      </c>
      <c r="E7" s="7">
        <v>10.0</v>
      </c>
      <c r="F7" s="7">
        <v>10.47</v>
      </c>
      <c r="G7" s="7">
        <v>10.86</v>
      </c>
      <c r="H7" s="7">
        <v>10.11</v>
      </c>
      <c r="I7" s="7">
        <v>9.48</v>
      </c>
      <c r="J7" s="7">
        <v>11.16</v>
      </c>
      <c r="M7" s="8">
        <f t="shared" si="1"/>
        <v>10.18555556</v>
      </c>
      <c r="N7" s="8">
        <f t="shared" si="2"/>
        <v>0.5711416442</v>
      </c>
      <c r="O7" s="4">
        <f t="shared" si="3"/>
        <v>5.607368603</v>
      </c>
    </row>
    <row r="8" ht="15.75" customHeight="1">
      <c r="A8" s="6">
        <v>8.0</v>
      </c>
      <c r="B8" s="7">
        <v>1194.48</v>
      </c>
      <c r="C8" s="7">
        <v>1106.18</v>
      </c>
      <c r="D8" s="7">
        <v>1385.72</v>
      </c>
      <c r="E8" s="7">
        <v>1198.41</v>
      </c>
      <c r="F8" s="7">
        <v>1184.18</v>
      </c>
      <c r="G8" s="7">
        <v>1171.88</v>
      </c>
      <c r="H8" s="7">
        <v>1182.58</v>
      </c>
      <c r="I8" s="7">
        <v>1059.83</v>
      </c>
      <c r="J8" s="7">
        <v>1164.24</v>
      </c>
      <c r="M8" s="8">
        <f t="shared" si="1"/>
        <v>1183.055556</v>
      </c>
      <c r="N8" s="8">
        <f t="shared" si="2"/>
        <v>88.75102198</v>
      </c>
      <c r="O8" s="4">
        <f t="shared" si="3"/>
        <v>7.501847362</v>
      </c>
    </row>
    <row r="9" ht="15.75" customHeight="1">
      <c r="A9" s="6">
        <v>16.0</v>
      </c>
      <c r="B9" s="7">
        <v>15.9</v>
      </c>
      <c r="C9" s="7">
        <v>15.63</v>
      </c>
      <c r="D9" s="7">
        <v>16.02</v>
      </c>
      <c r="E9" s="7">
        <v>16.11</v>
      </c>
      <c r="F9" s="7">
        <v>16.12</v>
      </c>
      <c r="G9" s="7">
        <v>16.34</v>
      </c>
      <c r="H9" s="7">
        <v>15.92</v>
      </c>
      <c r="I9" s="7">
        <v>15.48</v>
      </c>
      <c r="J9" s="7">
        <v>15.77</v>
      </c>
      <c r="M9" s="8">
        <f t="shared" si="1"/>
        <v>15.92111111</v>
      </c>
      <c r="N9" s="8">
        <f t="shared" si="2"/>
        <v>0.2653038091</v>
      </c>
      <c r="O9" s="4">
        <f t="shared" si="3"/>
        <v>1.666364912</v>
      </c>
    </row>
    <row r="10" ht="15.75" customHeight="1">
      <c r="A10" s="6">
        <v>32.0</v>
      </c>
      <c r="B10" s="7">
        <v>26.63</v>
      </c>
      <c r="C10" s="7">
        <v>22.72</v>
      </c>
      <c r="D10" s="7">
        <v>25.13</v>
      </c>
      <c r="E10" s="7">
        <v>26.67</v>
      </c>
      <c r="F10" s="7">
        <v>23.11</v>
      </c>
      <c r="G10" s="7">
        <v>27.6</v>
      </c>
      <c r="H10" s="7">
        <v>22.78</v>
      </c>
      <c r="I10" s="7">
        <v>25.96</v>
      </c>
      <c r="J10" s="7">
        <v>22.73</v>
      </c>
      <c r="M10" s="8">
        <f t="shared" si="1"/>
        <v>24.81444444</v>
      </c>
      <c r="N10" s="8">
        <f t="shared" si="2"/>
        <v>1.990170289</v>
      </c>
      <c r="O10" s="4">
        <f t="shared" si="3"/>
        <v>8.020208927</v>
      </c>
    </row>
    <row r="11" ht="15.75" customHeight="1">
      <c r="A11" s="6">
        <v>64.0</v>
      </c>
      <c r="B11" s="7">
        <v>28.77</v>
      </c>
      <c r="C11" s="7">
        <v>23.98</v>
      </c>
      <c r="D11" s="7">
        <v>23.98</v>
      </c>
      <c r="E11" s="7">
        <v>24.03</v>
      </c>
      <c r="F11" s="7">
        <v>25.98</v>
      </c>
      <c r="G11" s="7">
        <v>24.96</v>
      </c>
      <c r="H11" s="7">
        <v>23.53</v>
      </c>
      <c r="I11" s="7">
        <v>23.78</v>
      </c>
      <c r="J11" s="7">
        <v>24.34</v>
      </c>
      <c r="M11" s="8">
        <f t="shared" si="1"/>
        <v>24.81666667</v>
      </c>
      <c r="N11" s="8">
        <f t="shared" si="2"/>
        <v>1.657520739</v>
      </c>
      <c r="O11" s="4">
        <f t="shared" si="3"/>
        <v>6.679062749</v>
      </c>
    </row>
    <row r="12" ht="15.75" customHeight="1">
      <c r="A12" s="6">
        <v>128.0</v>
      </c>
      <c r="B12" s="7">
        <v>30.53</v>
      </c>
      <c r="C12" s="7">
        <v>29.69</v>
      </c>
      <c r="D12" s="7">
        <v>29.3</v>
      </c>
      <c r="E12" s="7">
        <v>30.05</v>
      </c>
      <c r="F12" s="7">
        <v>37.39</v>
      </c>
      <c r="G12" s="7">
        <v>30.61</v>
      </c>
      <c r="H12" s="7">
        <v>30.06</v>
      </c>
      <c r="I12" s="7">
        <v>30.69</v>
      </c>
      <c r="J12" s="7">
        <v>31.25</v>
      </c>
      <c r="M12" s="8">
        <f t="shared" si="1"/>
        <v>31.06333333</v>
      </c>
      <c r="N12" s="8">
        <f t="shared" si="2"/>
        <v>2.44232983</v>
      </c>
      <c r="O12" s="4">
        <f t="shared" si="3"/>
        <v>7.862420314</v>
      </c>
    </row>
    <row r="13" ht="15.75" customHeight="1">
      <c r="A13" s="6">
        <v>256.0</v>
      </c>
      <c r="B13" s="7">
        <v>48.41</v>
      </c>
      <c r="C13" s="7">
        <v>51.01</v>
      </c>
      <c r="D13" s="7">
        <v>52.71</v>
      </c>
      <c r="E13" s="7">
        <v>53.7</v>
      </c>
      <c r="F13" s="7">
        <v>49.19</v>
      </c>
      <c r="G13" s="7">
        <v>50.27</v>
      </c>
      <c r="H13" s="7">
        <v>51.04</v>
      </c>
      <c r="I13" s="7">
        <v>47.32</v>
      </c>
      <c r="J13" s="7">
        <v>50.4</v>
      </c>
      <c r="M13" s="8">
        <f t="shared" si="1"/>
        <v>50.45</v>
      </c>
      <c r="N13" s="8">
        <f t="shared" si="2"/>
        <v>1.997273141</v>
      </c>
      <c r="O13" s="4">
        <f t="shared" si="3"/>
        <v>3.958916038</v>
      </c>
    </row>
    <row r="14" ht="15.75" customHeight="1">
      <c r="A14" s="6">
        <v>512.0</v>
      </c>
      <c r="B14" s="7">
        <v>90.82</v>
      </c>
      <c r="C14" s="7">
        <v>83.43</v>
      </c>
      <c r="D14" s="7">
        <v>76.7</v>
      </c>
      <c r="E14" s="7">
        <v>80.0</v>
      </c>
      <c r="F14" s="7">
        <v>86.6</v>
      </c>
      <c r="G14" s="7">
        <v>81.54</v>
      </c>
      <c r="H14" s="7">
        <v>83.43</v>
      </c>
      <c r="I14" s="7">
        <v>78.01</v>
      </c>
      <c r="J14" s="7">
        <v>81.61</v>
      </c>
      <c r="M14" s="8">
        <f t="shared" si="1"/>
        <v>82.46</v>
      </c>
      <c r="N14" s="8">
        <f t="shared" si="2"/>
        <v>4.323071825</v>
      </c>
      <c r="O14" s="4">
        <f t="shared" si="3"/>
        <v>5.242628941</v>
      </c>
    </row>
    <row r="15" ht="15.75" customHeight="1">
      <c r="A15" s="6" t="s">
        <v>9</v>
      </c>
      <c r="B15" s="7">
        <v>149.92</v>
      </c>
      <c r="C15" s="7">
        <v>155.92</v>
      </c>
      <c r="D15" s="7">
        <v>142.98</v>
      </c>
      <c r="E15" s="7">
        <v>147.59</v>
      </c>
      <c r="F15" s="7">
        <v>144.26</v>
      </c>
      <c r="G15" s="7">
        <v>148.79</v>
      </c>
      <c r="H15" s="7">
        <v>144.73</v>
      </c>
      <c r="I15" s="7">
        <v>143.13</v>
      </c>
      <c r="J15" s="7">
        <v>145.18</v>
      </c>
      <c r="M15" s="8">
        <f t="shared" si="1"/>
        <v>146.9444444</v>
      </c>
      <c r="N15" s="8">
        <f t="shared" si="2"/>
        <v>4.164243962</v>
      </c>
      <c r="O15" s="4">
        <f t="shared" si="3"/>
        <v>2.833890031</v>
      </c>
    </row>
    <row r="16" ht="15.75" customHeight="1">
      <c r="A16" s="6" t="s">
        <v>10</v>
      </c>
      <c r="B16" s="7">
        <v>217.02</v>
      </c>
      <c r="C16" s="7">
        <v>231.0</v>
      </c>
      <c r="D16" s="7">
        <v>214.12</v>
      </c>
      <c r="E16" s="7">
        <v>215.32</v>
      </c>
      <c r="F16" s="7">
        <v>217.67</v>
      </c>
      <c r="G16" s="7">
        <v>224.1</v>
      </c>
      <c r="H16" s="7">
        <v>220.49</v>
      </c>
      <c r="I16" s="7">
        <v>212.78</v>
      </c>
      <c r="J16" s="7">
        <v>219.18</v>
      </c>
      <c r="M16" s="8">
        <f t="shared" si="1"/>
        <v>219.0755556</v>
      </c>
      <c r="N16" s="8">
        <f t="shared" si="2"/>
        <v>5.634110647</v>
      </c>
      <c r="O16" s="4">
        <f t="shared" si="3"/>
        <v>2.571765997</v>
      </c>
    </row>
    <row r="17" ht="15.75" customHeight="1">
      <c r="A17" s="6" t="s">
        <v>11</v>
      </c>
      <c r="B17" s="7">
        <v>361.67</v>
      </c>
      <c r="C17" s="7">
        <v>360.32</v>
      </c>
      <c r="D17" s="7">
        <v>355.09</v>
      </c>
      <c r="E17" s="7">
        <v>360.24</v>
      </c>
      <c r="F17" s="7">
        <v>355.04</v>
      </c>
      <c r="G17" s="7">
        <v>372.8</v>
      </c>
      <c r="H17" s="7">
        <v>354.63</v>
      </c>
      <c r="I17" s="7">
        <v>345.96</v>
      </c>
      <c r="J17" s="7">
        <v>357.92</v>
      </c>
      <c r="M17" s="8">
        <f t="shared" si="1"/>
        <v>358.1855556</v>
      </c>
      <c r="N17" s="8">
        <f t="shared" si="2"/>
        <v>7.212433901</v>
      </c>
      <c r="O17" s="4">
        <f t="shared" si="3"/>
        <v>2.013602667</v>
      </c>
    </row>
    <row r="18" ht="15.75" customHeight="1">
      <c r="A18" s="6" t="s">
        <v>12</v>
      </c>
      <c r="B18" s="7">
        <v>616.26</v>
      </c>
      <c r="C18" s="7">
        <v>597.69</v>
      </c>
      <c r="D18" s="7">
        <v>597.04</v>
      </c>
      <c r="E18" s="7">
        <v>607.65</v>
      </c>
      <c r="F18" s="7">
        <v>611.33</v>
      </c>
      <c r="G18" s="7">
        <v>614.06</v>
      </c>
      <c r="H18" s="7">
        <v>594.22</v>
      </c>
      <c r="I18" s="7">
        <v>581.64</v>
      </c>
      <c r="J18" s="7">
        <v>599.8</v>
      </c>
      <c r="M18" s="8">
        <f t="shared" si="1"/>
        <v>602.1877778</v>
      </c>
      <c r="N18" s="8">
        <f t="shared" si="2"/>
        <v>11.12722425</v>
      </c>
      <c r="O18" s="4">
        <f t="shared" si="3"/>
        <v>1.847799749</v>
      </c>
    </row>
    <row r="19" ht="15.75" customHeight="1">
      <c r="A19" s="6" t="s">
        <v>13</v>
      </c>
      <c r="B19" s="7">
        <v>840.46</v>
      </c>
      <c r="C19" s="7">
        <v>808.11</v>
      </c>
      <c r="D19" s="7">
        <v>829.9</v>
      </c>
      <c r="E19" s="7">
        <v>841.05</v>
      </c>
      <c r="F19" s="7">
        <v>841.02</v>
      </c>
      <c r="G19" s="7">
        <v>835.75</v>
      </c>
      <c r="H19" s="7">
        <v>829.7</v>
      </c>
      <c r="I19" s="7">
        <v>805.19</v>
      </c>
      <c r="J19" s="7">
        <v>836.5</v>
      </c>
      <c r="M19" s="8">
        <f t="shared" si="1"/>
        <v>829.7422222</v>
      </c>
      <c r="N19" s="8">
        <f t="shared" si="2"/>
        <v>13.79527616</v>
      </c>
      <c r="O19" s="4">
        <f t="shared" si="3"/>
        <v>1.662597828</v>
      </c>
    </row>
    <row r="20" ht="15.75" customHeight="1">
      <c r="A20" s="6" t="s">
        <v>14</v>
      </c>
      <c r="B20" s="7">
        <v>1775.22</v>
      </c>
      <c r="C20" s="7">
        <v>1710.05</v>
      </c>
      <c r="D20" s="7">
        <v>1735.44</v>
      </c>
      <c r="E20" s="7">
        <v>1768.38</v>
      </c>
      <c r="F20" s="7">
        <v>1785.9</v>
      </c>
      <c r="G20" s="7">
        <v>1779.91</v>
      </c>
      <c r="H20" s="7">
        <v>1734.88</v>
      </c>
      <c r="I20" s="7">
        <v>1680.65</v>
      </c>
      <c r="J20" s="7">
        <v>1765.82</v>
      </c>
      <c r="M20" s="8">
        <f t="shared" si="1"/>
        <v>1748.472222</v>
      </c>
      <c r="N20" s="8">
        <f t="shared" si="2"/>
        <v>35.76413943</v>
      </c>
      <c r="O20" s="4">
        <f t="shared" si="3"/>
        <v>2.045450822</v>
      </c>
    </row>
    <row r="21" ht="15.75" customHeight="1">
      <c r="A21" s="6" t="s">
        <v>15</v>
      </c>
      <c r="B21" s="7">
        <v>4690.04</v>
      </c>
      <c r="C21" s="7">
        <v>4424.48</v>
      </c>
      <c r="D21" s="7">
        <v>4465.08</v>
      </c>
      <c r="E21" s="7">
        <v>4810.39</v>
      </c>
      <c r="F21" s="7">
        <v>4654.16</v>
      </c>
      <c r="G21" s="7">
        <v>4678.23</v>
      </c>
      <c r="H21" s="7">
        <v>4588.89</v>
      </c>
      <c r="I21" s="7">
        <v>4420.1</v>
      </c>
      <c r="J21" s="7">
        <v>4692.09</v>
      </c>
      <c r="M21" s="8">
        <f t="shared" si="1"/>
        <v>4602.606667</v>
      </c>
      <c r="N21" s="8">
        <f t="shared" si="2"/>
        <v>137.5417786</v>
      </c>
      <c r="O21" s="4">
        <f t="shared" si="3"/>
        <v>2.988345269</v>
      </c>
    </row>
    <row r="22" ht="15.75" customHeight="1">
      <c r="A22" s="6" t="s">
        <v>16</v>
      </c>
      <c r="B22" s="7">
        <v>9443.77</v>
      </c>
      <c r="C22" s="7">
        <v>8776.7</v>
      </c>
      <c r="D22" s="7">
        <v>9095.24</v>
      </c>
      <c r="E22" s="7">
        <v>9227.3</v>
      </c>
      <c r="F22" s="7">
        <v>9377.03</v>
      </c>
      <c r="G22" s="7">
        <v>9364.55</v>
      </c>
      <c r="H22" s="7">
        <v>9115.51</v>
      </c>
      <c r="I22" s="7">
        <v>8703.85</v>
      </c>
      <c r="J22" s="7">
        <v>9233.91</v>
      </c>
      <c r="M22" s="8">
        <f t="shared" si="1"/>
        <v>9148.651111</v>
      </c>
      <c r="N22" s="8">
        <f t="shared" si="2"/>
        <v>259.6790974</v>
      </c>
      <c r="O22" s="4">
        <f t="shared" si="3"/>
        <v>2.838441364</v>
      </c>
    </row>
    <row r="23" ht="15.75" customHeight="1">
      <c r="A23" s="6" t="s">
        <v>17</v>
      </c>
      <c r="B23" s="7">
        <v>17839.35</v>
      </c>
      <c r="C23" s="7">
        <v>16740.19</v>
      </c>
      <c r="D23" s="7">
        <v>17371.74</v>
      </c>
      <c r="E23" s="7">
        <v>17747.73</v>
      </c>
      <c r="F23" s="7">
        <v>17805.22</v>
      </c>
      <c r="G23" s="7">
        <v>17907.11</v>
      </c>
      <c r="H23" s="7">
        <v>17385.43</v>
      </c>
      <c r="I23" s="7">
        <v>16779.52</v>
      </c>
      <c r="J23" s="7">
        <v>17738.92</v>
      </c>
      <c r="M23" s="8">
        <f t="shared" si="1"/>
        <v>17479.46778</v>
      </c>
      <c r="N23" s="8">
        <f t="shared" si="2"/>
        <v>449.2625307</v>
      </c>
      <c r="O23" s="4">
        <f t="shared" si="3"/>
        <v>2.570230035</v>
      </c>
    </row>
    <row r="24" ht="15.75" customHeight="1">
      <c r="A24" s="6" t="s">
        <v>18</v>
      </c>
      <c r="B24" s="7">
        <v>35614.32</v>
      </c>
      <c r="C24" s="7">
        <v>33735.12</v>
      </c>
      <c r="D24" s="7">
        <v>34950.02</v>
      </c>
      <c r="E24" s="7">
        <v>35267.74</v>
      </c>
      <c r="F24" s="7">
        <v>34881.54</v>
      </c>
      <c r="G24" s="7">
        <v>35377.09</v>
      </c>
      <c r="H24" s="7">
        <v>34330.64</v>
      </c>
      <c r="I24" s="7">
        <v>33468.87</v>
      </c>
      <c r="J24" s="7">
        <v>35434.82</v>
      </c>
      <c r="M24" s="8">
        <f t="shared" si="1"/>
        <v>34784.46222</v>
      </c>
      <c r="N24" s="8">
        <f t="shared" si="2"/>
        <v>772.2600226</v>
      </c>
      <c r="O24" s="4">
        <f t="shared" si="3"/>
        <v>2.220129257</v>
      </c>
    </row>
    <row r="25" ht="15.75" customHeight="1">
      <c r="A25" s="6" t="s">
        <v>19</v>
      </c>
      <c r="B25" s="7">
        <v>68049.08</v>
      </c>
      <c r="C25" s="7">
        <v>66628.43</v>
      </c>
      <c r="D25" s="7">
        <v>68752.91</v>
      </c>
      <c r="E25" s="7">
        <v>67945.32</v>
      </c>
      <c r="F25" s="7">
        <v>68412.94</v>
      </c>
      <c r="G25" s="7">
        <v>68078.78</v>
      </c>
      <c r="H25" s="7">
        <v>66526.72</v>
      </c>
      <c r="I25" s="7">
        <v>66223.01</v>
      </c>
      <c r="J25" s="7">
        <v>68514.69</v>
      </c>
      <c r="M25" s="8">
        <f t="shared" si="1"/>
        <v>67681.32</v>
      </c>
      <c r="N25" s="8">
        <f t="shared" si="2"/>
        <v>955.8597535</v>
      </c>
      <c r="O25" s="4">
        <f t="shared" si="3"/>
        <v>1.412294786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7">
        <v>32.96</v>
      </c>
      <c r="C33" s="7">
        <v>32.41</v>
      </c>
      <c r="D33" s="7">
        <v>34.34</v>
      </c>
      <c r="E33" s="7">
        <v>33.17</v>
      </c>
      <c r="F33" s="7">
        <v>33.22</v>
      </c>
      <c r="G33" s="7">
        <v>33.45</v>
      </c>
      <c r="H33" s="7">
        <v>33.25</v>
      </c>
      <c r="I33" s="7">
        <v>34.73</v>
      </c>
      <c r="J33" s="7">
        <v>33.36</v>
      </c>
      <c r="M33" s="8">
        <f t="shared" ref="M33:M53" si="4">AVERAGE(B33:J33)</f>
        <v>33.43222222</v>
      </c>
      <c r="N33" s="8">
        <f t="shared" ref="N33:N53" si="5">STDEV(B33:J33)</f>
        <v>0.70078131</v>
      </c>
      <c r="O33" s="4">
        <f t="shared" ref="O33:O53" si="6">N33/M33*100</f>
        <v>2.096125425</v>
      </c>
    </row>
    <row r="34" ht="15.75" customHeight="1">
      <c r="A34" s="6">
        <v>2.0</v>
      </c>
      <c r="B34" s="7">
        <v>32.43</v>
      </c>
      <c r="C34" s="7">
        <v>32.24</v>
      </c>
      <c r="D34" s="7">
        <v>33.38</v>
      </c>
      <c r="E34" s="7">
        <v>32.27</v>
      </c>
      <c r="F34" s="7">
        <v>31.82</v>
      </c>
      <c r="G34" s="7">
        <v>33.31</v>
      </c>
      <c r="H34" s="7">
        <v>31.99</v>
      </c>
      <c r="I34" s="7">
        <v>32.38</v>
      </c>
      <c r="J34" s="7">
        <v>32.15</v>
      </c>
      <c r="M34" s="8">
        <f t="shared" si="4"/>
        <v>32.44111111</v>
      </c>
      <c r="N34" s="8">
        <f t="shared" si="5"/>
        <v>0.5459039395</v>
      </c>
      <c r="O34" s="4">
        <f t="shared" si="6"/>
        <v>1.682753521</v>
      </c>
    </row>
    <row r="35" ht="15.75" customHeight="1">
      <c r="A35" s="6">
        <v>4.0</v>
      </c>
      <c r="B35" s="7">
        <v>33.0</v>
      </c>
      <c r="C35" s="7">
        <v>32.99</v>
      </c>
      <c r="D35" s="7">
        <v>33.62</v>
      </c>
      <c r="E35" s="7">
        <v>32.44</v>
      </c>
      <c r="F35" s="7">
        <v>36.79</v>
      </c>
      <c r="G35" s="7">
        <v>33.07</v>
      </c>
      <c r="H35" s="7">
        <v>32.12</v>
      </c>
      <c r="I35" s="7">
        <v>33.81</v>
      </c>
      <c r="J35" s="7">
        <v>32.73</v>
      </c>
      <c r="M35" s="8">
        <f t="shared" si="4"/>
        <v>33.39666667</v>
      </c>
      <c r="N35" s="8">
        <f t="shared" si="5"/>
        <v>1.376335715</v>
      </c>
      <c r="O35" s="4">
        <f t="shared" si="6"/>
        <v>4.121176908</v>
      </c>
    </row>
    <row r="36" ht="15.75" customHeight="1">
      <c r="A36" s="6">
        <v>8.0</v>
      </c>
      <c r="B36" s="7">
        <v>1187.53</v>
      </c>
      <c r="C36" s="7">
        <v>1205.08</v>
      </c>
      <c r="D36" s="7">
        <v>1182.79</v>
      </c>
      <c r="E36" s="7">
        <v>1190.37</v>
      </c>
      <c r="F36" s="7">
        <v>1214.39</v>
      </c>
      <c r="G36" s="7">
        <v>1176.18</v>
      </c>
      <c r="H36" s="7">
        <v>1179.29</v>
      </c>
      <c r="I36" s="7">
        <v>1193.33</v>
      </c>
      <c r="J36" s="7">
        <v>1226.41</v>
      </c>
      <c r="M36" s="8">
        <f t="shared" si="4"/>
        <v>1195.041111</v>
      </c>
      <c r="N36" s="8">
        <f t="shared" si="5"/>
        <v>16.93464898</v>
      </c>
      <c r="O36" s="4">
        <f t="shared" si="6"/>
        <v>1.417076687</v>
      </c>
    </row>
    <row r="37" ht="15.75" customHeight="1">
      <c r="A37" s="6">
        <v>16.0</v>
      </c>
      <c r="B37" s="7">
        <v>29.29</v>
      </c>
      <c r="C37" s="7">
        <v>25.38</v>
      </c>
      <c r="D37" s="7">
        <v>27.16</v>
      </c>
      <c r="E37" s="7">
        <v>31.29</v>
      </c>
      <c r="F37" s="7">
        <v>24.6</v>
      </c>
      <c r="G37" s="7">
        <v>24.92</v>
      </c>
      <c r="H37" s="7">
        <v>32.92</v>
      </c>
      <c r="I37" s="7">
        <v>29.57</v>
      </c>
      <c r="J37" s="7">
        <v>27.63</v>
      </c>
      <c r="M37" s="8">
        <f t="shared" si="4"/>
        <v>28.08444444</v>
      </c>
      <c r="N37" s="8">
        <f t="shared" si="5"/>
        <v>2.912229005</v>
      </c>
      <c r="O37" s="4">
        <f t="shared" si="6"/>
        <v>10.36954465</v>
      </c>
    </row>
    <row r="38" ht="15.75" customHeight="1">
      <c r="A38" s="6">
        <v>32.0</v>
      </c>
      <c r="B38" s="7">
        <v>30.98</v>
      </c>
      <c r="C38" s="7">
        <v>34.22</v>
      </c>
      <c r="D38" s="7">
        <v>29.11</v>
      </c>
      <c r="E38" s="7">
        <v>29.33</v>
      </c>
      <c r="F38" s="7">
        <v>29.42</v>
      </c>
      <c r="G38" s="7">
        <v>29.59</v>
      </c>
      <c r="H38" s="7">
        <v>35.2</v>
      </c>
      <c r="I38" s="7">
        <v>38.47</v>
      </c>
      <c r="J38" s="7">
        <v>30.26</v>
      </c>
      <c r="M38" s="8">
        <f t="shared" si="4"/>
        <v>31.84222222</v>
      </c>
      <c r="N38" s="8">
        <f t="shared" si="5"/>
        <v>3.332018074</v>
      </c>
      <c r="O38" s="4">
        <f t="shared" si="6"/>
        <v>10.46415056</v>
      </c>
    </row>
    <row r="39" ht="15.75" customHeight="1">
      <c r="A39" s="6">
        <v>64.0</v>
      </c>
      <c r="B39" s="7">
        <v>29.5</v>
      </c>
      <c r="C39" s="7">
        <v>29.57</v>
      </c>
      <c r="D39" s="7">
        <v>33.84</v>
      </c>
      <c r="E39" s="7">
        <v>29.68</v>
      </c>
      <c r="F39" s="7">
        <v>29.36</v>
      </c>
      <c r="G39" s="7">
        <v>30.09</v>
      </c>
      <c r="H39" s="7">
        <v>29.99</v>
      </c>
      <c r="I39" s="7">
        <v>30.23</v>
      </c>
      <c r="J39" s="7">
        <v>31.8</v>
      </c>
      <c r="M39" s="8">
        <f t="shared" si="4"/>
        <v>30.45111111</v>
      </c>
      <c r="N39" s="8">
        <f t="shared" si="5"/>
        <v>1.464670991</v>
      </c>
      <c r="O39" s="4">
        <f t="shared" si="6"/>
        <v>4.809909843</v>
      </c>
    </row>
    <row r="40" ht="15.75" customHeight="1">
      <c r="A40" s="6">
        <v>128.0</v>
      </c>
      <c r="B40" s="7">
        <v>42.96</v>
      </c>
      <c r="C40" s="7">
        <v>41.71</v>
      </c>
      <c r="D40" s="7">
        <v>39.8</v>
      </c>
      <c r="E40" s="7">
        <v>41.35</v>
      </c>
      <c r="F40" s="7">
        <v>40.08</v>
      </c>
      <c r="G40" s="7">
        <v>41.18</v>
      </c>
      <c r="H40" s="7">
        <v>40.9</v>
      </c>
      <c r="I40" s="7">
        <v>40.01</v>
      </c>
      <c r="J40" s="7">
        <v>46.37</v>
      </c>
      <c r="M40" s="8">
        <f t="shared" si="4"/>
        <v>41.59555556</v>
      </c>
      <c r="N40" s="8">
        <f t="shared" si="5"/>
        <v>2.043949064</v>
      </c>
      <c r="O40" s="4">
        <f t="shared" si="6"/>
        <v>4.913864083</v>
      </c>
    </row>
    <row r="41" ht="15.75" customHeight="1">
      <c r="A41" s="6">
        <v>256.0</v>
      </c>
      <c r="B41" s="7">
        <v>66.47</v>
      </c>
      <c r="C41" s="7">
        <v>66.23</v>
      </c>
      <c r="D41" s="7">
        <v>69.63</v>
      </c>
      <c r="E41" s="7">
        <v>66.83</v>
      </c>
      <c r="F41" s="7">
        <v>67.34</v>
      </c>
      <c r="G41" s="7">
        <v>67.17</v>
      </c>
      <c r="H41" s="7">
        <v>65.65</v>
      </c>
      <c r="I41" s="7">
        <v>67.67</v>
      </c>
      <c r="J41" s="7">
        <v>71.37</v>
      </c>
      <c r="M41" s="8">
        <f t="shared" si="4"/>
        <v>67.59555556</v>
      </c>
      <c r="N41" s="8">
        <f t="shared" si="5"/>
        <v>1.807630432</v>
      </c>
      <c r="O41" s="4">
        <f t="shared" si="6"/>
        <v>2.674185332</v>
      </c>
    </row>
    <row r="42" ht="15.75" customHeight="1">
      <c r="A42" s="6">
        <v>512.0</v>
      </c>
      <c r="B42" s="7">
        <v>109.56</v>
      </c>
      <c r="C42" s="7">
        <v>109.62</v>
      </c>
      <c r="D42" s="7">
        <v>111.44</v>
      </c>
      <c r="E42" s="7">
        <v>107.84</v>
      </c>
      <c r="F42" s="7">
        <v>108.11</v>
      </c>
      <c r="G42" s="7">
        <v>108.38</v>
      </c>
      <c r="H42" s="7">
        <v>106.79</v>
      </c>
      <c r="I42" s="7">
        <v>108.18</v>
      </c>
      <c r="J42" s="7">
        <v>105.97</v>
      </c>
      <c r="M42" s="8">
        <f t="shared" si="4"/>
        <v>108.4322222</v>
      </c>
      <c r="N42" s="8">
        <f t="shared" si="5"/>
        <v>1.62056146</v>
      </c>
      <c r="O42" s="4">
        <f t="shared" si="6"/>
        <v>1.49453864</v>
      </c>
    </row>
    <row r="43" ht="15.75" customHeight="1">
      <c r="A43" s="6" t="s">
        <v>9</v>
      </c>
      <c r="B43" s="7">
        <v>204.41</v>
      </c>
      <c r="C43" s="7">
        <v>212.5</v>
      </c>
      <c r="D43" s="7">
        <v>212.98</v>
      </c>
      <c r="E43" s="7">
        <v>207.77</v>
      </c>
      <c r="F43" s="7">
        <v>206.29</v>
      </c>
      <c r="G43" s="7">
        <v>205.41</v>
      </c>
      <c r="H43" s="7">
        <v>206.49</v>
      </c>
      <c r="I43" s="7">
        <v>208.39</v>
      </c>
      <c r="J43" s="7">
        <v>206.92</v>
      </c>
      <c r="M43" s="8">
        <f t="shared" si="4"/>
        <v>207.9066667</v>
      </c>
      <c r="N43" s="8">
        <f t="shared" si="5"/>
        <v>2.982109153</v>
      </c>
      <c r="O43" s="4">
        <f t="shared" si="6"/>
        <v>1.434349942</v>
      </c>
    </row>
    <row r="44" ht="15.75" customHeight="1">
      <c r="A44" s="6" t="s">
        <v>10</v>
      </c>
      <c r="B44" s="7">
        <v>295.35</v>
      </c>
      <c r="C44" s="7">
        <v>305.86</v>
      </c>
      <c r="D44" s="7">
        <v>304.09</v>
      </c>
      <c r="E44" s="7">
        <v>299.33</v>
      </c>
      <c r="F44" s="7">
        <v>307.69</v>
      </c>
      <c r="G44" s="7">
        <v>303.43</v>
      </c>
      <c r="H44" s="7">
        <v>302.95</v>
      </c>
      <c r="I44" s="7">
        <v>298.65</v>
      </c>
      <c r="J44" s="7">
        <v>301.08</v>
      </c>
      <c r="M44" s="8">
        <f t="shared" si="4"/>
        <v>302.0477778</v>
      </c>
      <c r="N44" s="8">
        <f t="shared" si="5"/>
        <v>3.840425685</v>
      </c>
      <c r="O44" s="4">
        <f t="shared" si="6"/>
        <v>1.271462983</v>
      </c>
    </row>
    <row r="45" ht="15.75" customHeight="1">
      <c r="A45" s="6" t="s">
        <v>11</v>
      </c>
      <c r="B45" s="7">
        <v>491.19</v>
      </c>
      <c r="C45" s="7">
        <v>486.47</v>
      </c>
      <c r="D45" s="7">
        <v>491.18</v>
      </c>
      <c r="E45" s="7">
        <v>489.61</v>
      </c>
      <c r="F45" s="7">
        <v>490.05</v>
      </c>
      <c r="G45" s="7">
        <v>497.22</v>
      </c>
      <c r="H45" s="7">
        <v>490.61</v>
      </c>
      <c r="I45" s="7">
        <v>477.11</v>
      </c>
      <c r="J45" s="7">
        <v>481.48</v>
      </c>
      <c r="M45" s="8">
        <f t="shared" si="4"/>
        <v>488.3244444</v>
      </c>
      <c r="N45" s="8">
        <f t="shared" si="5"/>
        <v>5.93084756</v>
      </c>
      <c r="O45" s="4">
        <f t="shared" si="6"/>
        <v>1.21453014</v>
      </c>
    </row>
    <row r="46" ht="15.75" customHeight="1">
      <c r="A46" s="6" t="s">
        <v>12</v>
      </c>
      <c r="B46" s="7">
        <v>834.09</v>
      </c>
      <c r="C46" s="7">
        <v>834.07</v>
      </c>
      <c r="D46" s="7">
        <v>836.83</v>
      </c>
      <c r="E46" s="7">
        <v>823.77</v>
      </c>
      <c r="F46" s="7">
        <v>845.61</v>
      </c>
      <c r="G46" s="7">
        <v>851.35</v>
      </c>
      <c r="H46" s="7">
        <v>834.88</v>
      </c>
      <c r="I46" s="7">
        <v>830.01</v>
      </c>
      <c r="J46" s="7">
        <v>815.17</v>
      </c>
      <c r="M46" s="8">
        <f t="shared" si="4"/>
        <v>833.9755556</v>
      </c>
      <c r="N46" s="8">
        <f t="shared" si="5"/>
        <v>10.72233313</v>
      </c>
      <c r="O46" s="4">
        <f t="shared" si="6"/>
        <v>1.285689138</v>
      </c>
    </row>
    <row r="47" ht="15.75" customHeight="1">
      <c r="A47" s="6" t="s">
        <v>13</v>
      </c>
      <c r="B47" s="7">
        <v>1223.06</v>
      </c>
      <c r="C47" s="7">
        <v>1218.88</v>
      </c>
      <c r="D47" s="7">
        <v>1220.47</v>
      </c>
      <c r="E47" s="7">
        <v>1215.78</v>
      </c>
      <c r="F47" s="7">
        <v>1300.95</v>
      </c>
      <c r="G47" s="7">
        <v>1212.26</v>
      </c>
      <c r="H47" s="7">
        <v>1217.52</v>
      </c>
      <c r="I47" s="7">
        <v>1218.68</v>
      </c>
      <c r="J47" s="7">
        <v>1206.94</v>
      </c>
      <c r="M47" s="8">
        <f t="shared" si="4"/>
        <v>1226.06</v>
      </c>
      <c r="N47" s="8">
        <f t="shared" si="5"/>
        <v>28.48113718</v>
      </c>
      <c r="O47" s="4">
        <f t="shared" si="6"/>
        <v>2.322980701</v>
      </c>
    </row>
    <row r="48" ht="15.75" customHeight="1">
      <c r="A48" s="6" t="s">
        <v>14</v>
      </c>
      <c r="B48" s="7">
        <v>2642.98</v>
      </c>
      <c r="C48" s="7">
        <v>2620.15</v>
      </c>
      <c r="D48" s="7">
        <v>3836.07</v>
      </c>
      <c r="E48" s="7">
        <v>2648.14</v>
      </c>
      <c r="F48" s="7">
        <v>2627.65</v>
      </c>
      <c r="G48" s="7">
        <v>2653.88</v>
      </c>
      <c r="H48" s="7">
        <v>2633.33</v>
      </c>
      <c r="I48" s="7">
        <v>2660.91</v>
      </c>
      <c r="J48" s="7">
        <v>2603.9</v>
      </c>
      <c r="M48" s="8">
        <f t="shared" si="4"/>
        <v>2769.667778</v>
      </c>
      <c r="N48" s="8">
        <f t="shared" si="5"/>
        <v>400.2903818</v>
      </c>
      <c r="O48" s="4">
        <f t="shared" si="6"/>
        <v>14.4526497</v>
      </c>
    </row>
    <row r="49" ht="15.75" customHeight="1">
      <c r="A49" s="6" t="s">
        <v>15</v>
      </c>
      <c r="B49" s="7">
        <v>7308.42</v>
      </c>
      <c r="C49" s="7">
        <v>7352.78</v>
      </c>
      <c r="D49" s="7">
        <v>7175.61</v>
      </c>
      <c r="E49" s="7">
        <v>7248.98</v>
      </c>
      <c r="F49" s="7">
        <v>6662.33</v>
      </c>
      <c r="G49" s="7">
        <v>6843.57</v>
      </c>
      <c r="H49" s="7">
        <v>6761.95</v>
      </c>
      <c r="I49" s="7">
        <v>7353.89</v>
      </c>
      <c r="J49" s="7">
        <v>7250.33</v>
      </c>
      <c r="M49" s="8">
        <f t="shared" si="4"/>
        <v>7106.428889</v>
      </c>
      <c r="N49" s="8">
        <f t="shared" si="5"/>
        <v>272.3795557</v>
      </c>
      <c r="O49" s="4">
        <f t="shared" si="6"/>
        <v>3.832861202</v>
      </c>
    </row>
    <row r="50" ht="15.75" customHeight="1">
      <c r="A50" s="6" t="s">
        <v>16</v>
      </c>
      <c r="B50" s="7">
        <v>13471.15</v>
      </c>
      <c r="C50" s="7">
        <v>13507.78</v>
      </c>
      <c r="D50" s="7">
        <v>13694.18</v>
      </c>
      <c r="E50" s="7">
        <v>13519.81</v>
      </c>
      <c r="F50" s="7">
        <v>13565.44</v>
      </c>
      <c r="G50" s="7">
        <v>13601.36</v>
      </c>
      <c r="H50" s="7">
        <v>13311.68</v>
      </c>
      <c r="I50" s="7">
        <v>13890.05</v>
      </c>
      <c r="J50" s="7">
        <v>13410.59</v>
      </c>
      <c r="M50" s="8">
        <f t="shared" si="4"/>
        <v>13552.44889</v>
      </c>
      <c r="N50" s="8">
        <f t="shared" si="5"/>
        <v>167.4764917</v>
      </c>
      <c r="O50" s="4">
        <f t="shared" si="6"/>
        <v>1.235765529</v>
      </c>
    </row>
    <row r="51" ht="15.75" customHeight="1">
      <c r="A51" s="6" t="s">
        <v>17</v>
      </c>
      <c r="B51" s="7">
        <v>26525.65</v>
      </c>
      <c r="C51" s="7">
        <v>26294.87</v>
      </c>
      <c r="D51" s="7">
        <v>26632.73</v>
      </c>
      <c r="E51" s="7">
        <v>26405.05</v>
      </c>
      <c r="F51" s="7">
        <v>26528.03</v>
      </c>
      <c r="G51" s="7">
        <v>25807.29</v>
      </c>
      <c r="H51" s="7">
        <v>26024.38</v>
      </c>
      <c r="I51" s="7">
        <v>26915.6</v>
      </c>
      <c r="J51" s="7">
        <v>26296.67</v>
      </c>
      <c r="M51" s="8">
        <f t="shared" si="4"/>
        <v>26381.14111</v>
      </c>
      <c r="N51" s="8">
        <f t="shared" si="5"/>
        <v>328.469126</v>
      </c>
      <c r="O51" s="4">
        <f t="shared" si="6"/>
        <v>1.245090668</v>
      </c>
    </row>
    <row r="52" ht="15.75" customHeight="1">
      <c r="A52" s="6" t="s">
        <v>18</v>
      </c>
      <c r="B52" s="7">
        <v>53079.75</v>
      </c>
      <c r="C52" s="7">
        <v>52099.05</v>
      </c>
      <c r="D52" s="7">
        <v>52941.33</v>
      </c>
      <c r="E52" s="7">
        <v>52146.22</v>
      </c>
      <c r="F52" s="7">
        <v>52471.58</v>
      </c>
      <c r="G52" s="7">
        <v>52351.82</v>
      </c>
      <c r="H52" s="7">
        <v>52303.95</v>
      </c>
      <c r="I52" s="7">
        <v>53167.28</v>
      </c>
      <c r="J52" s="7">
        <v>52174.83</v>
      </c>
      <c r="M52" s="8">
        <f t="shared" si="4"/>
        <v>52526.20111</v>
      </c>
      <c r="N52" s="8">
        <f t="shared" si="5"/>
        <v>421.7261666</v>
      </c>
      <c r="O52" s="4">
        <f t="shared" si="6"/>
        <v>0.8028872405</v>
      </c>
    </row>
    <row r="53" ht="15.75" customHeight="1">
      <c r="A53" s="6" t="s">
        <v>19</v>
      </c>
      <c r="B53" s="7">
        <v>100265.54</v>
      </c>
      <c r="C53" s="7">
        <v>100228.4</v>
      </c>
      <c r="D53" s="7">
        <v>99584.16</v>
      </c>
      <c r="E53" s="7">
        <v>99632.93</v>
      </c>
      <c r="F53" s="7">
        <v>99580.71</v>
      </c>
      <c r="G53" s="7">
        <v>99583.26</v>
      </c>
      <c r="H53" s="7">
        <v>99490.91</v>
      </c>
      <c r="I53" s="7">
        <v>100252.32</v>
      </c>
      <c r="J53" s="7">
        <v>99907.86</v>
      </c>
      <c r="M53" s="8">
        <f t="shared" si="4"/>
        <v>99836.23222</v>
      </c>
      <c r="N53" s="8">
        <f t="shared" si="5"/>
        <v>329.7283917</v>
      </c>
      <c r="O53" s="4">
        <f t="shared" si="6"/>
        <v>0.3302692664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7">
        <v>24.72</v>
      </c>
      <c r="C61" s="7">
        <v>24.72</v>
      </c>
      <c r="D61" s="7">
        <v>28.06</v>
      </c>
      <c r="E61" s="7">
        <v>24.79</v>
      </c>
      <c r="F61" s="7">
        <v>24.81</v>
      </c>
      <c r="G61" s="7">
        <v>24.34</v>
      </c>
      <c r="H61" s="7">
        <v>25.39</v>
      </c>
      <c r="I61" s="7">
        <v>25.43</v>
      </c>
      <c r="J61" s="7">
        <v>23.75</v>
      </c>
      <c r="M61" s="8">
        <f t="shared" ref="M61:M81" si="7">AVERAGE(B61:J61)</f>
        <v>25.11222222</v>
      </c>
      <c r="N61" s="8">
        <f t="shared" ref="N61:N81" si="8">STDEV(B61:J61)</f>
        <v>1.21564569</v>
      </c>
      <c r="O61" s="4">
        <f t="shared" ref="O61:O81" si="9">N61/M61*100</f>
        <v>4.840852711</v>
      </c>
    </row>
    <row r="62" ht="15.75" customHeight="1">
      <c r="A62" s="6">
        <v>2.0</v>
      </c>
      <c r="B62" s="7">
        <v>24.11</v>
      </c>
      <c r="C62" s="7">
        <v>24.79</v>
      </c>
      <c r="D62" s="7">
        <v>23.48</v>
      </c>
      <c r="E62" s="7">
        <v>24.21</v>
      </c>
      <c r="F62" s="7">
        <v>32.41</v>
      </c>
      <c r="G62" s="7">
        <v>23.87</v>
      </c>
      <c r="H62" s="7">
        <v>24.02</v>
      </c>
      <c r="I62" s="7">
        <v>23.72</v>
      </c>
      <c r="J62" s="7">
        <v>24.11</v>
      </c>
      <c r="M62" s="8">
        <f t="shared" si="7"/>
        <v>24.96888889</v>
      </c>
      <c r="N62" s="8">
        <f t="shared" si="8"/>
        <v>2.81375836</v>
      </c>
      <c r="O62" s="4">
        <f t="shared" si="9"/>
        <v>11.26905716</v>
      </c>
    </row>
    <row r="63" ht="15.75" customHeight="1">
      <c r="A63" s="6">
        <v>4.0</v>
      </c>
      <c r="B63" s="7">
        <v>24.04</v>
      </c>
      <c r="C63" s="7">
        <v>24.97</v>
      </c>
      <c r="D63" s="7">
        <v>24.15</v>
      </c>
      <c r="E63" s="7">
        <v>27.09</v>
      </c>
      <c r="F63" s="7">
        <v>24.47</v>
      </c>
      <c r="G63" s="7">
        <v>24.25</v>
      </c>
      <c r="H63" s="7">
        <v>24.14</v>
      </c>
      <c r="I63" s="7">
        <v>24.28</v>
      </c>
      <c r="J63" s="7">
        <v>24.04</v>
      </c>
      <c r="M63" s="8">
        <f t="shared" si="7"/>
        <v>24.60333333</v>
      </c>
      <c r="N63" s="8">
        <f t="shared" si="8"/>
        <v>0.9759610648</v>
      </c>
      <c r="O63" s="4">
        <f t="shared" si="9"/>
        <v>3.966783897</v>
      </c>
    </row>
    <row r="64" ht="15.75" customHeight="1">
      <c r="A64" s="6">
        <v>8.0</v>
      </c>
      <c r="B64" s="7">
        <v>1175.25</v>
      </c>
      <c r="C64" s="7">
        <v>1179.46</v>
      </c>
      <c r="D64" s="7">
        <v>1180.83</v>
      </c>
      <c r="E64" s="7">
        <v>1184.69</v>
      </c>
      <c r="F64" s="7">
        <v>1188.66</v>
      </c>
      <c r="G64" s="7">
        <v>1175.55</v>
      </c>
      <c r="H64" s="7">
        <v>1187.73</v>
      </c>
      <c r="I64" s="7">
        <v>1188.83</v>
      </c>
      <c r="J64" s="7">
        <v>1185.83</v>
      </c>
      <c r="M64" s="8">
        <f t="shared" si="7"/>
        <v>1182.981111</v>
      </c>
      <c r="N64" s="8">
        <f t="shared" si="8"/>
        <v>5.385915531</v>
      </c>
      <c r="O64" s="4">
        <f t="shared" si="9"/>
        <v>0.4552833076</v>
      </c>
    </row>
    <row r="65" ht="15.75" customHeight="1">
      <c r="A65" s="6">
        <v>16.0</v>
      </c>
      <c r="B65" s="7">
        <v>23.66</v>
      </c>
      <c r="C65" s="7">
        <v>23.13</v>
      </c>
      <c r="D65" s="7">
        <v>22.58</v>
      </c>
      <c r="E65" s="7">
        <v>23.41</v>
      </c>
      <c r="F65" s="7">
        <v>22.8</v>
      </c>
      <c r="G65" s="7">
        <v>23.4</v>
      </c>
      <c r="H65" s="7">
        <v>22.58</v>
      </c>
      <c r="I65" s="7">
        <v>22.75</v>
      </c>
      <c r="J65" s="7">
        <v>23.46</v>
      </c>
      <c r="M65" s="8">
        <f t="shared" si="7"/>
        <v>23.08555556</v>
      </c>
      <c r="N65" s="8">
        <f t="shared" si="8"/>
        <v>0.4155752372</v>
      </c>
      <c r="O65" s="4">
        <f t="shared" si="9"/>
        <v>1.800152637</v>
      </c>
    </row>
    <row r="66" ht="15.75" customHeight="1">
      <c r="A66" s="6">
        <v>32.0</v>
      </c>
      <c r="B66" s="7">
        <v>24.87</v>
      </c>
      <c r="C66" s="7">
        <v>24.21</v>
      </c>
      <c r="D66" s="7">
        <v>24.11</v>
      </c>
      <c r="E66" s="7">
        <v>24.64</v>
      </c>
      <c r="F66" s="7">
        <v>24.42</v>
      </c>
      <c r="G66" s="7">
        <v>24.1</v>
      </c>
      <c r="H66" s="7">
        <v>24.21</v>
      </c>
      <c r="I66" s="7">
        <v>24.37</v>
      </c>
      <c r="J66" s="7">
        <v>25.1</v>
      </c>
      <c r="M66" s="8">
        <f t="shared" si="7"/>
        <v>24.44777778</v>
      </c>
      <c r="N66" s="8">
        <f t="shared" si="8"/>
        <v>0.3527668415</v>
      </c>
      <c r="O66" s="4">
        <f t="shared" si="9"/>
        <v>1.442940314</v>
      </c>
    </row>
    <row r="67" ht="15.75" customHeight="1">
      <c r="A67" s="6">
        <v>64.0</v>
      </c>
      <c r="B67" s="7">
        <v>32.18</v>
      </c>
      <c r="C67" s="7">
        <v>32.08</v>
      </c>
      <c r="D67" s="7">
        <v>31.27</v>
      </c>
      <c r="E67" s="7">
        <v>32.13</v>
      </c>
      <c r="F67" s="7">
        <v>31.75</v>
      </c>
      <c r="G67" s="7">
        <v>31.46</v>
      </c>
      <c r="H67" s="7">
        <v>32.7</v>
      </c>
      <c r="I67" s="7">
        <v>32.06</v>
      </c>
      <c r="J67" s="7">
        <v>31.33</v>
      </c>
      <c r="M67" s="8">
        <f t="shared" si="7"/>
        <v>31.88444444</v>
      </c>
      <c r="N67" s="8">
        <f t="shared" si="8"/>
        <v>0.4697103126</v>
      </c>
      <c r="O67" s="4">
        <f t="shared" si="9"/>
        <v>1.473164488</v>
      </c>
    </row>
    <row r="68" ht="15.75" customHeight="1">
      <c r="A68" s="6">
        <v>128.0</v>
      </c>
      <c r="B68" s="7">
        <v>47.65</v>
      </c>
      <c r="C68" s="7">
        <v>47.87</v>
      </c>
      <c r="D68" s="7">
        <v>46.84</v>
      </c>
      <c r="E68" s="7">
        <v>47.1</v>
      </c>
      <c r="F68" s="7">
        <v>47.43</v>
      </c>
      <c r="G68" s="7">
        <v>46.69</v>
      </c>
      <c r="H68" s="7">
        <v>48.3</v>
      </c>
      <c r="I68" s="7">
        <v>46.85</v>
      </c>
      <c r="J68" s="7">
        <v>45.84</v>
      </c>
      <c r="M68" s="8">
        <f t="shared" si="7"/>
        <v>47.17444444</v>
      </c>
      <c r="N68" s="8">
        <f t="shared" si="8"/>
        <v>0.7314559302</v>
      </c>
      <c r="O68" s="4">
        <f t="shared" si="9"/>
        <v>1.550534275</v>
      </c>
    </row>
    <row r="69" ht="15.75" customHeight="1">
      <c r="A69" s="6">
        <v>256.0</v>
      </c>
      <c r="B69" s="7">
        <v>86.34</v>
      </c>
      <c r="C69" s="7">
        <v>89.83</v>
      </c>
      <c r="D69" s="7">
        <v>87.38</v>
      </c>
      <c r="E69" s="7">
        <v>88.42</v>
      </c>
      <c r="F69" s="7">
        <v>92.7</v>
      </c>
      <c r="G69" s="7">
        <v>87.02</v>
      </c>
      <c r="H69" s="7">
        <v>86.16</v>
      </c>
      <c r="I69" s="7">
        <v>83.18</v>
      </c>
      <c r="J69" s="7">
        <v>87.9</v>
      </c>
      <c r="M69" s="8">
        <f t="shared" si="7"/>
        <v>87.65888889</v>
      </c>
      <c r="N69" s="8">
        <f t="shared" si="8"/>
        <v>2.629079898</v>
      </c>
      <c r="O69" s="4">
        <f t="shared" si="9"/>
        <v>2.999216544</v>
      </c>
    </row>
    <row r="70" ht="15.75" customHeight="1">
      <c r="A70" s="6">
        <v>512.0</v>
      </c>
      <c r="B70" s="7">
        <v>132.22</v>
      </c>
      <c r="C70" s="7">
        <v>135.92</v>
      </c>
      <c r="D70" s="7">
        <v>132.02</v>
      </c>
      <c r="E70" s="7">
        <v>134.56</v>
      </c>
      <c r="F70" s="7">
        <v>134.88</v>
      </c>
      <c r="G70" s="7">
        <v>132.72</v>
      </c>
      <c r="H70" s="7">
        <v>136.7</v>
      </c>
      <c r="I70" s="7">
        <v>132.86</v>
      </c>
      <c r="J70" s="7">
        <v>132.34</v>
      </c>
      <c r="M70" s="8">
        <f t="shared" si="7"/>
        <v>133.8022222</v>
      </c>
      <c r="N70" s="8">
        <f t="shared" si="8"/>
        <v>1.749812688</v>
      </c>
      <c r="O70" s="4">
        <f t="shared" si="9"/>
        <v>1.307760558</v>
      </c>
    </row>
    <row r="71" ht="15.75" customHeight="1">
      <c r="A71" s="6" t="s">
        <v>9</v>
      </c>
      <c r="B71" s="7">
        <v>218.14</v>
      </c>
      <c r="C71" s="7">
        <v>220.14</v>
      </c>
      <c r="D71" s="7">
        <v>213.88</v>
      </c>
      <c r="E71" s="7">
        <v>218.6</v>
      </c>
      <c r="F71" s="7">
        <v>212.24</v>
      </c>
      <c r="G71" s="7">
        <v>209.94</v>
      </c>
      <c r="H71" s="7">
        <v>216.82</v>
      </c>
      <c r="I71" s="7">
        <v>228.29</v>
      </c>
      <c r="J71" s="7">
        <v>216.07</v>
      </c>
      <c r="M71" s="8">
        <f t="shared" si="7"/>
        <v>217.1244444</v>
      </c>
      <c r="N71" s="8">
        <f t="shared" si="8"/>
        <v>5.293590726</v>
      </c>
      <c r="O71" s="4">
        <f t="shared" si="9"/>
        <v>2.438044569</v>
      </c>
    </row>
    <row r="72" ht="15.75" customHeight="1">
      <c r="A72" s="6" t="s">
        <v>10</v>
      </c>
      <c r="B72" s="7">
        <v>360.19</v>
      </c>
      <c r="C72" s="7">
        <v>357.04</v>
      </c>
      <c r="D72" s="7">
        <v>351.64</v>
      </c>
      <c r="E72" s="7">
        <v>394.24</v>
      </c>
      <c r="F72" s="7">
        <v>356.53</v>
      </c>
      <c r="G72" s="7">
        <v>348.54</v>
      </c>
      <c r="H72" s="7">
        <v>357.39</v>
      </c>
      <c r="I72" s="7">
        <v>347.14</v>
      </c>
      <c r="J72" s="7">
        <v>348.46</v>
      </c>
      <c r="M72" s="8">
        <f t="shared" si="7"/>
        <v>357.9077778</v>
      </c>
      <c r="N72" s="8">
        <f t="shared" si="8"/>
        <v>14.40661374</v>
      </c>
      <c r="O72" s="4">
        <f t="shared" si="9"/>
        <v>4.025230697</v>
      </c>
    </row>
    <row r="73" ht="15.75" customHeight="1">
      <c r="A73" s="6" t="s">
        <v>11</v>
      </c>
      <c r="B73" s="7">
        <v>580.97</v>
      </c>
      <c r="C73" s="7">
        <v>585.11</v>
      </c>
      <c r="D73" s="7">
        <v>581.75</v>
      </c>
      <c r="E73" s="7">
        <v>589.24</v>
      </c>
      <c r="F73" s="7">
        <v>570.07</v>
      </c>
      <c r="G73" s="7">
        <v>589.91</v>
      </c>
      <c r="H73" s="7">
        <v>592.25</v>
      </c>
      <c r="I73" s="7">
        <v>577.55</v>
      </c>
      <c r="J73" s="7">
        <v>563.56</v>
      </c>
      <c r="M73" s="8">
        <f t="shared" si="7"/>
        <v>581.1566667</v>
      </c>
      <c r="N73" s="8">
        <f t="shared" si="8"/>
        <v>9.530240028</v>
      </c>
      <c r="O73" s="4">
        <f t="shared" si="9"/>
        <v>1.639874508</v>
      </c>
    </row>
    <row r="74" ht="15.75" customHeight="1">
      <c r="A74" s="6" t="s">
        <v>12</v>
      </c>
      <c r="B74" s="7">
        <v>828.55</v>
      </c>
      <c r="C74" s="7">
        <v>822.76</v>
      </c>
      <c r="D74" s="7">
        <v>819.26</v>
      </c>
      <c r="E74" s="7">
        <v>820.22</v>
      </c>
      <c r="F74" s="7">
        <v>830.62</v>
      </c>
      <c r="G74" s="7">
        <v>998.19</v>
      </c>
      <c r="H74" s="7">
        <v>821.71</v>
      </c>
      <c r="I74" s="7">
        <v>820.87</v>
      </c>
      <c r="J74" s="7">
        <v>823.2</v>
      </c>
      <c r="M74" s="8">
        <f t="shared" si="7"/>
        <v>842.82</v>
      </c>
      <c r="N74" s="8">
        <f t="shared" si="8"/>
        <v>58.38763354</v>
      </c>
      <c r="O74" s="4">
        <f t="shared" si="9"/>
        <v>6.927651638</v>
      </c>
    </row>
    <row r="75" ht="15.75" customHeight="1">
      <c r="A75" s="6" t="s">
        <v>13</v>
      </c>
      <c r="B75" s="7">
        <v>1747.0</v>
      </c>
      <c r="C75" s="7">
        <v>1752.93</v>
      </c>
      <c r="D75" s="7">
        <v>1720.76</v>
      </c>
      <c r="E75" s="7">
        <v>1749.33</v>
      </c>
      <c r="F75" s="7">
        <v>1743.92</v>
      </c>
      <c r="G75" s="7">
        <v>1735.2</v>
      </c>
      <c r="H75" s="7">
        <v>1725.7</v>
      </c>
      <c r="I75" s="7">
        <v>1821.86</v>
      </c>
      <c r="J75" s="7">
        <v>1705.56</v>
      </c>
      <c r="M75" s="8">
        <f t="shared" si="7"/>
        <v>1744.695556</v>
      </c>
      <c r="N75" s="8">
        <f t="shared" si="8"/>
        <v>32.79681163</v>
      </c>
      <c r="O75" s="4">
        <f t="shared" si="9"/>
        <v>1.879801408</v>
      </c>
    </row>
    <row r="76" ht="15.75" customHeight="1">
      <c r="A76" s="6" t="s">
        <v>14</v>
      </c>
      <c r="B76" s="7">
        <v>4554.54</v>
      </c>
      <c r="C76" s="7">
        <v>4536.5</v>
      </c>
      <c r="D76" s="7">
        <v>4505.21</v>
      </c>
      <c r="E76" s="7">
        <v>4582.96</v>
      </c>
      <c r="F76" s="7">
        <v>4502.08</v>
      </c>
      <c r="G76" s="7">
        <v>4479.73</v>
      </c>
      <c r="H76" s="7">
        <v>4524.3</v>
      </c>
      <c r="I76" s="7">
        <v>4513.4</v>
      </c>
      <c r="J76" s="7">
        <v>4482.65</v>
      </c>
      <c r="M76" s="8">
        <f t="shared" si="7"/>
        <v>4520.152222</v>
      </c>
      <c r="N76" s="8">
        <f t="shared" si="8"/>
        <v>33.62965684</v>
      </c>
      <c r="O76" s="4">
        <f t="shared" si="9"/>
        <v>0.7439939009</v>
      </c>
    </row>
    <row r="77" ht="15.75" customHeight="1">
      <c r="A77" s="6" t="s">
        <v>15</v>
      </c>
      <c r="B77" s="7">
        <v>9176.53</v>
      </c>
      <c r="C77" s="7">
        <v>9011.26</v>
      </c>
      <c r="D77" s="7">
        <v>8932.99</v>
      </c>
      <c r="E77" s="7">
        <v>9206.44</v>
      </c>
      <c r="F77" s="7">
        <v>9251.32</v>
      </c>
      <c r="G77" s="7">
        <v>8951.12</v>
      </c>
      <c r="H77" s="7">
        <v>8964.15</v>
      </c>
      <c r="I77" s="7">
        <v>8968.1</v>
      </c>
      <c r="J77" s="7">
        <v>9092.98</v>
      </c>
      <c r="M77" s="8">
        <f t="shared" si="7"/>
        <v>9061.654444</v>
      </c>
      <c r="N77" s="8">
        <f t="shared" si="8"/>
        <v>122.823612</v>
      </c>
      <c r="O77" s="4">
        <f t="shared" si="9"/>
        <v>1.355421493</v>
      </c>
    </row>
    <row r="78" ht="15.75" customHeight="1">
      <c r="A78" s="6" t="s">
        <v>16</v>
      </c>
      <c r="B78" s="7">
        <v>17508.69</v>
      </c>
      <c r="C78" s="7">
        <v>17479.4</v>
      </c>
      <c r="D78" s="7">
        <v>17163.6</v>
      </c>
      <c r="E78" s="7">
        <v>17256.86</v>
      </c>
      <c r="F78" s="7">
        <v>17424.85</v>
      </c>
      <c r="G78" s="7">
        <v>17230.13</v>
      </c>
      <c r="H78" s="7">
        <v>17433.53</v>
      </c>
      <c r="I78" s="7">
        <v>17375.28</v>
      </c>
      <c r="J78" s="7">
        <v>17100.68</v>
      </c>
      <c r="M78" s="8">
        <f t="shared" si="7"/>
        <v>17330.33556</v>
      </c>
      <c r="N78" s="8">
        <f t="shared" si="8"/>
        <v>146.4645108</v>
      </c>
      <c r="O78" s="4">
        <f t="shared" si="9"/>
        <v>0.8451337272</v>
      </c>
    </row>
    <row r="79" ht="15.75" customHeight="1">
      <c r="A79" s="6" t="s">
        <v>17</v>
      </c>
      <c r="B79" s="7">
        <v>34833.75</v>
      </c>
      <c r="C79" s="7">
        <v>34783.64</v>
      </c>
      <c r="D79" s="7">
        <v>34351.39</v>
      </c>
      <c r="E79" s="7">
        <v>34443.83</v>
      </c>
      <c r="F79" s="7">
        <v>34558.38</v>
      </c>
      <c r="G79" s="7">
        <v>34390.06</v>
      </c>
      <c r="H79" s="7">
        <v>34748.01</v>
      </c>
      <c r="I79" s="7">
        <v>34495.33</v>
      </c>
      <c r="J79" s="7">
        <v>34384.83</v>
      </c>
      <c r="M79" s="8">
        <f t="shared" si="7"/>
        <v>34554.35778</v>
      </c>
      <c r="N79" s="8">
        <f t="shared" si="8"/>
        <v>187.3425095</v>
      </c>
      <c r="O79" s="4">
        <f t="shared" si="9"/>
        <v>0.5421675342</v>
      </c>
    </row>
    <row r="80" ht="15.75" customHeight="1">
      <c r="A80" s="6" t="s">
        <v>18</v>
      </c>
      <c r="B80" s="7">
        <v>68603.75</v>
      </c>
      <c r="C80" s="7">
        <v>67971.17</v>
      </c>
      <c r="D80" s="7">
        <v>66925.62</v>
      </c>
      <c r="E80" s="7">
        <v>68201.24</v>
      </c>
      <c r="F80" s="7">
        <v>66977.01</v>
      </c>
      <c r="G80" s="7">
        <v>69096.86</v>
      </c>
      <c r="H80" s="7">
        <v>68435.21</v>
      </c>
      <c r="I80" s="7">
        <v>67404.62</v>
      </c>
      <c r="J80" s="7">
        <v>68962.75</v>
      </c>
      <c r="M80" s="8">
        <f t="shared" si="7"/>
        <v>68064.24778</v>
      </c>
      <c r="N80" s="8">
        <f t="shared" si="8"/>
        <v>809.580772</v>
      </c>
      <c r="O80" s="4">
        <f t="shared" si="9"/>
        <v>1.189436155</v>
      </c>
    </row>
    <row r="81" ht="15.75" customHeight="1">
      <c r="A81" s="6" t="s">
        <v>19</v>
      </c>
      <c r="B81" s="7">
        <v>130462.76</v>
      </c>
      <c r="C81" s="7">
        <v>130213.6</v>
      </c>
      <c r="D81" s="7">
        <v>131489.4</v>
      </c>
      <c r="E81" s="7">
        <v>131170.88</v>
      </c>
      <c r="F81" s="7">
        <v>131022.11</v>
      </c>
      <c r="G81" s="7">
        <v>130839.75</v>
      </c>
      <c r="H81" s="7">
        <v>131524.9</v>
      </c>
      <c r="I81" s="7">
        <v>130042.42</v>
      </c>
      <c r="J81" s="7">
        <v>131618.88</v>
      </c>
      <c r="M81" s="8">
        <f t="shared" si="7"/>
        <v>130931.6333</v>
      </c>
      <c r="N81" s="8">
        <f t="shared" si="8"/>
        <v>584.7391446</v>
      </c>
      <c r="O81" s="4">
        <f t="shared" si="9"/>
        <v>0.4465988315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8.14"/>
    <col customWidth="1" min="7" max="7" width="14.43"/>
  </cols>
  <sheetData>
    <row r="1" ht="15.75" customHeight="1"/>
    <row r="2" ht="15.75" customHeight="1"/>
    <row r="3" ht="15.75" customHeight="1">
      <c r="B3" s="1"/>
      <c r="C3" s="1" t="s">
        <v>3</v>
      </c>
      <c r="I3" s="2"/>
      <c r="J3" s="2"/>
      <c r="K3" s="2"/>
      <c r="L3" s="2"/>
      <c r="M3" s="2"/>
      <c r="N3" s="2"/>
      <c r="O3" s="2"/>
    </row>
    <row r="4" ht="15.75" customHeight="1">
      <c r="B4" s="1"/>
      <c r="C4" s="1" t="s">
        <v>5</v>
      </c>
      <c r="G4" s="4" t="s">
        <v>22</v>
      </c>
    </row>
    <row r="5" ht="15.75" customHeight="1">
      <c r="A5" s="1" t="s">
        <v>4</v>
      </c>
      <c r="B5" s="9" t="s">
        <v>23</v>
      </c>
      <c r="C5" s="9" t="s">
        <v>24</v>
      </c>
      <c r="D5" s="10" t="s">
        <v>25</v>
      </c>
      <c r="E5" s="9" t="s">
        <v>26</v>
      </c>
      <c r="G5" s="2" t="s">
        <v>27</v>
      </c>
      <c r="H5" s="2" t="s">
        <v>28</v>
      </c>
    </row>
    <row r="6" ht="15.75" customHeight="1">
      <c r="A6" s="6">
        <v>1.0</v>
      </c>
      <c r="B6" s="11">
        <v>12.01375</v>
      </c>
      <c r="C6" s="11">
        <v>11.255555555555555</v>
      </c>
      <c r="D6" s="11">
        <v>38.065555555555555</v>
      </c>
      <c r="E6" s="11">
        <v>11.486666666666666</v>
      </c>
      <c r="F6" s="8"/>
      <c r="G6" s="11">
        <f t="shared" ref="G6:G25" si="1">100*(D6-C6)/C6</f>
        <v>238.1934847</v>
      </c>
      <c r="H6" s="11">
        <f t="shared" ref="H6:H25" si="2">100*(E6-C6)/C6</f>
        <v>2.053307009</v>
      </c>
    </row>
    <row r="7" ht="15.75" customHeight="1">
      <c r="A7" s="6">
        <v>2.0</v>
      </c>
      <c r="B7" s="11">
        <v>10.754999999999999</v>
      </c>
      <c r="C7" s="11">
        <v>10.388888888888888</v>
      </c>
      <c r="D7" s="11">
        <v>32.87222222222223</v>
      </c>
      <c r="E7" s="11">
        <v>10.514444444444445</v>
      </c>
      <c r="F7" s="8"/>
      <c r="G7" s="11">
        <f t="shared" si="1"/>
        <v>216.4171123</v>
      </c>
      <c r="H7" s="11">
        <f t="shared" si="2"/>
        <v>1.20855615</v>
      </c>
    </row>
    <row r="8" ht="15.75" customHeight="1">
      <c r="A8" s="6">
        <v>4.0</v>
      </c>
      <c r="B8" s="11">
        <v>11.3425</v>
      </c>
      <c r="C8" s="11">
        <v>11.145555555555555</v>
      </c>
      <c r="D8" s="11">
        <v>32.898888888888884</v>
      </c>
      <c r="E8" s="11">
        <v>10.185555555555556</v>
      </c>
      <c r="F8" s="8"/>
      <c r="G8" s="11">
        <f t="shared" si="1"/>
        <v>195.1749576</v>
      </c>
      <c r="H8" s="11">
        <f t="shared" si="2"/>
        <v>-8.613298774</v>
      </c>
    </row>
    <row r="9" ht="15.75" customHeight="1">
      <c r="A9" s="6">
        <v>16.0</v>
      </c>
      <c r="B9" s="11">
        <v>16.1475</v>
      </c>
      <c r="C9" s="11">
        <v>13.371111111111112</v>
      </c>
      <c r="D9" s="11">
        <v>47.56333333333333</v>
      </c>
      <c r="E9" s="11">
        <v>15.921111111111113</v>
      </c>
      <c r="F9" s="8"/>
      <c r="G9" s="11">
        <f t="shared" si="1"/>
        <v>255.7171348</v>
      </c>
      <c r="H9" s="11">
        <f t="shared" si="2"/>
        <v>19.0709656</v>
      </c>
    </row>
    <row r="10" ht="15.75" customHeight="1">
      <c r="A10" s="6">
        <v>32.0</v>
      </c>
      <c r="B10" s="11">
        <v>17.131249999999998</v>
      </c>
      <c r="C10" s="11">
        <v>21.182222222222222</v>
      </c>
      <c r="D10" s="11">
        <v>37.698888888888895</v>
      </c>
      <c r="E10" s="11">
        <v>24.814444444444444</v>
      </c>
      <c r="F10" s="8"/>
      <c r="G10" s="11">
        <f t="shared" si="1"/>
        <v>77.97419219</v>
      </c>
      <c r="H10" s="11">
        <f t="shared" si="2"/>
        <v>17.14750315</v>
      </c>
    </row>
    <row r="11" ht="15.75" customHeight="1">
      <c r="A11" s="6">
        <v>64.0</v>
      </c>
      <c r="B11" s="11">
        <v>19.996249999999996</v>
      </c>
      <c r="C11" s="11">
        <v>20.598888888888887</v>
      </c>
      <c r="D11" s="11">
        <v>41.595555555555556</v>
      </c>
      <c r="E11" s="11">
        <v>24.81666666666667</v>
      </c>
      <c r="F11" s="8"/>
      <c r="G11" s="11">
        <f t="shared" si="1"/>
        <v>101.9310642</v>
      </c>
      <c r="H11" s="11">
        <f t="shared" si="2"/>
        <v>20.47575382</v>
      </c>
    </row>
    <row r="12" ht="15.75" customHeight="1">
      <c r="A12" s="6">
        <v>128.0</v>
      </c>
      <c r="B12" s="11">
        <v>24.04</v>
      </c>
      <c r="C12" s="11">
        <v>25.313333333333333</v>
      </c>
      <c r="D12" s="11">
        <v>53.93111111111111</v>
      </c>
      <c r="E12" s="11">
        <v>31.063333333333333</v>
      </c>
      <c r="F12" s="8"/>
      <c r="G12" s="11">
        <f t="shared" si="1"/>
        <v>113.0541656</v>
      </c>
      <c r="H12" s="11">
        <f t="shared" si="2"/>
        <v>22.71530155</v>
      </c>
    </row>
    <row r="13" ht="15.75" customHeight="1">
      <c r="A13" s="6">
        <v>256.0</v>
      </c>
      <c r="B13" s="11">
        <v>30.09</v>
      </c>
      <c r="C13" s="11">
        <v>41.660000000000004</v>
      </c>
      <c r="D13" s="11">
        <v>68.94444444444446</v>
      </c>
      <c r="E13" s="11">
        <v>50.449999999999996</v>
      </c>
      <c r="F13" s="8"/>
      <c r="G13" s="11">
        <f t="shared" si="1"/>
        <v>65.49314557</v>
      </c>
      <c r="H13" s="11">
        <f t="shared" si="2"/>
        <v>21.0993759</v>
      </c>
    </row>
    <row r="14" ht="15.75" customHeight="1">
      <c r="A14" s="6">
        <v>512.0</v>
      </c>
      <c r="B14" s="11">
        <v>42.776250000000005</v>
      </c>
      <c r="C14" s="11">
        <v>69.99777777777778</v>
      </c>
      <c r="D14" s="11">
        <v>97.86333333333332</v>
      </c>
      <c r="E14" s="11">
        <v>82.46</v>
      </c>
      <c r="F14" s="8"/>
      <c r="G14" s="11">
        <f t="shared" si="1"/>
        <v>39.80920029</v>
      </c>
      <c r="H14" s="11">
        <f t="shared" si="2"/>
        <v>17.8037398</v>
      </c>
    </row>
    <row r="15" ht="15.75" customHeight="1">
      <c r="A15" s="6">
        <v>1024.0</v>
      </c>
      <c r="B15" s="11">
        <v>69.18625000000002</v>
      </c>
      <c r="C15" s="11">
        <v>126.44777777777777</v>
      </c>
      <c r="D15" s="11">
        <v>172.35666666666665</v>
      </c>
      <c r="E15" s="11">
        <v>146.94444444444443</v>
      </c>
      <c r="F15" s="8"/>
      <c r="G15" s="11">
        <f t="shared" si="1"/>
        <v>36.3066</v>
      </c>
      <c r="H15" s="11">
        <f t="shared" si="2"/>
        <v>16.20959026</v>
      </c>
    </row>
    <row r="16" ht="15.75" customHeight="1">
      <c r="A16" s="6">
        <v>2048.0</v>
      </c>
      <c r="B16" s="11">
        <v>107.20125</v>
      </c>
      <c r="C16" s="11">
        <v>185.63</v>
      </c>
      <c r="D16" s="11">
        <v>244.17444444444442</v>
      </c>
      <c r="E16" s="11">
        <v>219.07555555555555</v>
      </c>
      <c r="F16" s="8"/>
      <c r="G16" s="11">
        <f t="shared" si="1"/>
        <v>31.53824514</v>
      </c>
      <c r="H16" s="11">
        <f t="shared" si="2"/>
        <v>18.01732239</v>
      </c>
    </row>
    <row r="17" ht="15.75" customHeight="1">
      <c r="A17" s="6">
        <v>4096.0</v>
      </c>
      <c r="B17" s="11">
        <v>75.16749999999999</v>
      </c>
      <c r="C17" s="11">
        <v>287.3666666666667</v>
      </c>
      <c r="D17" s="11">
        <v>397.5044444444445</v>
      </c>
      <c r="E17" s="11">
        <v>358.18555555555554</v>
      </c>
      <c r="F17" s="8"/>
      <c r="G17" s="11">
        <f t="shared" si="1"/>
        <v>38.32656691</v>
      </c>
      <c r="H17" s="11">
        <f t="shared" si="2"/>
        <v>24.64408615</v>
      </c>
    </row>
    <row r="18" ht="15.75" customHeight="1">
      <c r="A18" s="6">
        <f>8*1024</f>
        <v>8192</v>
      </c>
      <c r="B18" s="11">
        <v>145.4075</v>
      </c>
      <c r="C18" s="11">
        <v>477.5133333333333</v>
      </c>
      <c r="D18" s="11">
        <v>643.2388888888889</v>
      </c>
      <c r="E18" s="11">
        <v>602.1877777777778</v>
      </c>
      <c r="F18" s="8"/>
      <c r="G18" s="11">
        <f t="shared" si="1"/>
        <v>34.70595353</v>
      </c>
      <c r="H18" s="11">
        <f t="shared" si="2"/>
        <v>26.10910225</v>
      </c>
    </row>
    <row r="19" ht="15.75" customHeight="1">
      <c r="A19" s="6">
        <f>16*1024</f>
        <v>16384</v>
      </c>
      <c r="B19" s="11">
        <v>467.075</v>
      </c>
      <c r="C19" s="11">
        <v>599.5188888888889</v>
      </c>
      <c r="D19" s="11">
        <v>878.0866666666667</v>
      </c>
      <c r="E19" s="11">
        <v>829.7422222222223</v>
      </c>
      <c r="F19" s="8"/>
      <c r="G19" s="11">
        <f t="shared" si="1"/>
        <v>46.46522119</v>
      </c>
      <c r="H19" s="11">
        <f t="shared" si="2"/>
        <v>38.40134775</v>
      </c>
    </row>
    <row r="20" ht="15.75" customHeight="1">
      <c r="A20" s="6">
        <f>32*1024</f>
        <v>32768</v>
      </c>
      <c r="B20" s="11">
        <v>677.365</v>
      </c>
      <c r="C20" s="11">
        <v>1298.3511111111113</v>
      </c>
      <c r="D20" s="11">
        <v>1798.29</v>
      </c>
      <c r="E20" s="11">
        <v>1748.472222222222</v>
      </c>
      <c r="F20" s="8"/>
      <c r="G20" s="11">
        <f t="shared" si="1"/>
        <v>38.50567729</v>
      </c>
      <c r="H20" s="11">
        <f t="shared" si="2"/>
        <v>34.66867377</v>
      </c>
    </row>
    <row r="21" ht="15.75" customHeight="1">
      <c r="A21" s="6">
        <f>64*1024</f>
        <v>65536</v>
      </c>
      <c r="B21" s="11">
        <v>1309.9825</v>
      </c>
      <c r="C21" s="11">
        <v>3899.326666666667</v>
      </c>
      <c r="D21" s="11">
        <v>5315.337777777778</v>
      </c>
      <c r="E21" s="11">
        <v>4602.6066666666675</v>
      </c>
      <c r="F21" s="8"/>
      <c r="G21" s="11">
        <f t="shared" si="1"/>
        <v>36.31424685</v>
      </c>
      <c r="H21" s="11">
        <f t="shared" si="2"/>
        <v>18.03593441</v>
      </c>
    </row>
    <row r="22" ht="15.75" customHeight="1">
      <c r="A22" s="6">
        <f>128*1024</f>
        <v>131072</v>
      </c>
      <c r="B22" s="11">
        <v>2796.3174999999997</v>
      </c>
      <c r="C22" s="11">
        <v>8034.236666666668</v>
      </c>
      <c r="D22" s="11">
        <v>10275.082222222225</v>
      </c>
      <c r="E22" s="11">
        <v>9148.65111111111</v>
      </c>
      <c r="F22" s="8"/>
      <c r="G22" s="11">
        <f t="shared" si="1"/>
        <v>27.8912067</v>
      </c>
      <c r="H22" s="11">
        <f t="shared" si="2"/>
        <v>13.87081923</v>
      </c>
    </row>
    <row r="23" ht="15.75" customHeight="1">
      <c r="A23" s="6">
        <f>256*1024</f>
        <v>262144</v>
      </c>
      <c r="B23" s="11">
        <v>5348.105</v>
      </c>
      <c r="C23" s="11">
        <v>14908.835555555557</v>
      </c>
      <c r="D23" s="11">
        <v>19507.527777777777</v>
      </c>
      <c r="E23" s="11">
        <v>17479.467777777772</v>
      </c>
      <c r="F23" s="8"/>
      <c r="G23" s="11">
        <f t="shared" si="1"/>
        <v>30.84541516</v>
      </c>
      <c r="H23" s="11">
        <f t="shared" si="2"/>
        <v>17.24234071</v>
      </c>
    </row>
    <row r="24" ht="15.75" customHeight="1">
      <c r="A24" s="6">
        <f>512*1024</f>
        <v>524288</v>
      </c>
      <c r="B24" s="11">
        <v>10183.17</v>
      </c>
      <c r="C24" s="11">
        <v>31178.354444444445</v>
      </c>
      <c r="D24" s="11">
        <v>40917.986666666664</v>
      </c>
      <c r="E24" s="11">
        <v>34784.46222222222</v>
      </c>
      <c r="F24" s="8"/>
      <c r="G24" s="11">
        <f t="shared" si="1"/>
        <v>31.23844217</v>
      </c>
      <c r="H24" s="11">
        <f t="shared" si="2"/>
        <v>11.56606191</v>
      </c>
    </row>
    <row r="25" ht="15.75" customHeight="1">
      <c r="A25" s="6">
        <f>1024*1024</f>
        <v>1048576</v>
      </c>
      <c r="B25" s="11">
        <v>19437.930000000004</v>
      </c>
      <c r="C25" s="11">
        <v>57255.41555555556</v>
      </c>
      <c r="D25" s="11">
        <v>73963.88375000001</v>
      </c>
      <c r="E25" s="11">
        <v>67681.31999999999</v>
      </c>
      <c r="F25" s="8"/>
      <c r="G25" s="11">
        <f t="shared" si="1"/>
        <v>29.18233678</v>
      </c>
      <c r="H25" s="11">
        <f t="shared" si="2"/>
        <v>18.20946428</v>
      </c>
    </row>
    <row r="26" ht="15.75" customHeight="1">
      <c r="B26" s="8"/>
      <c r="C26" s="8"/>
      <c r="D26" s="8"/>
      <c r="E26" s="8"/>
      <c r="F26" s="8"/>
      <c r="G26" s="8"/>
      <c r="H26" s="8"/>
    </row>
    <row r="27" ht="15.75" customHeight="1">
      <c r="B27" s="8"/>
      <c r="C27" s="8"/>
      <c r="D27" s="8"/>
      <c r="E27" s="8"/>
      <c r="F27" s="8" t="s">
        <v>29</v>
      </c>
      <c r="G27" s="8">
        <f t="shared" ref="G27:H27" si="3">average(G6:G25)</f>
        <v>84.25421845</v>
      </c>
      <c r="H27" s="8">
        <f t="shared" si="3"/>
        <v>17.49679736</v>
      </c>
    </row>
    <row r="28" ht="15.75" customHeight="1">
      <c r="B28" s="8"/>
      <c r="C28" s="8"/>
      <c r="D28" s="8"/>
      <c r="E28" s="8"/>
      <c r="F28" s="8"/>
      <c r="G28" s="8"/>
      <c r="H28" s="8"/>
    </row>
    <row r="29" ht="15.75" customHeight="1">
      <c r="B29" s="8"/>
      <c r="C29" s="8"/>
      <c r="D29" s="8"/>
      <c r="E29" s="8"/>
      <c r="F29" s="8"/>
      <c r="G29" s="8"/>
      <c r="H29" s="8"/>
    </row>
    <row r="30" ht="15.75" customHeight="1">
      <c r="B30" s="8"/>
      <c r="C30" s="8"/>
      <c r="D30" s="8"/>
      <c r="E30" s="8"/>
      <c r="F30" s="8"/>
      <c r="G30" s="8"/>
      <c r="H30" s="8"/>
    </row>
    <row r="31" ht="15.75" customHeight="1">
      <c r="B31" s="8"/>
      <c r="C31" s="8"/>
      <c r="D31" s="8"/>
      <c r="E31" s="8"/>
      <c r="F31" s="8"/>
      <c r="G31" s="8"/>
      <c r="H31" s="8"/>
    </row>
    <row r="32" ht="15.75" customHeight="1">
      <c r="B32" s="13"/>
      <c r="C32" s="13" t="s">
        <v>20</v>
      </c>
    </row>
    <row r="33" ht="15.75" customHeight="1">
      <c r="B33" s="13"/>
      <c r="C33" s="13" t="s">
        <v>5</v>
      </c>
      <c r="F33" s="8"/>
      <c r="G33" s="8" t="s">
        <v>22</v>
      </c>
    </row>
    <row r="34" ht="15.75" customHeight="1">
      <c r="A34" s="1" t="s">
        <v>4</v>
      </c>
      <c r="B34" s="9" t="s">
        <v>23</v>
      </c>
      <c r="C34" s="9" t="s">
        <v>24</v>
      </c>
      <c r="D34" s="10" t="s">
        <v>30</v>
      </c>
      <c r="E34" s="9" t="s">
        <v>26</v>
      </c>
      <c r="F34" s="8"/>
      <c r="G34" s="8" t="s">
        <v>27</v>
      </c>
      <c r="H34" s="8" t="s">
        <v>28</v>
      </c>
    </row>
    <row r="35" ht="15.75" customHeight="1">
      <c r="A35" s="6">
        <v>1.0</v>
      </c>
      <c r="B35" s="11">
        <v>22.71333333333333</v>
      </c>
      <c r="C35" s="11">
        <v>33.89333333333333</v>
      </c>
      <c r="D35" s="11">
        <v>76.2011111111111</v>
      </c>
      <c r="E35" s="11">
        <v>33.43222222222223</v>
      </c>
      <c r="F35" s="8"/>
      <c r="G35" s="8">
        <f t="shared" ref="G35:G54" si="4">100*(D35-C35)/C35</f>
        <v>124.8262523</v>
      </c>
      <c r="H35" s="8">
        <f t="shared" ref="H35:H54" si="5">100*(E35-C35)/C35</f>
        <v>-1.360477314</v>
      </c>
    </row>
    <row r="36" ht="15.75" customHeight="1">
      <c r="A36" s="6">
        <v>2.0</v>
      </c>
      <c r="B36" s="11">
        <v>24.213333333333335</v>
      </c>
      <c r="C36" s="11">
        <v>32.81666666666666</v>
      </c>
      <c r="D36" s="11">
        <v>66.91333333333334</v>
      </c>
      <c r="E36" s="11">
        <v>32.44111111111111</v>
      </c>
      <c r="F36" s="8"/>
      <c r="G36" s="8">
        <f t="shared" si="4"/>
        <v>103.9004571</v>
      </c>
      <c r="H36" s="8">
        <f t="shared" si="5"/>
        <v>-1.144404943</v>
      </c>
    </row>
    <row r="37" ht="15.75" customHeight="1">
      <c r="A37" s="6">
        <v>4.0</v>
      </c>
      <c r="B37" s="11">
        <v>24.448888888888884</v>
      </c>
      <c r="C37" s="11">
        <v>32.88333333333334</v>
      </c>
      <c r="D37" s="11">
        <v>67.34666666666665</v>
      </c>
      <c r="E37" s="11">
        <v>33.396666666666675</v>
      </c>
      <c r="F37" s="8"/>
      <c r="G37" s="8">
        <f t="shared" si="4"/>
        <v>104.8048657</v>
      </c>
      <c r="H37" s="8">
        <f t="shared" si="5"/>
        <v>1.561074506</v>
      </c>
    </row>
    <row r="38" ht="15.75" customHeight="1">
      <c r="A38" s="6">
        <v>16.0</v>
      </c>
      <c r="B38" s="11">
        <v>78.94333333333334</v>
      </c>
      <c r="C38" s="11">
        <v>24.746666666666666</v>
      </c>
      <c r="D38" s="11">
        <v>54.221111111111114</v>
      </c>
      <c r="E38" s="11">
        <v>28.084444444444443</v>
      </c>
      <c r="F38" s="8"/>
      <c r="G38" s="8">
        <f t="shared" si="4"/>
        <v>119.1047055</v>
      </c>
      <c r="H38" s="8">
        <f t="shared" si="5"/>
        <v>13.48778736</v>
      </c>
    </row>
    <row r="39" ht="15.75" customHeight="1">
      <c r="A39" s="6">
        <v>32.0</v>
      </c>
      <c r="B39" s="11">
        <v>80.51666666666667</v>
      </c>
      <c r="C39" s="11">
        <v>26.23</v>
      </c>
      <c r="D39" s="11">
        <v>54.648888888888884</v>
      </c>
      <c r="E39" s="11">
        <v>31.842222222222226</v>
      </c>
      <c r="F39" s="8"/>
      <c r="G39" s="8">
        <f t="shared" si="4"/>
        <v>108.3449824</v>
      </c>
      <c r="H39" s="8">
        <f t="shared" si="5"/>
        <v>21.39619604</v>
      </c>
    </row>
    <row r="40" ht="15.75" customHeight="1">
      <c r="A40" s="6">
        <v>64.0</v>
      </c>
      <c r="B40" s="11">
        <v>81.30444444444446</v>
      </c>
      <c r="C40" s="11">
        <v>25.50333333333333</v>
      </c>
      <c r="D40" s="11">
        <v>59.78111111111111</v>
      </c>
      <c r="E40" s="11">
        <v>30.45111111111111</v>
      </c>
      <c r="F40" s="8"/>
      <c r="G40" s="8">
        <f t="shared" si="4"/>
        <v>134.4050887</v>
      </c>
      <c r="H40" s="8">
        <f t="shared" si="5"/>
        <v>19.40051409</v>
      </c>
    </row>
    <row r="41" ht="15.75" customHeight="1">
      <c r="A41" s="6">
        <v>128.0</v>
      </c>
      <c r="B41" s="11">
        <v>94.31444444444445</v>
      </c>
      <c r="C41" s="11">
        <v>35.903333333333336</v>
      </c>
      <c r="D41" s="11">
        <v>71.59444444444445</v>
      </c>
      <c r="E41" s="11">
        <v>41.59555555555555</v>
      </c>
      <c r="F41" s="8"/>
      <c r="G41" s="8">
        <f t="shared" si="4"/>
        <v>99.40890663</v>
      </c>
      <c r="H41" s="8">
        <f t="shared" si="5"/>
        <v>15.85430013</v>
      </c>
    </row>
    <row r="42" ht="15.75" customHeight="1">
      <c r="A42" s="6">
        <v>256.0</v>
      </c>
      <c r="B42" s="11">
        <v>110.91333333333334</v>
      </c>
      <c r="C42" s="11">
        <v>60.10555555555555</v>
      </c>
      <c r="D42" s="11">
        <v>100.04333333333335</v>
      </c>
      <c r="E42" s="11">
        <v>67.59555555555556</v>
      </c>
      <c r="F42" s="8"/>
      <c r="G42" s="8">
        <f t="shared" si="4"/>
        <v>66.4460671</v>
      </c>
      <c r="H42" s="8">
        <f t="shared" si="5"/>
        <v>12.46141048</v>
      </c>
    </row>
    <row r="43" ht="15.75" customHeight="1">
      <c r="A43" s="6">
        <v>512.0</v>
      </c>
      <c r="B43" s="11">
        <v>184.25444444444443</v>
      </c>
      <c r="C43" s="11">
        <v>95.23222222222222</v>
      </c>
      <c r="D43" s="11">
        <v>135.02222222222224</v>
      </c>
      <c r="E43" s="11">
        <v>108.43222222222224</v>
      </c>
      <c r="F43" s="8"/>
      <c r="G43" s="8">
        <f t="shared" si="4"/>
        <v>41.78207656</v>
      </c>
      <c r="H43" s="8">
        <f t="shared" si="5"/>
        <v>13.86085475</v>
      </c>
    </row>
    <row r="44" ht="15.75" customHeight="1">
      <c r="A44" s="6">
        <v>1024.0</v>
      </c>
      <c r="B44" s="11">
        <v>102.82444444444442</v>
      </c>
      <c r="C44" s="11">
        <v>180.8922222222222</v>
      </c>
      <c r="D44" s="11">
        <v>243.69666666666672</v>
      </c>
      <c r="E44" s="11">
        <v>207.9066666666667</v>
      </c>
      <c r="F44" s="8"/>
      <c r="G44" s="8">
        <f t="shared" si="4"/>
        <v>34.71926193</v>
      </c>
      <c r="H44" s="8">
        <f t="shared" si="5"/>
        <v>14.93399999</v>
      </c>
    </row>
    <row r="45" ht="15.75" customHeight="1">
      <c r="A45" s="6">
        <v>2048.0</v>
      </c>
      <c r="B45" s="11">
        <v>84.14666666666668</v>
      </c>
      <c r="C45" s="11">
        <v>257.92777777777775</v>
      </c>
      <c r="D45" s="11">
        <v>313.79111111111115</v>
      </c>
      <c r="E45" s="11">
        <v>302.04777777777775</v>
      </c>
      <c r="F45" s="8"/>
      <c r="G45" s="8">
        <f t="shared" si="4"/>
        <v>21.65851767</v>
      </c>
      <c r="H45" s="8">
        <f t="shared" si="5"/>
        <v>17.10556357</v>
      </c>
    </row>
    <row r="46" ht="15.75" customHeight="1">
      <c r="A46" s="6">
        <v>4096.0</v>
      </c>
      <c r="B46" s="11">
        <v>268.19666666666666</v>
      </c>
      <c r="C46" s="11">
        <v>400.30111111111114</v>
      </c>
      <c r="D46" s="11">
        <v>559.4322222222222</v>
      </c>
      <c r="E46" s="11">
        <v>488.32444444444445</v>
      </c>
      <c r="F46" s="8"/>
      <c r="G46" s="8">
        <f t="shared" si="4"/>
        <v>39.75285271</v>
      </c>
      <c r="H46" s="8">
        <f t="shared" si="5"/>
        <v>21.98928029</v>
      </c>
    </row>
    <row r="47" ht="15.75" customHeight="1">
      <c r="A47" s="6">
        <f>8*1024</f>
        <v>8192</v>
      </c>
      <c r="B47" s="11">
        <v>173.77555555555557</v>
      </c>
      <c r="C47" s="11">
        <v>671.76</v>
      </c>
      <c r="D47" s="11">
        <v>928.2044444444444</v>
      </c>
      <c r="E47" s="11">
        <v>833.9755555555556</v>
      </c>
      <c r="F47" s="8"/>
      <c r="G47" s="8">
        <f t="shared" si="4"/>
        <v>38.17500959</v>
      </c>
      <c r="H47" s="8">
        <f t="shared" si="5"/>
        <v>24.14784381</v>
      </c>
    </row>
    <row r="48" ht="15.75" customHeight="1">
      <c r="A48" s="6">
        <f>16*1024</f>
        <v>16384</v>
      </c>
      <c r="B48" s="11">
        <v>749.3933333333332</v>
      </c>
      <c r="C48" s="11">
        <v>911.9177777777778</v>
      </c>
      <c r="D48" s="11">
        <v>1400.1699999999998</v>
      </c>
      <c r="E48" s="11">
        <v>1226.0600000000002</v>
      </c>
      <c r="F48" s="8"/>
      <c r="G48" s="8">
        <f t="shared" si="4"/>
        <v>53.54125494</v>
      </c>
      <c r="H48" s="8">
        <f t="shared" si="5"/>
        <v>34.44852484</v>
      </c>
    </row>
    <row r="49" ht="15.75" customHeight="1">
      <c r="A49" s="6">
        <f>32*1024</f>
        <v>32768</v>
      </c>
      <c r="B49" s="11">
        <v>1100.7577777777776</v>
      </c>
      <c r="C49" s="11">
        <v>2009.4822222222226</v>
      </c>
      <c r="D49" s="11">
        <v>3027.7299999999996</v>
      </c>
      <c r="E49" s="11">
        <v>2769.6677777777777</v>
      </c>
      <c r="F49" s="8"/>
      <c r="G49" s="8">
        <f t="shared" si="4"/>
        <v>50.67214661</v>
      </c>
      <c r="H49" s="8">
        <f t="shared" si="5"/>
        <v>37.82992191</v>
      </c>
    </row>
    <row r="50" ht="15.75" customHeight="1">
      <c r="A50" s="6">
        <f>64*1024</f>
        <v>65536</v>
      </c>
      <c r="B50" s="11">
        <v>2493.66</v>
      </c>
      <c r="C50" s="11">
        <v>6509.3422222222225</v>
      </c>
      <c r="D50" s="11">
        <v>8312.195555555554</v>
      </c>
      <c r="E50" s="11">
        <v>7106.428888888889</v>
      </c>
      <c r="F50" s="8"/>
      <c r="G50" s="8">
        <f t="shared" si="4"/>
        <v>27.69639807</v>
      </c>
      <c r="H50" s="8">
        <f t="shared" si="5"/>
        <v>9.172765024</v>
      </c>
    </row>
    <row r="51" ht="15.75" customHeight="1">
      <c r="A51" s="6">
        <f>128*1024</f>
        <v>131072</v>
      </c>
      <c r="B51" s="11">
        <v>4295.849999999999</v>
      </c>
      <c r="C51" s="11">
        <v>12436.694444444445</v>
      </c>
      <c r="D51" s="11">
        <v>16025.931111111111</v>
      </c>
      <c r="E51" s="11">
        <v>13552.448888888888</v>
      </c>
      <c r="F51" s="8"/>
      <c r="G51" s="8">
        <f t="shared" si="4"/>
        <v>28.86005347</v>
      </c>
      <c r="H51" s="8">
        <f t="shared" si="5"/>
        <v>8.971471072</v>
      </c>
    </row>
    <row r="52" ht="15.75" customHeight="1">
      <c r="A52" s="6">
        <f>256*1024</f>
        <v>262144</v>
      </c>
      <c r="B52" s="11">
        <v>7982.240000000001</v>
      </c>
      <c r="C52" s="11">
        <v>23483.413333333334</v>
      </c>
      <c r="D52" s="11">
        <v>30560.30222222222</v>
      </c>
      <c r="E52" s="11">
        <v>26381.141111111112</v>
      </c>
      <c r="F52" s="8"/>
      <c r="G52" s="8">
        <f t="shared" si="4"/>
        <v>30.13569104</v>
      </c>
      <c r="H52" s="8">
        <f t="shared" si="5"/>
        <v>12.33946589</v>
      </c>
    </row>
    <row r="53" ht="15.75" customHeight="1">
      <c r="A53" s="6">
        <f>512*1024</f>
        <v>524288</v>
      </c>
      <c r="B53" s="11">
        <v>15156.761111111111</v>
      </c>
      <c r="C53" s="11">
        <v>49124.508888888886</v>
      </c>
      <c r="D53" s="11">
        <v>61076.794444444444</v>
      </c>
      <c r="E53" s="11">
        <v>52526.20111111111</v>
      </c>
      <c r="F53" s="8"/>
      <c r="G53" s="8">
        <f t="shared" si="4"/>
        <v>24.33059551</v>
      </c>
      <c r="H53" s="8">
        <f t="shared" si="5"/>
        <v>6.924633547</v>
      </c>
    </row>
    <row r="54" ht="15.75" customHeight="1">
      <c r="A54" s="6">
        <f>1024*1024</f>
        <v>1048576</v>
      </c>
      <c r="B54" s="11">
        <v>29479.106666666663</v>
      </c>
      <c r="C54" s="11">
        <v>88397.06222222222</v>
      </c>
      <c r="D54" s="11">
        <v>113846.27222222222</v>
      </c>
      <c r="E54" s="11">
        <v>99836.23222222221</v>
      </c>
      <c r="F54" s="8"/>
      <c r="G54" s="8">
        <f t="shared" si="4"/>
        <v>28.78965586</v>
      </c>
      <c r="H54" s="8">
        <f t="shared" si="5"/>
        <v>12.94066761</v>
      </c>
    </row>
    <row r="55" ht="15.75" customHeight="1">
      <c r="B55" s="8"/>
      <c r="C55" s="8"/>
      <c r="D55" s="8"/>
      <c r="E55" s="8"/>
      <c r="F55" s="8"/>
      <c r="G55" s="8"/>
      <c r="H55" s="8"/>
    </row>
    <row r="56" ht="15.75" customHeight="1">
      <c r="B56" s="8"/>
      <c r="C56" s="8"/>
      <c r="D56" s="8"/>
      <c r="E56" s="8"/>
      <c r="F56" s="8" t="s">
        <v>29</v>
      </c>
      <c r="G56" s="8">
        <f t="shared" ref="G56:H56" si="6">average(G35:G54)</f>
        <v>64.06774197</v>
      </c>
      <c r="H56" s="8">
        <f t="shared" si="6"/>
        <v>14.81606963</v>
      </c>
    </row>
    <row r="57" ht="15.75" customHeight="1">
      <c r="B57" s="8"/>
      <c r="C57" s="8"/>
      <c r="D57" s="8"/>
      <c r="E57" s="8"/>
      <c r="F57" s="8"/>
      <c r="G57" s="8"/>
      <c r="H57" s="8"/>
    </row>
    <row r="58" ht="15.75" customHeight="1">
      <c r="B58" s="8"/>
      <c r="C58" s="8"/>
      <c r="D58" s="8"/>
      <c r="E58" s="8"/>
      <c r="F58" s="8"/>
      <c r="G58" s="8"/>
      <c r="H58" s="8"/>
    </row>
    <row r="59" ht="15.75" customHeight="1">
      <c r="B59" s="8"/>
      <c r="C59" s="8"/>
      <c r="D59" s="8"/>
      <c r="E59" s="8"/>
      <c r="F59" s="8"/>
      <c r="G59" s="8"/>
      <c r="H59" s="8"/>
    </row>
    <row r="60" ht="15.75" customHeight="1">
      <c r="B60" s="13"/>
      <c r="C60" s="13" t="s">
        <v>21</v>
      </c>
    </row>
    <row r="61" ht="15.75" customHeight="1">
      <c r="B61" s="13"/>
      <c r="C61" s="13" t="s">
        <v>5</v>
      </c>
      <c r="F61" s="8"/>
      <c r="G61" s="8" t="s">
        <v>22</v>
      </c>
    </row>
    <row r="62" ht="15.75" customHeight="1">
      <c r="A62" s="1" t="s">
        <v>4</v>
      </c>
      <c r="B62" s="9" t="s">
        <v>23</v>
      </c>
      <c r="C62" s="9" t="s">
        <v>24</v>
      </c>
      <c r="D62" s="10" t="s">
        <v>31</v>
      </c>
      <c r="E62" s="9" t="s">
        <v>26</v>
      </c>
      <c r="F62" s="8"/>
      <c r="G62" s="8" t="s">
        <v>27</v>
      </c>
      <c r="H62" s="8" t="s">
        <v>28</v>
      </c>
    </row>
    <row r="63" ht="15.75" customHeight="1">
      <c r="A63" s="6">
        <v>1.0</v>
      </c>
      <c r="B63" s="11">
        <v>24.984444444444446</v>
      </c>
      <c r="C63" s="11">
        <v>24.845555555555553</v>
      </c>
      <c r="D63" s="11">
        <v>72.10888888888888</v>
      </c>
      <c r="E63" s="11">
        <v>25.112222222222222</v>
      </c>
      <c r="F63" s="8"/>
      <c r="G63" s="8">
        <f t="shared" ref="G63:G82" si="7">100*(D63-C63)/C63</f>
        <v>190.2285229</v>
      </c>
      <c r="H63" s="8">
        <f t="shared" ref="H63:H82" si="8">100*(E63-C63)/C63</f>
        <v>1.073297259</v>
      </c>
    </row>
    <row r="64" ht="15.75" customHeight="1">
      <c r="A64" s="6">
        <v>2.0</v>
      </c>
      <c r="B64" s="11">
        <v>24.30666666666667</v>
      </c>
      <c r="C64" s="11">
        <v>24.5</v>
      </c>
      <c r="D64" s="11">
        <v>66.19999999999999</v>
      </c>
      <c r="E64" s="11">
        <v>24.96888888888889</v>
      </c>
      <c r="F64" s="8"/>
      <c r="G64" s="8">
        <f t="shared" si="7"/>
        <v>170.2040816</v>
      </c>
      <c r="H64" s="8">
        <f t="shared" si="8"/>
        <v>1.9138322</v>
      </c>
    </row>
    <row r="65" ht="15.75" customHeight="1">
      <c r="A65" s="6">
        <v>4.0</v>
      </c>
      <c r="B65" s="11">
        <v>24.709999999999997</v>
      </c>
      <c r="C65" s="11">
        <v>24.739999999999995</v>
      </c>
      <c r="D65" s="11">
        <v>66.54555555555555</v>
      </c>
      <c r="E65" s="11">
        <v>24.603333333333335</v>
      </c>
      <c r="F65" s="8"/>
      <c r="G65" s="8">
        <f t="shared" si="7"/>
        <v>168.9796102</v>
      </c>
      <c r="H65" s="8">
        <f t="shared" si="8"/>
        <v>-0.5524117489</v>
      </c>
    </row>
    <row r="66" ht="15.75" customHeight="1">
      <c r="A66" s="6">
        <v>16.0</v>
      </c>
      <c r="B66" s="11">
        <v>31.290000000000003</v>
      </c>
      <c r="C66" s="11">
        <v>18.916666666666668</v>
      </c>
      <c r="D66" s="11">
        <v>60.23222222222223</v>
      </c>
      <c r="E66" s="11">
        <v>23.08555555555556</v>
      </c>
      <c r="F66" s="8"/>
      <c r="G66" s="8">
        <f t="shared" si="7"/>
        <v>218.4082232</v>
      </c>
      <c r="H66" s="8">
        <f t="shared" si="8"/>
        <v>22.03817915</v>
      </c>
    </row>
    <row r="67" ht="15.75" customHeight="1">
      <c r="A67" s="6">
        <v>32.0</v>
      </c>
      <c r="B67" s="11">
        <v>30.556666666666672</v>
      </c>
      <c r="C67" s="11">
        <v>19.91222222222222</v>
      </c>
      <c r="D67" s="11">
        <v>59.296666666666674</v>
      </c>
      <c r="E67" s="11">
        <v>24.447777777777777</v>
      </c>
      <c r="F67" s="8"/>
      <c r="G67" s="8">
        <f t="shared" si="7"/>
        <v>197.7903019</v>
      </c>
      <c r="H67" s="8">
        <f t="shared" si="8"/>
        <v>22.77774678</v>
      </c>
    </row>
    <row r="68" ht="15.75" customHeight="1">
      <c r="A68" s="6">
        <v>64.0</v>
      </c>
      <c r="B68" s="11">
        <v>34.88777777777778</v>
      </c>
      <c r="C68" s="11">
        <v>26.90888888888889</v>
      </c>
      <c r="D68" s="11">
        <v>69.75888888888888</v>
      </c>
      <c r="E68" s="11">
        <v>31.88444444444444</v>
      </c>
      <c r="F68" s="8"/>
      <c r="G68" s="8">
        <f t="shared" si="7"/>
        <v>159.2410604</v>
      </c>
      <c r="H68" s="8">
        <f t="shared" si="8"/>
        <v>18.49037906</v>
      </c>
    </row>
    <row r="69" ht="15.75" customHeight="1">
      <c r="A69" s="6">
        <v>128.0</v>
      </c>
      <c r="B69" s="11">
        <v>44.95333333333333</v>
      </c>
      <c r="C69" s="11">
        <v>40.642222222222216</v>
      </c>
      <c r="D69" s="11">
        <v>85.71000000000001</v>
      </c>
      <c r="E69" s="11">
        <v>47.17444444444445</v>
      </c>
      <c r="F69" s="8"/>
      <c r="G69" s="8">
        <f t="shared" si="7"/>
        <v>110.889059</v>
      </c>
      <c r="H69" s="8">
        <f t="shared" si="8"/>
        <v>16.0725026</v>
      </c>
    </row>
    <row r="70" ht="15.75" customHeight="1">
      <c r="A70" s="6">
        <v>256.0</v>
      </c>
      <c r="B70" s="11">
        <v>59.9388888888889</v>
      </c>
      <c r="C70" s="11">
        <v>76.95777777777778</v>
      </c>
      <c r="D70" s="11">
        <v>111.55222222222224</v>
      </c>
      <c r="E70" s="11">
        <v>87.65888888888888</v>
      </c>
      <c r="F70" s="8"/>
      <c r="G70" s="8">
        <f t="shared" si="7"/>
        <v>44.95249921</v>
      </c>
      <c r="H70" s="8">
        <f t="shared" si="8"/>
        <v>13.90517167</v>
      </c>
    </row>
    <row r="71" ht="15.75" customHeight="1">
      <c r="A71" s="6">
        <v>512.0</v>
      </c>
      <c r="B71" s="11">
        <v>77.47999999999999</v>
      </c>
      <c r="C71" s="11">
        <v>115.01555555555557</v>
      </c>
      <c r="D71" s="11">
        <v>167.81555555555553</v>
      </c>
      <c r="E71" s="11">
        <v>133.8022222222222</v>
      </c>
      <c r="F71" s="8"/>
      <c r="G71" s="8">
        <f t="shared" si="7"/>
        <v>45.90683386</v>
      </c>
      <c r="H71" s="8">
        <f t="shared" si="8"/>
        <v>16.33402245</v>
      </c>
    </row>
    <row r="72" ht="15.75" customHeight="1">
      <c r="A72" s="6">
        <v>1024.0</v>
      </c>
      <c r="B72" s="11">
        <v>113.03222222222222</v>
      </c>
      <c r="C72" s="11">
        <v>187.67666666666665</v>
      </c>
      <c r="D72" s="11">
        <v>260.1355555555555</v>
      </c>
      <c r="E72" s="11">
        <v>217.12444444444444</v>
      </c>
      <c r="F72" s="8"/>
      <c r="G72" s="8">
        <f t="shared" si="7"/>
        <v>38.60836308</v>
      </c>
      <c r="H72" s="8">
        <f t="shared" si="8"/>
        <v>15.69069736</v>
      </c>
    </row>
    <row r="73" ht="15.75" customHeight="1">
      <c r="A73" s="6">
        <v>2048.0</v>
      </c>
      <c r="B73" s="11">
        <v>158.74666666666667</v>
      </c>
      <c r="C73" s="11">
        <v>298.99</v>
      </c>
      <c r="D73" s="11">
        <v>430.85999999999996</v>
      </c>
      <c r="E73" s="11">
        <v>357.9077777777777</v>
      </c>
      <c r="F73" s="8"/>
      <c r="G73" s="8">
        <f t="shared" si="7"/>
        <v>44.10515402</v>
      </c>
      <c r="H73" s="8">
        <f t="shared" si="8"/>
        <v>19.70560145</v>
      </c>
    </row>
    <row r="74" ht="15.75" customHeight="1">
      <c r="A74" s="6">
        <v>4096.0</v>
      </c>
      <c r="B74" s="11">
        <v>142.42444444444448</v>
      </c>
      <c r="C74" s="11">
        <v>475.28666666666675</v>
      </c>
      <c r="D74" s="11">
        <v>664.5533333333334</v>
      </c>
      <c r="E74" s="11">
        <v>581.1566666666666</v>
      </c>
      <c r="F74" s="8"/>
      <c r="G74" s="8">
        <f t="shared" si="7"/>
        <v>39.82158136</v>
      </c>
      <c r="H74" s="8">
        <f t="shared" si="8"/>
        <v>22.27497791</v>
      </c>
    </row>
    <row r="75" ht="15.75" customHeight="1">
      <c r="A75" s="6">
        <f>8*1024</f>
        <v>8192</v>
      </c>
      <c r="B75" s="11">
        <v>231.08666666666664</v>
      </c>
      <c r="C75" s="11">
        <v>630.098888888889</v>
      </c>
      <c r="D75" s="11">
        <v>953.3311111111111</v>
      </c>
      <c r="E75" s="11">
        <v>842.82</v>
      </c>
      <c r="F75" s="8"/>
      <c r="G75" s="8">
        <f t="shared" si="7"/>
        <v>51.29864977</v>
      </c>
      <c r="H75" s="8">
        <f t="shared" si="8"/>
        <v>33.75995655</v>
      </c>
    </row>
    <row r="76" ht="15.75" customHeight="1">
      <c r="A76" s="6">
        <f>16*1024</f>
        <v>16384</v>
      </c>
      <c r="B76" s="11">
        <v>1008.948888888889</v>
      </c>
      <c r="C76" s="11">
        <v>1355.2833333333333</v>
      </c>
      <c r="D76" s="11">
        <v>1860.5677777777778</v>
      </c>
      <c r="E76" s="11">
        <v>1744.6955555555558</v>
      </c>
      <c r="F76" s="8"/>
      <c r="G76" s="8">
        <f t="shared" si="7"/>
        <v>37.28256904</v>
      </c>
      <c r="H76" s="8">
        <f t="shared" si="8"/>
        <v>28.73290128</v>
      </c>
    </row>
    <row r="77" ht="15.75" customHeight="1">
      <c r="A77" s="6">
        <f>32*1024</f>
        <v>32768</v>
      </c>
      <c r="B77" s="11">
        <v>1549.0477777777776</v>
      </c>
      <c r="C77" s="11">
        <v>4363.3822222222225</v>
      </c>
      <c r="D77" s="11">
        <v>5848.432222222223</v>
      </c>
      <c r="E77" s="11">
        <v>4520.152222222223</v>
      </c>
      <c r="F77" s="8"/>
      <c r="G77" s="8">
        <f t="shared" si="7"/>
        <v>34.03437802</v>
      </c>
      <c r="H77" s="8">
        <f t="shared" si="8"/>
        <v>3.592855084</v>
      </c>
    </row>
    <row r="78" ht="15.75" customHeight="1">
      <c r="A78" s="6">
        <f>64*1024</f>
        <v>65536</v>
      </c>
      <c r="B78" s="11">
        <v>3211.991111111111</v>
      </c>
      <c r="C78" s="11">
        <v>8608.369999999999</v>
      </c>
      <c r="D78" s="11">
        <v>10958.043333333333</v>
      </c>
      <c r="E78" s="11">
        <v>9061.654444444444</v>
      </c>
      <c r="F78" s="8"/>
      <c r="G78" s="8">
        <f t="shared" si="7"/>
        <v>27.29521772</v>
      </c>
      <c r="H78" s="8">
        <f t="shared" si="8"/>
        <v>5.265624554</v>
      </c>
    </row>
    <row r="79" ht="15.75" customHeight="1">
      <c r="A79" s="6">
        <f>128*1024</f>
        <v>131072</v>
      </c>
      <c r="B79" s="11">
        <v>5664.146666666667</v>
      </c>
      <c r="C79" s="11">
        <v>16055.034444444444</v>
      </c>
      <c r="D79" s="11">
        <v>20539.505555555555</v>
      </c>
      <c r="E79" s="11">
        <v>17330.335555555554</v>
      </c>
      <c r="F79" s="8"/>
      <c r="G79" s="8">
        <f t="shared" si="7"/>
        <v>27.93186852</v>
      </c>
      <c r="H79" s="8">
        <f t="shared" si="8"/>
        <v>7.943309717</v>
      </c>
    </row>
    <row r="80" ht="15.75" customHeight="1">
      <c r="A80" s="6">
        <f>256*1024</f>
        <v>262144</v>
      </c>
      <c r="B80" s="11">
        <v>10654.812222222223</v>
      </c>
      <c r="C80" s="11">
        <v>33983.16555555556</v>
      </c>
      <c r="D80" s="11">
        <v>42818.27333333334</v>
      </c>
      <c r="E80" s="11">
        <v>34554.35777777778</v>
      </c>
      <c r="F80" s="8"/>
      <c r="G80" s="8">
        <f t="shared" si="7"/>
        <v>25.99848376</v>
      </c>
      <c r="H80" s="8">
        <f t="shared" si="8"/>
        <v>1.680809345</v>
      </c>
    </row>
    <row r="81" ht="15.75" customHeight="1">
      <c r="A81" s="6">
        <f>512*1024</f>
        <v>524288</v>
      </c>
      <c r="B81" s="11">
        <v>20025.793333333335</v>
      </c>
      <c r="C81" s="11">
        <v>62911.617777777785</v>
      </c>
      <c r="D81" s="11">
        <v>79614.1922222222</v>
      </c>
      <c r="E81" s="11">
        <v>68064.24777777778</v>
      </c>
      <c r="F81" s="8"/>
      <c r="G81" s="8">
        <f t="shared" si="7"/>
        <v>26.5492687</v>
      </c>
      <c r="H81" s="8">
        <f t="shared" si="8"/>
        <v>8.190267842</v>
      </c>
    </row>
    <row r="82" ht="15.75" customHeight="1">
      <c r="A82" s="6">
        <f>1024*1024</f>
        <v>1048576</v>
      </c>
      <c r="B82" s="11">
        <v>39604.15555555555</v>
      </c>
      <c r="C82" s="11">
        <v>117890.90333333335</v>
      </c>
      <c r="D82" s="11">
        <v>151893.9588888889</v>
      </c>
      <c r="E82" s="11">
        <v>130931.63333333336</v>
      </c>
      <c r="F82" s="8"/>
      <c r="G82" s="8">
        <f t="shared" si="7"/>
        <v>28.84281534</v>
      </c>
      <c r="H82" s="8">
        <f t="shared" si="8"/>
        <v>11.06169317</v>
      </c>
    </row>
    <row r="83" ht="15.75" customHeight="1">
      <c r="B83" s="8"/>
      <c r="C83" s="8"/>
      <c r="D83" s="8"/>
      <c r="E83" s="8"/>
      <c r="F83" s="8"/>
      <c r="G83" s="8"/>
      <c r="H83" s="8"/>
    </row>
    <row r="84" ht="15.75" customHeight="1">
      <c r="B84" s="8"/>
      <c r="C84" s="8"/>
      <c r="D84" s="8"/>
      <c r="E84" s="8"/>
      <c r="F84" s="8" t="s">
        <v>29</v>
      </c>
      <c r="G84" s="8">
        <f t="shared" ref="G84:H84" si="9">average(G63:G82)</f>
        <v>84.41842708</v>
      </c>
      <c r="H84" s="8">
        <f t="shared" si="9"/>
        <v>13.49757068</v>
      </c>
    </row>
    <row r="85" ht="15.75" customHeight="1">
      <c r="B85" s="8"/>
      <c r="C85" s="8"/>
      <c r="D85" s="8"/>
      <c r="E85" s="8"/>
      <c r="F85" s="8"/>
      <c r="G85" s="8"/>
      <c r="H85" s="8"/>
    </row>
    <row r="86" ht="15.75" customHeight="1">
      <c r="B86" s="8"/>
      <c r="C86" s="8"/>
      <c r="D86" s="8"/>
      <c r="E86" s="8"/>
      <c r="F86" s="8"/>
      <c r="G86" s="8"/>
      <c r="H86" s="8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9">
    <mergeCell ref="C61:E61"/>
    <mergeCell ref="G61:H61"/>
    <mergeCell ref="C3:H3"/>
    <mergeCell ref="C4:E4"/>
    <mergeCell ref="G4:H4"/>
    <mergeCell ref="C32:H32"/>
    <mergeCell ref="C33:E33"/>
    <mergeCell ref="G33:H33"/>
    <mergeCell ref="C60:H6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2">
        <v>12.05</v>
      </c>
      <c r="C5" s="12"/>
      <c r="D5" s="12">
        <v>11.68</v>
      </c>
      <c r="E5" s="12">
        <v>12.48</v>
      </c>
      <c r="F5" s="12">
        <v>11.57</v>
      </c>
      <c r="G5" s="12">
        <v>12.24</v>
      </c>
      <c r="H5" s="12">
        <v>11.31</v>
      </c>
      <c r="I5" s="12">
        <v>12.62</v>
      </c>
      <c r="J5" s="12">
        <v>12.16</v>
      </c>
      <c r="M5" s="8">
        <f t="shared" ref="M5:M25" si="1">AVERAGE(B5:J5)</f>
        <v>12.01375</v>
      </c>
      <c r="N5" s="8">
        <f t="shared" ref="N5:N25" si="2">STDEV(B5:J5)</f>
        <v>0.4570694696</v>
      </c>
      <c r="O5" s="4">
        <f t="shared" ref="O5:O25" si="3">N5/M5*100</f>
        <v>3.804552863</v>
      </c>
    </row>
    <row r="6" ht="15.75" customHeight="1">
      <c r="A6" s="6">
        <v>2.0</v>
      </c>
      <c r="B6" s="12">
        <v>10.94</v>
      </c>
      <c r="C6" s="12"/>
      <c r="D6" s="12">
        <v>10.78</v>
      </c>
      <c r="E6" s="12">
        <v>10.66</v>
      </c>
      <c r="F6" s="12">
        <v>10.89</v>
      </c>
      <c r="G6" s="12">
        <v>10.75</v>
      </c>
      <c r="H6" s="12">
        <v>11.1</v>
      </c>
      <c r="I6" s="12">
        <v>10.76</v>
      </c>
      <c r="J6" s="12">
        <v>10.16</v>
      </c>
      <c r="M6" s="8">
        <f t="shared" si="1"/>
        <v>10.755</v>
      </c>
      <c r="N6" s="8">
        <f t="shared" si="2"/>
        <v>0.2765088477</v>
      </c>
      <c r="O6" s="4">
        <f t="shared" si="3"/>
        <v>2.570979523</v>
      </c>
    </row>
    <row r="7" ht="15.75" customHeight="1">
      <c r="A7" s="6">
        <v>4.0</v>
      </c>
      <c r="B7" s="12">
        <v>10.86</v>
      </c>
      <c r="C7" s="12"/>
      <c r="D7" s="12">
        <v>10.2</v>
      </c>
      <c r="E7" s="12">
        <v>10.21</v>
      </c>
      <c r="F7" s="12">
        <v>9.88</v>
      </c>
      <c r="G7" s="12">
        <v>11.94</v>
      </c>
      <c r="H7" s="12">
        <v>13.36</v>
      </c>
      <c r="I7" s="12">
        <v>13.43</v>
      </c>
      <c r="J7" s="12">
        <v>10.86</v>
      </c>
      <c r="M7" s="8">
        <f t="shared" si="1"/>
        <v>11.3425</v>
      </c>
      <c r="N7" s="8">
        <f t="shared" si="2"/>
        <v>1.413069102</v>
      </c>
      <c r="O7" s="4">
        <f t="shared" si="3"/>
        <v>12.45818031</v>
      </c>
    </row>
    <row r="8" ht="15.75" customHeight="1">
      <c r="A8" s="6">
        <v>8.0</v>
      </c>
      <c r="B8" s="12">
        <v>11.65</v>
      </c>
      <c r="C8" s="12"/>
      <c r="D8" s="12">
        <v>11.24</v>
      </c>
      <c r="E8" s="12">
        <v>11.62</v>
      </c>
      <c r="F8" s="12">
        <v>11.11</v>
      </c>
      <c r="G8" s="12">
        <v>13.63</v>
      </c>
      <c r="H8" s="12">
        <v>11.98</v>
      </c>
      <c r="I8" s="12">
        <v>12.41</v>
      </c>
      <c r="J8" s="12">
        <v>11.01</v>
      </c>
      <c r="M8" s="8">
        <f t="shared" si="1"/>
        <v>11.83125</v>
      </c>
      <c r="N8" s="8">
        <f t="shared" si="2"/>
        <v>0.8630748602</v>
      </c>
      <c r="O8" s="4">
        <f t="shared" si="3"/>
        <v>7.294874677</v>
      </c>
    </row>
    <row r="9" ht="15.75" customHeight="1">
      <c r="A9" s="6">
        <v>16.0</v>
      </c>
      <c r="B9" s="12">
        <v>14.96</v>
      </c>
      <c r="C9" s="12"/>
      <c r="D9" s="12">
        <v>16.0</v>
      </c>
      <c r="E9" s="12">
        <v>15.59</v>
      </c>
      <c r="F9" s="12">
        <v>15.89</v>
      </c>
      <c r="G9" s="12">
        <v>16.03</v>
      </c>
      <c r="H9" s="12">
        <v>14.25</v>
      </c>
      <c r="I9" s="12">
        <v>22.36</v>
      </c>
      <c r="J9" s="12">
        <v>14.1</v>
      </c>
      <c r="M9" s="8">
        <f t="shared" si="1"/>
        <v>16.1475</v>
      </c>
      <c r="N9" s="8">
        <f t="shared" si="2"/>
        <v>2.624357064</v>
      </c>
      <c r="O9" s="4">
        <f t="shared" si="3"/>
        <v>16.25240479</v>
      </c>
    </row>
    <row r="10" ht="15.75" customHeight="1">
      <c r="A10" s="6">
        <v>32.0</v>
      </c>
      <c r="B10" s="12">
        <v>17.37</v>
      </c>
      <c r="C10" s="12"/>
      <c r="D10" s="12">
        <v>15.79</v>
      </c>
      <c r="E10" s="12">
        <v>16.01</v>
      </c>
      <c r="F10" s="12">
        <v>17.36</v>
      </c>
      <c r="G10" s="12">
        <v>16.57</v>
      </c>
      <c r="H10" s="12">
        <v>14.63</v>
      </c>
      <c r="I10" s="12">
        <v>22.09</v>
      </c>
      <c r="J10" s="12">
        <v>17.23</v>
      </c>
      <c r="M10" s="8">
        <f t="shared" si="1"/>
        <v>17.13125</v>
      </c>
      <c r="N10" s="8">
        <f t="shared" si="2"/>
        <v>2.214745632</v>
      </c>
      <c r="O10" s="4">
        <f t="shared" si="3"/>
        <v>12.92810292</v>
      </c>
    </row>
    <row r="11" ht="15.75" customHeight="1">
      <c r="A11" s="6">
        <v>64.0</v>
      </c>
      <c r="B11" s="12">
        <v>20.65</v>
      </c>
      <c r="C11" s="12"/>
      <c r="D11" s="12">
        <v>21.14</v>
      </c>
      <c r="E11" s="12">
        <v>20.8</v>
      </c>
      <c r="F11" s="12">
        <v>18.63</v>
      </c>
      <c r="G11" s="12">
        <v>19.88</v>
      </c>
      <c r="H11" s="12">
        <v>19.78</v>
      </c>
      <c r="I11" s="12">
        <v>18.83</v>
      </c>
      <c r="J11" s="12">
        <v>20.26</v>
      </c>
      <c r="M11" s="8">
        <f t="shared" si="1"/>
        <v>19.99625</v>
      </c>
      <c r="N11" s="8">
        <f t="shared" si="2"/>
        <v>0.9053955331</v>
      </c>
      <c r="O11" s="4">
        <f t="shared" si="3"/>
        <v>4.527826633</v>
      </c>
    </row>
    <row r="12" ht="15.75" customHeight="1">
      <c r="A12" s="6">
        <v>128.0</v>
      </c>
      <c r="B12" s="12">
        <v>22.15</v>
      </c>
      <c r="C12" s="12"/>
      <c r="D12" s="12">
        <v>24.46</v>
      </c>
      <c r="E12" s="12">
        <v>27.77</v>
      </c>
      <c r="F12" s="12">
        <v>22.68</v>
      </c>
      <c r="G12" s="12">
        <v>23.72</v>
      </c>
      <c r="H12" s="12">
        <v>24.34</v>
      </c>
      <c r="I12" s="12">
        <v>24.57</v>
      </c>
      <c r="J12" s="12">
        <v>22.63</v>
      </c>
      <c r="M12" s="8">
        <f t="shared" si="1"/>
        <v>24.04</v>
      </c>
      <c r="N12" s="8">
        <f t="shared" si="2"/>
        <v>1.771698136</v>
      </c>
      <c r="O12" s="4">
        <f t="shared" si="3"/>
        <v>7.36979258</v>
      </c>
    </row>
    <row r="13" ht="15.75" customHeight="1">
      <c r="A13" s="6">
        <v>256.0</v>
      </c>
      <c r="B13" s="12">
        <v>31.13</v>
      </c>
      <c r="C13" s="12"/>
      <c r="D13" s="12">
        <v>29.53</v>
      </c>
      <c r="E13" s="12">
        <v>31.52</v>
      </c>
      <c r="F13" s="12">
        <v>33.01</v>
      </c>
      <c r="G13" s="12">
        <v>29.93</v>
      </c>
      <c r="H13" s="12">
        <v>27.13</v>
      </c>
      <c r="I13" s="12">
        <v>29.54</v>
      </c>
      <c r="J13" s="12">
        <v>28.93</v>
      </c>
      <c r="M13" s="8">
        <f t="shared" si="1"/>
        <v>30.09</v>
      </c>
      <c r="N13" s="8">
        <f t="shared" si="2"/>
        <v>1.788926254</v>
      </c>
      <c r="O13" s="4">
        <f t="shared" si="3"/>
        <v>5.945251759</v>
      </c>
    </row>
    <row r="14" ht="15.75" customHeight="1">
      <c r="A14" s="6">
        <v>512.0</v>
      </c>
      <c r="B14" s="12">
        <v>43.97</v>
      </c>
      <c r="C14" s="12"/>
      <c r="D14" s="12">
        <v>43.03</v>
      </c>
      <c r="E14" s="12">
        <v>39.32</v>
      </c>
      <c r="F14" s="12">
        <v>40.99</v>
      </c>
      <c r="G14" s="12">
        <v>40.84</v>
      </c>
      <c r="H14" s="12">
        <v>37.31</v>
      </c>
      <c r="I14" s="12">
        <v>46.07</v>
      </c>
      <c r="J14" s="12">
        <v>50.68</v>
      </c>
      <c r="M14" s="8">
        <f t="shared" si="1"/>
        <v>42.77625</v>
      </c>
      <c r="N14" s="8">
        <f t="shared" si="2"/>
        <v>4.201577722</v>
      </c>
      <c r="O14" s="4">
        <f t="shared" si="3"/>
        <v>9.822220794</v>
      </c>
    </row>
    <row r="15" ht="15.75" customHeight="1">
      <c r="A15" s="6" t="s">
        <v>9</v>
      </c>
      <c r="B15" s="12">
        <v>66.94</v>
      </c>
      <c r="C15" s="12"/>
      <c r="D15" s="12">
        <v>66.43</v>
      </c>
      <c r="E15" s="12">
        <v>67.67</v>
      </c>
      <c r="F15" s="12">
        <v>67.15</v>
      </c>
      <c r="G15" s="12">
        <v>65.86</v>
      </c>
      <c r="H15" s="12">
        <v>65.86</v>
      </c>
      <c r="I15" s="12">
        <v>69.63</v>
      </c>
      <c r="J15" s="12">
        <v>83.95</v>
      </c>
      <c r="M15" s="8">
        <f t="shared" si="1"/>
        <v>69.18625</v>
      </c>
      <c r="N15" s="8">
        <f t="shared" si="2"/>
        <v>6.08723474</v>
      </c>
      <c r="O15" s="4">
        <f t="shared" si="3"/>
        <v>8.798330218</v>
      </c>
    </row>
    <row r="16" ht="15.75" customHeight="1">
      <c r="A16" s="6" t="s">
        <v>10</v>
      </c>
      <c r="B16" s="12">
        <v>113.95</v>
      </c>
      <c r="C16" s="12"/>
      <c r="D16" s="12">
        <v>105.59</v>
      </c>
      <c r="E16" s="12">
        <v>105.87</v>
      </c>
      <c r="F16" s="12">
        <v>112.45</v>
      </c>
      <c r="G16" s="12">
        <v>104.07</v>
      </c>
      <c r="H16" s="12">
        <v>103.01</v>
      </c>
      <c r="I16" s="12">
        <v>106.57</v>
      </c>
      <c r="J16" s="12">
        <v>106.1</v>
      </c>
      <c r="M16" s="8">
        <f t="shared" si="1"/>
        <v>107.20125</v>
      </c>
      <c r="N16" s="8">
        <f t="shared" si="2"/>
        <v>3.899558354</v>
      </c>
      <c r="O16" s="4">
        <f t="shared" si="3"/>
        <v>3.637605302</v>
      </c>
    </row>
    <row r="17" ht="15.75" customHeight="1">
      <c r="A17" s="6" t="s">
        <v>11</v>
      </c>
      <c r="B17" s="12">
        <v>75.27</v>
      </c>
      <c r="C17" s="12"/>
      <c r="D17" s="12">
        <v>75.74</v>
      </c>
      <c r="E17" s="12">
        <v>75.94</v>
      </c>
      <c r="F17" s="12">
        <v>77.52</v>
      </c>
      <c r="G17" s="12">
        <v>73.06</v>
      </c>
      <c r="H17" s="12">
        <v>74.25</v>
      </c>
      <c r="I17" s="12">
        <v>74.79</v>
      </c>
      <c r="J17" s="12">
        <v>74.77</v>
      </c>
      <c r="M17" s="8">
        <f t="shared" si="1"/>
        <v>75.1675</v>
      </c>
      <c r="N17" s="8">
        <f t="shared" si="2"/>
        <v>1.312203708</v>
      </c>
      <c r="O17" s="4">
        <f t="shared" si="3"/>
        <v>1.7457062</v>
      </c>
    </row>
    <row r="18" ht="15.75" customHeight="1">
      <c r="A18" s="6" t="s">
        <v>12</v>
      </c>
      <c r="B18" s="12">
        <v>309.26</v>
      </c>
      <c r="C18" s="12"/>
      <c r="D18" s="12">
        <v>120.33</v>
      </c>
      <c r="E18" s="12">
        <v>120.48</v>
      </c>
      <c r="F18" s="12">
        <v>117.17</v>
      </c>
      <c r="G18" s="12">
        <v>125.85</v>
      </c>
      <c r="H18" s="12">
        <v>119.66</v>
      </c>
      <c r="I18" s="12">
        <v>119.86</v>
      </c>
      <c r="J18" s="12">
        <v>130.65</v>
      </c>
      <c r="M18" s="8">
        <f t="shared" si="1"/>
        <v>145.4075</v>
      </c>
      <c r="N18" s="8">
        <f t="shared" si="2"/>
        <v>66.3444987</v>
      </c>
      <c r="O18" s="4">
        <f t="shared" si="3"/>
        <v>45.62660021</v>
      </c>
    </row>
    <row r="19" ht="15.75" customHeight="1">
      <c r="A19" s="6" t="s">
        <v>13</v>
      </c>
      <c r="B19" s="12">
        <v>467.41</v>
      </c>
      <c r="C19" s="12"/>
      <c r="D19" s="12">
        <v>457.17</v>
      </c>
      <c r="E19" s="12">
        <v>470.52</v>
      </c>
      <c r="F19" s="12">
        <v>469.1</v>
      </c>
      <c r="G19" s="12">
        <v>456.36</v>
      </c>
      <c r="H19" s="12">
        <v>474.73</v>
      </c>
      <c r="I19" s="12">
        <v>464.92</v>
      </c>
      <c r="J19" s="12">
        <v>476.39</v>
      </c>
      <c r="M19" s="8">
        <f t="shared" si="1"/>
        <v>467.075</v>
      </c>
      <c r="N19" s="8">
        <f t="shared" si="2"/>
        <v>7.358313083</v>
      </c>
      <c r="O19" s="4">
        <f t="shared" si="3"/>
        <v>1.575402897</v>
      </c>
    </row>
    <row r="20" ht="15.75" customHeight="1">
      <c r="A20" s="6" t="s">
        <v>14</v>
      </c>
      <c r="B20" s="12">
        <v>677.13</v>
      </c>
      <c r="C20" s="12"/>
      <c r="D20" s="12">
        <v>679.11</v>
      </c>
      <c r="E20" s="12">
        <v>678.29</v>
      </c>
      <c r="F20" s="12">
        <v>677.87</v>
      </c>
      <c r="G20" s="12">
        <v>659.4</v>
      </c>
      <c r="H20" s="12">
        <v>671.6</v>
      </c>
      <c r="I20" s="12">
        <v>687.6</v>
      </c>
      <c r="J20" s="12">
        <v>687.92</v>
      </c>
      <c r="M20" s="8">
        <f t="shared" si="1"/>
        <v>677.365</v>
      </c>
      <c r="N20" s="8">
        <f t="shared" si="2"/>
        <v>9.073907648</v>
      </c>
      <c r="O20" s="4">
        <f t="shared" si="3"/>
        <v>1.339589091</v>
      </c>
    </row>
    <row r="21" ht="15.75" customHeight="1">
      <c r="A21" s="6" t="s">
        <v>15</v>
      </c>
      <c r="B21" s="12">
        <v>1207.14</v>
      </c>
      <c r="C21" s="12"/>
      <c r="D21" s="12">
        <v>1356.47</v>
      </c>
      <c r="E21" s="12">
        <v>1248.88</v>
      </c>
      <c r="F21" s="12">
        <v>1306.79</v>
      </c>
      <c r="G21" s="12">
        <v>1351.49</v>
      </c>
      <c r="H21" s="12">
        <v>1379.39</v>
      </c>
      <c r="I21" s="12">
        <v>1278.6</v>
      </c>
      <c r="J21" s="12">
        <v>1351.1</v>
      </c>
      <c r="M21" s="8">
        <f t="shared" si="1"/>
        <v>1309.9825</v>
      </c>
      <c r="N21" s="8">
        <f t="shared" si="2"/>
        <v>60.58896499</v>
      </c>
      <c r="O21" s="4">
        <f t="shared" si="3"/>
        <v>4.625173618</v>
      </c>
    </row>
    <row r="22" ht="15.75" customHeight="1">
      <c r="A22" s="6" t="s">
        <v>16</v>
      </c>
      <c r="B22" s="12">
        <v>2781.19</v>
      </c>
      <c r="C22" s="12"/>
      <c r="D22" s="12">
        <v>2866.13</v>
      </c>
      <c r="E22" s="12">
        <v>2815.65</v>
      </c>
      <c r="F22" s="12">
        <v>2735.49</v>
      </c>
      <c r="G22" s="12">
        <v>2754.03</v>
      </c>
      <c r="H22" s="12">
        <v>2891.86</v>
      </c>
      <c r="I22" s="12">
        <v>2722.28</v>
      </c>
      <c r="J22" s="12">
        <v>2803.91</v>
      </c>
      <c r="M22" s="8">
        <f t="shared" si="1"/>
        <v>2796.3175</v>
      </c>
      <c r="N22" s="8">
        <f t="shared" si="2"/>
        <v>60.51228464</v>
      </c>
      <c r="O22" s="4">
        <f t="shared" si="3"/>
        <v>2.163999068</v>
      </c>
    </row>
    <row r="23" ht="15.75" customHeight="1">
      <c r="A23" s="6" t="s">
        <v>17</v>
      </c>
      <c r="B23" s="12">
        <v>5360.36</v>
      </c>
      <c r="C23" s="12"/>
      <c r="D23" s="12">
        <v>5310.9</v>
      </c>
      <c r="E23" s="12">
        <v>5364.57</v>
      </c>
      <c r="F23" s="12">
        <v>5381.38</v>
      </c>
      <c r="G23" s="12">
        <v>5309.32</v>
      </c>
      <c r="H23" s="12">
        <v>5302.35</v>
      </c>
      <c r="I23" s="12">
        <v>5376.94</v>
      </c>
      <c r="J23" s="12">
        <v>5379.02</v>
      </c>
      <c r="M23" s="8">
        <f t="shared" si="1"/>
        <v>5348.105</v>
      </c>
      <c r="N23" s="8">
        <f t="shared" si="2"/>
        <v>34.42945085</v>
      </c>
      <c r="O23" s="4">
        <f t="shared" si="3"/>
        <v>0.643769164</v>
      </c>
    </row>
    <row r="24" ht="15.75" customHeight="1">
      <c r="A24" s="6" t="s">
        <v>18</v>
      </c>
      <c r="B24" s="12">
        <v>10154.93</v>
      </c>
      <c r="C24" s="12"/>
      <c r="D24" s="12">
        <v>10303.8</v>
      </c>
      <c r="E24" s="12">
        <v>10151.52</v>
      </c>
      <c r="F24" s="12">
        <v>10315.37</v>
      </c>
      <c r="G24" s="12">
        <v>9990.65</v>
      </c>
      <c r="H24" s="12">
        <v>10130.52</v>
      </c>
      <c r="I24" s="12">
        <v>10370.46</v>
      </c>
      <c r="J24" s="12">
        <v>10048.11</v>
      </c>
      <c r="M24" s="8">
        <f t="shared" si="1"/>
        <v>10183.17</v>
      </c>
      <c r="N24" s="8">
        <f t="shared" si="2"/>
        <v>134.6860782</v>
      </c>
      <c r="O24" s="4">
        <f t="shared" si="3"/>
        <v>1.322634093</v>
      </c>
    </row>
    <row r="25" ht="15.75" customHeight="1">
      <c r="A25" s="6" t="s">
        <v>19</v>
      </c>
      <c r="B25" s="12">
        <v>19355.83</v>
      </c>
      <c r="C25" s="12"/>
      <c r="D25" s="12">
        <v>19309.83</v>
      </c>
      <c r="E25" s="12">
        <v>19573.99</v>
      </c>
      <c r="F25" s="12">
        <v>19690.4</v>
      </c>
      <c r="G25" s="12">
        <v>18967.64</v>
      </c>
      <c r="H25" s="12">
        <v>19377.86</v>
      </c>
      <c r="I25" s="12">
        <v>19769.86</v>
      </c>
      <c r="J25" s="12">
        <v>19458.03</v>
      </c>
      <c r="M25" s="8">
        <f t="shared" si="1"/>
        <v>19437.93</v>
      </c>
      <c r="N25" s="8">
        <f t="shared" si="2"/>
        <v>250.9314273</v>
      </c>
      <c r="O25" s="4">
        <f t="shared" si="3"/>
        <v>1.290936984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2">
        <v>22.37</v>
      </c>
      <c r="C33" s="12">
        <v>21.15</v>
      </c>
      <c r="D33" s="12">
        <v>23.41</v>
      </c>
      <c r="E33" s="12">
        <v>23.15</v>
      </c>
      <c r="F33" s="12">
        <v>21.97</v>
      </c>
      <c r="G33" s="12">
        <v>24.14</v>
      </c>
      <c r="H33" s="12">
        <v>23.07</v>
      </c>
      <c r="I33" s="12">
        <v>24.29</v>
      </c>
      <c r="J33" s="12">
        <v>20.87</v>
      </c>
      <c r="M33" s="8">
        <f t="shared" ref="M33:M53" si="4">AVERAGE(B33:J33)</f>
        <v>22.71333333</v>
      </c>
      <c r="N33" s="8">
        <f t="shared" ref="N33:N53" si="5">STDEV(B33:J33)</f>
        <v>1.216388096</v>
      </c>
      <c r="O33" s="4">
        <f t="shared" ref="O33:O53" si="6">N33/M33*100</f>
        <v>5.355392263</v>
      </c>
    </row>
    <row r="34" ht="15.75" customHeight="1">
      <c r="A34" s="6">
        <v>2.0</v>
      </c>
      <c r="B34" s="12">
        <v>25.41</v>
      </c>
      <c r="C34" s="12">
        <v>25.64</v>
      </c>
      <c r="D34" s="12">
        <v>22.58</v>
      </c>
      <c r="E34" s="12">
        <v>27.22</v>
      </c>
      <c r="F34" s="12">
        <v>27.39</v>
      </c>
      <c r="G34" s="12">
        <v>24.11</v>
      </c>
      <c r="H34" s="12">
        <v>21.82</v>
      </c>
      <c r="I34" s="12">
        <v>24.5</v>
      </c>
      <c r="J34" s="12">
        <v>19.25</v>
      </c>
      <c r="M34" s="8">
        <f t="shared" si="4"/>
        <v>24.21333333</v>
      </c>
      <c r="N34" s="8">
        <f t="shared" si="5"/>
        <v>2.639176008</v>
      </c>
      <c r="O34" s="4">
        <f t="shared" si="6"/>
        <v>10.89968065</v>
      </c>
    </row>
    <row r="35" ht="15.75" customHeight="1">
      <c r="A35" s="6">
        <v>4.0</v>
      </c>
      <c r="B35" s="12">
        <v>31.33</v>
      </c>
      <c r="C35" s="12">
        <v>21.66</v>
      </c>
      <c r="D35" s="12">
        <v>21.56</v>
      </c>
      <c r="E35" s="12">
        <v>22.36</v>
      </c>
      <c r="F35" s="12">
        <v>22.32</v>
      </c>
      <c r="G35" s="12">
        <v>26.17</v>
      </c>
      <c r="H35" s="12">
        <v>23.14</v>
      </c>
      <c r="I35" s="12">
        <v>22.92</v>
      </c>
      <c r="J35" s="12">
        <v>28.58</v>
      </c>
      <c r="M35" s="8">
        <f t="shared" si="4"/>
        <v>24.44888889</v>
      </c>
      <c r="N35" s="8">
        <f t="shared" si="5"/>
        <v>3.472173111</v>
      </c>
      <c r="O35" s="4">
        <f t="shared" si="6"/>
        <v>14.20176241</v>
      </c>
    </row>
    <row r="36" ht="15.75" customHeight="1">
      <c r="A36" s="6">
        <v>8.0</v>
      </c>
      <c r="B36" s="12">
        <v>24.21</v>
      </c>
      <c r="C36" s="12">
        <v>23.39</v>
      </c>
      <c r="D36" s="12">
        <v>22.51</v>
      </c>
      <c r="E36" s="12">
        <v>23.06</v>
      </c>
      <c r="F36" s="12">
        <v>23.96</v>
      </c>
      <c r="G36" s="12">
        <v>26.04</v>
      </c>
      <c r="H36" s="12">
        <v>21.29</v>
      </c>
      <c r="I36" s="12">
        <v>22.81</v>
      </c>
      <c r="J36" s="12">
        <v>22.17</v>
      </c>
      <c r="M36" s="8">
        <f t="shared" si="4"/>
        <v>23.27111111</v>
      </c>
      <c r="N36" s="8">
        <f t="shared" si="5"/>
        <v>1.369794186</v>
      </c>
      <c r="O36" s="4">
        <f t="shared" si="6"/>
        <v>5.886243158</v>
      </c>
    </row>
    <row r="37" ht="15.75" customHeight="1">
      <c r="A37" s="6">
        <v>16.0</v>
      </c>
      <c r="B37" s="12">
        <v>77.57</v>
      </c>
      <c r="C37" s="12">
        <v>77.74</v>
      </c>
      <c r="D37" s="12">
        <v>76.1</v>
      </c>
      <c r="E37" s="12">
        <v>74.7</v>
      </c>
      <c r="F37" s="12">
        <v>82.8</v>
      </c>
      <c r="G37" s="12">
        <v>80.94</v>
      </c>
      <c r="H37" s="12">
        <v>87.87</v>
      </c>
      <c r="I37" s="12">
        <v>77.93</v>
      </c>
      <c r="J37" s="12">
        <v>74.84</v>
      </c>
      <c r="M37" s="8">
        <f t="shared" si="4"/>
        <v>78.94333333</v>
      </c>
      <c r="N37" s="8">
        <f t="shared" si="5"/>
        <v>4.269581361</v>
      </c>
      <c r="O37" s="4">
        <f t="shared" si="6"/>
        <v>5.408412821</v>
      </c>
    </row>
    <row r="38" ht="15.75" customHeight="1">
      <c r="A38" s="6">
        <v>32.0</v>
      </c>
      <c r="B38" s="12">
        <v>79.96</v>
      </c>
      <c r="C38" s="12">
        <v>83.65</v>
      </c>
      <c r="D38" s="12">
        <v>77.95</v>
      </c>
      <c r="E38" s="12">
        <v>79.56</v>
      </c>
      <c r="F38" s="12">
        <v>80.96</v>
      </c>
      <c r="G38" s="12">
        <v>81.13</v>
      </c>
      <c r="H38" s="12">
        <v>84.6</v>
      </c>
      <c r="I38" s="12">
        <v>78.26</v>
      </c>
      <c r="J38" s="12">
        <v>78.58</v>
      </c>
      <c r="M38" s="8">
        <f t="shared" si="4"/>
        <v>80.51666667</v>
      </c>
      <c r="N38" s="8">
        <f t="shared" si="5"/>
        <v>2.337739293</v>
      </c>
      <c r="O38" s="4">
        <f t="shared" si="6"/>
        <v>2.903422843</v>
      </c>
    </row>
    <row r="39" ht="15.75" customHeight="1">
      <c r="A39" s="6">
        <v>64.0</v>
      </c>
      <c r="B39" s="12">
        <v>80.69</v>
      </c>
      <c r="C39" s="12">
        <v>84.47</v>
      </c>
      <c r="D39" s="12">
        <v>81.29</v>
      </c>
      <c r="E39" s="12">
        <v>80.3</v>
      </c>
      <c r="F39" s="12">
        <v>80.25</v>
      </c>
      <c r="G39" s="12">
        <v>79.99</v>
      </c>
      <c r="H39" s="12">
        <v>80.33</v>
      </c>
      <c r="I39" s="12">
        <v>81.45</v>
      </c>
      <c r="J39" s="12">
        <v>82.97</v>
      </c>
      <c r="M39" s="8">
        <f t="shared" si="4"/>
        <v>81.30444444</v>
      </c>
      <c r="N39" s="8">
        <f t="shared" si="5"/>
        <v>1.499659221</v>
      </c>
      <c r="O39" s="4">
        <f t="shared" si="6"/>
        <v>1.844498454</v>
      </c>
    </row>
    <row r="40" ht="15.75" customHeight="1">
      <c r="A40" s="6">
        <v>128.0</v>
      </c>
      <c r="B40" s="12">
        <v>94.15</v>
      </c>
      <c r="C40" s="12">
        <v>102.34</v>
      </c>
      <c r="D40" s="12">
        <v>91.54</v>
      </c>
      <c r="E40" s="12">
        <v>92.66</v>
      </c>
      <c r="F40" s="12">
        <v>94.21</v>
      </c>
      <c r="G40" s="12">
        <v>94.66</v>
      </c>
      <c r="H40" s="12">
        <v>94.02</v>
      </c>
      <c r="I40" s="12">
        <v>93.67</v>
      </c>
      <c r="J40" s="12">
        <v>91.58</v>
      </c>
      <c r="M40" s="8">
        <f t="shared" si="4"/>
        <v>94.31444444</v>
      </c>
      <c r="N40" s="8">
        <f t="shared" si="5"/>
        <v>3.220652539</v>
      </c>
      <c r="O40" s="4">
        <f t="shared" si="6"/>
        <v>3.414803064</v>
      </c>
    </row>
    <row r="41" ht="15.75" customHeight="1">
      <c r="A41" s="6">
        <v>256.0</v>
      </c>
      <c r="B41" s="12">
        <v>111.63</v>
      </c>
      <c r="C41" s="12">
        <v>109.9</v>
      </c>
      <c r="D41" s="12">
        <v>105.72</v>
      </c>
      <c r="E41" s="12">
        <v>111.12</v>
      </c>
      <c r="F41" s="12">
        <v>118.99</v>
      </c>
      <c r="G41" s="12">
        <v>110.3</v>
      </c>
      <c r="H41" s="12">
        <v>114.01</v>
      </c>
      <c r="I41" s="12">
        <v>107.81</v>
      </c>
      <c r="J41" s="12">
        <v>108.74</v>
      </c>
      <c r="M41" s="8">
        <f t="shared" si="4"/>
        <v>110.9133333</v>
      </c>
      <c r="N41" s="8">
        <f t="shared" si="5"/>
        <v>3.84229749</v>
      </c>
      <c r="O41" s="4">
        <f t="shared" si="6"/>
        <v>3.464234077</v>
      </c>
    </row>
    <row r="42" ht="15.75" customHeight="1">
      <c r="A42" s="6">
        <v>512.0</v>
      </c>
      <c r="B42" s="12">
        <v>188.2</v>
      </c>
      <c r="C42" s="12">
        <v>197.1</v>
      </c>
      <c r="D42" s="12">
        <v>184.16</v>
      </c>
      <c r="E42" s="12">
        <v>180.33</v>
      </c>
      <c r="F42" s="12">
        <v>180.13</v>
      </c>
      <c r="G42" s="12">
        <v>185.77</v>
      </c>
      <c r="H42" s="12">
        <v>179.64</v>
      </c>
      <c r="I42" s="12">
        <v>184.73</v>
      </c>
      <c r="J42" s="12">
        <v>178.23</v>
      </c>
      <c r="M42" s="8">
        <f t="shared" si="4"/>
        <v>184.2544444</v>
      </c>
      <c r="N42" s="8">
        <f t="shared" si="5"/>
        <v>5.842805643</v>
      </c>
      <c r="O42" s="4">
        <f t="shared" si="6"/>
        <v>3.171052758</v>
      </c>
    </row>
    <row r="43" ht="15.75" customHeight="1">
      <c r="A43" s="6" t="s">
        <v>9</v>
      </c>
      <c r="B43" s="12">
        <v>99.2</v>
      </c>
      <c r="C43" s="12">
        <v>97.96</v>
      </c>
      <c r="D43" s="12">
        <v>114.3</v>
      </c>
      <c r="E43" s="12">
        <v>101.81</v>
      </c>
      <c r="F43" s="12">
        <v>104.03</v>
      </c>
      <c r="G43" s="12">
        <v>104.81</v>
      </c>
      <c r="H43" s="12">
        <v>101.85</v>
      </c>
      <c r="I43" s="12">
        <v>99.17</v>
      </c>
      <c r="J43" s="12">
        <v>102.29</v>
      </c>
      <c r="M43" s="8">
        <f t="shared" si="4"/>
        <v>102.8244444</v>
      </c>
      <c r="N43" s="8">
        <f t="shared" si="5"/>
        <v>4.867016825</v>
      </c>
      <c r="O43" s="4">
        <f t="shared" si="6"/>
        <v>4.733326644</v>
      </c>
    </row>
    <row r="44" ht="15.75" customHeight="1">
      <c r="A44" s="6" t="s">
        <v>10</v>
      </c>
      <c r="B44" s="12">
        <v>81.75</v>
      </c>
      <c r="C44" s="12">
        <v>80.85</v>
      </c>
      <c r="D44" s="12">
        <v>83.22</v>
      </c>
      <c r="E44" s="12">
        <v>86.98</v>
      </c>
      <c r="F44" s="12">
        <v>89.24</v>
      </c>
      <c r="G44" s="12">
        <v>82.93</v>
      </c>
      <c r="H44" s="12">
        <v>82.59</v>
      </c>
      <c r="I44" s="12">
        <v>85.11</v>
      </c>
      <c r="J44" s="12">
        <v>84.65</v>
      </c>
      <c r="M44" s="8">
        <f t="shared" si="4"/>
        <v>84.14666667</v>
      </c>
      <c r="N44" s="8">
        <f t="shared" si="5"/>
        <v>2.658133744</v>
      </c>
      <c r="O44" s="4">
        <f t="shared" si="6"/>
        <v>3.158929342</v>
      </c>
    </row>
    <row r="45" ht="15.75" customHeight="1">
      <c r="A45" s="6" t="s">
        <v>11</v>
      </c>
      <c r="B45" s="12">
        <v>272.7</v>
      </c>
      <c r="C45" s="12">
        <v>263.63</v>
      </c>
      <c r="D45" s="12">
        <v>267.62</v>
      </c>
      <c r="E45" s="12">
        <v>270.35</v>
      </c>
      <c r="F45" s="12">
        <v>273.44</v>
      </c>
      <c r="G45" s="12">
        <v>268.06</v>
      </c>
      <c r="H45" s="12">
        <v>270.23</v>
      </c>
      <c r="I45" s="12">
        <v>262.34</v>
      </c>
      <c r="J45" s="12">
        <v>265.4</v>
      </c>
      <c r="M45" s="8">
        <f t="shared" si="4"/>
        <v>268.1966667</v>
      </c>
      <c r="N45" s="8">
        <f t="shared" si="5"/>
        <v>3.870907516</v>
      </c>
      <c r="O45" s="4">
        <f t="shared" si="6"/>
        <v>1.443309331</v>
      </c>
    </row>
    <row r="46" ht="15.75" customHeight="1">
      <c r="A46" s="6" t="s">
        <v>12</v>
      </c>
      <c r="B46" s="12">
        <v>171.1</v>
      </c>
      <c r="C46" s="12">
        <v>170.31</v>
      </c>
      <c r="D46" s="12">
        <v>169.81</v>
      </c>
      <c r="E46" s="12">
        <v>172.01</v>
      </c>
      <c r="F46" s="12">
        <v>181.43</v>
      </c>
      <c r="G46" s="12">
        <v>176.45</v>
      </c>
      <c r="H46" s="12">
        <v>173.54</v>
      </c>
      <c r="I46" s="12">
        <v>174.0</v>
      </c>
      <c r="J46" s="12">
        <v>175.33</v>
      </c>
      <c r="M46" s="8">
        <f t="shared" si="4"/>
        <v>173.7755556</v>
      </c>
      <c r="N46" s="8">
        <f t="shared" si="5"/>
        <v>3.644804903</v>
      </c>
      <c r="O46" s="4">
        <f t="shared" si="6"/>
        <v>2.097420947</v>
      </c>
    </row>
    <row r="47" ht="15.75" customHeight="1">
      <c r="A47" s="6" t="s">
        <v>13</v>
      </c>
      <c r="B47" s="12">
        <v>748.14</v>
      </c>
      <c r="C47" s="12">
        <v>747.63</v>
      </c>
      <c r="D47" s="12">
        <v>750.55</v>
      </c>
      <c r="E47" s="12">
        <v>743.05</v>
      </c>
      <c r="F47" s="12">
        <v>754.41</v>
      </c>
      <c r="G47" s="12">
        <v>750.53</v>
      </c>
      <c r="H47" s="12">
        <v>754.9</v>
      </c>
      <c r="I47" s="12">
        <v>748.47</v>
      </c>
      <c r="J47" s="12">
        <v>746.86</v>
      </c>
      <c r="M47" s="8">
        <f t="shared" si="4"/>
        <v>749.3933333</v>
      </c>
      <c r="N47" s="8">
        <f t="shared" si="5"/>
        <v>3.713297052</v>
      </c>
      <c r="O47" s="4">
        <f t="shared" si="6"/>
        <v>0.4955070838</v>
      </c>
    </row>
    <row r="48" ht="15.75" customHeight="1">
      <c r="A48" s="6" t="s">
        <v>14</v>
      </c>
      <c r="B48" s="12">
        <v>1100.16</v>
      </c>
      <c r="C48" s="12">
        <v>1106.84</v>
      </c>
      <c r="D48" s="12">
        <v>1095.66</v>
      </c>
      <c r="E48" s="12">
        <v>1095.07</v>
      </c>
      <c r="F48" s="12">
        <v>1113.09</v>
      </c>
      <c r="G48" s="12">
        <v>1103.73</v>
      </c>
      <c r="H48" s="12">
        <v>1078.83</v>
      </c>
      <c r="I48" s="12">
        <v>1099.97</v>
      </c>
      <c r="J48" s="12">
        <v>1113.47</v>
      </c>
      <c r="M48" s="8">
        <f t="shared" si="4"/>
        <v>1100.757778</v>
      </c>
      <c r="N48" s="8">
        <f t="shared" si="5"/>
        <v>10.60457069</v>
      </c>
      <c r="O48" s="4">
        <f t="shared" si="6"/>
        <v>0.9633882132</v>
      </c>
    </row>
    <row r="49" ht="15.75" customHeight="1">
      <c r="A49" s="6" t="s">
        <v>15</v>
      </c>
      <c r="B49" s="12">
        <v>2487.04</v>
      </c>
      <c r="C49" s="12">
        <v>2598.19</v>
      </c>
      <c r="D49" s="12">
        <v>2394.88</v>
      </c>
      <c r="E49" s="12">
        <v>2431.9</v>
      </c>
      <c r="F49" s="12">
        <v>2533.29</v>
      </c>
      <c r="G49" s="12">
        <v>2590.34</v>
      </c>
      <c r="H49" s="12">
        <v>2478.0</v>
      </c>
      <c r="I49" s="12">
        <v>2425.53</v>
      </c>
      <c r="J49" s="12">
        <v>2503.77</v>
      </c>
      <c r="M49" s="8">
        <f t="shared" si="4"/>
        <v>2493.66</v>
      </c>
      <c r="N49" s="8">
        <f t="shared" si="5"/>
        <v>71.10628945</v>
      </c>
      <c r="O49" s="4">
        <f t="shared" si="6"/>
        <v>2.851482939</v>
      </c>
    </row>
    <row r="50" ht="15.75" customHeight="1">
      <c r="A50" s="6" t="s">
        <v>16</v>
      </c>
      <c r="B50" s="12">
        <v>4284.75</v>
      </c>
      <c r="C50" s="12">
        <v>4277.98</v>
      </c>
      <c r="D50" s="12">
        <v>4229.86</v>
      </c>
      <c r="E50" s="12">
        <v>4377.89</v>
      </c>
      <c r="F50" s="12">
        <v>4315.3</v>
      </c>
      <c r="G50" s="12">
        <v>4308.0</v>
      </c>
      <c r="H50" s="12">
        <v>4233.16</v>
      </c>
      <c r="I50" s="12">
        <v>4349.55</v>
      </c>
      <c r="J50" s="12">
        <v>4286.16</v>
      </c>
      <c r="M50" s="8">
        <f t="shared" si="4"/>
        <v>4295.85</v>
      </c>
      <c r="N50" s="8">
        <f t="shared" si="5"/>
        <v>48.68436068</v>
      </c>
      <c r="O50" s="4">
        <f t="shared" si="6"/>
        <v>1.133288189</v>
      </c>
    </row>
    <row r="51" ht="15.75" customHeight="1">
      <c r="A51" s="6" t="s">
        <v>17</v>
      </c>
      <c r="B51" s="12">
        <v>7929.83</v>
      </c>
      <c r="C51" s="12">
        <v>7754.69</v>
      </c>
      <c r="D51" s="12">
        <v>7971.32</v>
      </c>
      <c r="E51" s="12">
        <v>8076.93</v>
      </c>
      <c r="F51" s="12">
        <v>7920.35</v>
      </c>
      <c r="G51" s="12">
        <v>8070.17</v>
      </c>
      <c r="H51" s="12">
        <v>7950.84</v>
      </c>
      <c r="I51" s="12">
        <v>8123.73</v>
      </c>
      <c r="J51" s="12">
        <v>8042.3</v>
      </c>
      <c r="M51" s="8">
        <f t="shared" si="4"/>
        <v>7982.24</v>
      </c>
      <c r="N51" s="8">
        <f t="shared" si="5"/>
        <v>111.6836457</v>
      </c>
      <c r="O51" s="4">
        <f t="shared" si="6"/>
        <v>1.399151688</v>
      </c>
    </row>
    <row r="52" ht="15.75" customHeight="1">
      <c r="A52" s="6" t="s">
        <v>18</v>
      </c>
      <c r="B52" s="12">
        <v>15031.52</v>
      </c>
      <c r="C52" s="12">
        <v>14989.18</v>
      </c>
      <c r="D52" s="12">
        <v>15027.88</v>
      </c>
      <c r="E52" s="12">
        <v>15445.16</v>
      </c>
      <c r="F52" s="12">
        <v>15018.72</v>
      </c>
      <c r="G52" s="12">
        <v>15311.27</v>
      </c>
      <c r="H52" s="12">
        <v>15137.12</v>
      </c>
      <c r="I52" s="12">
        <v>15353.69</v>
      </c>
      <c r="J52" s="12">
        <v>15096.31</v>
      </c>
      <c r="M52" s="8">
        <f t="shared" si="4"/>
        <v>15156.76111</v>
      </c>
      <c r="N52" s="8">
        <f t="shared" si="5"/>
        <v>169.3009403</v>
      </c>
      <c r="O52" s="4">
        <f t="shared" si="6"/>
        <v>1.116999464</v>
      </c>
    </row>
    <row r="53" ht="15.75" customHeight="1">
      <c r="A53" s="6" t="s">
        <v>19</v>
      </c>
      <c r="B53" s="12">
        <v>29449.05</v>
      </c>
      <c r="C53" s="12">
        <v>29510.56</v>
      </c>
      <c r="D53" s="12">
        <v>29265.94</v>
      </c>
      <c r="E53" s="12">
        <v>29346.47</v>
      </c>
      <c r="F53" s="12">
        <v>29630.41</v>
      </c>
      <c r="G53" s="12">
        <v>29430.38</v>
      </c>
      <c r="H53" s="12">
        <v>29836.87</v>
      </c>
      <c r="I53" s="12">
        <v>29433.53</v>
      </c>
      <c r="J53" s="12">
        <v>29408.75</v>
      </c>
      <c r="M53" s="8">
        <f t="shared" si="4"/>
        <v>29479.10667</v>
      </c>
      <c r="N53" s="8">
        <f t="shared" si="5"/>
        <v>167.7848738</v>
      </c>
      <c r="O53" s="4">
        <f t="shared" si="6"/>
        <v>0.5691653946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2">
        <v>25.14</v>
      </c>
      <c r="C61" s="12">
        <v>24.58</v>
      </c>
      <c r="D61" s="12">
        <v>26.14</v>
      </c>
      <c r="E61" s="12">
        <v>24.51</v>
      </c>
      <c r="F61" s="12">
        <v>24.72</v>
      </c>
      <c r="G61" s="12">
        <v>25.38</v>
      </c>
      <c r="H61" s="12">
        <v>25.28</v>
      </c>
      <c r="I61" s="12">
        <v>24.4</v>
      </c>
      <c r="J61" s="12">
        <v>24.71</v>
      </c>
      <c r="M61" s="8">
        <f t="shared" ref="M61:M81" si="7">AVERAGE(B61:J61)</f>
        <v>24.98444444</v>
      </c>
      <c r="N61" s="8">
        <f t="shared" ref="N61:N81" si="8">STDEV(B61:J61)</f>
        <v>0.5566442111</v>
      </c>
      <c r="O61" s="4">
        <f t="shared" ref="O61:O81" si="9">N61/M61*100</f>
        <v>2.227963133</v>
      </c>
    </row>
    <row r="62" ht="15.75" customHeight="1">
      <c r="A62" s="6">
        <v>2.0</v>
      </c>
      <c r="B62" s="12">
        <v>24.55</v>
      </c>
      <c r="C62" s="12">
        <v>24.52</v>
      </c>
      <c r="D62" s="12">
        <v>23.84</v>
      </c>
      <c r="E62" s="12">
        <v>25.16</v>
      </c>
      <c r="F62" s="12">
        <v>23.96</v>
      </c>
      <c r="G62" s="12">
        <v>24.46</v>
      </c>
      <c r="H62" s="12">
        <v>24.67</v>
      </c>
      <c r="I62" s="12">
        <v>23.88</v>
      </c>
      <c r="J62" s="12">
        <v>23.72</v>
      </c>
      <c r="M62" s="8">
        <f t="shared" si="7"/>
        <v>24.30666667</v>
      </c>
      <c r="N62" s="8">
        <f t="shared" si="8"/>
        <v>0.4812224018</v>
      </c>
      <c r="O62" s="4">
        <f t="shared" si="9"/>
        <v>1.979795948</v>
      </c>
    </row>
    <row r="63" ht="15.75" customHeight="1">
      <c r="A63" s="6">
        <v>4.0</v>
      </c>
      <c r="B63" s="12">
        <v>24.61</v>
      </c>
      <c r="C63" s="12">
        <v>24.75</v>
      </c>
      <c r="D63" s="12">
        <v>24.6</v>
      </c>
      <c r="E63" s="12">
        <v>24.94</v>
      </c>
      <c r="F63" s="12">
        <v>24.83</v>
      </c>
      <c r="G63" s="12">
        <v>24.65</v>
      </c>
      <c r="H63" s="12">
        <v>25.62</v>
      </c>
      <c r="I63" s="12">
        <v>24.57</v>
      </c>
      <c r="J63" s="12">
        <v>23.82</v>
      </c>
      <c r="M63" s="8">
        <f t="shared" si="7"/>
        <v>24.71</v>
      </c>
      <c r="N63" s="8">
        <f t="shared" si="8"/>
        <v>0.4656178691</v>
      </c>
      <c r="O63" s="4">
        <f t="shared" si="9"/>
        <v>1.884329701</v>
      </c>
    </row>
    <row r="64" ht="15.75" customHeight="1">
      <c r="A64" s="6">
        <v>8.0</v>
      </c>
      <c r="B64" s="12">
        <v>33.91</v>
      </c>
      <c r="C64" s="12">
        <v>33.97</v>
      </c>
      <c r="D64" s="12">
        <v>35.09</v>
      </c>
      <c r="E64" s="12">
        <v>37.84</v>
      </c>
      <c r="F64" s="12">
        <v>35.19</v>
      </c>
      <c r="G64" s="12">
        <v>35.39</v>
      </c>
      <c r="H64" s="12">
        <v>34.19</v>
      </c>
      <c r="I64" s="12">
        <v>34.54</v>
      </c>
      <c r="J64" s="12">
        <v>38.08</v>
      </c>
      <c r="M64" s="8">
        <f t="shared" si="7"/>
        <v>35.35555556</v>
      </c>
      <c r="N64" s="8">
        <f t="shared" si="8"/>
        <v>1.570319324</v>
      </c>
      <c r="O64" s="4">
        <f t="shared" si="9"/>
        <v>4.441506572</v>
      </c>
    </row>
    <row r="65" ht="15.75" customHeight="1">
      <c r="A65" s="6">
        <v>16.0</v>
      </c>
      <c r="B65" s="12">
        <v>29.94</v>
      </c>
      <c r="C65" s="12">
        <v>30.83</v>
      </c>
      <c r="D65" s="12">
        <v>33.0</v>
      </c>
      <c r="E65" s="12">
        <v>30.48</v>
      </c>
      <c r="F65" s="12">
        <v>32.23</v>
      </c>
      <c r="G65" s="12">
        <v>31.96</v>
      </c>
      <c r="H65" s="12">
        <v>32.83</v>
      </c>
      <c r="I65" s="12">
        <v>30.05</v>
      </c>
      <c r="J65" s="12">
        <v>30.29</v>
      </c>
      <c r="M65" s="8">
        <f t="shared" si="7"/>
        <v>31.29</v>
      </c>
      <c r="N65" s="8">
        <f t="shared" si="8"/>
        <v>1.217374223</v>
      </c>
      <c r="O65" s="4">
        <f t="shared" si="9"/>
        <v>3.890617525</v>
      </c>
    </row>
    <row r="66" ht="15.75" customHeight="1">
      <c r="A66" s="6">
        <v>32.0</v>
      </c>
      <c r="B66" s="12">
        <v>29.87</v>
      </c>
      <c r="C66" s="12">
        <v>30.0</v>
      </c>
      <c r="D66" s="12">
        <v>30.41</v>
      </c>
      <c r="E66" s="12">
        <v>30.26</v>
      </c>
      <c r="F66" s="12">
        <v>29.94</v>
      </c>
      <c r="G66" s="12">
        <v>34.42</v>
      </c>
      <c r="H66" s="12">
        <v>30.75</v>
      </c>
      <c r="I66" s="12">
        <v>30.11</v>
      </c>
      <c r="J66" s="12">
        <v>29.25</v>
      </c>
      <c r="M66" s="8">
        <f t="shared" si="7"/>
        <v>30.55666667</v>
      </c>
      <c r="N66" s="8">
        <f t="shared" si="8"/>
        <v>1.505855239</v>
      </c>
      <c r="O66" s="4">
        <f t="shared" si="9"/>
        <v>4.928074306</v>
      </c>
    </row>
    <row r="67" ht="15.75" customHeight="1">
      <c r="A67" s="6">
        <v>64.0</v>
      </c>
      <c r="B67" s="12">
        <v>34.24</v>
      </c>
      <c r="C67" s="12">
        <v>34.95</v>
      </c>
      <c r="D67" s="12">
        <v>33.61</v>
      </c>
      <c r="E67" s="12">
        <v>36.65</v>
      </c>
      <c r="F67" s="12">
        <v>35.29</v>
      </c>
      <c r="G67" s="12">
        <v>35.74</v>
      </c>
      <c r="H67" s="12">
        <v>35.11</v>
      </c>
      <c r="I67" s="12">
        <v>32.68</v>
      </c>
      <c r="J67" s="12">
        <v>35.72</v>
      </c>
      <c r="M67" s="8">
        <f t="shared" si="7"/>
        <v>34.88777778</v>
      </c>
      <c r="N67" s="8">
        <f t="shared" si="8"/>
        <v>1.207577925</v>
      </c>
      <c r="O67" s="4">
        <f t="shared" si="9"/>
        <v>3.461320846</v>
      </c>
    </row>
    <row r="68" ht="15.75" customHeight="1">
      <c r="A68" s="6">
        <v>128.0</v>
      </c>
      <c r="B68" s="12">
        <v>44.94</v>
      </c>
      <c r="C68" s="12">
        <v>45.89</v>
      </c>
      <c r="D68" s="12">
        <v>45.08</v>
      </c>
      <c r="E68" s="12">
        <v>44.66</v>
      </c>
      <c r="F68" s="12">
        <v>43.9</v>
      </c>
      <c r="G68" s="12">
        <v>46.36</v>
      </c>
      <c r="H68" s="12">
        <v>43.44</v>
      </c>
      <c r="I68" s="12">
        <v>45.13</v>
      </c>
      <c r="J68" s="12">
        <v>45.18</v>
      </c>
      <c r="M68" s="8">
        <f t="shared" si="7"/>
        <v>44.95333333</v>
      </c>
      <c r="N68" s="8">
        <f t="shared" si="8"/>
        <v>0.8972597171</v>
      </c>
      <c r="O68" s="4">
        <f t="shared" si="9"/>
        <v>1.995980388</v>
      </c>
    </row>
    <row r="69" ht="15.75" customHeight="1">
      <c r="A69" s="6">
        <v>256.0</v>
      </c>
      <c r="B69" s="12">
        <v>58.9</v>
      </c>
      <c r="C69" s="12">
        <v>61.14</v>
      </c>
      <c r="D69" s="12">
        <v>67.38</v>
      </c>
      <c r="E69" s="12">
        <v>60.04</v>
      </c>
      <c r="F69" s="12">
        <v>60.3</v>
      </c>
      <c r="G69" s="12">
        <v>59.79</v>
      </c>
      <c r="H69" s="12">
        <v>57.09</v>
      </c>
      <c r="I69" s="12">
        <v>57.22</v>
      </c>
      <c r="J69" s="12">
        <v>57.59</v>
      </c>
      <c r="M69" s="8">
        <f t="shared" si="7"/>
        <v>59.93888889</v>
      </c>
      <c r="N69" s="8">
        <f t="shared" si="8"/>
        <v>3.144055679</v>
      </c>
      <c r="O69" s="4">
        <f t="shared" si="9"/>
        <v>5.245435371</v>
      </c>
    </row>
    <row r="70" ht="15.75" customHeight="1">
      <c r="A70" s="6">
        <v>512.0</v>
      </c>
      <c r="B70" s="12">
        <v>77.81</v>
      </c>
      <c r="C70" s="12">
        <v>79.05</v>
      </c>
      <c r="D70" s="12">
        <v>75.12</v>
      </c>
      <c r="E70" s="12">
        <v>82.75</v>
      </c>
      <c r="F70" s="12">
        <v>73.43</v>
      </c>
      <c r="G70" s="12">
        <v>74.6</v>
      </c>
      <c r="H70" s="12">
        <v>78.92</v>
      </c>
      <c r="I70" s="12">
        <v>74.11</v>
      </c>
      <c r="J70" s="12">
        <v>81.53</v>
      </c>
      <c r="M70" s="8">
        <f t="shared" si="7"/>
        <v>77.48</v>
      </c>
      <c r="N70" s="8">
        <f t="shared" si="8"/>
        <v>3.362406133</v>
      </c>
      <c r="O70" s="4">
        <f t="shared" si="9"/>
        <v>4.339708483</v>
      </c>
    </row>
    <row r="71" ht="15.75" customHeight="1">
      <c r="A71" s="6" t="s">
        <v>9</v>
      </c>
      <c r="B71" s="12">
        <v>113.45</v>
      </c>
      <c r="C71" s="12">
        <v>118.82</v>
      </c>
      <c r="D71" s="12">
        <v>117.45</v>
      </c>
      <c r="E71" s="12">
        <v>118.42</v>
      </c>
      <c r="F71" s="12">
        <v>115.64</v>
      </c>
      <c r="G71" s="12">
        <v>108.72</v>
      </c>
      <c r="H71" s="12">
        <v>108.38</v>
      </c>
      <c r="I71" s="12">
        <v>110.37</v>
      </c>
      <c r="J71" s="12">
        <v>106.04</v>
      </c>
      <c r="M71" s="8">
        <f t="shared" si="7"/>
        <v>113.0322222</v>
      </c>
      <c r="N71" s="8">
        <f t="shared" si="8"/>
        <v>4.811903931</v>
      </c>
      <c r="O71" s="4">
        <f t="shared" si="9"/>
        <v>4.257108138</v>
      </c>
    </row>
    <row r="72" ht="15.75" customHeight="1">
      <c r="A72" s="6" t="s">
        <v>10</v>
      </c>
      <c r="B72" s="12">
        <v>155.68</v>
      </c>
      <c r="C72" s="12">
        <v>158.93</v>
      </c>
      <c r="D72" s="12">
        <v>161.67</v>
      </c>
      <c r="E72" s="12">
        <v>167.49</v>
      </c>
      <c r="F72" s="12">
        <v>158.11</v>
      </c>
      <c r="G72" s="12">
        <v>156.29</v>
      </c>
      <c r="H72" s="12">
        <v>155.5</v>
      </c>
      <c r="I72" s="12">
        <v>154.81</v>
      </c>
      <c r="J72" s="12">
        <v>160.24</v>
      </c>
      <c r="M72" s="8">
        <f t="shared" si="7"/>
        <v>158.7466667</v>
      </c>
      <c r="N72" s="8">
        <f t="shared" si="8"/>
        <v>4.017751237</v>
      </c>
      <c r="O72" s="4">
        <f t="shared" si="9"/>
        <v>2.530920063</v>
      </c>
    </row>
    <row r="73" ht="15.75" customHeight="1">
      <c r="A73" s="6" t="s">
        <v>11</v>
      </c>
      <c r="B73" s="12">
        <v>142.56</v>
      </c>
      <c r="C73" s="12">
        <v>143.4</v>
      </c>
      <c r="D73" s="12">
        <v>145.36</v>
      </c>
      <c r="E73" s="12">
        <v>144.78</v>
      </c>
      <c r="F73" s="12">
        <v>142.44</v>
      </c>
      <c r="G73" s="12">
        <v>140.11</v>
      </c>
      <c r="H73" s="12">
        <v>142.24</v>
      </c>
      <c r="I73" s="12">
        <v>139.27</v>
      </c>
      <c r="J73" s="12">
        <v>141.66</v>
      </c>
      <c r="M73" s="8">
        <f t="shared" si="7"/>
        <v>142.4244444</v>
      </c>
      <c r="N73" s="8">
        <f t="shared" si="8"/>
        <v>1.970470192</v>
      </c>
      <c r="O73" s="4">
        <f t="shared" si="9"/>
        <v>1.383519662</v>
      </c>
    </row>
    <row r="74" ht="15.75" customHeight="1">
      <c r="A74" s="6" t="s">
        <v>12</v>
      </c>
      <c r="B74" s="12">
        <v>231.77</v>
      </c>
      <c r="C74" s="12">
        <v>238.03</v>
      </c>
      <c r="D74" s="12">
        <v>232.95</v>
      </c>
      <c r="E74" s="12">
        <v>235.39</v>
      </c>
      <c r="F74" s="12">
        <v>231.44</v>
      </c>
      <c r="G74" s="12">
        <v>225.75</v>
      </c>
      <c r="H74" s="12">
        <v>232.62</v>
      </c>
      <c r="I74" s="12">
        <v>226.27</v>
      </c>
      <c r="J74" s="12">
        <v>225.56</v>
      </c>
      <c r="M74" s="8">
        <f t="shared" si="7"/>
        <v>231.0866667</v>
      </c>
      <c r="N74" s="8">
        <f t="shared" si="8"/>
        <v>4.40692353</v>
      </c>
      <c r="O74" s="4">
        <f t="shared" si="9"/>
        <v>1.907043619</v>
      </c>
    </row>
    <row r="75" ht="15.75" customHeight="1">
      <c r="A75" s="6" t="s">
        <v>13</v>
      </c>
      <c r="B75" s="12">
        <v>1000.38</v>
      </c>
      <c r="C75" s="12">
        <v>1014.92</v>
      </c>
      <c r="D75" s="12">
        <v>1007.39</v>
      </c>
      <c r="E75" s="12">
        <v>999.28</v>
      </c>
      <c r="F75" s="12">
        <v>1003.45</v>
      </c>
      <c r="G75" s="12">
        <v>1034.48</v>
      </c>
      <c r="H75" s="12">
        <v>1012.67</v>
      </c>
      <c r="I75" s="12">
        <v>993.51</v>
      </c>
      <c r="J75" s="12">
        <v>1014.46</v>
      </c>
      <c r="M75" s="8">
        <f t="shared" si="7"/>
        <v>1008.948889</v>
      </c>
      <c r="N75" s="8">
        <f t="shared" si="8"/>
        <v>12.09158431</v>
      </c>
      <c r="O75" s="4">
        <f t="shared" si="9"/>
        <v>1.19843378</v>
      </c>
    </row>
    <row r="76" ht="15.75" customHeight="1">
      <c r="A76" s="6" t="s">
        <v>14</v>
      </c>
      <c r="B76" s="12">
        <v>1554.84</v>
      </c>
      <c r="C76" s="12">
        <v>1561.1</v>
      </c>
      <c r="D76" s="12">
        <v>1543.89</v>
      </c>
      <c r="E76" s="12">
        <v>1554.4</v>
      </c>
      <c r="F76" s="12">
        <v>1543.31</v>
      </c>
      <c r="G76" s="12">
        <v>1543.72</v>
      </c>
      <c r="H76" s="12">
        <v>1541.29</v>
      </c>
      <c r="I76" s="12">
        <v>1546.12</v>
      </c>
      <c r="J76" s="12">
        <v>1552.76</v>
      </c>
      <c r="M76" s="8">
        <f t="shared" si="7"/>
        <v>1549.047778</v>
      </c>
      <c r="N76" s="8">
        <f t="shared" si="8"/>
        <v>6.872933831</v>
      </c>
      <c r="O76" s="4">
        <f t="shared" si="9"/>
        <v>0.4436876596</v>
      </c>
    </row>
    <row r="77" ht="15.75" customHeight="1">
      <c r="A77" s="6" t="s">
        <v>15</v>
      </c>
      <c r="B77" s="12">
        <v>3235.58</v>
      </c>
      <c r="C77" s="12">
        <v>3256.27</v>
      </c>
      <c r="D77" s="12">
        <v>3275.79</v>
      </c>
      <c r="E77" s="12">
        <v>3118.74</v>
      </c>
      <c r="F77" s="12">
        <v>3235.92</v>
      </c>
      <c r="G77" s="12">
        <v>3121.42</v>
      </c>
      <c r="H77" s="12">
        <v>3231.54</v>
      </c>
      <c r="I77" s="12">
        <v>3241.92</v>
      </c>
      <c r="J77" s="12">
        <v>3190.74</v>
      </c>
      <c r="M77" s="8">
        <f t="shared" si="7"/>
        <v>3211.991111</v>
      </c>
      <c r="N77" s="8">
        <f t="shared" si="8"/>
        <v>56.776259</v>
      </c>
      <c r="O77" s="4">
        <f t="shared" si="9"/>
        <v>1.767634375</v>
      </c>
    </row>
    <row r="78" ht="15.75" customHeight="1">
      <c r="A78" s="6" t="s">
        <v>16</v>
      </c>
      <c r="B78" s="12">
        <v>5606.9</v>
      </c>
      <c r="C78" s="12">
        <v>5635.79</v>
      </c>
      <c r="D78" s="12">
        <v>5734.73</v>
      </c>
      <c r="E78" s="12">
        <v>5639.33</v>
      </c>
      <c r="F78" s="12">
        <v>5670.51</v>
      </c>
      <c r="G78" s="12">
        <v>5670.5</v>
      </c>
      <c r="H78" s="12">
        <v>5719.18</v>
      </c>
      <c r="I78" s="12">
        <v>5623.16</v>
      </c>
      <c r="J78" s="12">
        <v>5677.22</v>
      </c>
      <c r="M78" s="8">
        <f t="shared" si="7"/>
        <v>5664.146667</v>
      </c>
      <c r="N78" s="8">
        <f t="shared" si="8"/>
        <v>42.77776701</v>
      </c>
      <c r="O78" s="4">
        <f t="shared" si="9"/>
        <v>0.7552376293</v>
      </c>
    </row>
    <row r="79" ht="15.75" customHeight="1">
      <c r="A79" s="6" t="s">
        <v>17</v>
      </c>
      <c r="B79" s="12">
        <v>10715.63</v>
      </c>
      <c r="C79" s="12">
        <v>10481.86</v>
      </c>
      <c r="D79" s="12">
        <v>10777.6</v>
      </c>
      <c r="E79" s="12">
        <v>10704.81</v>
      </c>
      <c r="F79" s="12">
        <v>10671.62</v>
      </c>
      <c r="G79" s="12">
        <v>10588.05</v>
      </c>
      <c r="H79" s="12">
        <v>10789.43</v>
      </c>
      <c r="I79" s="12">
        <v>10489.84</v>
      </c>
      <c r="J79" s="12">
        <v>10674.47</v>
      </c>
      <c r="M79" s="8">
        <f t="shared" si="7"/>
        <v>10654.81222</v>
      </c>
      <c r="N79" s="8">
        <f t="shared" si="8"/>
        <v>112.7229976</v>
      </c>
      <c r="O79" s="4">
        <f t="shared" si="9"/>
        <v>1.057953864</v>
      </c>
    </row>
    <row r="80" ht="15.75" customHeight="1">
      <c r="A80" s="6" t="s">
        <v>18</v>
      </c>
      <c r="B80" s="12">
        <v>20276.24</v>
      </c>
      <c r="C80" s="12">
        <v>20026.39</v>
      </c>
      <c r="D80" s="12">
        <v>20001.7</v>
      </c>
      <c r="E80" s="12">
        <v>20088.66</v>
      </c>
      <c r="F80" s="12">
        <v>20101.32</v>
      </c>
      <c r="G80" s="12">
        <v>20025.48</v>
      </c>
      <c r="H80" s="12">
        <v>19944.21</v>
      </c>
      <c r="I80" s="12">
        <v>19789.28</v>
      </c>
      <c r="J80" s="12">
        <v>19978.86</v>
      </c>
      <c r="M80" s="8">
        <f t="shared" si="7"/>
        <v>20025.79333</v>
      </c>
      <c r="N80" s="8">
        <f t="shared" si="8"/>
        <v>131.2240954</v>
      </c>
      <c r="O80" s="4">
        <f t="shared" si="9"/>
        <v>0.6552753904</v>
      </c>
    </row>
    <row r="81" ht="15.75" customHeight="1">
      <c r="A81" s="6" t="s">
        <v>19</v>
      </c>
      <c r="B81" s="12">
        <v>40019.7</v>
      </c>
      <c r="C81" s="12">
        <v>39288.27</v>
      </c>
      <c r="D81" s="12">
        <v>39524.13</v>
      </c>
      <c r="E81" s="12">
        <v>39894.04</v>
      </c>
      <c r="F81" s="12">
        <v>39112.12</v>
      </c>
      <c r="G81" s="12">
        <v>38995.28</v>
      </c>
      <c r="H81" s="12">
        <v>39975.83</v>
      </c>
      <c r="I81" s="12">
        <v>39687.97</v>
      </c>
      <c r="J81" s="12">
        <v>39940.06</v>
      </c>
      <c r="M81" s="8">
        <f t="shared" si="7"/>
        <v>39604.15556</v>
      </c>
      <c r="N81" s="8">
        <f t="shared" si="8"/>
        <v>392.7029618</v>
      </c>
      <c r="O81" s="4">
        <f t="shared" si="9"/>
        <v>0.9915700924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2">
        <v>12.42</v>
      </c>
      <c r="C5" s="12">
        <v>12.4</v>
      </c>
      <c r="D5" s="12"/>
      <c r="E5" s="12">
        <v>11.21</v>
      </c>
      <c r="F5" s="12">
        <v>11.28</v>
      </c>
      <c r="G5" s="12">
        <v>10.97</v>
      </c>
      <c r="H5" s="12">
        <v>11.04</v>
      </c>
      <c r="I5" s="12">
        <v>11.79</v>
      </c>
      <c r="J5" s="12">
        <v>10.44</v>
      </c>
      <c r="M5" s="8">
        <f t="shared" ref="M5:M25" si="1">AVERAGE(B5:J5)</f>
        <v>11.44375</v>
      </c>
      <c r="N5" s="8">
        <f t="shared" ref="N5:N25" si="2">STDEV(B5:J5)</f>
        <v>0.7034392552</v>
      </c>
      <c r="O5" s="4">
        <f t="shared" ref="O5:O25" si="3">N5/M5*100</f>
        <v>6.146929592</v>
      </c>
    </row>
    <row r="6" ht="15.75" customHeight="1">
      <c r="A6" s="6">
        <v>2.0</v>
      </c>
      <c r="B6" s="12">
        <v>11.32</v>
      </c>
      <c r="C6" s="12">
        <v>12.0</v>
      </c>
      <c r="D6" s="12"/>
      <c r="E6" s="12">
        <v>10.19</v>
      </c>
      <c r="F6" s="12">
        <v>10.18</v>
      </c>
      <c r="G6" s="12">
        <v>10.42</v>
      </c>
      <c r="H6" s="12">
        <v>10.56</v>
      </c>
      <c r="I6" s="12">
        <v>10.59</v>
      </c>
      <c r="J6" s="12">
        <v>10.24</v>
      </c>
      <c r="M6" s="8">
        <f t="shared" si="1"/>
        <v>10.6875</v>
      </c>
      <c r="N6" s="8">
        <f t="shared" si="2"/>
        <v>0.646457379</v>
      </c>
      <c r="O6" s="4">
        <f t="shared" si="3"/>
        <v>6.048724014</v>
      </c>
    </row>
    <row r="7" ht="15.75" customHeight="1">
      <c r="A7" s="6">
        <v>4.0</v>
      </c>
      <c r="B7" s="12">
        <v>10.11</v>
      </c>
      <c r="C7" s="12">
        <v>11.75</v>
      </c>
      <c r="D7" s="12"/>
      <c r="E7" s="12">
        <v>10.83</v>
      </c>
      <c r="F7" s="12">
        <v>9.86</v>
      </c>
      <c r="G7" s="12">
        <v>10.35</v>
      </c>
      <c r="H7" s="12">
        <v>10.74</v>
      </c>
      <c r="I7" s="12">
        <v>10.83</v>
      </c>
      <c r="J7" s="12">
        <v>9.57</v>
      </c>
      <c r="M7" s="8">
        <f t="shared" si="1"/>
        <v>10.505</v>
      </c>
      <c r="N7" s="8">
        <f t="shared" si="2"/>
        <v>0.6852319732</v>
      </c>
      <c r="O7" s="4">
        <f t="shared" si="3"/>
        <v>6.522912644</v>
      </c>
    </row>
    <row r="8" ht="15.75" customHeight="1">
      <c r="A8" s="6">
        <v>8.0</v>
      </c>
      <c r="B8" s="12">
        <v>892.04</v>
      </c>
      <c r="C8" s="12">
        <v>874.21</v>
      </c>
      <c r="D8" s="12"/>
      <c r="E8" s="12">
        <v>863.3</v>
      </c>
      <c r="F8" s="12">
        <v>895.98</v>
      </c>
      <c r="G8" s="12">
        <v>860.6</v>
      </c>
      <c r="H8" s="12">
        <v>877.16</v>
      </c>
      <c r="I8" s="12">
        <v>863.6</v>
      </c>
      <c r="J8" s="12">
        <v>826.88</v>
      </c>
      <c r="M8" s="8">
        <f t="shared" si="1"/>
        <v>869.22125</v>
      </c>
      <c r="N8" s="8">
        <f t="shared" si="2"/>
        <v>21.5751328</v>
      </c>
      <c r="O8" s="4">
        <f t="shared" si="3"/>
        <v>2.482122106</v>
      </c>
    </row>
    <row r="9" ht="15.75" customHeight="1">
      <c r="A9" s="6">
        <v>16.0</v>
      </c>
      <c r="B9" s="12">
        <v>22.89</v>
      </c>
      <c r="C9" s="12">
        <v>22.81</v>
      </c>
      <c r="D9" s="12"/>
      <c r="E9" s="12">
        <v>21.08</v>
      </c>
      <c r="F9" s="12">
        <v>22.26</v>
      </c>
      <c r="G9" s="12">
        <v>23.56</v>
      </c>
      <c r="H9" s="12">
        <v>20.57</v>
      </c>
      <c r="I9" s="12">
        <v>21.32</v>
      </c>
      <c r="J9" s="12">
        <v>20.78</v>
      </c>
      <c r="M9" s="8">
        <f t="shared" si="1"/>
        <v>21.90875</v>
      </c>
      <c r="N9" s="8">
        <f t="shared" si="2"/>
        <v>1.116428457</v>
      </c>
      <c r="O9" s="4">
        <f t="shared" si="3"/>
        <v>5.095810839</v>
      </c>
    </row>
    <row r="10" ht="15.75" customHeight="1">
      <c r="A10" s="6">
        <v>32.0</v>
      </c>
      <c r="B10" s="12">
        <v>28.71</v>
      </c>
      <c r="C10" s="12">
        <v>27.22</v>
      </c>
      <c r="D10" s="12"/>
      <c r="E10" s="12">
        <v>28.96</v>
      </c>
      <c r="F10" s="12">
        <v>32.45</v>
      </c>
      <c r="G10" s="12">
        <v>28.9</v>
      </c>
      <c r="H10" s="12">
        <v>29.02</v>
      </c>
      <c r="I10" s="12">
        <v>27.62</v>
      </c>
      <c r="J10" s="12">
        <v>26.95</v>
      </c>
      <c r="M10" s="8">
        <f t="shared" si="1"/>
        <v>28.72875</v>
      </c>
      <c r="N10" s="8">
        <f t="shared" si="2"/>
        <v>1.71902329</v>
      </c>
      <c r="O10" s="4">
        <f t="shared" si="3"/>
        <v>5.983634129</v>
      </c>
    </row>
    <row r="11" ht="15.75" customHeight="1">
      <c r="A11" s="6">
        <v>64.0</v>
      </c>
      <c r="B11" s="12">
        <v>27.45</v>
      </c>
      <c r="C11" s="12">
        <v>25.76</v>
      </c>
      <c r="D11" s="12"/>
      <c r="E11" s="12">
        <v>26.73</v>
      </c>
      <c r="F11" s="12">
        <v>26.8</v>
      </c>
      <c r="G11" s="12">
        <v>26.23</v>
      </c>
      <c r="H11" s="12">
        <v>33.73</v>
      </c>
      <c r="I11" s="12">
        <v>28.92</v>
      </c>
      <c r="J11" s="12">
        <v>25.17</v>
      </c>
      <c r="M11" s="8">
        <f t="shared" si="1"/>
        <v>27.59875</v>
      </c>
      <c r="N11" s="8">
        <f t="shared" si="2"/>
        <v>2.723078287</v>
      </c>
      <c r="O11" s="4">
        <f t="shared" si="3"/>
        <v>9.866672538</v>
      </c>
    </row>
    <row r="12" ht="15.75" customHeight="1">
      <c r="A12" s="6">
        <v>128.0</v>
      </c>
      <c r="B12" s="12">
        <v>31.37</v>
      </c>
      <c r="C12" s="12">
        <v>32.8</v>
      </c>
      <c r="D12" s="12"/>
      <c r="E12" s="12">
        <v>30.64</v>
      </c>
      <c r="F12" s="12">
        <v>32.04</v>
      </c>
      <c r="G12" s="12">
        <v>31.67</v>
      </c>
      <c r="H12" s="12">
        <v>32.63</v>
      </c>
      <c r="I12" s="12">
        <v>31.73</v>
      </c>
      <c r="J12" s="12">
        <v>28.94</v>
      </c>
      <c r="M12" s="8">
        <f t="shared" si="1"/>
        <v>31.4775</v>
      </c>
      <c r="N12" s="8">
        <f t="shared" si="2"/>
        <v>1.233250641</v>
      </c>
      <c r="O12" s="4">
        <f t="shared" si="3"/>
        <v>3.917879885</v>
      </c>
    </row>
    <row r="13" ht="15.75" customHeight="1">
      <c r="A13" s="6">
        <v>256.0</v>
      </c>
      <c r="B13" s="12">
        <v>44.17</v>
      </c>
      <c r="C13" s="12">
        <v>40.36</v>
      </c>
      <c r="D13" s="12"/>
      <c r="E13" s="12">
        <v>42.16</v>
      </c>
      <c r="F13" s="12">
        <v>41.43</v>
      </c>
      <c r="G13" s="12">
        <v>41.18</v>
      </c>
      <c r="H13" s="12">
        <v>45.03</v>
      </c>
      <c r="I13" s="12">
        <v>42.02</v>
      </c>
      <c r="J13" s="12">
        <v>37.9</v>
      </c>
      <c r="M13" s="8">
        <f t="shared" si="1"/>
        <v>41.78125</v>
      </c>
      <c r="N13" s="8">
        <f t="shared" si="2"/>
        <v>2.204861107</v>
      </c>
      <c r="O13" s="4">
        <f t="shared" si="3"/>
        <v>5.277154481</v>
      </c>
    </row>
    <row r="14" ht="15.75" customHeight="1">
      <c r="A14" s="6">
        <v>512.0</v>
      </c>
      <c r="B14" s="12">
        <v>79.15</v>
      </c>
      <c r="C14" s="12">
        <v>80.17</v>
      </c>
      <c r="D14" s="12"/>
      <c r="E14" s="12">
        <v>76.43</v>
      </c>
      <c r="F14" s="12">
        <v>76.08</v>
      </c>
      <c r="G14" s="12">
        <v>72.84</v>
      </c>
      <c r="H14" s="12">
        <v>77.81</v>
      </c>
      <c r="I14" s="12">
        <v>76.98</v>
      </c>
      <c r="J14" s="12">
        <v>71.38</v>
      </c>
      <c r="M14" s="8">
        <f t="shared" si="1"/>
        <v>76.355</v>
      </c>
      <c r="N14" s="8">
        <f t="shared" si="2"/>
        <v>2.977558923</v>
      </c>
      <c r="O14" s="4">
        <f t="shared" si="3"/>
        <v>3.899625334</v>
      </c>
    </row>
    <row r="15" ht="15.75" customHeight="1">
      <c r="A15" s="6" t="s">
        <v>9</v>
      </c>
      <c r="B15" s="12">
        <v>119.27</v>
      </c>
      <c r="C15" s="12">
        <v>104.63</v>
      </c>
      <c r="D15" s="12"/>
      <c r="E15" s="12">
        <v>103.65</v>
      </c>
      <c r="F15" s="12">
        <v>103.17</v>
      </c>
      <c r="G15" s="12">
        <v>108.79</v>
      </c>
      <c r="H15" s="12">
        <v>98.79</v>
      </c>
      <c r="I15" s="12">
        <v>102.62</v>
      </c>
      <c r="J15" s="12">
        <v>110.26</v>
      </c>
      <c r="M15" s="8">
        <f t="shared" si="1"/>
        <v>106.3975</v>
      </c>
      <c r="N15" s="8">
        <f t="shared" si="2"/>
        <v>6.319780172</v>
      </c>
      <c r="O15" s="4">
        <f t="shared" si="3"/>
        <v>5.939782582</v>
      </c>
    </row>
    <row r="16" ht="15.75" customHeight="1">
      <c r="A16" s="6" t="s">
        <v>10</v>
      </c>
      <c r="B16" s="12">
        <v>163.81</v>
      </c>
      <c r="C16" s="12">
        <v>156.76</v>
      </c>
      <c r="D16" s="12"/>
      <c r="E16" s="12">
        <v>161.16</v>
      </c>
      <c r="F16" s="12">
        <v>161.87</v>
      </c>
      <c r="G16" s="12">
        <v>157.45</v>
      </c>
      <c r="H16" s="12">
        <v>163.66</v>
      </c>
      <c r="I16" s="12">
        <v>160.49</v>
      </c>
      <c r="J16" s="12">
        <v>147.42</v>
      </c>
      <c r="M16" s="8">
        <f t="shared" si="1"/>
        <v>159.0775</v>
      </c>
      <c r="N16" s="8">
        <f t="shared" si="2"/>
        <v>5.364469751</v>
      </c>
      <c r="O16" s="4">
        <f t="shared" si="3"/>
        <v>3.372236647</v>
      </c>
    </row>
    <row r="17" ht="15.75" customHeight="1">
      <c r="A17" s="6" t="s">
        <v>11</v>
      </c>
      <c r="B17" s="12">
        <v>275.0</v>
      </c>
      <c r="C17" s="12">
        <v>276.41</v>
      </c>
      <c r="D17" s="12"/>
      <c r="E17" s="12">
        <v>272.11</v>
      </c>
      <c r="F17" s="12">
        <v>274.05</v>
      </c>
      <c r="G17" s="12">
        <v>270.02</v>
      </c>
      <c r="H17" s="12">
        <v>271.91</v>
      </c>
      <c r="I17" s="12">
        <v>261.69</v>
      </c>
      <c r="J17" s="12">
        <v>256.52</v>
      </c>
      <c r="M17" s="8">
        <f t="shared" si="1"/>
        <v>269.71375</v>
      </c>
      <c r="N17" s="8">
        <f t="shared" si="2"/>
        <v>6.976513533</v>
      </c>
      <c r="O17" s="4">
        <f t="shared" si="3"/>
        <v>2.586636214</v>
      </c>
    </row>
    <row r="18" ht="15.75" customHeight="1">
      <c r="A18" s="6" t="s">
        <v>12</v>
      </c>
      <c r="B18" s="12">
        <v>450.0</v>
      </c>
      <c r="C18" s="12">
        <v>446.27</v>
      </c>
      <c r="D18" s="12"/>
      <c r="E18" s="12">
        <v>449.86</v>
      </c>
      <c r="F18" s="12">
        <v>440.84</v>
      </c>
      <c r="G18" s="12">
        <v>447.24</v>
      </c>
      <c r="H18" s="12">
        <v>441.02</v>
      </c>
      <c r="I18" s="12">
        <v>429.11</v>
      </c>
      <c r="J18" s="12">
        <v>410.98</v>
      </c>
      <c r="M18" s="8">
        <f t="shared" si="1"/>
        <v>439.415</v>
      </c>
      <c r="N18" s="8">
        <f t="shared" si="2"/>
        <v>13.35616925</v>
      </c>
      <c r="O18" s="4">
        <f t="shared" si="3"/>
        <v>3.039534211</v>
      </c>
    </row>
    <row r="19" ht="15.75" customHeight="1">
      <c r="A19" s="6" t="s">
        <v>13</v>
      </c>
      <c r="B19" s="12">
        <v>549.15</v>
      </c>
      <c r="C19" s="12">
        <v>547.56</v>
      </c>
      <c r="D19" s="12"/>
      <c r="E19" s="12">
        <v>548.9</v>
      </c>
      <c r="F19" s="12">
        <v>532.52</v>
      </c>
      <c r="G19" s="12">
        <v>535.8</v>
      </c>
      <c r="H19" s="12">
        <v>541.57</v>
      </c>
      <c r="I19" s="12">
        <v>525.97</v>
      </c>
      <c r="J19" s="12">
        <v>518.27</v>
      </c>
      <c r="M19" s="8">
        <f t="shared" si="1"/>
        <v>537.4675</v>
      </c>
      <c r="N19" s="8">
        <f t="shared" si="2"/>
        <v>11.4259526</v>
      </c>
      <c r="O19" s="4">
        <f t="shared" si="3"/>
        <v>2.125887166</v>
      </c>
    </row>
    <row r="20" ht="15.75" customHeight="1">
      <c r="A20" s="6" t="s">
        <v>14</v>
      </c>
      <c r="B20" s="12">
        <v>1160.77</v>
      </c>
      <c r="C20" s="12">
        <v>1153.89</v>
      </c>
      <c r="D20" s="12"/>
      <c r="E20" s="12">
        <v>1153.12</v>
      </c>
      <c r="F20" s="12">
        <v>1142.08</v>
      </c>
      <c r="G20" s="12">
        <v>1176.85</v>
      </c>
      <c r="H20" s="12">
        <v>1163.33</v>
      </c>
      <c r="I20" s="12">
        <v>1129.65</v>
      </c>
      <c r="J20" s="12">
        <v>1092.89</v>
      </c>
      <c r="M20" s="8">
        <f t="shared" si="1"/>
        <v>1146.5725</v>
      </c>
      <c r="N20" s="8">
        <f t="shared" si="2"/>
        <v>25.86749132</v>
      </c>
      <c r="O20" s="4">
        <f t="shared" si="3"/>
        <v>2.256071144</v>
      </c>
    </row>
    <row r="21" ht="15.75" customHeight="1">
      <c r="A21" s="6" t="s">
        <v>15</v>
      </c>
      <c r="B21" s="12">
        <v>2126.28</v>
      </c>
      <c r="C21" s="12">
        <v>2097.03</v>
      </c>
      <c r="D21" s="12"/>
      <c r="E21" s="12">
        <v>2147.57</v>
      </c>
      <c r="F21" s="12">
        <v>2265.85</v>
      </c>
      <c r="G21" s="12">
        <v>2135.02</v>
      </c>
      <c r="H21" s="12">
        <v>2084.25</v>
      </c>
      <c r="I21" s="12">
        <v>2045.62</v>
      </c>
      <c r="J21" s="12">
        <v>1941.3</v>
      </c>
      <c r="M21" s="8">
        <f t="shared" si="1"/>
        <v>2105.365</v>
      </c>
      <c r="N21" s="8">
        <f t="shared" si="2"/>
        <v>92.4705808</v>
      </c>
      <c r="O21" s="4">
        <f t="shared" si="3"/>
        <v>4.392140118</v>
      </c>
    </row>
    <row r="22" ht="15.75" customHeight="1">
      <c r="A22" s="6" t="s">
        <v>16</v>
      </c>
      <c r="B22" s="12">
        <v>4811.15</v>
      </c>
      <c r="C22" s="12">
        <v>4797.48</v>
      </c>
      <c r="D22" s="12"/>
      <c r="E22" s="12">
        <v>5828.12</v>
      </c>
      <c r="F22" s="12">
        <v>4760.8</v>
      </c>
      <c r="G22" s="12">
        <v>4780.46</v>
      </c>
      <c r="H22" s="12">
        <v>4762.46</v>
      </c>
      <c r="I22" s="12">
        <v>4693.2</v>
      </c>
      <c r="J22" s="12">
        <v>4464.49</v>
      </c>
      <c r="M22" s="8">
        <f t="shared" si="1"/>
        <v>4862.27</v>
      </c>
      <c r="N22" s="8">
        <f t="shared" si="2"/>
        <v>405.9278415</v>
      </c>
      <c r="O22" s="4">
        <f t="shared" si="3"/>
        <v>8.348525308</v>
      </c>
    </row>
    <row r="23" ht="15.75" customHeight="1">
      <c r="A23" s="6" t="s">
        <v>17</v>
      </c>
      <c r="B23" s="12">
        <v>9541.73</v>
      </c>
      <c r="C23" s="12">
        <v>9559.27</v>
      </c>
      <c r="D23" s="12"/>
      <c r="E23" s="12">
        <v>9586.01</v>
      </c>
      <c r="F23" s="12">
        <v>9507.02</v>
      </c>
      <c r="G23" s="12">
        <v>9561.88</v>
      </c>
      <c r="H23" s="12">
        <v>9600.0</v>
      </c>
      <c r="I23" s="12">
        <v>9322.11</v>
      </c>
      <c r="J23" s="12">
        <v>8914.75</v>
      </c>
      <c r="M23" s="8">
        <f t="shared" si="1"/>
        <v>9449.09625</v>
      </c>
      <c r="N23" s="8">
        <f t="shared" si="2"/>
        <v>232.9817103</v>
      </c>
      <c r="O23" s="4">
        <f t="shared" si="3"/>
        <v>2.465650726</v>
      </c>
    </row>
    <row r="24" ht="15.75" customHeight="1">
      <c r="A24" s="6" t="s">
        <v>18</v>
      </c>
      <c r="B24" s="12">
        <v>19344.03</v>
      </c>
      <c r="C24" s="12">
        <v>19162.83</v>
      </c>
      <c r="D24" s="12"/>
      <c r="E24" s="12">
        <v>19361.94</v>
      </c>
      <c r="F24" s="12">
        <v>19210.81</v>
      </c>
      <c r="G24" s="12">
        <v>19158.55</v>
      </c>
      <c r="H24" s="12">
        <v>19381.06</v>
      </c>
      <c r="I24" s="12">
        <v>18925.35</v>
      </c>
      <c r="J24" s="12">
        <v>18449.63</v>
      </c>
      <c r="M24" s="8">
        <f t="shared" si="1"/>
        <v>19124.275</v>
      </c>
      <c r="N24" s="8">
        <f t="shared" si="2"/>
        <v>310.6633571</v>
      </c>
      <c r="O24" s="4">
        <f t="shared" si="3"/>
        <v>1.624445147</v>
      </c>
    </row>
    <row r="25" ht="15.75" customHeight="1">
      <c r="A25" s="6" t="s">
        <v>19</v>
      </c>
      <c r="B25" s="12">
        <v>39512.04</v>
      </c>
      <c r="C25" s="12">
        <v>38497.71</v>
      </c>
      <c r="D25" s="12"/>
      <c r="E25" s="12">
        <v>38777.63</v>
      </c>
      <c r="F25" s="12">
        <v>39600.73</v>
      </c>
      <c r="G25" s="12">
        <v>38436.82</v>
      </c>
      <c r="H25" s="12">
        <v>39420.16</v>
      </c>
      <c r="I25" s="12">
        <v>37886.96</v>
      </c>
      <c r="J25" s="12">
        <v>37629.91</v>
      </c>
      <c r="M25" s="8">
        <f t="shared" si="1"/>
        <v>38720.245</v>
      </c>
      <c r="N25" s="8">
        <f t="shared" si="2"/>
        <v>747.2246806</v>
      </c>
      <c r="O25" s="4">
        <f t="shared" si="3"/>
        <v>1.929803597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2">
        <v>34.28</v>
      </c>
      <c r="C33" s="12">
        <v>33.89</v>
      </c>
      <c r="D33" s="12">
        <v>33.68</v>
      </c>
      <c r="E33" s="12">
        <v>33.96</v>
      </c>
      <c r="F33" s="12">
        <v>38.07</v>
      </c>
      <c r="G33" s="12">
        <v>33.84</v>
      </c>
      <c r="H33" s="12">
        <v>32.99</v>
      </c>
      <c r="I33" s="12">
        <v>32.58</v>
      </c>
      <c r="J33" s="12">
        <v>33.57</v>
      </c>
      <c r="M33" s="8">
        <f t="shared" ref="M33:M53" si="4">AVERAGE(B33:J33)</f>
        <v>34.09555556</v>
      </c>
      <c r="N33" s="8">
        <f t="shared" ref="N33:N53" si="5">STDEV(B33:J33)</f>
        <v>1.578140608</v>
      </c>
      <c r="O33" s="4">
        <f t="shared" ref="O33:O53" si="6">N33/M33*100</f>
        <v>4.628581591</v>
      </c>
    </row>
    <row r="34" ht="15.75" customHeight="1">
      <c r="A34" s="6">
        <v>2.0</v>
      </c>
      <c r="B34" s="12">
        <v>32.89</v>
      </c>
      <c r="C34" s="12">
        <v>33.95</v>
      </c>
      <c r="D34" s="12">
        <v>33.36</v>
      </c>
      <c r="E34" s="12">
        <v>32.31</v>
      </c>
      <c r="F34" s="12">
        <v>33.04</v>
      </c>
      <c r="G34" s="12">
        <v>31.33</v>
      </c>
      <c r="H34" s="12">
        <v>38.01</v>
      </c>
      <c r="I34" s="12">
        <v>34.2</v>
      </c>
      <c r="J34" s="12">
        <v>37.17</v>
      </c>
      <c r="M34" s="8">
        <f t="shared" si="4"/>
        <v>34.02888889</v>
      </c>
      <c r="N34" s="8">
        <f t="shared" si="5"/>
        <v>2.199780923</v>
      </c>
      <c r="O34" s="4">
        <f t="shared" si="6"/>
        <v>6.464451221</v>
      </c>
    </row>
    <row r="35" ht="15.75" customHeight="1">
      <c r="A35" s="6">
        <v>4.0</v>
      </c>
      <c r="B35" s="12">
        <v>31.78</v>
      </c>
      <c r="C35" s="12">
        <v>33.46</v>
      </c>
      <c r="D35" s="12">
        <v>33.6</v>
      </c>
      <c r="E35" s="12">
        <v>34.17</v>
      </c>
      <c r="F35" s="12">
        <v>32.19</v>
      </c>
      <c r="G35" s="12">
        <v>33.13</v>
      </c>
      <c r="H35" s="12">
        <v>32.67</v>
      </c>
      <c r="I35" s="12">
        <v>32.76</v>
      </c>
      <c r="J35" s="12">
        <v>33.98</v>
      </c>
      <c r="M35" s="8">
        <f t="shared" si="4"/>
        <v>33.08222222</v>
      </c>
      <c r="N35" s="8">
        <f t="shared" si="5"/>
        <v>0.8037377958</v>
      </c>
      <c r="O35" s="4">
        <f t="shared" si="6"/>
        <v>2.429515739</v>
      </c>
    </row>
    <row r="36" ht="15.75" customHeight="1">
      <c r="A36" s="6">
        <v>8.0</v>
      </c>
      <c r="B36" s="12">
        <v>924.24</v>
      </c>
      <c r="C36" s="12">
        <v>956.21</v>
      </c>
      <c r="D36" s="12">
        <v>911.84</v>
      </c>
      <c r="E36" s="12">
        <v>922.24</v>
      </c>
      <c r="F36" s="12">
        <v>923.87</v>
      </c>
      <c r="G36" s="12">
        <v>933.05</v>
      </c>
      <c r="H36" s="12">
        <v>925.27</v>
      </c>
      <c r="I36" s="12">
        <v>898.1</v>
      </c>
      <c r="J36" s="12">
        <v>903.22</v>
      </c>
      <c r="M36" s="8">
        <f t="shared" si="4"/>
        <v>922.0044444</v>
      </c>
      <c r="N36" s="8">
        <f t="shared" si="5"/>
        <v>17.0983019</v>
      </c>
      <c r="O36" s="4">
        <f t="shared" si="6"/>
        <v>1.854470659</v>
      </c>
    </row>
    <row r="37" ht="15.75" customHeight="1">
      <c r="A37" s="6">
        <v>16.0</v>
      </c>
      <c r="B37" s="12">
        <v>32.44</v>
      </c>
      <c r="C37" s="12">
        <v>32.48</v>
      </c>
      <c r="D37" s="12">
        <v>33.16</v>
      </c>
      <c r="E37" s="12">
        <v>32.22</v>
      </c>
      <c r="F37" s="12">
        <v>32.33</v>
      </c>
      <c r="G37" s="12">
        <v>31.93</v>
      </c>
      <c r="H37" s="12">
        <v>32.33</v>
      </c>
      <c r="I37" s="12">
        <v>33.03</v>
      </c>
      <c r="J37" s="12">
        <v>32.08</v>
      </c>
      <c r="M37" s="8">
        <f t="shared" si="4"/>
        <v>32.44444444</v>
      </c>
      <c r="N37" s="8">
        <f t="shared" si="5"/>
        <v>0.4077717226</v>
      </c>
      <c r="O37" s="4">
        <f t="shared" si="6"/>
        <v>1.256830652</v>
      </c>
    </row>
    <row r="38" ht="15.75" customHeight="1">
      <c r="A38" s="6">
        <v>32.0</v>
      </c>
      <c r="B38" s="12">
        <v>41.47</v>
      </c>
      <c r="C38" s="12">
        <v>40.39</v>
      </c>
      <c r="D38" s="12">
        <v>40.61</v>
      </c>
      <c r="E38" s="12">
        <v>40.37</v>
      </c>
      <c r="F38" s="12">
        <v>40.41</v>
      </c>
      <c r="G38" s="12">
        <v>42.0</v>
      </c>
      <c r="H38" s="12">
        <v>40.53</v>
      </c>
      <c r="I38" s="12">
        <v>40.68</v>
      </c>
      <c r="J38" s="12">
        <v>44.34</v>
      </c>
      <c r="M38" s="8">
        <f t="shared" si="4"/>
        <v>41.2</v>
      </c>
      <c r="N38" s="8">
        <f t="shared" si="5"/>
        <v>1.304271827</v>
      </c>
      <c r="O38" s="4">
        <f t="shared" si="6"/>
        <v>3.165708319</v>
      </c>
    </row>
    <row r="39" ht="15.75" customHeight="1">
      <c r="A39" s="6">
        <v>64.0</v>
      </c>
      <c r="B39" s="12">
        <v>42.16</v>
      </c>
      <c r="C39" s="12">
        <v>37.66</v>
      </c>
      <c r="D39" s="12">
        <v>36.71</v>
      </c>
      <c r="E39" s="12">
        <v>38.57</v>
      </c>
      <c r="F39" s="12">
        <v>37.59</v>
      </c>
      <c r="G39" s="12">
        <v>37.37</v>
      </c>
      <c r="H39" s="12">
        <v>37.55</v>
      </c>
      <c r="I39" s="12">
        <v>37.33</v>
      </c>
      <c r="J39" s="12">
        <v>36.83</v>
      </c>
      <c r="M39" s="8">
        <f t="shared" si="4"/>
        <v>37.97444444</v>
      </c>
      <c r="N39" s="8">
        <f t="shared" si="5"/>
        <v>1.657921222</v>
      </c>
      <c r="O39" s="4">
        <f t="shared" si="6"/>
        <v>4.365886706</v>
      </c>
    </row>
    <row r="40" ht="15.75" customHeight="1">
      <c r="A40" s="6">
        <v>128.0</v>
      </c>
      <c r="B40" s="12">
        <v>54.33</v>
      </c>
      <c r="C40" s="12">
        <v>49.5</v>
      </c>
      <c r="D40" s="12">
        <v>47.49</v>
      </c>
      <c r="E40" s="12">
        <v>47.26</v>
      </c>
      <c r="F40" s="12">
        <v>49.98</v>
      </c>
      <c r="G40" s="12">
        <v>47.45</v>
      </c>
      <c r="H40" s="12">
        <v>47.22</v>
      </c>
      <c r="I40" s="12">
        <v>47.29</v>
      </c>
      <c r="J40" s="12">
        <v>47.6</v>
      </c>
      <c r="M40" s="8">
        <f t="shared" si="4"/>
        <v>48.68</v>
      </c>
      <c r="N40" s="8">
        <f t="shared" si="5"/>
        <v>2.357445652</v>
      </c>
      <c r="O40" s="4">
        <f t="shared" si="6"/>
        <v>4.842739629</v>
      </c>
    </row>
    <row r="41" ht="15.75" customHeight="1">
      <c r="A41" s="6">
        <v>256.0</v>
      </c>
      <c r="B41" s="12">
        <v>65.02</v>
      </c>
      <c r="C41" s="12">
        <v>70.65</v>
      </c>
      <c r="D41" s="12">
        <v>63.87</v>
      </c>
      <c r="E41" s="12">
        <v>64.82</v>
      </c>
      <c r="F41" s="12">
        <v>66.26</v>
      </c>
      <c r="G41" s="12">
        <v>65.71</v>
      </c>
      <c r="H41" s="12">
        <v>64.72</v>
      </c>
      <c r="I41" s="12">
        <v>65.2</v>
      </c>
      <c r="J41" s="12">
        <v>66.53</v>
      </c>
      <c r="M41" s="8">
        <f t="shared" si="4"/>
        <v>65.86444444</v>
      </c>
      <c r="N41" s="8">
        <f t="shared" si="5"/>
        <v>1.970336971</v>
      </c>
      <c r="O41" s="4">
        <f t="shared" si="6"/>
        <v>2.991503211</v>
      </c>
    </row>
    <row r="42" ht="15.75" customHeight="1">
      <c r="A42" s="6">
        <v>512.0</v>
      </c>
      <c r="B42" s="12">
        <v>283.11</v>
      </c>
      <c r="C42" s="12">
        <v>308.19</v>
      </c>
      <c r="D42" s="12">
        <v>301.45</v>
      </c>
      <c r="E42" s="12">
        <v>287.69</v>
      </c>
      <c r="F42" s="12">
        <v>297.74</v>
      </c>
      <c r="G42" s="12">
        <v>299.7</v>
      </c>
      <c r="H42" s="12">
        <v>281.09</v>
      </c>
      <c r="I42" s="12">
        <v>301.25</v>
      </c>
      <c r="J42" s="12">
        <v>285.68</v>
      </c>
      <c r="M42" s="8">
        <f t="shared" si="4"/>
        <v>293.9888889</v>
      </c>
      <c r="N42" s="8">
        <f t="shared" si="5"/>
        <v>9.683725322</v>
      </c>
      <c r="O42" s="4">
        <f t="shared" si="6"/>
        <v>3.293908609</v>
      </c>
    </row>
    <row r="43" ht="15.75" customHeight="1">
      <c r="A43" s="6" t="s">
        <v>9</v>
      </c>
      <c r="B43" s="12">
        <v>250.07</v>
      </c>
      <c r="C43" s="12">
        <v>281.53</v>
      </c>
      <c r="D43" s="12">
        <v>237.66</v>
      </c>
      <c r="E43" s="12">
        <v>242.27</v>
      </c>
      <c r="F43" s="12">
        <v>241.05</v>
      </c>
      <c r="G43" s="12">
        <v>245.99</v>
      </c>
      <c r="H43" s="12">
        <v>239.12</v>
      </c>
      <c r="I43" s="12">
        <v>269.31</v>
      </c>
      <c r="J43" s="12">
        <v>242.16</v>
      </c>
      <c r="M43" s="8">
        <f t="shared" si="4"/>
        <v>249.9066667</v>
      </c>
      <c r="N43" s="8">
        <f t="shared" si="5"/>
        <v>15.22742017</v>
      </c>
      <c r="O43" s="4">
        <f t="shared" si="6"/>
        <v>6.093242878</v>
      </c>
    </row>
    <row r="44" ht="15.75" customHeight="1">
      <c r="A44" s="6" t="s">
        <v>10</v>
      </c>
      <c r="B44" s="12">
        <v>235.22</v>
      </c>
      <c r="C44" s="12">
        <v>233.89</v>
      </c>
      <c r="D44" s="12">
        <v>225.11</v>
      </c>
      <c r="E44" s="12">
        <v>237.51</v>
      </c>
      <c r="F44" s="12">
        <v>228.5</v>
      </c>
      <c r="G44" s="12">
        <v>236.48</v>
      </c>
      <c r="H44" s="12">
        <v>245.17</v>
      </c>
      <c r="I44" s="12">
        <v>229.91</v>
      </c>
      <c r="J44" s="12">
        <v>231.87</v>
      </c>
      <c r="M44" s="8">
        <f t="shared" si="4"/>
        <v>233.74</v>
      </c>
      <c r="N44" s="8">
        <f t="shared" si="5"/>
        <v>5.859592563</v>
      </c>
      <c r="O44" s="4">
        <f t="shared" si="6"/>
        <v>2.506884813</v>
      </c>
    </row>
    <row r="45" ht="15.75" customHeight="1">
      <c r="A45" s="6" t="s">
        <v>11</v>
      </c>
      <c r="B45" s="12">
        <v>374.13</v>
      </c>
      <c r="C45" s="12">
        <v>382.2</v>
      </c>
      <c r="D45" s="12">
        <v>375.38</v>
      </c>
      <c r="E45" s="12">
        <v>376.99</v>
      </c>
      <c r="F45" s="12">
        <v>377.64</v>
      </c>
      <c r="G45" s="12">
        <v>385.01</v>
      </c>
      <c r="H45" s="12">
        <v>382.72</v>
      </c>
      <c r="I45" s="12">
        <v>379.19</v>
      </c>
      <c r="J45" s="12">
        <v>383.63</v>
      </c>
      <c r="M45" s="8">
        <f t="shared" si="4"/>
        <v>379.6544444</v>
      </c>
      <c r="N45" s="8">
        <f t="shared" si="5"/>
        <v>3.881491695</v>
      </c>
      <c r="O45" s="4">
        <f t="shared" si="6"/>
        <v>1.022374886</v>
      </c>
    </row>
    <row r="46" ht="15.75" customHeight="1">
      <c r="A46" s="6" t="s">
        <v>12</v>
      </c>
      <c r="B46" s="12">
        <v>642.12</v>
      </c>
      <c r="C46" s="12">
        <v>647.26</v>
      </c>
      <c r="D46" s="12">
        <v>652.02</v>
      </c>
      <c r="E46" s="12">
        <v>661.63</v>
      </c>
      <c r="F46" s="12">
        <v>646.98</v>
      </c>
      <c r="G46" s="12">
        <v>641.68</v>
      </c>
      <c r="H46" s="12">
        <v>644.8</v>
      </c>
      <c r="I46" s="12">
        <v>649.34</v>
      </c>
      <c r="J46" s="12">
        <v>675.01</v>
      </c>
      <c r="M46" s="8">
        <f t="shared" si="4"/>
        <v>651.2044444</v>
      </c>
      <c r="N46" s="8">
        <f t="shared" si="5"/>
        <v>10.76569565</v>
      </c>
      <c r="O46" s="4">
        <f t="shared" si="6"/>
        <v>1.653197508</v>
      </c>
    </row>
    <row r="47" ht="15.75" customHeight="1">
      <c r="A47" s="6" t="s">
        <v>13</v>
      </c>
      <c r="B47" s="12">
        <v>1705.87</v>
      </c>
      <c r="C47" s="12">
        <v>2600.57</v>
      </c>
      <c r="D47" s="12">
        <v>2673.29</v>
      </c>
      <c r="E47" s="12">
        <v>2684.74</v>
      </c>
      <c r="F47" s="12">
        <v>753.91</v>
      </c>
      <c r="G47" s="12">
        <v>1700.95</v>
      </c>
      <c r="H47" s="12">
        <v>1694.19</v>
      </c>
      <c r="I47" s="12">
        <v>1699.27</v>
      </c>
      <c r="J47" s="12">
        <v>2673.71</v>
      </c>
      <c r="M47" s="8">
        <f t="shared" si="4"/>
        <v>2020.722222</v>
      </c>
      <c r="N47" s="8">
        <f t="shared" si="5"/>
        <v>675.0495373</v>
      </c>
      <c r="O47" s="4">
        <f t="shared" si="6"/>
        <v>33.40634996</v>
      </c>
    </row>
    <row r="48" ht="15.75" customHeight="1">
      <c r="A48" s="6" t="s">
        <v>14</v>
      </c>
      <c r="B48" s="12">
        <v>2132.44</v>
      </c>
      <c r="C48" s="12">
        <v>1718.23</v>
      </c>
      <c r="D48" s="12">
        <v>2544.67</v>
      </c>
      <c r="E48" s="12">
        <v>1749.37</v>
      </c>
      <c r="F48" s="12">
        <v>1746.63</v>
      </c>
      <c r="G48" s="12">
        <v>2152.21</v>
      </c>
      <c r="H48" s="12">
        <v>2655.21</v>
      </c>
      <c r="I48" s="12">
        <v>2151.03</v>
      </c>
      <c r="J48" s="12">
        <v>1777.96</v>
      </c>
      <c r="M48" s="8">
        <f t="shared" si="4"/>
        <v>2069.75</v>
      </c>
      <c r="N48" s="8">
        <f t="shared" si="5"/>
        <v>353.8018756</v>
      </c>
      <c r="O48" s="4">
        <f t="shared" si="6"/>
        <v>17.09394253</v>
      </c>
    </row>
    <row r="49" ht="15.75" customHeight="1">
      <c r="A49" s="6" t="s">
        <v>15</v>
      </c>
      <c r="B49" s="12">
        <v>3475.99</v>
      </c>
      <c r="C49" s="12">
        <v>3433.6</v>
      </c>
      <c r="D49" s="12">
        <v>3445.63</v>
      </c>
      <c r="E49" s="12">
        <v>3514.4</v>
      </c>
      <c r="F49" s="12">
        <v>3489.27</v>
      </c>
      <c r="G49" s="12">
        <v>3500.45</v>
      </c>
      <c r="H49" s="12">
        <v>3492.35</v>
      </c>
      <c r="I49" s="12">
        <v>3470.22</v>
      </c>
      <c r="J49" s="12">
        <v>3515.0</v>
      </c>
      <c r="M49" s="8">
        <f t="shared" si="4"/>
        <v>3481.878889</v>
      </c>
      <c r="N49" s="8">
        <f t="shared" si="5"/>
        <v>28.45881078</v>
      </c>
      <c r="O49" s="4">
        <f t="shared" si="6"/>
        <v>0.8173406281</v>
      </c>
    </row>
    <row r="50" ht="15.75" customHeight="1">
      <c r="A50" s="6" t="s">
        <v>16</v>
      </c>
      <c r="B50" s="12">
        <v>7048.08</v>
      </c>
      <c r="C50" s="12">
        <v>7020.6</v>
      </c>
      <c r="D50" s="12">
        <v>7215.75</v>
      </c>
      <c r="E50" s="12">
        <v>7380.65</v>
      </c>
      <c r="F50" s="12">
        <v>7153.32</v>
      </c>
      <c r="G50" s="12">
        <v>7158.95</v>
      </c>
      <c r="H50" s="12">
        <v>7126.48</v>
      </c>
      <c r="I50" s="12">
        <v>7103.16</v>
      </c>
      <c r="J50" s="12">
        <v>7195.41</v>
      </c>
      <c r="M50" s="8">
        <f t="shared" si="4"/>
        <v>7155.822222</v>
      </c>
      <c r="N50" s="8">
        <f t="shared" si="5"/>
        <v>105.623042</v>
      </c>
      <c r="O50" s="4">
        <f t="shared" si="6"/>
        <v>1.476043405</v>
      </c>
    </row>
    <row r="51" ht="15.75" customHeight="1">
      <c r="A51" s="6" t="s">
        <v>17</v>
      </c>
      <c r="B51" s="12">
        <v>14166.61</v>
      </c>
      <c r="C51" s="12">
        <v>14144.9</v>
      </c>
      <c r="D51" s="12">
        <v>14476.72</v>
      </c>
      <c r="E51" s="12">
        <v>14363.33</v>
      </c>
      <c r="F51" s="12">
        <v>14409.79</v>
      </c>
      <c r="G51" s="12">
        <v>14411.41</v>
      </c>
      <c r="H51" s="12">
        <v>14389.68</v>
      </c>
      <c r="I51" s="12">
        <v>14454.04</v>
      </c>
      <c r="J51" s="12">
        <v>14358.83</v>
      </c>
      <c r="M51" s="8">
        <f t="shared" si="4"/>
        <v>14352.81222</v>
      </c>
      <c r="N51" s="8">
        <f t="shared" si="5"/>
        <v>118.155193</v>
      </c>
      <c r="O51" s="4">
        <f t="shared" si="6"/>
        <v>0.8232198068</v>
      </c>
    </row>
    <row r="52" ht="15.75" customHeight="1">
      <c r="A52" s="6" t="s">
        <v>18</v>
      </c>
      <c r="B52" s="12">
        <v>29387.03</v>
      </c>
      <c r="C52" s="12">
        <v>29425.87</v>
      </c>
      <c r="D52" s="12">
        <v>29992.83</v>
      </c>
      <c r="E52" s="12">
        <v>30046.53</v>
      </c>
      <c r="F52" s="12">
        <v>29915.67</v>
      </c>
      <c r="G52" s="12">
        <v>29968.79</v>
      </c>
      <c r="H52" s="12">
        <v>29401.8</v>
      </c>
      <c r="I52" s="12">
        <v>30009.98</v>
      </c>
      <c r="J52" s="12">
        <v>29902.06</v>
      </c>
      <c r="M52" s="8">
        <f t="shared" si="4"/>
        <v>29783.39556</v>
      </c>
      <c r="N52" s="8">
        <f t="shared" si="5"/>
        <v>287.4320042</v>
      </c>
      <c r="O52" s="4">
        <f t="shared" si="6"/>
        <v>0.9650746628</v>
      </c>
    </row>
    <row r="53" ht="15.75" customHeight="1">
      <c r="A53" s="6" t="s">
        <v>19</v>
      </c>
      <c r="B53" s="12">
        <v>59091.53</v>
      </c>
      <c r="C53" s="12">
        <v>59123.34</v>
      </c>
      <c r="D53" s="12">
        <v>59097.65</v>
      </c>
      <c r="E53" s="12">
        <v>59190.55</v>
      </c>
      <c r="F53" s="12">
        <v>58265.03</v>
      </c>
      <c r="G53" s="12">
        <v>58929.23</v>
      </c>
      <c r="H53" s="12">
        <v>58604.68</v>
      </c>
      <c r="I53" s="12">
        <v>58923.82</v>
      </c>
      <c r="J53" s="12">
        <v>59144.14</v>
      </c>
      <c r="M53" s="8">
        <f t="shared" si="4"/>
        <v>58929.99667</v>
      </c>
      <c r="N53" s="8">
        <f t="shared" si="5"/>
        <v>306.8749846</v>
      </c>
      <c r="O53" s="4">
        <f t="shared" si="6"/>
        <v>0.520744955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2">
        <v>25.39</v>
      </c>
      <c r="C61" s="12">
        <v>24.59</v>
      </c>
      <c r="D61" s="12">
        <v>24.55</v>
      </c>
      <c r="E61" s="12">
        <v>26.84</v>
      </c>
      <c r="F61" s="12">
        <v>25.06</v>
      </c>
      <c r="G61" s="12">
        <v>23.93</v>
      </c>
      <c r="H61" s="12">
        <v>25.07</v>
      </c>
      <c r="I61" s="12">
        <v>24.93</v>
      </c>
      <c r="J61" s="12">
        <v>24.63</v>
      </c>
      <c r="M61" s="8">
        <f t="shared" ref="M61:M81" si="7">AVERAGE(B61:J61)</f>
        <v>24.99888889</v>
      </c>
      <c r="N61" s="8">
        <f t="shared" ref="N61:N81" si="8">STDEV(B61:J61)</f>
        <v>0.8064961941</v>
      </c>
      <c r="O61" s="4">
        <f t="shared" ref="O61:O81" si="9">N61/M61*100</f>
        <v>3.22612816</v>
      </c>
    </row>
    <row r="62" ht="15.75" customHeight="1">
      <c r="A62" s="6">
        <v>2.0</v>
      </c>
      <c r="B62" s="12">
        <v>23.31</v>
      </c>
      <c r="C62" s="12">
        <v>24.0</v>
      </c>
      <c r="D62" s="12">
        <v>23.98</v>
      </c>
      <c r="E62" s="12">
        <v>23.44</v>
      </c>
      <c r="F62" s="12">
        <v>24.24</v>
      </c>
      <c r="G62" s="12">
        <v>23.89</v>
      </c>
      <c r="H62" s="12">
        <v>24.83</v>
      </c>
      <c r="I62" s="12">
        <v>23.31</v>
      </c>
      <c r="J62" s="12">
        <v>23.26</v>
      </c>
      <c r="M62" s="8">
        <f t="shared" si="7"/>
        <v>23.80666667</v>
      </c>
      <c r="N62" s="8">
        <f t="shared" si="8"/>
        <v>0.5286775955</v>
      </c>
      <c r="O62" s="4">
        <f t="shared" si="9"/>
        <v>2.220712387</v>
      </c>
    </row>
    <row r="63" ht="15.75" customHeight="1">
      <c r="A63" s="6">
        <v>4.0</v>
      </c>
      <c r="B63" s="12">
        <v>24.53</v>
      </c>
      <c r="C63" s="12">
        <v>24.56</v>
      </c>
      <c r="D63" s="12">
        <v>24.75</v>
      </c>
      <c r="E63" s="12">
        <v>24.97</v>
      </c>
      <c r="F63" s="12">
        <v>24.24</v>
      </c>
      <c r="G63" s="12">
        <v>24.05</v>
      </c>
      <c r="H63" s="12">
        <v>23.47</v>
      </c>
      <c r="I63" s="12">
        <v>24.51</v>
      </c>
      <c r="J63" s="12">
        <v>24.39</v>
      </c>
      <c r="M63" s="8">
        <f t="shared" si="7"/>
        <v>24.38555556</v>
      </c>
      <c r="N63" s="8">
        <f t="shared" si="8"/>
        <v>0.434916978</v>
      </c>
      <c r="O63" s="4">
        <f t="shared" si="9"/>
        <v>1.783502439</v>
      </c>
    </row>
    <row r="64" ht="15.75" customHeight="1">
      <c r="A64" s="6">
        <v>8.0</v>
      </c>
      <c r="B64" s="12">
        <v>931.52</v>
      </c>
      <c r="C64" s="12">
        <v>921.34</v>
      </c>
      <c r="D64" s="12">
        <v>948.11</v>
      </c>
      <c r="E64" s="12">
        <v>920.7</v>
      </c>
      <c r="F64" s="12">
        <v>910.25</v>
      </c>
      <c r="G64" s="12">
        <v>941.15</v>
      </c>
      <c r="H64" s="12">
        <v>924.14</v>
      </c>
      <c r="I64" s="12">
        <v>934.52</v>
      </c>
      <c r="J64" s="12">
        <v>955.46</v>
      </c>
      <c r="M64" s="8">
        <f t="shared" si="7"/>
        <v>931.91</v>
      </c>
      <c r="N64" s="8">
        <f t="shared" si="8"/>
        <v>14.47541796</v>
      </c>
      <c r="O64" s="4">
        <f t="shared" si="9"/>
        <v>1.55330643</v>
      </c>
    </row>
    <row r="65" ht="15.75" customHeight="1">
      <c r="A65" s="6">
        <v>16.0</v>
      </c>
      <c r="B65" s="12">
        <v>44.95</v>
      </c>
      <c r="C65" s="12">
        <v>47.24</v>
      </c>
      <c r="D65" s="12">
        <v>44.19</v>
      </c>
      <c r="E65" s="12">
        <v>45.63</v>
      </c>
      <c r="F65" s="12">
        <v>45.49</v>
      </c>
      <c r="G65" s="12">
        <v>49.5</v>
      </c>
      <c r="H65" s="12">
        <v>47.8</v>
      </c>
      <c r="I65" s="12">
        <v>49.28</v>
      </c>
      <c r="J65" s="12">
        <v>49.51</v>
      </c>
      <c r="M65" s="8">
        <f t="shared" si="7"/>
        <v>47.06555556</v>
      </c>
      <c r="N65" s="8">
        <f t="shared" si="8"/>
        <v>2.081556576</v>
      </c>
      <c r="O65" s="4">
        <f t="shared" si="9"/>
        <v>4.422675035</v>
      </c>
    </row>
    <row r="66" ht="15.75" customHeight="1">
      <c r="A66" s="6">
        <v>32.0</v>
      </c>
      <c r="B66" s="12">
        <v>46.87</v>
      </c>
      <c r="C66" s="12">
        <v>48.56</v>
      </c>
      <c r="D66" s="12">
        <v>46.48</v>
      </c>
      <c r="E66" s="12">
        <v>47.08</v>
      </c>
      <c r="F66" s="12">
        <v>46.4</v>
      </c>
      <c r="G66" s="12">
        <v>46.33</v>
      </c>
      <c r="H66" s="12">
        <v>46.71</v>
      </c>
      <c r="I66" s="12">
        <v>47.91</v>
      </c>
      <c r="J66" s="12">
        <v>46.72</v>
      </c>
      <c r="M66" s="8">
        <f t="shared" si="7"/>
        <v>47.00666667</v>
      </c>
      <c r="N66" s="8">
        <f t="shared" si="8"/>
        <v>0.7521967828</v>
      </c>
      <c r="O66" s="4">
        <f t="shared" si="9"/>
        <v>1.600191709</v>
      </c>
    </row>
    <row r="67" ht="15.75" customHeight="1">
      <c r="A67" s="6">
        <v>64.0</v>
      </c>
      <c r="B67" s="12">
        <v>52.2</v>
      </c>
      <c r="C67" s="12">
        <v>53.02</v>
      </c>
      <c r="D67" s="12">
        <v>51.59</v>
      </c>
      <c r="E67" s="12">
        <v>51.56</v>
      </c>
      <c r="F67" s="12">
        <v>51.72</v>
      </c>
      <c r="G67" s="12">
        <v>52.08</v>
      </c>
      <c r="H67" s="12">
        <v>56.26</v>
      </c>
      <c r="I67" s="12">
        <v>50.33</v>
      </c>
      <c r="J67" s="12">
        <v>55.21</v>
      </c>
      <c r="M67" s="8">
        <f t="shared" si="7"/>
        <v>52.66333333</v>
      </c>
      <c r="N67" s="8">
        <f t="shared" si="8"/>
        <v>1.897610339</v>
      </c>
      <c r="O67" s="4">
        <f t="shared" si="9"/>
        <v>3.603285662</v>
      </c>
    </row>
    <row r="68" ht="15.75" customHeight="1">
      <c r="A68" s="6">
        <v>128.0</v>
      </c>
      <c r="B68" s="12">
        <v>65.4</v>
      </c>
      <c r="C68" s="12">
        <v>67.45</v>
      </c>
      <c r="D68" s="12">
        <v>65.0</v>
      </c>
      <c r="E68" s="12">
        <v>64.59</v>
      </c>
      <c r="F68" s="12">
        <v>64.97</v>
      </c>
      <c r="G68" s="12">
        <v>64.66</v>
      </c>
      <c r="H68" s="12">
        <v>63.68</v>
      </c>
      <c r="I68" s="12">
        <v>63.54</v>
      </c>
      <c r="J68" s="12">
        <v>66.09</v>
      </c>
      <c r="M68" s="8">
        <f t="shared" si="7"/>
        <v>65.04222222</v>
      </c>
      <c r="N68" s="8">
        <f t="shared" si="8"/>
        <v>1.198601036</v>
      </c>
      <c r="O68" s="4">
        <f t="shared" si="9"/>
        <v>1.842804559</v>
      </c>
    </row>
    <row r="69" ht="15.75" customHeight="1">
      <c r="A69" s="6">
        <v>256.0</v>
      </c>
      <c r="B69" s="12">
        <v>97.2</v>
      </c>
      <c r="C69" s="12">
        <v>97.65</v>
      </c>
      <c r="D69" s="12">
        <v>101.1</v>
      </c>
      <c r="E69" s="12">
        <v>96.11</v>
      </c>
      <c r="F69" s="12">
        <v>101.47</v>
      </c>
      <c r="G69" s="12">
        <v>97.44</v>
      </c>
      <c r="H69" s="12">
        <v>99.17</v>
      </c>
      <c r="I69" s="12">
        <v>98.22</v>
      </c>
      <c r="J69" s="12">
        <v>97.51</v>
      </c>
      <c r="M69" s="8">
        <f t="shared" si="7"/>
        <v>98.43</v>
      </c>
      <c r="N69" s="8">
        <f t="shared" si="8"/>
        <v>1.812884442</v>
      </c>
      <c r="O69" s="4">
        <f t="shared" si="9"/>
        <v>1.841800713</v>
      </c>
    </row>
    <row r="70" ht="15.75" customHeight="1">
      <c r="A70" s="6">
        <v>512.0</v>
      </c>
      <c r="B70" s="12">
        <v>135.27</v>
      </c>
      <c r="C70" s="12">
        <v>134.38</v>
      </c>
      <c r="D70" s="12">
        <v>134.73</v>
      </c>
      <c r="E70" s="12">
        <v>137.48</v>
      </c>
      <c r="F70" s="12">
        <v>133.75</v>
      </c>
      <c r="G70" s="12">
        <v>132.19</v>
      </c>
      <c r="H70" s="12">
        <v>131.77</v>
      </c>
      <c r="I70" s="12">
        <v>138.0</v>
      </c>
      <c r="J70" s="12">
        <v>134.49</v>
      </c>
      <c r="M70" s="8">
        <f t="shared" si="7"/>
        <v>134.6733333</v>
      </c>
      <c r="N70" s="8">
        <f t="shared" si="8"/>
        <v>2.087815844</v>
      </c>
      <c r="O70" s="4">
        <f t="shared" si="9"/>
        <v>1.550281554</v>
      </c>
    </row>
    <row r="71" ht="15.75" customHeight="1">
      <c r="A71" s="6" t="s">
        <v>9</v>
      </c>
      <c r="B71" s="12">
        <v>177.39</v>
      </c>
      <c r="C71" s="12">
        <v>173.11</v>
      </c>
      <c r="D71" s="12">
        <v>172.48</v>
      </c>
      <c r="E71" s="12">
        <v>176.68</v>
      </c>
      <c r="F71" s="12">
        <v>178.98</v>
      </c>
      <c r="G71" s="12">
        <v>173.89</v>
      </c>
      <c r="H71" s="12">
        <v>171.83</v>
      </c>
      <c r="I71" s="12">
        <v>180.05</v>
      </c>
      <c r="J71" s="12">
        <v>176.81</v>
      </c>
      <c r="M71" s="8">
        <f t="shared" si="7"/>
        <v>175.6911111</v>
      </c>
      <c r="N71" s="8">
        <f t="shared" si="8"/>
        <v>2.959271213</v>
      </c>
      <c r="O71" s="4">
        <f t="shared" si="9"/>
        <v>1.684360235</v>
      </c>
    </row>
    <row r="72" ht="15.75" customHeight="1">
      <c r="A72" s="6" t="s">
        <v>10</v>
      </c>
      <c r="B72" s="12">
        <v>279.46</v>
      </c>
      <c r="C72" s="12">
        <v>285.48</v>
      </c>
      <c r="D72" s="12">
        <v>279.88</v>
      </c>
      <c r="E72" s="12">
        <v>289.29</v>
      </c>
      <c r="F72" s="12">
        <v>288.5</v>
      </c>
      <c r="G72" s="12">
        <v>279.39</v>
      </c>
      <c r="H72" s="12">
        <v>277.62</v>
      </c>
      <c r="I72" s="12">
        <v>289.23</v>
      </c>
      <c r="J72" s="12">
        <v>286.45</v>
      </c>
      <c r="M72" s="8">
        <f t="shared" si="7"/>
        <v>283.9222222</v>
      </c>
      <c r="N72" s="8">
        <f t="shared" si="8"/>
        <v>4.786281902</v>
      </c>
      <c r="O72" s="4">
        <f t="shared" si="9"/>
        <v>1.685772204</v>
      </c>
    </row>
    <row r="73" ht="15.75" customHeight="1">
      <c r="A73" s="6" t="s">
        <v>11</v>
      </c>
      <c r="B73" s="12">
        <v>449.95</v>
      </c>
      <c r="C73" s="12">
        <v>463.99</v>
      </c>
      <c r="D73" s="12">
        <v>451.15</v>
      </c>
      <c r="E73" s="12">
        <v>460.7</v>
      </c>
      <c r="F73" s="12">
        <v>460.08</v>
      </c>
      <c r="G73" s="12">
        <v>463.82</v>
      </c>
      <c r="H73" s="12">
        <v>456.71</v>
      </c>
      <c r="I73" s="12">
        <v>459.01</v>
      </c>
      <c r="J73" s="12">
        <v>457.53</v>
      </c>
      <c r="M73" s="8">
        <f t="shared" si="7"/>
        <v>458.1044444</v>
      </c>
      <c r="N73" s="8">
        <f t="shared" si="8"/>
        <v>4.948495001</v>
      </c>
      <c r="O73" s="4">
        <f t="shared" si="9"/>
        <v>1.080211088</v>
      </c>
    </row>
    <row r="74" ht="15.75" customHeight="1">
      <c r="A74" s="6" t="s">
        <v>12</v>
      </c>
      <c r="B74" s="12">
        <v>561.7</v>
      </c>
      <c r="C74" s="12">
        <v>570.16</v>
      </c>
      <c r="D74" s="12">
        <v>560.13</v>
      </c>
      <c r="E74" s="12">
        <v>571.16</v>
      </c>
      <c r="F74" s="12">
        <v>561.83</v>
      </c>
      <c r="G74" s="12">
        <v>567.37</v>
      </c>
      <c r="H74" s="12">
        <v>559.65</v>
      </c>
      <c r="I74" s="12">
        <v>561.54</v>
      </c>
      <c r="J74" s="12">
        <v>567.7</v>
      </c>
      <c r="M74" s="8">
        <f t="shared" si="7"/>
        <v>564.5822222</v>
      </c>
      <c r="N74" s="8">
        <f t="shared" si="8"/>
        <v>4.488278561</v>
      </c>
      <c r="O74" s="4">
        <f t="shared" si="9"/>
        <v>0.794973413</v>
      </c>
    </row>
    <row r="75" ht="15.75" customHeight="1">
      <c r="A75" s="6" t="s">
        <v>13</v>
      </c>
      <c r="B75" s="12">
        <v>1168.54</v>
      </c>
      <c r="C75" s="12">
        <v>1176.42</v>
      </c>
      <c r="D75" s="12">
        <v>1136.16</v>
      </c>
      <c r="E75" s="12">
        <v>1169.08</v>
      </c>
      <c r="F75" s="12">
        <v>1157.93</v>
      </c>
      <c r="G75" s="12">
        <v>1137.91</v>
      </c>
      <c r="H75" s="12">
        <v>1142.58</v>
      </c>
      <c r="I75" s="12">
        <v>1152.11</v>
      </c>
      <c r="J75" s="12">
        <v>1146.12</v>
      </c>
      <c r="M75" s="8">
        <f t="shared" si="7"/>
        <v>1154.094444</v>
      </c>
      <c r="N75" s="8">
        <f t="shared" si="8"/>
        <v>14.70576257</v>
      </c>
      <c r="O75" s="4">
        <f t="shared" si="9"/>
        <v>1.274225228</v>
      </c>
    </row>
    <row r="76" ht="15.75" customHeight="1">
      <c r="A76" s="6" t="s">
        <v>14</v>
      </c>
      <c r="B76" s="12">
        <v>2220.49</v>
      </c>
      <c r="C76" s="12">
        <v>2199.37</v>
      </c>
      <c r="D76" s="12">
        <v>2206.47</v>
      </c>
      <c r="E76" s="12">
        <v>2205.6</v>
      </c>
      <c r="F76" s="12">
        <v>2229.58</v>
      </c>
      <c r="G76" s="12">
        <v>2219.73</v>
      </c>
      <c r="H76" s="12">
        <v>2189.56</v>
      </c>
      <c r="I76" s="12">
        <v>2230.32</v>
      </c>
      <c r="J76" s="12">
        <v>2204.84</v>
      </c>
      <c r="M76" s="8">
        <f t="shared" si="7"/>
        <v>2211.773333</v>
      </c>
      <c r="N76" s="8">
        <f t="shared" si="8"/>
        <v>13.97285941</v>
      </c>
      <c r="O76" s="4">
        <f t="shared" si="9"/>
        <v>0.6317491578</v>
      </c>
    </row>
    <row r="77" ht="15.75" customHeight="1">
      <c r="A77" s="6" t="s">
        <v>15</v>
      </c>
      <c r="B77" s="12">
        <v>4714.69</v>
      </c>
      <c r="C77" s="12">
        <v>4783.75</v>
      </c>
      <c r="D77" s="12">
        <v>4714.16</v>
      </c>
      <c r="E77" s="12">
        <v>4685.09</v>
      </c>
      <c r="F77" s="12">
        <v>4734.26</v>
      </c>
      <c r="G77" s="12">
        <v>4720.05</v>
      </c>
      <c r="H77" s="12">
        <v>4749.79</v>
      </c>
      <c r="I77" s="12">
        <v>4704.05</v>
      </c>
      <c r="J77" s="12">
        <v>4750.69</v>
      </c>
      <c r="M77" s="8">
        <f t="shared" si="7"/>
        <v>4728.503333</v>
      </c>
      <c r="N77" s="8">
        <f t="shared" si="8"/>
        <v>29.54104137</v>
      </c>
      <c r="O77" s="4">
        <f t="shared" si="9"/>
        <v>0.6247440106</v>
      </c>
    </row>
    <row r="78" ht="15.75" customHeight="1">
      <c r="A78" s="6" t="s">
        <v>16</v>
      </c>
      <c r="B78" s="12">
        <v>9297.29</v>
      </c>
      <c r="C78" s="12">
        <v>9433.76</v>
      </c>
      <c r="D78" s="12">
        <v>9257.1</v>
      </c>
      <c r="E78" s="12">
        <v>9272.15</v>
      </c>
      <c r="F78" s="12">
        <v>9360.85</v>
      </c>
      <c r="G78" s="12">
        <v>9343.94</v>
      </c>
      <c r="H78" s="12">
        <v>9265.36</v>
      </c>
      <c r="I78" s="12">
        <v>9267.85</v>
      </c>
      <c r="J78" s="12">
        <v>9310.19</v>
      </c>
      <c r="M78" s="8">
        <f t="shared" si="7"/>
        <v>9312.054444</v>
      </c>
      <c r="N78" s="8">
        <f t="shared" si="8"/>
        <v>58.28610664</v>
      </c>
      <c r="O78" s="4">
        <f t="shared" si="9"/>
        <v>0.6259210252</v>
      </c>
    </row>
    <row r="79" ht="15.75" customHeight="1">
      <c r="A79" s="6" t="s">
        <v>17</v>
      </c>
      <c r="B79" s="12">
        <v>18954.98</v>
      </c>
      <c r="C79" s="12">
        <v>19122.39</v>
      </c>
      <c r="D79" s="12">
        <v>19016.05</v>
      </c>
      <c r="E79" s="12">
        <v>18924.15</v>
      </c>
      <c r="F79" s="12">
        <v>19050.15</v>
      </c>
      <c r="G79" s="12">
        <v>18989.41</v>
      </c>
      <c r="H79" s="12">
        <v>19448.12</v>
      </c>
      <c r="I79" s="12">
        <v>18952.54</v>
      </c>
      <c r="J79" s="12">
        <v>18990.43</v>
      </c>
      <c r="M79" s="8">
        <f t="shared" si="7"/>
        <v>19049.80222</v>
      </c>
      <c r="N79" s="8">
        <f t="shared" si="8"/>
        <v>160.6538698</v>
      </c>
      <c r="O79" s="4">
        <f t="shared" si="9"/>
        <v>0.8433361559</v>
      </c>
    </row>
    <row r="80" ht="15.75" customHeight="1">
      <c r="A80" s="6" t="s">
        <v>18</v>
      </c>
      <c r="B80" s="12">
        <v>38921.02</v>
      </c>
      <c r="C80" s="12">
        <v>39128.09</v>
      </c>
      <c r="D80" s="12">
        <v>38732.54</v>
      </c>
      <c r="E80" s="12">
        <v>38684.5</v>
      </c>
      <c r="F80" s="12">
        <v>38912.95</v>
      </c>
      <c r="G80" s="12">
        <v>38695.95</v>
      </c>
      <c r="H80" s="12">
        <v>38887.45</v>
      </c>
      <c r="I80" s="12">
        <v>38801.48</v>
      </c>
      <c r="J80" s="12">
        <v>38733.45</v>
      </c>
      <c r="M80" s="8">
        <f t="shared" si="7"/>
        <v>38833.04778</v>
      </c>
      <c r="N80" s="8">
        <f t="shared" si="8"/>
        <v>144.0543691</v>
      </c>
      <c r="O80" s="4">
        <f t="shared" si="9"/>
        <v>0.3709581846</v>
      </c>
    </row>
    <row r="81" ht="15.75" customHeight="1">
      <c r="A81" s="6" t="s">
        <v>19</v>
      </c>
      <c r="B81" s="12">
        <v>78201.41</v>
      </c>
      <c r="C81" s="12">
        <v>78602.03</v>
      </c>
      <c r="D81" s="12">
        <v>77490.32</v>
      </c>
      <c r="E81" s="12">
        <v>78426.92</v>
      </c>
      <c r="F81" s="12">
        <v>78140.73</v>
      </c>
      <c r="G81" s="12">
        <v>77621.53</v>
      </c>
      <c r="H81" s="12">
        <v>78522.16</v>
      </c>
      <c r="I81" s="12">
        <v>78396.18</v>
      </c>
      <c r="J81" s="12">
        <v>77806.45</v>
      </c>
      <c r="M81" s="8">
        <f t="shared" si="7"/>
        <v>78134.19222</v>
      </c>
      <c r="N81" s="8">
        <f t="shared" si="8"/>
        <v>405.1370539</v>
      </c>
      <c r="O81" s="4">
        <f t="shared" si="9"/>
        <v>0.5185144204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2">
        <v>12.07</v>
      </c>
      <c r="C5" s="12">
        <v>11.99</v>
      </c>
      <c r="D5" s="12">
        <v>13.23</v>
      </c>
      <c r="E5" s="12">
        <v>11.05</v>
      </c>
      <c r="F5" s="12">
        <v>17.22</v>
      </c>
      <c r="G5" s="12">
        <v>12.96</v>
      </c>
      <c r="H5" s="12">
        <v>10.76</v>
      </c>
      <c r="I5" s="12">
        <v>11.32</v>
      </c>
      <c r="J5" s="12">
        <v>10.92</v>
      </c>
      <c r="M5" s="8">
        <f t="shared" ref="M5:M25" si="1">AVERAGE(B5:J5)</f>
        <v>12.39111111</v>
      </c>
      <c r="N5" s="8">
        <f t="shared" ref="N5:N25" si="2">STDEV(B5:J5)</f>
        <v>2.011842715</v>
      </c>
      <c r="O5" s="4">
        <f t="shared" ref="O5:O25" si="3">N5/M5*100</f>
        <v>16.23617686</v>
      </c>
    </row>
    <row r="6" ht="15.75" customHeight="1">
      <c r="A6" s="6">
        <v>2.0</v>
      </c>
      <c r="B6" s="12">
        <v>10.38</v>
      </c>
      <c r="C6" s="12">
        <v>10.51</v>
      </c>
      <c r="D6" s="12">
        <v>10.41</v>
      </c>
      <c r="E6" s="12">
        <v>10.68</v>
      </c>
      <c r="F6" s="12">
        <v>10.68</v>
      </c>
      <c r="G6" s="12">
        <v>10.61</v>
      </c>
      <c r="H6" s="12">
        <v>9.97</v>
      </c>
      <c r="I6" s="12">
        <v>11.06</v>
      </c>
      <c r="J6" s="12">
        <v>9.8</v>
      </c>
      <c r="M6" s="8">
        <f t="shared" si="1"/>
        <v>10.45555556</v>
      </c>
      <c r="N6" s="8">
        <f t="shared" si="2"/>
        <v>0.3818085617</v>
      </c>
      <c r="O6" s="4">
        <f t="shared" si="3"/>
        <v>3.65172907</v>
      </c>
    </row>
    <row r="7" ht="15.75" customHeight="1">
      <c r="A7" s="6">
        <v>4.0</v>
      </c>
      <c r="B7" s="12">
        <v>12.62</v>
      </c>
      <c r="C7" s="12">
        <v>10.95</v>
      </c>
      <c r="D7" s="12">
        <v>10.43</v>
      </c>
      <c r="E7" s="12">
        <v>10.33</v>
      </c>
      <c r="F7" s="12">
        <v>11.87</v>
      </c>
      <c r="G7" s="12">
        <v>10.97</v>
      </c>
      <c r="H7" s="12">
        <v>10.33</v>
      </c>
      <c r="I7" s="12">
        <v>10.51</v>
      </c>
      <c r="J7" s="12">
        <v>9.81</v>
      </c>
      <c r="M7" s="8">
        <f t="shared" si="1"/>
        <v>10.86888889</v>
      </c>
      <c r="N7" s="8">
        <f t="shared" si="2"/>
        <v>0.8738484486</v>
      </c>
      <c r="O7" s="4">
        <f t="shared" si="3"/>
        <v>8.039905988</v>
      </c>
    </row>
    <row r="8" ht="15.75" customHeight="1">
      <c r="A8" s="6">
        <v>8.0</v>
      </c>
      <c r="B8" s="12">
        <v>80.0</v>
      </c>
      <c r="C8" s="12">
        <v>75.18</v>
      </c>
      <c r="D8" s="12">
        <v>68.57</v>
      </c>
      <c r="E8" s="12">
        <v>64.75</v>
      </c>
      <c r="F8" s="12">
        <v>75.56</v>
      </c>
      <c r="G8" s="12">
        <v>87.62</v>
      </c>
      <c r="H8" s="12">
        <v>71.59</v>
      </c>
      <c r="I8" s="12">
        <v>73.9</v>
      </c>
      <c r="J8" s="12">
        <v>64.29</v>
      </c>
      <c r="M8" s="8">
        <f t="shared" si="1"/>
        <v>73.49555556</v>
      </c>
      <c r="N8" s="8">
        <f t="shared" si="2"/>
        <v>7.400927494</v>
      </c>
      <c r="O8" s="4">
        <f t="shared" si="3"/>
        <v>10.06989802</v>
      </c>
    </row>
    <row r="9" ht="15.75" customHeight="1">
      <c r="A9" s="6">
        <v>16.0</v>
      </c>
      <c r="B9" s="12">
        <v>12.5</v>
      </c>
      <c r="C9" s="12">
        <v>13.71</v>
      </c>
      <c r="D9" s="12">
        <v>13.5</v>
      </c>
      <c r="E9" s="12">
        <v>12.66</v>
      </c>
      <c r="F9" s="12">
        <v>13.11</v>
      </c>
      <c r="G9" s="12">
        <v>12.84</v>
      </c>
      <c r="H9" s="12">
        <v>13.08</v>
      </c>
      <c r="I9" s="12">
        <v>13.47</v>
      </c>
      <c r="J9" s="12">
        <v>12.84</v>
      </c>
      <c r="M9" s="8">
        <f t="shared" si="1"/>
        <v>13.07888889</v>
      </c>
      <c r="N9" s="8">
        <f t="shared" si="2"/>
        <v>0.4114439343</v>
      </c>
      <c r="O9" s="4">
        <f t="shared" si="3"/>
        <v>3.145863061</v>
      </c>
    </row>
    <row r="10" ht="15.75" customHeight="1">
      <c r="A10" s="6">
        <v>32.0</v>
      </c>
      <c r="B10" s="12">
        <v>20.49</v>
      </c>
      <c r="C10" s="12">
        <v>19.72</v>
      </c>
      <c r="D10" s="12">
        <v>20.03</v>
      </c>
      <c r="E10" s="12">
        <v>20.15</v>
      </c>
      <c r="F10" s="12">
        <v>20.85</v>
      </c>
      <c r="G10" s="12">
        <v>19.62</v>
      </c>
      <c r="H10" s="12">
        <v>20.26</v>
      </c>
      <c r="I10" s="12">
        <v>20.47</v>
      </c>
      <c r="J10" s="12">
        <v>20.43</v>
      </c>
      <c r="M10" s="8">
        <f t="shared" si="1"/>
        <v>20.22444444</v>
      </c>
      <c r="N10" s="8">
        <f t="shared" si="2"/>
        <v>0.3919219027</v>
      </c>
      <c r="O10" s="4">
        <f t="shared" si="3"/>
        <v>1.937862391</v>
      </c>
    </row>
    <row r="11" ht="15.75" customHeight="1">
      <c r="A11" s="6">
        <v>64.0</v>
      </c>
      <c r="B11" s="12">
        <v>19.96</v>
      </c>
      <c r="C11" s="12">
        <v>20.14</v>
      </c>
      <c r="D11" s="12">
        <v>20.44</v>
      </c>
      <c r="E11" s="12">
        <v>20.57</v>
      </c>
      <c r="F11" s="12">
        <v>24.25</v>
      </c>
      <c r="G11" s="12">
        <v>20.74</v>
      </c>
      <c r="H11" s="12">
        <v>20.16</v>
      </c>
      <c r="I11" s="12">
        <v>20.65</v>
      </c>
      <c r="J11" s="12">
        <v>20.52</v>
      </c>
      <c r="M11" s="8">
        <f t="shared" si="1"/>
        <v>20.82555556</v>
      </c>
      <c r="N11" s="8">
        <f t="shared" si="2"/>
        <v>1.310268208</v>
      </c>
      <c r="O11" s="4">
        <f t="shared" si="3"/>
        <v>6.291636278</v>
      </c>
    </row>
    <row r="12" ht="15.75" customHeight="1">
      <c r="A12" s="6">
        <v>128.0</v>
      </c>
      <c r="B12" s="12">
        <v>26.46</v>
      </c>
      <c r="C12" s="12">
        <v>24.53</v>
      </c>
      <c r="D12" s="12">
        <v>28.27</v>
      </c>
      <c r="E12" s="12">
        <v>26.06</v>
      </c>
      <c r="F12" s="12">
        <v>26.2</v>
      </c>
      <c r="G12" s="12">
        <v>25.05</v>
      </c>
      <c r="H12" s="12">
        <v>24.89</v>
      </c>
      <c r="I12" s="12">
        <v>25.95</v>
      </c>
      <c r="J12" s="12">
        <v>34.96</v>
      </c>
      <c r="M12" s="8">
        <f t="shared" si="1"/>
        <v>26.93</v>
      </c>
      <c r="N12" s="8">
        <f t="shared" si="2"/>
        <v>3.205534277</v>
      </c>
      <c r="O12" s="4">
        <f t="shared" si="3"/>
        <v>11.90320935</v>
      </c>
    </row>
    <row r="13" ht="15.75" customHeight="1">
      <c r="A13" s="6">
        <v>256.0</v>
      </c>
      <c r="B13" s="12">
        <v>42.36</v>
      </c>
      <c r="C13" s="12">
        <v>41.53</v>
      </c>
      <c r="D13" s="12">
        <v>42.17</v>
      </c>
      <c r="E13" s="12">
        <v>41.23</v>
      </c>
      <c r="F13" s="12">
        <v>42.29</v>
      </c>
      <c r="G13" s="12">
        <v>41.84</v>
      </c>
      <c r="H13" s="12">
        <v>43.68</v>
      </c>
      <c r="I13" s="12">
        <v>42.69</v>
      </c>
      <c r="J13" s="12">
        <v>42.39</v>
      </c>
      <c r="M13" s="8">
        <f t="shared" si="1"/>
        <v>42.24222222</v>
      </c>
      <c r="N13" s="8">
        <f t="shared" si="2"/>
        <v>0.7075093246</v>
      </c>
      <c r="O13" s="4">
        <f t="shared" si="3"/>
        <v>1.674886612</v>
      </c>
    </row>
    <row r="14" ht="15.75" customHeight="1">
      <c r="A14" s="6">
        <v>512.0</v>
      </c>
      <c r="B14" s="12">
        <v>70.2</v>
      </c>
      <c r="C14" s="12">
        <v>67.87</v>
      </c>
      <c r="D14" s="12">
        <v>69.25</v>
      </c>
      <c r="E14" s="12">
        <v>66.5</v>
      </c>
      <c r="F14" s="12">
        <v>68.02</v>
      </c>
      <c r="G14" s="12">
        <v>67.72</v>
      </c>
      <c r="H14" s="12">
        <v>73.78</v>
      </c>
      <c r="I14" s="12">
        <v>71.26</v>
      </c>
      <c r="J14" s="12">
        <v>70.03</v>
      </c>
      <c r="M14" s="8">
        <f t="shared" si="1"/>
        <v>69.40333333</v>
      </c>
      <c r="N14" s="8">
        <f t="shared" si="2"/>
        <v>2.213057839</v>
      </c>
      <c r="O14" s="4">
        <f t="shared" si="3"/>
        <v>3.188690994</v>
      </c>
    </row>
    <row r="15" ht="15.75" customHeight="1">
      <c r="A15" s="6" t="s">
        <v>9</v>
      </c>
      <c r="B15" s="12">
        <v>132.71</v>
      </c>
      <c r="C15" s="12">
        <v>130.36</v>
      </c>
      <c r="D15" s="12">
        <v>125.83</v>
      </c>
      <c r="E15" s="12">
        <v>130.62</v>
      </c>
      <c r="F15" s="12">
        <v>133.07</v>
      </c>
      <c r="G15" s="12">
        <v>123.86</v>
      </c>
      <c r="H15" s="12">
        <v>137.7</v>
      </c>
      <c r="I15" s="12">
        <v>128.46</v>
      </c>
      <c r="J15" s="12">
        <v>135.08</v>
      </c>
      <c r="M15" s="8">
        <f t="shared" si="1"/>
        <v>130.8544444</v>
      </c>
      <c r="N15" s="8">
        <f t="shared" si="2"/>
        <v>4.377054121</v>
      </c>
      <c r="O15" s="4">
        <f t="shared" si="3"/>
        <v>3.344979331</v>
      </c>
    </row>
    <row r="16" ht="15.75" customHeight="1">
      <c r="A16" s="6" t="s">
        <v>10</v>
      </c>
      <c r="B16" s="12">
        <v>186.18</v>
      </c>
      <c r="C16" s="12">
        <v>188.43</v>
      </c>
      <c r="D16" s="12">
        <v>192.45</v>
      </c>
      <c r="E16" s="12">
        <v>186.73</v>
      </c>
      <c r="F16" s="12">
        <v>194.85</v>
      </c>
      <c r="G16" s="12">
        <v>187.1</v>
      </c>
      <c r="H16" s="12">
        <v>192.37</v>
      </c>
      <c r="I16" s="12">
        <v>184.82</v>
      </c>
      <c r="J16" s="12">
        <v>184.98</v>
      </c>
      <c r="M16" s="8">
        <f t="shared" si="1"/>
        <v>188.6566667</v>
      </c>
      <c r="N16" s="8">
        <f t="shared" si="2"/>
        <v>3.658790784</v>
      </c>
      <c r="O16" s="4">
        <f t="shared" si="3"/>
        <v>1.939391196</v>
      </c>
    </row>
    <row r="17" ht="15.75" customHeight="1">
      <c r="A17" s="6" t="s">
        <v>11</v>
      </c>
      <c r="B17" s="12">
        <v>295.41</v>
      </c>
      <c r="C17" s="12">
        <v>289.25</v>
      </c>
      <c r="D17" s="12">
        <v>293.75</v>
      </c>
      <c r="E17" s="12">
        <v>295.89</v>
      </c>
      <c r="F17" s="12">
        <v>300.1</v>
      </c>
      <c r="G17" s="12">
        <v>286.5</v>
      </c>
      <c r="H17" s="12">
        <v>295.23</v>
      </c>
      <c r="I17" s="12">
        <v>288.83</v>
      </c>
      <c r="J17" s="12">
        <v>286.31</v>
      </c>
      <c r="M17" s="8">
        <f t="shared" si="1"/>
        <v>292.3633333</v>
      </c>
      <c r="N17" s="8">
        <f t="shared" si="2"/>
        <v>4.807741154</v>
      </c>
      <c r="O17" s="4">
        <f t="shared" si="3"/>
        <v>1.644440532</v>
      </c>
    </row>
    <row r="18" ht="15.75" customHeight="1">
      <c r="A18" s="6" t="s">
        <v>12</v>
      </c>
      <c r="B18" s="12">
        <v>488.79</v>
      </c>
      <c r="C18" s="12">
        <v>486.15</v>
      </c>
      <c r="D18" s="12">
        <v>483.57</v>
      </c>
      <c r="E18" s="12">
        <v>488.83</v>
      </c>
      <c r="F18" s="12">
        <v>479.77</v>
      </c>
      <c r="G18" s="12">
        <v>487.19</v>
      </c>
      <c r="H18" s="12">
        <v>491.47</v>
      </c>
      <c r="I18" s="12">
        <v>490.23</v>
      </c>
      <c r="J18" s="12">
        <v>479.24</v>
      </c>
      <c r="M18" s="8">
        <f t="shared" si="1"/>
        <v>486.1377778</v>
      </c>
      <c r="N18" s="8">
        <f t="shared" si="2"/>
        <v>4.405819384</v>
      </c>
      <c r="O18" s="4">
        <f t="shared" si="3"/>
        <v>0.9062902711</v>
      </c>
    </row>
    <row r="19" ht="15.75" customHeight="1">
      <c r="A19" s="6" t="s">
        <v>13</v>
      </c>
      <c r="B19" s="12">
        <v>609.38</v>
      </c>
      <c r="C19" s="12">
        <v>613.06</v>
      </c>
      <c r="D19" s="12">
        <v>593.99</v>
      </c>
      <c r="E19" s="12">
        <v>609.43</v>
      </c>
      <c r="F19" s="12">
        <v>615.73</v>
      </c>
      <c r="G19" s="12">
        <v>594.44</v>
      </c>
      <c r="H19" s="12">
        <v>608.27</v>
      </c>
      <c r="I19" s="12">
        <v>621.7</v>
      </c>
      <c r="J19" s="12">
        <v>617.87</v>
      </c>
      <c r="M19" s="8">
        <f t="shared" si="1"/>
        <v>609.3188889</v>
      </c>
      <c r="N19" s="8">
        <f t="shared" si="2"/>
        <v>9.611087925</v>
      </c>
      <c r="O19" s="4">
        <f t="shared" si="3"/>
        <v>1.577349414</v>
      </c>
    </row>
    <row r="20" ht="15.75" customHeight="1">
      <c r="A20" s="6" t="s">
        <v>14</v>
      </c>
      <c r="B20" s="12">
        <v>1334.59</v>
      </c>
      <c r="C20" s="12">
        <v>1335.76</v>
      </c>
      <c r="D20" s="12">
        <v>1291.37</v>
      </c>
      <c r="E20" s="12">
        <v>1321.35</v>
      </c>
      <c r="F20" s="12">
        <v>1330.79</v>
      </c>
      <c r="G20" s="12">
        <v>1302.92</v>
      </c>
      <c r="H20" s="12">
        <v>1322.32</v>
      </c>
      <c r="I20" s="12">
        <v>1340.91</v>
      </c>
      <c r="J20" s="12">
        <v>1329.33</v>
      </c>
      <c r="M20" s="8">
        <f t="shared" si="1"/>
        <v>1323.26</v>
      </c>
      <c r="N20" s="8">
        <f t="shared" si="2"/>
        <v>16.29764784</v>
      </c>
      <c r="O20" s="4">
        <f t="shared" si="3"/>
        <v>1.231628541</v>
      </c>
    </row>
    <row r="21" ht="15.75" customHeight="1">
      <c r="A21" s="6" t="s">
        <v>15</v>
      </c>
      <c r="B21" s="12">
        <v>4039.48</v>
      </c>
      <c r="C21" s="12">
        <v>3947.27</v>
      </c>
      <c r="D21" s="12">
        <v>3873.93</v>
      </c>
      <c r="E21" s="12">
        <v>3970.92</v>
      </c>
      <c r="F21" s="12">
        <v>3988.68</v>
      </c>
      <c r="G21" s="12">
        <v>3915.62</v>
      </c>
      <c r="H21" s="12">
        <v>3969.27</v>
      </c>
      <c r="I21" s="12">
        <v>3984.42</v>
      </c>
      <c r="J21" s="12">
        <v>3970.24</v>
      </c>
      <c r="M21" s="8">
        <f t="shared" si="1"/>
        <v>3962.203333</v>
      </c>
      <c r="N21" s="8">
        <f t="shared" si="2"/>
        <v>46.82677679</v>
      </c>
      <c r="O21" s="4">
        <f t="shared" si="3"/>
        <v>1.181836793</v>
      </c>
    </row>
    <row r="22" ht="15.75" customHeight="1">
      <c r="A22" s="6" t="s">
        <v>16</v>
      </c>
      <c r="B22" s="12">
        <v>8513.56</v>
      </c>
      <c r="C22" s="12">
        <v>7935.84</v>
      </c>
      <c r="D22" s="12">
        <v>7501.45</v>
      </c>
      <c r="E22" s="12">
        <v>8533.97</v>
      </c>
      <c r="F22" s="12">
        <v>8305.88</v>
      </c>
      <c r="G22" s="12">
        <v>8371.85</v>
      </c>
      <c r="H22" s="12">
        <v>8440.84</v>
      </c>
      <c r="I22" s="12">
        <v>8391.54</v>
      </c>
      <c r="J22" s="12">
        <v>8288.74</v>
      </c>
      <c r="M22" s="8">
        <f t="shared" si="1"/>
        <v>8253.741111</v>
      </c>
      <c r="N22" s="8">
        <f t="shared" si="2"/>
        <v>332.5892251</v>
      </c>
      <c r="O22" s="4">
        <f t="shared" si="3"/>
        <v>4.029557271</v>
      </c>
    </row>
    <row r="23" ht="15.75" customHeight="1">
      <c r="A23" s="6" t="s">
        <v>17</v>
      </c>
      <c r="B23" s="12">
        <v>16011.69</v>
      </c>
      <c r="C23" s="12">
        <v>14873.38</v>
      </c>
      <c r="D23" s="12">
        <v>15497.4</v>
      </c>
      <c r="E23" s="12">
        <v>15993.27</v>
      </c>
      <c r="F23" s="12">
        <v>15733.28</v>
      </c>
      <c r="G23" s="12">
        <v>15643.16</v>
      </c>
      <c r="H23" s="12">
        <v>15857.91</v>
      </c>
      <c r="I23" s="12">
        <v>15989.29</v>
      </c>
      <c r="J23" s="12">
        <v>15695.07</v>
      </c>
      <c r="M23" s="8">
        <f t="shared" si="1"/>
        <v>15699.38333</v>
      </c>
      <c r="N23" s="8">
        <f t="shared" si="2"/>
        <v>357.1569739</v>
      </c>
      <c r="O23" s="4">
        <f t="shared" si="3"/>
        <v>2.274974541</v>
      </c>
    </row>
    <row r="24" ht="15.75" customHeight="1">
      <c r="A24" s="6" t="s">
        <v>18</v>
      </c>
      <c r="B24" s="12">
        <v>30811.67</v>
      </c>
      <c r="C24" s="12">
        <v>30374.28</v>
      </c>
      <c r="D24" s="12">
        <v>33825.13</v>
      </c>
      <c r="E24" s="12">
        <v>32987.18</v>
      </c>
      <c r="F24" s="12">
        <v>32505.26</v>
      </c>
      <c r="G24" s="12">
        <v>32245.04</v>
      </c>
      <c r="H24" s="12">
        <v>30758.96</v>
      </c>
      <c r="I24" s="12">
        <v>31164.07</v>
      </c>
      <c r="J24" s="12">
        <v>30404.05</v>
      </c>
      <c r="M24" s="8">
        <f t="shared" si="1"/>
        <v>31675.07111</v>
      </c>
      <c r="N24" s="8">
        <f t="shared" si="2"/>
        <v>1250.592682</v>
      </c>
      <c r="O24" s="4">
        <f t="shared" si="3"/>
        <v>3.948192184</v>
      </c>
    </row>
    <row r="25" ht="15.75" customHeight="1">
      <c r="A25" s="6" t="s">
        <v>19</v>
      </c>
      <c r="B25" s="12">
        <v>57939.34</v>
      </c>
      <c r="C25" s="12">
        <v>57514.91</v>
      </c>
      <c r="D25" s="12">
        <v>57467.85</v>
      </c>
      <c r="E25" s="12">
        <v>59685.53</v>
      </c>
      <c r="F25" s="12">
        <v>58183.9</v>
      </c>
      <c r="G25" s="12">
        <v>56842.58</v>
      </c>
      <c r="H25" s="12">
        <v>57567.49</v>
      </c>
      <c r="I25" s="12">
        <v>57548.53</v>
      </c>
      <c r="J25" s="12">
        <v>57999.25</v>
      </c>
      <c r="M25" s="8">
        <f t="shared" si="1"/>
        <v>57861.04222</v>
      </c>
      <c r="N25" s="8">
        <f t="shared" si="2"/>
        <v>786.9033026</v>
      </c>
      <c r="O25" s="4">
        <f t="shared" si="3"/>
        <v>1.359988124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2">
        <v>33.42</v>
      </c>
      <c r="C33" s="12">
        <v>35.88</v>
      </c>
      <c r="D33" s="12">
        <v>34.38</v>
      </c>
      <c r="E33" s="12">
        <v>33.84</v>
      </c>
      <c r="F33" s="12">
        <v>33.47</v>
      </c>
      <c r="G33" s="12">
        <v>32.41</v>
      </c>
      <c r="H33" s="12">
        <v>33.51</v>
      </c>
      <c r="I33" s="12">
        <v>35.52</v>
      </c>
      <c r="J33" s="12">
        <v>34.04</v>
      </c>
      <c r="M33" s="8">
        <f t="shared" ref="M33:M53" si="4">AVERAGE(B33:J33)</f>
        <v>34.05222222</v>
      </c>
      <c r="N33" s="8">
        <f t="shared" ref="N33:N53" si="5">STDEV(B33:J33)</f>
        <v>1.082667744</v>
      </c>
      <c r="O33" s="4">
        <f t="shared" ref="O33:O53" si="6">N33/M33*100</f>
        <v>3.179433451</v>
      </c>
    </row>
    <row r="34" ht="15.75" customHeight="1">
      <c r="A34" s="6">
        <v>2.0</v>
      </c>
      <c r="B34" s="12">
        <v>32.21</v>
      </c>
      <c r="C34" s="12">
        <v>32.83</v>
      </c>
      <c r="D34" s="12">
        <v>33.91</v>
      </c>
      <c r="E34" s="12">
        <v>31.99</v>
      </c>
      <c r="F34" s="12">
        <v>33.47</v>
      </c>
      <c r="G34" s="12">
        <v>30.5</v>
      </c>
      <c r="H34" s="12">
        <v>31.76</v>
      </c>
      <c r="I34" s="12">
        <v>31.66</v>
      </c>
      <c r="J34" s="12">
        <v>32.34</v>
      </c>
      <c r="M34" s="8">
        <f t="shared" si="4"/>
        <v>32.29666667</v>
      </c>
      <c r="N34" s="8">
        <f t="shared" si="5"/>
        <v>1.017889974</v>
      </c>
      <c r="O34" s="4">
        <f t="shared" si="6"/>
        <v>3.151687401</v>
      </c>
    </row>
    <row r="35" ht="15.75" customHeight="1">
      <c r="A35" s="6">
        <v>4.0</v>
      </c>
      <c r="B35" s="12">
        <v>32.01</v>
      </c>
      <c r="C35" s="12">
        <v>32.86</v>
      </c>
      <c r="D35" s="12">
        <v>32.78</v>
      </c>
      <c r="E35" s="12">
        <v>32.6</v>
      </c>
      <c r="F35" s="12">
        <v>33.43</v>
      </c>
      <c r="G35" s="12">
        <v>31.36</v>
      </c>
      <c r="H35" s="12">
        <v>32.89</v>
      </c>
      <c r="I35" s="12">
        <v>33.1</v>
      </c>
      <c r="J35" s="12">
        <v>33.26</v>
      </c>
      <c r="M35" s="8">
        <f t="shared" si="4"/>
        <v>32.69888889</v>
      </c>
      <c r="N35" s="8">
        <f t="shared" si="5"/>
        <v>0.6477160729</v>
      </c>
      <c r="O35" s="4">
        <f t="shared" si="6"/>
        <v>1.980850405</v>
      </c>
    </row>
    <row r="36" ht="15.75" customHeight="1">
      <c r="A36" s="6">
        <v>8.0</v>
      </c>
      <c r="B36" s="12">
        <v>81.4</v>
      </c>
      <c r="C36" s="12">
        <v>87.55</v>
      </c>
      <c r="D36" s="12">
        <v>91.67</v>
      </c>
      <c r="E36" s="12">
        <v>77.02</v>
      </c>
      <c r="F36" s="12">
        <v>95.19</v>
      </c>
      <c r="G36" s="12">
        <v>78.59</v>
      </c>
      <c r="H36" s="12">
        <v>87.45</v>
      </c>
      <c r="I36" s="12">
        <v>76.57</v>
      </c>
      <c r="J36" s="12">
        <v>75.1</v>
      </c>
      <c r="M36" s="8">
        <f t="shared" si="4"/>
        <v>83.39333333</v>
      </c>
      <c r="N36" s="8">
        <f t="shared" si="5"/>
        <v>7.283551675</v>
      </c>
      <c r="O36" s="4">
        <f t="shared" si="6"/>
        <v>8.733973549</v>
      </c>
    </row>
    <row r="37" ht="15.75" customHeight="1">
      <c r="A37" s="6">
        <v>16.0</v>
      </c>
      <c r="B37" s="12">
        <v>21.08</v>
      </c>
      <c r="C37" s="12">
        <v>21.7</v>
      </c>
      <c r="D37" s="12">
        <v>21.29</v>
      </c>
      <c r="E37" s="12">
        <v>26.18</v>
      </c>
      <c r="F37" s="12">
        <v>22.24</v>
      </c>
      <c r="G37" s="12">
        <v>20.97</v>
      </c>
      <c r="H37" s="12">
        <v>21.6</v>
      </c>
      <c r="I37" s="12">
        <v>20.55</v>
      </c>
      <c r="J37" s="12">
        <v>21.66</v>
      </c>
      <c r="M37" s="8">
        <f t="shared" si="4"/>
        <v>21.91888889</v>
      </c>
      <c r="N37" s="8">
        <f t="shared" si="5"/>
        <v>1.671462267</v>
      </c>
      <c r="O37" s="4">
        <f t="shared" si="6"/>
        <v>7.625670607</v>
      </c>
    </row>
    <row r="38" ht="15.75" customHeight="1">
      <c r="A38" s="6">
        <v>32.0</v>
      </c>
      <c r="B38" s="12">
        <v>25.8</v>
      </c>
      <c r="C38" s="12">
        <v>26.55</v>
      </c>
      <c r="D38" s="12">
        <v>26.48</v>
      </c>
      <c r="E38" s="12">
        <v>26.0</v>
      </c>
      <c r="F38" s="12">
        <v>25.69</v>
      </c>
      <c r="G38" s="12">
        <v>25.78</v>
      </c>
      <c r="H38" s="12">
        <v>27.0</v>
      </c>
      <c r="I38" s="12">
        <v>25.89</v>
      </c>
      <c r="J38" s="12">
        <v>26.78</v>
      </c>
      <c r="M38" s="8">
        <f t="shared" si="4"/>
        <v>26.21888889</v>
      </c>
      <c r="N38" s="8">
        <f t="shared" si="5"/>
        <v>0.4881967955</v>
      </c>
      <c r="O38" s="4">
        <f t="shared" si="6"/>
        <v>1.862004136</v>
      </c>
    </row>
    <row r="39" ht="15.75" customHeight="1">
      <c r="A39" s="6">
        <v>64.0</v>
      </c>
      <c r="B39" s="12">
        <v>26.46</v>
      </c>
      <c r="C39" s="12">
        <v>25.67</v>
      </c>
      <c r="D39" s="12">
        <v>24.55</v>
      </c>
      <c r="E39" s="12">
        <v>24.72</v>
      </c>
      <c r="F39" s="12">
        <v>29.3</v>
      </c>
      <c r="G39" s="12">
        <v>25.01</v>
      </c>
      <c r="H39" s="12">
        <v>24.9</v>
      </c>
      <c r="I39" s="12">
        <v>24.63</v>
      </c>
      <c r="J39" s="12">
        <v>24.89</v>
      </c>
      <c r="M39" s="8">
        <f t="shared" si="4"/>
        <v>25.57</v>
      </c>
      <c r="N39" s="8">
        <f t="shared" si="5"/>
        <v>1.524237514</v>
      </c>
      <c r="O39" s="4">
        <f t="shared" si="6"/>
        <v>5.961038382</v>
      </c>
    </row>
    <row r="40" ht="15.75" customHeight="1">
      <c r="A40" s="6">
        <v>128.0</v>
      </c>
      <c r="B40" s="12">
        <v>35.38</v>
      </c>
      <c r="C40" s="12">
        <v>39.36</v>
      </c>
      <c r="D40" s="12">
        <v>36.42</v>
      </c>
      <c r="E40" s="12">
        <v>35.3</v>
      </c>
      <c r="F40" s="12">
        <v>36.28</v>
      </c>
      <c r="G40" s="12">
        <v>35.16</v>
      </c>
      <c r="H40" s="12">
        <v>35.06</v>
      </c>
      <c r="I40" s="12">
        <v>35.02</v>
      </c>
      <c r="J40" s="12">
        <v>35.84</v>
      </c>
      <c r="M40" s="8">
        <f t="shared" si="4"/>
        <v>35.98</v>
      </c>
      <c r="N40" s="8">
        <f t="shared" si="5"/>
        <v>1.368868146</v>
      </c>
      <c r="O40" s="4">
        <f t="shared" si="6"/>
        <v>3.804525141</v>
      </c>
    </row>
    <row r="41" ht="15.75" customHeight="1">
      <c r="A41" s="6">
        <v>256.0</v>
      </c>
      <c r="B41" s="12">
        <v>57.65</v>
      </c>
      <c r="C41" s="12">
        <v>60.97</v>
      </c>
      <c r="D41" s="12">
        <v>57.27</v>
      </c>
      <c r="E41" s="12">
        <v>60.55</v>
      </c>
      <c r="F41" s="12">
        <v>58.94</v>
      </c>
      <c r="G41" s="12">
        <v>62.29</v>
      </c>
      <c r="H41" s="12">
        <v>58.73</v>
      </c>
      <c r="I41" s="12">
        <v>57.46</v>
      </c>
      <c r="J41" s="12">
        <v>59.85</v>
      </c>
      <c r="M41" s="8">
        <f t="shared" si="4"/>
        <v>59.30111111</v>
      </c>
      <c r="N41" s="8">
        <f t="shared" si="5"/>
        <v>1.742035049</v>
      </c>
      <c r="O41" s="4">
        <f t="shared" si="6"/>
        <v>2.937609458</v>
      </c>
    </row>
    <row r="42" ht="15.75" customHeight="1">
      <c r="A42" s="6">
        <v>512.0</v>
      </c>
      <c r="B42" s="12">
        <v>96.91</v>
      </c>
      <c r="C42" s="12">
        <v>104.9</v>
      </c>
      <c r="D42" s="12">
        <v>97.89</v>
      </c>
      <c r="E42" s="12">
        <v>99.3</v>
      </c>
      <c r="F42" s="12">
        <v>99.64</v>
      </c>
      <c r="G42" s="12">
        <v>96.78</v>
      </c>
      <c r="H42" s="12">
        <v>95.89</v>
      </c>
      <c r="I42" s="12">
        <v>94.95</v>
      </c>
      <c r="J42" s="12">
        <v>98.25</v>
      </c>
      <c r="M42" s="8">
        <f t="shared" si="4"/>
        <v>98.27888889</v>
      </c>
      <c r="N42" s="8">
        <f t="shared" si="5"/>
        <v>2.911084181</v>
      </c>
      <c r="O42" s="4">
        <f t="shared" si="6"/>
        <v>2.962064604</v>
      </c>
    </row>
    <row r="43" ht="15.75" customHeight="1">
      <c r="A43" s="6" t="s">
        <v>9</v>
      </c>
      <c r="B43" s="12">
        <v>183.06</v>
      </c>
      <c r="C43" s="12">
        <v>183.74</v>
      </c>
      <c r="D43" s="12">
        <v>184.36</v>
      </c>
      <c r="E43" s="12">
        <v>178.86</v>
      </c>
      <c r="F43" s="12">
        <v>184.42</v>
      </c>
      <c r="G43" s="12">
        <v>181.23</v>
      </c>
      <c r="H43" s="12">
        <v>186.28</v>
      </c>
      <c r="I43" s="12">
        <v>181.39</v>
      </c>
      <c r="J43" s="12">
        <v>190.99</v>
      </c>
      <c r="M43" s="8">
        <f t="shared" si="4"/>
        <v>183.8144444</v>
      </c>
      <c r="N43" s="8">
        <f t="shared" si="5"/>
        <v>3.462485058</v>
      </c>
      <c r="O43" s="4">
        <f t="shared" si="6"/>
        <v>1.883684968</v>
      </c>
    </row>
    <row r="44" ht="15.75" customHeight="1">
      <c r="A44" s="6" t="s">
        <v>10</v>
      </c>
      <c r="B44" s="12">
        <v>255.59</v>
      </c>
      <c r="C44" s="12">
        <v>262.87</v>
      </c>
      <c r="D44" s="12">
        <v>251.56</v>
      </c>
      <c r="E44" s="12">
        <v>255.02</v>
      </c>
      <c r="F44" s="12">
        <v>256.8</v>
      </c>
      <c r="G44" s="12">
        <v>263.1</v>
      </c>
      <c r="H44" s="12">
        <v>270.0</v>
      </c>
      <c r="I44" s="12">
        <v>258.61</v>
      </c>
      <c r="J44" s="12">
        <v>261.16</v>
      </c>
      <c r="M44" s="8">
        <f t="shared" si="4"/>
        <v>259.4122222</v>
      </c>
      <c r="N44" s="8">
        <f t="shared" si="5"/>
        <v>5.519707369</v>
      </c>
      <c r="O44" s="4">
        <f t="shared" si="6"/>
        <v>2.127774598</v>
      </c>
    </row>
    <row r="45" ht="15.75" customHeight="1">
      <c r="A45" s="6" t="s">
        <v>11</v>
      </c>
      <c r="B45" s="12">
        <v>426.84</v>
      </c>
      <c r="C45" s="12">
        <v>399.13</v>
      </c>
      <c r="D45" s="12">
        <v>401.92</v>
      </c>
      <c r="E45" s="12">
        <v>393.42</v>
      </c>
      <c r="F45" s="12">
        <v>396.82</v>
      </c>
      <c r="G45" s="12">
        <v>393.92</v>
      </c>
      <c r="H45" s="12">
        <v>417.42</v>
      </c>
      <c r="I45" s="12">
        <v>406.07</v>
      </c>
      <c r="J45" s="12">
        <v>408.28</v>
      </c>
      <c r="M45" s="8">
        <f t="shared" si="4"/>
        <v>404.8688889</v>
      </c>
      <c r="N45" s="8">
        <f t="shared" si="5"/>
        <v>11.24004609</v>
      </c>
      <c r="O45" s="4">
        <f t="shared" si="6"/>
        <v>2.776218771</v>
      </c>
    </row>
    <row r="46" ht="15.75" customHeight="1">
      <c r="A46" s="6" t="s">
        <v>12</v>
      </c>
      <c r="B46" s="12">
        <v>669.42</v>
      </c>
      <c r="C46" s="12">
        <v>666.59</v>
      </c>
      <c r="D46" s="12">
        <v>658.37</v>
      </c>
      <c r="E46" s="12">
        <v>659.5</v>
      </c>
      <c r="F46" s="12">
        <v>680.6</v>
      </c>
      <c r="G46" s="12">
        <v>670.23</v>
      </c>
      <c r="H46" s="12">
        <v>677.43</v>
      </c>
      <c r="I46" s="12">
        <v>685.15</v>
      </c>
      <c r="J46" s="12">
        <v>669.51</v>
      </c>
      <c r="M46" s="8">
        <f t="shared" si="4"/>
        <v>670.7555556</v>
      </c>
      <c r="N46" s="8">
        <f t="shared" si="5"/>
        <v>9.011895071</v>
      </c>
      <c r="O46" s="4">
        <f t="shared" si="6"/>
        <v>1.343543858</v>
      </c>
    </row>
    <row r="47" ht="15.75" customHeight="1">
      <c r="A47" s="6" t="s">
        <v>13</v>
      </c>
      <c r="B47" s="12">
        <v>927.34</v>
      </c>
      <c r="C47" s="12">
        <v>914.9</v>
      </c>
      <c r="D47" s="12">
        <v>908.94</v>
      </c>
      <c r="E47" s="12">
        <v>917.64</v>
      </c>
      <c r="F47" s="12">
        <v>912.53</v>
      </c>
      <c r="G47" s="12">
        <v>895.73</v>
      </c>
      <c r="H47" s="12">
        <v>933.97</v>
      </c>
      <c r="I47" s="12">
        <v>911.29</v>
      </c>
      <c r="J47" s="12">
        <v>920.87</v>
      </c>
      <c r="M47" s="8">
        <f t="shared" si="4"/>
        <v>915.9122222</v>
      </c>
      <c r="N47" s="8">
        <f t="shared" si="5"/>
        <v>11.03406745</v>
      </c>
      <c r="O47" s="4">
        <f t="shared" si="6"/>
        <v>1.20470796</v>
      </c>
    </row>
    <row r="48" ht="15.75" customHeight="1">
      <c r="A48" s="6" t="s">
        <v>14</v>
      </c>
      <c r="B48" s="12">
        <v>1987.35</v>
      </c>
      <c r="C48" s="12">
        <v>2012.32</v>
      </c>
      <c r="D48" s="12">
        <v>2058.01</v>
      </c>
      <c r="E48" s="12">
        <v>1991.77</v>
      </c>
      <c r="F48" s="12">
        <v>2049.85</v>
      </c>
      <c r="G48" s="12">
        <v>1952.74</v>
      </c>
      <c r="H48" s="12">
        <v>1999.07</v>
      </c>
      <c r="I48" s="12">
        <v>2010.38</v>
      </c>
      <c r="J48" s="12">
        <v>2078.27</v>
      </c>
      <c r="M48" s="8">
        <f t="shared" si="4"/>
        <v>2015.528889</v>
      </c>
      <c r="N48" s="8">
        <f t="shared" si="5"/>
        <v>39.5722641</v>
      </c>
      <c r="O48" s="4">
        <f t="shared" si="6"/>
        <v>1.963368738</v>
      </c>
    </row>
    <row r="49" ht="15.75" customHeight="1">
      <c r="A49" s="6" t="s">
        <v>15</v>
      </c>
      <c r="B49" s="12">
        <v>6571.31</v>
      </c>
      <c r="C49" s="12">
        <v>6530.19</v>
      </c>
      <c r="D49" s="12">
        <v>6549.66</v>
      </c>
      <c r="E49" s="12">
        <v>6570.09</v>
      </c>
      <c r="F49" s="12">
        <v>6529.47</v>
      </c>
      <c r="G49" s="12">
        <v>6120.26</v>
      </c>
      <c r="H49" s="12">
        <v>6470.77</v>
      </c>
      <c r="I49" s="12">
        <v>6510.45</v>
      </c>
      <c r="J49" s="12">
        <v>6473.73</v>
      </c>
      <c r="M49" s="8">
        <f t="shared" si="4"/>
        <v>6480.658889</v>
      </c>
      <c r="N49" s="8">
        <f t="shared" si="5"/>
        <v>139.9701868</v>
      </c>
      <c r="O49" s="4">
        <f t="shared" si="6"/>
        <v>2.159814136</v>
      </c>
    </row>
    <row r="50" ht="15.75" customHeight="1">
      <c r="A50" s="6" t="s">
        <v>16</v>
      </c>
      <c r="B50" s="12">
        <v>12127.52</v>
      </c>
      <c r="C50" s="12">
        <v>11738.63</v>
      </c>
      <c r="D50" s="12">
        <v>12488.25</v>
      </c>
      <c r="E50" s="12">
        <v>12608.88</v>
      </c>
      <c r="F50" s="12">
        <v>11888.77</v>
      </c>
      <c r="G50" s="12">
        <v>12464.66</v>
      </c>
      <c r="H50" s="12">
        <v>12091.93</v>
      </c>
      <c r="I50" s="12">
        <v>12153.22</v>
      </c>
      <c r="J50" s="12">
        <v>12339.33</v>
      </c>
      <c r="M50" s="8">
        <f t="shared" si="4"/>
        <v>12211.24333</v>
      </c>
      <c r="N50" s="8">
        <f t="shared" si="5"/>
        <v>288.8421286</v>
      </c>
      <c r="O50" s="4">
        <f t="shared" si="6"/>
        <v>2.365378534</v>
      </c>
    </row>
    <row r="51" ht="15.75" customHeight="1">
      <c r="A51" s="6" t="s">
        <v>17</v>
      </c>
      <c r="B51" s="12">
        <v>23012.43</v>
      </c>
      <c r="C51" s="12">
        <v>22499.86</v>
      </c>
      <c r="D51" s="12">
        <v>23304.35</v>
      </c>
      <c r="E51" s="12">
        <v>22938.66</v>
      </c>
      <c r="F51" s="12">
        <v>23236.17</v>
      </c>
      <c r="G51" s="12">
        <v>23661.97</v>
      </c>
      <c r="H51" s="12">
        <v>22639.04</v>
      </c>
      <c r="I51" s="12">
        <v>23262.96</v>
      </c>
      <c r="J51" s="12">
        <v>24050.94</v>
      </c>
      <c r="M51" s="8">
        <f t="shared" si="4"/>
        <v>23178.48667</v>
      </c>
      <c r="N51" s="8">
        <f t="shared" si="5"/>
        <v>481.9056116</v>
      </c>
      <c r="O51" s="4">
        <f t="shared" si="6"/>
        <v>2.079107314</v>
      </c>
    </row>
    <row r="52" ht="15.75" customHeight="1">
      <c r="A52" s="6" t="s">
        <v>18</v>
      </c>
      <c r="B52" s="12">
        <v>47815.6</v>
      </c>
      <c r="C52" s="12">
        <v>50257.88</v>
      </c>
      <c r="D52" s="12">
        <v>50155.88</v>
      </c>
      <c r="E52" s="12">
        <v>48254.31</v>
      </c>
      <c r="F52" s="12">
        <v>47961.17</v>
      </c>
      <c r="G52" s="12">
        <v>49947.76</v>
      </c>
      <c r="H52" s="12">
        <v>48325.66</v>
      </c>
      <c r="I52" s="12">
        <v>48868.6</v>
      </c>
      <c r="J52" s="12">
        <v>51038.96</v>
      </c>
      <c r="M52" s="8">
        <f t="shared" si="4"/>
        <v>49180.64667</v>
      </c>
      <c r="N52" s="8">
        <f t="shared" si="5"/>
        <v>1182.701024</v>
      </c>
      <c r="O52" s="4">
        <f t="shared" si="6"/>
        <v>2.404809828</v>
      </c>
    </row>
    <row r="53" ht="15.75" customHeight="1">
      <c r="A53" s="6" t="s">
        <v>19</v>
      </c>
      <c r="B53" s="12">
        <v>88362.43</v>
      </c>
      <c r="C53" s="12">
        <v>87307.78</v>
      </c>
      <c r="D53" s="12">
        <v>87726.98</v>
      </c>
      <c r="E53" s="12">
        <v>90348.91</v>
      </c>
      <c r="F53" s="12">
        <v>87965.74</v>
      </c>
      <c r="G53" s="12">
        <v>88319.35</v>
      </c>
      <c r="H53" s="12">
        <v>88518.69</v>
      </c>
      <c r="I53" s="12">
        <v>91165.61</v>
      </c>
      <c r="J53" s="12">
        <v>88504.11</v>
      </c>
      <c r="M53" s="8">
        <f t="shared" si="4"/>
        <v>88691.06667</v>
      </c>
      <c r="N53" s="8">
        <f t="shared" si="5"/>
        <v>1252.582081</v>
      </c>
      <c r="O53" s="4">
        <f t="shared" si="6"/>
        <v>1.41229791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2">
        <v>24.56</v>
      </c>
      <c r="C61" s="12">
        <v>24.9</v>
      </c>
      <c r="D61" s="12">
        <v>24.28</v>
      </c>
      <c r="E61" s="12">
        <v>24.64</v>
      </c>
      <c r="F61" s="12">
        <v>23.58</v>
      </c>
      <c r="G61" s="12">
        <v>24.91</v>
      </c>
      <c r="H61" s="12">
        <v>26.0</v>
      </c>
      <c r="I61" s="12">
        <v>24.72</v>
      </c>
      <c r="J61" s="12">
        <v>24.03</v>
      </c>
      <c r="M61" s="8">
        <f t="shared" ref="M61:M81" si="7">AVERAGE(B61:J61)</f>
        <v>24.62444444</v>
      </c>
      <c r="N61" s="8">
        <f t="shared" ref="N61:N81" si="8">STDEV(B61:J61)</f>
        <v>0.6732405052</v>
      </c>
      <c r="O61" s="4">
        <f t="shared" ref="O61:O81" si="9">N61/M61*100</f>
        <v>2.734033276</v>
      </c>
    </row>
    <row r="62" ht="15.75" customHeight="1">
      <c r="A62" s="6">
        <v>2.0</v>
      </c>
      <c r="B62" s="12">
        <v>23.97</v>
      </c>
      <c r="C62" s="12">
        <v>24.2</v>
      </c>
      <c r="D62" s="12">
        <v>23.79</v>
      </c>
      <c r="E62" s="12">
        <v>23.87</v>
      </c>
      <c r="F62" s="12">
        <v>24.52</v>
      </c>
      <c r="G62" s="12">
        <v>25.29</v>
      </c>
      <c r="H62" s="12">
        <v>24.31</v>
      </c>
      <c r="I62" s="12">
        <v>24.46</v>
      </c>
      <c r="J62" s="12">
        <v>26.14</v>
      </c>
      <c r="M62" s="8">
        <f t="shared" si="7"/>
        <v>24.50555556</v>
      </c>
      <c r="N62" s="8">
        <f t="shared" si="8"/>
        <v>0.7602156127</v>
      </c>
      <c r="O62" s="4">
        <f t="shared" si="9"/>
        <v>3.102217417</v>
      </c>
    </row>
    <row r="63" ht="15.75" customHeight="1">
      <c r="A63" s="6">
        <v>4.0</v>
      </c>
      <c r="B63" s="12">
        <v>24.57</v>
      </c>
      <c r="C63" s="12">
        <v>24.84</v>
      </c>
      <c r="D63" s="12">
        <v>24.33</v>
      </c>
      <c r="E63" s="12">
        <v>24.3</v>
      </c>
      <c r="F63" s="12">
        <v>24.67</v>
      </c>
      <c r="G63" s="12">
        <v>24.12</v>
      </c>
      <c r="H63" s="12">
        <v>25.35</v>
      </c>
      <c r="I63" s="12">
        <v>24.6</v>
      </c>
      <c r="J63" s="12">
        <v>23.79</v>
      </c>
      <c r="M63" s="8">
        <f t="shared" si="7"/>
        <v>24.50777778</v>
      </c>
      <c r="N63" s="8">
        <f t="shared" si="8"/>
        <v>0.4470396453</v>
      </c>
      <c r="O63" s="4">
        <f t="shared" si="9"/>
        <v>1.824072543</v>
      </c>
    </row>
    <row r="64" ht="15.75" customHeight="1">
      <c r="A64" s="6">
        <v>8.0</v>
      </c>
      <c r="B64" s="12">
        <v>105.97</v>
      </c>
      <c r="C64" s="12">
        <v>114.68</v>
      </c>
      <c r="D64" s="12">
        <v>84.05</v>
      </c>
      <c r="E64" s="12">
        <v>92.13</v>
      </c>
      <c r="F64" s="12">
        <v>98.56</v>
      </c>
      <c r="G64" s="12">
        <v>71.07</v>
      </c>
      <c r="H64" s="12">
        <v>75.15</v>
      </c>
      <c r="I64" s="12">
        <v>76.66</v>
      </c>
      <c r="J64" s="12">
        <v>81.51</v>
      </c>
      <c r="M64" s="8">
        <f t="shared" si="7"/>
        <v>88.86444444</v>
      </c>
      <c r="N64" s="8">
        <f t="shared" si="8"/>
        <v>14.97770853</v>
      </c>
      <c r="O64" s="4">
        <f t="shared" si="9"/>
        <v>16.8545571</v>
      </c>
    </row>
    <row r="65" ht="15.75" customHeight="1">
      <c r="A65" s="6">
        <v>16.0</v>
      </c>
      <c r="B65" s="12">
        <v>18.59</v>
      </c>
      <c r="C65" s="12">
        <v>18.44</v>
      </c>
      <c r="D65" s="12">
        <v>18.34</v>
      </c>
      <c r="E65" s="12">
        <v>19.41</v>
      </c>
      <c r="F65" s="12">
        <v>18.54</v>
      </c>
      <c r="G65" s="12">
        <v>18.08</v>
      </c>
      <c r="H65" s="12">
        <v>19.54</v>
      </c>
      <c r="I65" s="12">
        <v>18.57</v>
      </c>
      <c r="J65" s="12">
        <v>18.69</v>
      </c>
      <c r="M65" s="8">
        <f t="shared" si="7"/>
        <v>18.68888889</v>
      </c>
      <c r="N65" s="8">
        <f t="shared" si="8"/>
        <v>0.4802198571</v>
      </c>
      <c r="O65" s="4">
        <f t="shared" si="9"/>
        <v>2.569547392</v>
      </c>
    </row>
    <row r="66" ht="15.75" customHeight="1">
      <c r="A66" s="6">
        <v>32.0</v>
      </c>
      <c r="B66" s="12">
        <v>19.51</v>
      </c>
      <c r="C66" s="12">
        <v>20.21</v>
      </c>
      <c r="D66" s="12">
        <v>19.95</v>
      </c>
      <c r="E66" s="12">
        <v>19.73</v>
      </c>
      <c r="F66" s="12">
        <v>20.02</v>
      </c>
      <c r="G66" s="12">
        <v>19.83</v>
      </c>
      <c r="H66" s="12">
        <v>19.68</v>
      </c>
      <c r="I66" s="12">
        <v>20.85</v>
      </c>
      <c r="J66" s="12">
        <v>20.09</v>
      </c>
      <c r="M66" s="8">
        <f t="shared" si="7"/>
        <v>19.98555556</v>
      </c>
      <c r="N66" s="8">
        <f t="shared" si="8"/>
        <v>0.3905160404</v>
      </c>
      <c r="O66" s="4">
        <f t="shared" si="9"/>
        <v>1.953991418</v>
      </c>
    </row>
    <row r="67" ht="15.75" customHeight="1">
      <c r="A67" s="6">
        <v>64.0</v>
      </c>
      <c r="B67" s="12">
        <v>26.45</v>
      </c>
      <c r="C67" s="12">
        <v>26.7</v>
      </c>
      <c r="D67" s="12">
        <v>26.34</v>
      </c>
      <c r="E67" s="12">
        <v>26.41</v>
      </c>
      <c r="F67" s="12">
        <v>26.39</v>
      </c>
      <c r="G67" s="12">
        <v>27.67</v>
      </c>
      <c r="H67" s="12">
        <v>26.25</v>
      </c>
      <c r="I67" s="12">
        <v>26.01</v>
      </c>
      <c r="J67" s="12">
        <v>26.76</v>
      </c>
      <c r="M67" s="8">
        <f t="shared" si="7"/>
        <v>26.55333333</v>
      </c>
      <c r="N67" s="8">
        <f t="shared" si="8"/>
        <v>0.4745787606</v>
      </c>
      <c r="O67" s="4">
        <f t="shared" si="9"/>
        <v>1.787266234</v>
      </c>
    </row>
    <row r="68" ht="15.75" customHeight="1">
      <c r="A68" s="6">
        <v>128.0</v>
      </c>
      <c r="B68" s="12">
        <v>41.94</v>
      </c>
      <c r="C68" s="12">
        <v>40.61</v>
      </c>
      <c r="D68" s="12">
        <v>40.11</v>
      </c>
      <c r="E68" s="12">
        <v>41.22</v>
      </c>
      <c r="F68" s="12">
        <v>41.02</v>
      </c>
      <c r="G68" s="12">
        <v>40.25</v>
      </c>
      <c r="H68" s="12">
        <v>40.56</v>
      </c>
      <c r="I68" s="12">
        <v>40.95</v>
      </c>
      <c r="J68" s="12">
        <v>42.66</v>
      </c>
      <c r="M68" s="8">
        <f t="shared" si="7"/>
        <v>41.03555556</v>
      </c>
      <c r="N68" s="8">
        <f t="shared" si="8"/>
        <v>0.8200169375</v>
      </c>
      <c r="O68" s="4">
        <f t="shared" si="9"/>
        <v>1.998308361</v>
      </c>
    </row>
    <row r="69" ht="15.75" customHeight="1">
      <c r="A69" s="6">
        <v>256.0</v>
      </c>
      <c r="B69" s="12">
        <v>78.06</v>
      </c>
      <c r="C69" s="12">
        <v>74.6</v>
      </c>
      <c r="D69" s="12">
        <v>82.18</v>
      </c>
      <c r="E69" s="12">
        <v>76.63</v>
      </c>
      <c r="F69" s="12">
        <v>84.21</v>
      </c>
      <c r="G69" s="12">
        <v>77.94</v>
      </c>
      <c r="H69" s="12">
        <v>78.1</v>
      </c>
      <c r="I69" s="12">
        <v>76.71</v>
      </c>
      <c r="J69" s="12">
        <v>75.65</v>
      </c>
      <c r="M69" s="8">
        <f t="shared" si="7"/>
        <v>78.23111111</v>
      </c>
      <c r="N69" s="8">
        <f t="shared" si="8"/>
        <v>3.086188768</v>
      </c>
      <c r="O69" s="4">
        <f t="shared" si="9"/>
        <v>3.944963486</v>
      </c>
    </row>
    <row r="70" ht="15.75" customHeight="1">
      <c r="A70" s="6">
        <v>512.0</v>
      </c>
      <c r="B70" s="12">
        <v>114.59</v>
      </c>
      <c r="C70" s="12">
        <v>120.8</v>
      </c>
      <c r="D70" s="12">
        <v>113.95</v>
      </c>
      <c r="E70" s="12">
        <v>114.86</v>
      </c>
      <c r="F70" s="12">
        <v>120.54</v>
      </c>
      <c r="G70" s="12">
        <v>113.82</v>
      </c>
      <c r="H70" s="12">
        <v>115.25</v>
      </c>
      <c r="I70" s="12">
        <v>113.07</v>
      </c>
      <c r="J70" s="12">
        <v>117.18</v>
      </c>
      <c r="M70" s="8">
        <f t="shared" si="7"/>
        <v>116.0066667</v>
      </c>
      <c r="N70" s="8">
        <f t="shared" si="8"/>
        <v>2.881700887</v>
      </c>
      <c r="O70" s="4">
        <f t="shared" si="9"/>
        <v>2.484082139</v>
      </c>
    </row>
    <row r="71" ht="15.75" customHeight="1">
      <c r="A71" s="6" t="s">
        <v>9</v>
      </c>
      <c r="B71" s="12">
        <v>189.33</v>
      </c>
      <c r="C71" s="12">
        <v>185.49</v>
      </c>
      <c r="D71" s="12">
        <v>190.84</v>
      </c>
      <c r="E71" s="12">
        <v>184.53</v>
      </c>
      <c r="F71" s="12">
        <v>186.69</v>
      </c>
      <c r="G71" s="12">
        <v>199.42</v>
      </c>
      <c r="H71" s="12">
        <v>187.22</v>
      </c>
      <c r="I71" s="12">
        <v>186.14</v>
      </c>
      <c r="J71" s="12">
        <v>187.96</v>
      </c>
      <c r="M71" s="8">
        <f t="shared" si="7"/>
        <v>188.6244444</v>
      </c>
      <c r="N71" s="8">
        <f t="shared" si="8"/>
        <v>4.484253313</v>
      </c>
      <c r="O71" s="4">
        <f t="shared" si="9"/>
        <v>2.377344743</v>
      </c>
    </row>
    <row r="72" ht="15.75" customHeight="1">
      <c r="A72" s="6" t="s">
        <v>10</v>
      </c>
      <c r="B72" s="12">
        <v>298.22</v>
      </c>
      <c r="C72" s="12">
        <v>305.01</v>
      </c>
      <c r="D72" s="12">
        <v>299.2</v>
      </c>
      <c r="E72" s="12">
        <v>301.41</v>
      </c>
      <c r="F72" s="12">
        <v>301.47</v>
      </c>
      <c r="G72" s="12">
        <v>295.59</v>
      </c>
      <c r="H72" s="12">
        <v>301.6</v>
      </c>
      <c r="I72" s="12">
        <v>295.53</v>
      </c>
      <c r="J72" s="12">
        <v>307.73</v>
      </c>
      <c r="M72" s="8">
        <f t="shared" si="7"/>
        <v>300.64</v>
      </c>
      <c r="N72" s="8">
        <f t="shared" si="8"/>
        <v>4.048348429</v>
      </c>
      <c r="O72" s="4">
        <f t="shared" si="9"/>
        <v>1.346576779</v>
      </c>
    </row>
    <row r="73" ht="15.75" customHeight="1">
      <c r="A73" s="6" t="s">
        <v>11</v>
      </c>
      <c r="B73" s="12">
        <v>488.32</v>
      </c>
      <c r="C73" s="12">
        <v>476.62</v>
      </c>
      <c r="D73" s="12">
        <v>477.12</v>
      </c>
      <c r="E73" s="12">
        <v>473.63</v>
      </c>
      <c r="F73" s="12">
        <v>472.82</v>
      </c>
      <c r="G73" s="12">
        <v>475.32</v>
      </c>
      <c r="H73" s="12">
        <v>483.74</v>
      </c>
      <c r="I73" s="12">
        <v>473.64</v>
      </c>
      <c r="J73" s="12">
        <v>469.11</v>
      </c>
      <c r="M73" s="8">
        <f t="shared" si="7"/>
        <v>476.7022222</v>
      </c>
      <c r="N73" s="8">
        <f t="shared" si="8"/>
        <v>5.896229256</v>
      </c>
      <c r="O73" s="4">
        <f t="shared" si="9"/>
        <v>1.236878911</v>
      </c>
    </row>
    <row r="74" ht="15.75" customHeight="1">
      <c r="A74" s="6" t="s">
        <v>12</v>
      </c>
      <c r="B74" s="12">
        <v>625.11</v>
      </c>
      <c r="C74" s="12">
        <v>635.67</v>
      </c>
      <c r="D74" s="12">
        <v>636.22</v>
      </c>
      <c r="E74" s="12">
        <v>624.68</v>
      </c>
      <c r="F74" s="12">
        <v>633.86</v>
      </c>
      <c r="G74" s="12">
        <v>627.34</v>
      </c>
      <c r="H74" s="12">
        <v>633.78</v>
      </c>
      <c r="I74" s="12">
        <v>623.0</v>
      </c>
      <c r="J74" s="12">
        <v>632.14</v>
      </c>
      <c r="M74" s="8">
        <f t="shared" si="7"/>
        <v>630.2</v>
      </c>
      <c r="N74" s="8">
        <f t="shared" si="8"/>
        <v>5.154306452</v>
      </c>
      <c r="O74" s="4">
        <f t="shared" si="9"/>
        <v>0.8178842355</v>
      </c>
    </row>
    <row r="75" ht="15.75" customHeight="1">
      <c r="A75" s="6" t="s">
        <v>13</v>
      </c>
      <c r="B75" s="12">
        <v>1351.93</v>
      </c>
      <c r="C75" s="12">
        <v>1382.52</v>
      </c>
      <c r="D75" s="12">
        <v>1338.58</v>
      </c>
      <c r="E75" s="12">
        <v>1346.56</v>
      </c>
      <c r="F75" s="12">
        <v>1366.82</v>
      </c>
      <c r="G75" s="12">
        <v>1337.24</v>
      </c>
      <c r="H75" s="12">
        <v>1353.51</v>
      </c>
      <c r="I75" s="12">
        <v>1346.28</v>
      </c>
      <c r="J75" s="12">
        <v>1360.07</v>
      </c>
      <c r="M75" s="8">
        <f t="shared" si="7"/>
        <v>1353.723333</v>
      </c>
      <c r="N75" s="8">
        <f t="shared" si="8"/>
        <v>14.37032446</v>
      </c>
      <c r="O75" s="4">
        <f t="shared" si="9"/>
        <v>1.061540723</v>
      </c>
    </row>
    <row r="76" ht="15.75" customHeight="1">
      <c r="A76" s="6" t="s">
        <v>14</v>
      </c>
      <c r="B76" s="12">
        <v>4336.78</v>
      </c>
      <c r="C76" s="12">
        <v>4343.05</v>
      </c>
      <c r="D76" s="12">
        <v>4295.46</v>
      </c>
      <c r="E76" s="12">
        <v>4293.28</v>
      </c>
      <c r="F76" s="12">
        <v>4293.87</v>
      </c>
      <c r="G76" s="12">
        <v>4467.26</v>
      </c>
      <c r="H76" s="12">
        <v>4267.07</v>
      </c>
      <c r="I76" s="12">
        <v>4305.65</v>
      </c>
      <c r="J76" s="12">
        <v>4162.44</v>
      </c>
      <c r="M76" s="8">
        <f t="shared" si="7"/>
        <v>4307.206667</v>
      </c>
      <c r="N76" s="8">
        <f t="shared" si="8"/>
        <v>79.73155116</v>
      </c>
      <c r="O76" s="4">
        <f t="shared" si="9"/>
        <v>1.851119701</v>
      </c>
    </row>
    <row r="77" ht="15.75" customHeight="1">
      <c r="A77" s="6" t="s">
        <v>15</v>
      </c>
      <c r="B77" s="12">
        <v>8612.56</v>
      </c>
      <c r="C77" s="12">
        <v>8515.78</v>
      </c>
      <c r="D77" s="12">
        <v>8127.9</v>
      </c>
      <c r="E77" s="12">
        <v>8698.86</v>
      </c>
      <c r="F77" s="12">
        <v>8523.58</v>
      </c>
      <c r="G77" s="12">
        <v>8422.36</v>
      </c>
      <c r="H77" s="12">
        <v>8602.11</v>
      </c>
      <c r="I77" s="12">
        <v>8625.22</v>
      </c>
      <c r="J77" s="12">
        <v>8840.26</v>
      </c>
      <c r="M77" s="8">
        <f t="shared" si="7"/>
        <v>8552.07</v>
      </c>
      <c r="N77" s="8">
        <f t="shared" si="8"/>
        <v>198.427651</v>
      </c>
      <c r="O77" s="4">
        <f t="shared" si="9"/>
        <v>2.320229501</v>
      </c>
    </row>
    <row r="78" ht="15.75" customHeight="1">
      <c r="A78" s="6" t="s">
        <v>16</v>
      </c>
      <c r="B78" s="12">
        <v>16105.99</v>
      </c>
      <c r="C78" s="12">
        <v>16003.93</v>
      </c>
      <c r="D78" s="12">
        <v>15912.16</v>
      </c>
      <c r="E78" s="12">
        <v>16057.33</v>
      </c>
      <c r="F78" s="12">
        <v>15949.73</v>
      </c>
      <c r="G78" s="12">
        <v>15718.32</v>
      </c>
      <c r="H78" s="12">
        <v>16382.32</v>
      </c>
      <c r="I78" s="12">
        <v>16514.16</v>
      </c>
      <c r="J78" s="12">
        <v>16746.12</v>
      </c>
      <c r="M78" s="8">
        <f t="shared" si="7"/>
        <v>16154.45111</v>
      </c>
      <c r="N78" s="8">
        <f t="shared" si="8"/>
        <v>327.2328005</v>
      </c>
      <c r="O78" s="4">
        <f t="shared" si="9"/>
        <v>2.025651</v>
      </c>
    </row>
    <row r="79" ht="15.75" customHeight="1">
      <c r="A79" s="6" t="s">
        <v>17</v>
      </c>
      <c r="B79" s="12">
        <v>33514.74</v>
      </c>
      <c r="C79" s="12">
        <v>34347.63</v>
      </c>
      <c r="D79" s="12">
        <v>34546.81</v>
      </c>
      <c r="E79" s="12">
        <v>34850.03</v>
      </c>
      <c r="F79" s="12">
        <v>34215.0</v>
      </c>
      <c r="G79" s="12">
        <v>33296.79</v>
      </c>
      <c r="H79" s="12">
        <v>35025.82</v>
      </c>
      <c r="I79" s="12">
        <v>33945.06</v>
      </c>
      <c r="J79" s="12">
        <v>35269.37</v>
      </c>
      <c r="M79" s="8">
        <f t="shared" si="7"/>
        <v>34334.58333</v>
      </c>
      <c r="N79" s="8">
        <f t="shared" si="8"/>
        <v>668.7410351</v>
      </c>
      <c r="O79" s="4">
        <f t="shared" si="9"/>
        <v>1.94771851</v>
      </c>
    </row>
    <row r="80" ht="15.75" customHeight="1">
      <c r="A80" s="6" t="s">
        <v>18</v>
      </c>
      <c r="B80" s="12">
        <v>62049.41</v>
      </c>
      <c r="C80" s="12">
        <v>63904.98</v>
      </c>
      <c r="D80" s="12">
        <v>63091.45</v>
      </c>
      <c r="E80" s="12">
        <v>62457.03</v>
      </c>
      <c r="F80" s="12">
        <v>61767.86</v>
      </c>
      <c r="G80" s="12">
        <v>62495.56</v>
      </c>
      <c r="H80" s="12">
        <v>62691.6</v>
      </c>
      <c r="I80" s="12">
        <v>63665.97</v>
      </c>
      <c r="J80" s="12">
        <v>62074.17</v>
      </c>
      <c r="M80" s="8">
        <f t="shared" si="7"/>
        <v>62688.67</v>
      </c>
      <c r="N80" s="8">
        <f t="shared" si="8"/>
        <v>735.0058533</v>
      </c>
      <c r="O80" s="4">
        <f t="shared" si="9"/>
        <v>1.172470007</v>
      </c>
    </row>
    <row r="81" ht="15.75" customHeight="1">
      <c r="A81" s="6" t="s">
        <v>19</v>
      </c>
      <c r="B81" s="12">
        <v>117725.67</v>
      </c>
      <c r="C81" s="12">
        <v>118370.61</v>
      </c>
      <c r="D81" s="12">
        <v>117338.28</v>
      </c>
      <c r="E81" s="12">
        <v>117542.61</v>
      </c>
      <c r="F81" s="12">
        <v>117525.13</v>
      </c>
      <c r="G81" s="12">
        <v>117489.1</v>
      </c>
      <c r="H81" s="12">
        <v>117775.56</v>
      </c>
      <c r="I81" s="12">
        <v>117640.09</v>
      </c>
      <c r="J81" s="12">
        <v>117750.96</v>
      </c>
      <c r="M81" s="8">
        <f t="shared" si="7"/>
        <v>117684.2233</v>
      </c>
      <c r="N81" s="8">
        <f t="shared" si="8"/>
        <v>293.8331441</v>
      </c>
      <c r="O81" s="4">
        <f t="shared" si="9"/>
        <v>0.2496792993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2">
        <v>13.48</v>
      </c>
      <c r="C5" s="12">
        <v>12.31</v>
      </c>
      <c r="D5" s="12">
        <v>11.7</v>
      </c>
      <c r="E5" s="12">
        <v>11.5</v>
      </c>
      <c r="F5" s="12">
        <v>11.38</v>
      </c>
      <c r="G5" s="12">
        <v>10.56</v>
      </c>
      <c r="H5" s="12">
        <v>11.27</v>
      </c>
      <c r="I5" s="12">
        <v>17.28</v>
      </c>
      <c r="J5" s="12">
        <v>11.39</v>
      </c>
      <c r="M5" s="8">
        <f t="shared" ref="M5:M25" si="1">AVERAGE(B5:J5)</f>
        <v>12.31888889</v>
      </c>
      <c r="N5" s="8">
        <f t="shared" ref="N5:N25" si="2">STDEV(B5:J5)</f>
        <v>2.02955318</v>
      </c>
      <c r="O5" s="4">
        <f t="shared" ref="O5:O25" si="3">N5/M5*100</f>
        <v>16.4751318</v>
      </c>
    </row>
    <row r="6" ht="15.75" customHeight="1">
      <c r="A6" s="6">
        <v>2.0</v>
      </c>
      <c r="B6" s="12">
        <v>12.3</v>
      </c>
      <c r="C6" s="12">
        <v>10.78</v>
      </c>
      <c r="D6" s="12">
        <v>10.61</v>
      </c>
      <c r="E6" s="12">
        <v>11.32</v>
      </c>
      <c r="F6" s="12">
        <v>10.13</v>
      </c>
      <c r="G6" s="12">
        <v>10.3</v>
      </c>
      <c r="H6" s="12">
        <v>10.18</v>
      </c>
      <c r="I6" s="12">
        <v>10.88</v>
      </c>
      <c r="J6" s="12">
        <v>10.39</v>
      </c>
      <c r="M6" s="8">
        <f t="shared" si="1"/>
        <v>10.76555556</v>
      </c>
      <c r="N6" s="8">
        <f t="shared" si="2"/>
        <v>0.6895670945</v>
      </c>
      <c r="O6" s="4">
        <f t="shared" si="3"/>
        <v>6.405308959</v>
      </c>
    </row>
    <row r="7" ht="15.75" customHeight="1">
      <c r="A7" s="6">
        <v>4.0</v>
      </c>
      <c r="B7" s="12">
        <v>11.55</v>
      </c>
      <c r="C7" s="12">
        <v>11.62</v>
      </c>
      <c r="D7" s="12">
        <v>12.26</v>
      </c>
      <c r="E7" s="12">
        <v>11.38</v>
      </c>
      <c r="F7" s="12">
        <v>10.2</v>
      </c>
      <c r="G7" s="12">
        <v>11.65</v>
      </c>
      <c r="H7" s="12">
        <v>10.82</v>
      </c>
      <c r="I7" s="12">
        <v>10.48</v>
      </c>
      <c r="J7" s="12">
        <v>10.84</v>
      </c>
      <c r="M7" s="8">
        <f t="shared" si="1"/>
        <v>11.2</v>
      </c>
      <c r="N7" s="8">
        <f t="shared" si="2"/>
        <v>0.6566772419</v>
      </c>
      <c r="O7" s="4">
        <f t="shared" si="3"/>
        <v>5.86318966</v>
      </c>
    </row>
    <row r="8" ht="15.75" customHeight="1">
      <c r="A8" s="6">
        <v>8.0</v>
      </c>
      <c r="B8" s="12">
        <v>896.55</v>
      </c>
      <c r="C8" s="12">
        <v>884.0</v>
      </c>
      <c r="D8" s="12">
        <v>888.59</v>
      </c>
      <c r="E8" s="12">
        <v>873.5</v>
      </c>
      <c r="F8" s="12">
        <v>878.0</v>
      </c>
      <c r="G8" s="12">
        <v>869.96</v>
      </c>
      <c r="H8" s="12">
        <v>903.61</v>
      </c>
      <c r="I8" s="12">
        <v>896.57</v>
      </c>
      <c r="J8" s="12">
        <v>889.67</v>
      </c>
      <c r="M8" s="8">
        <f t="shared" si="1"/>
        <v>886.7166667</v>
      </c>
      <c r="N8" s="8">
        <f t="shared" si="2"/>
        <v>11.34804829</v>
      </c>
      <c r="O8" s="4">
        <f t="shared" si="3"/>
        <v>1.279782902</v>
      </c>
    </row>
    <row r="9" ht="15.75" customHeight="1">
      <c r="A9" s="6">
        <v>16.0</v>
      </c>
      <c r="B9" s="12">
        <v>35.96</v>
      </c>
      <c r="C9" s="12">
        <v>35.39</v>
      </c>
      <c r="D9" s="12">
        <v>35.26</v>
      </c>
      <c r="E9" s="12">
        <v>35.29</v>
      </c>
      <c r="F9" s="12">
        <v>35.96</v>
      </c>
      <c r="G9" s="12">
        <v>34.42</v>
      </c>
      <c r="H9" s="12">
        <v>31.34</v>
      </c>
      <c r="I9" s="12">
        <v>36.31</v>
      </c>
      <c r="J9" s="12">
        <v>36.3</v>
      </c>
      <c r="M9" s="8">
        <f t="shared" si="1"/>
        <v>35.13666667</v>
      </c>
      <c r="N9" s="8">
        <f t="shared" si="2"/>
        <v>1.545841195</v>
      </c>
      <c r="O9" s="4">
        <f t="shared" si="3"/>
        <v>4.399510089</v>
      </c>
    </row>
    <row r="10" ht="15.75" customHeight="1">
      <c r="A10" s="6">
        <v>32.0</v>
      </c>
      <c r="B10" s="12">
        <v>39.37</v>
      </c>
      <c r="C10" s="12">
        <v>38.25</v>
      </c>
      <c r="D10" s="12">
        <v>39.23</v>
      </c>
      <c r="E10" s="12">
        <v>38.15</v>
      </c>
      <c r="F10" s="12">
        <v>37.6</v>
      </c>
      <c r="G10" s="12">
        <v>38.1</v>
      </c>
      <c r="H10" s="12">
        <v>38.97</v>
      </c>
      <c r="I10" s="12">
        <v>42.09</v>
      </c>
      <c r="J10" s="12">
        <v>37.77</v>
      </c>
      <c r="M10" s="8">
        <f t="shared" si="1"/>
        <v>38.83666667</v>
      </c>
      <c r="N10" s="8">
        <f t="shared" si="2"/>
        <v>1.372342887</v>
      </c>
      <c r="O10" s="4">
        <f t="shared" si="3"/>
        <v>3.533626866</v>
      </c>
    </row>
    <row r="11" ht="15.75" customHeight="1">
      <c r="A11" s="6">
        <v>64.0</v>
      </c>
      <c r="B11" s="12">
        <v>249.72</v>
      </c>
      <c r="C11" s="12">
        <v>246.87</v>
      </c>
      <c r="D11" s="12">
        <v>245.82</v>
      </c>
      <c r="E11" s="12">
        <v>244.12</v>
      </c>
      <c r="F11" s="12">
        <v>249.46</v>
      </c>
      <c r="G11" s="12">
        <v>244.57</v>
      </c>
      <c r="H11" s="12">
        <v>253.65</v>
      </c>
      <c r="I11" s="12">
        <v>246.37</v>
      </c>
      <c r="J11" s="12">
        <v>264.18</v>
      </c>
      <c r="M11" s="8">
        <f t="shared" si="1"/>
        <v>249.4177778</v>
      </c>
      <c r="N11" s="8">
        <f t="shared" si="2"/>
        <v>6.287085529</v>
      </c>
      <c r="O11" s="4">
        <f t="shared" si="3"/>
        <v>2.520704653</v>
      </c>
    </row>
    <row r="12" ht="15.75" customHeight="1">
      <c r="A12" s="6">
        <v>128.0</v>
      </c>
      <c r="B12" s="12">
        <v>45.47</v>
      </c>
      <c r="C12" s="12">
        <v>57.41</v>
      </c>
      <c r="D12" s="12">
        <v>61.88</v>
      </c>
      <c r="E12" s="12">
        <v>50.31</v>
      </c>
      <c r="F12" s="12">
        <v>45.4</v>
      </c>
      <c r="G12" s="12">
        <v>47.53</v>
      </c>
      <c r="H12" s="12">
        <v>46.39</v>
      </c>
      <c r="I12" s="12">
        <v>54.3</v>
      </c>
      <c r="J12" s="12">
        <v>45.8</v>
      </c>
      <c r="M12" s="8">
        <f t="shared" si="1"/>
        <v>50.49888889</v>
      </c>
      <c r="N12" s="8">
        <f t="shared" si="2"/>
        <v>6.029536559</v>
      </c>
      <c r="O12" s="4">
        <f t="shared" si="3"/>
        <v>11.93993906</v>
      </c>
    </row>
    <row r="13" ht="15.75" customHeight="1">
      <c r="A13" s="6">
        <v>256.0</v>
      </c>
      <c r="B13" s="12">
        <v>55.75</v>
      </c>
      <c r="C13" s="12">
        <v>61.48</v>
      </c>
      <c r="D13" s="12">
        <v>55.16</v>
      </c>
      <c r="E13" s="12">
        <v>58.66</v>
      </c>
      <c r="F13" s="12">
        <v>55.11</v>
      </c>
      <c r="G13" s="12">
        <v>55.87</v>
      </c>
      <c r="H13" s="12">
        <v>56.97</v>
      </c>
      <c r="I13" s="12">
        <v>60.88</v>
      </c>
      <c r="J13" s="12">
        <v>59.43</v>
      </c>
      <c r="M13" s="8">
        <f t="shared" si="1"/>
        <v>57.70111111</v>
      </c>
      <c r="N13" s="8">
        <f t="shared" si="2"/>
        <v>2.478893122</v>
      </c>
      <c r="O13" s="4">
        <f t="shared" si="3"/>
        <v>4.296092527</v>
      </c>
    </row>
    <row r="14" ht="15.75" customHeight="1">
      <c r="A14" s="6">
        <v>512.0</v>
      </c>
      <c r="B14" s="12">
        <v>83.06</v>
      </c>
      <c r="C14" s="12">
        <v>80.4</v>
      </c>
      <c r="D14" s="12">
        <v>92.8</v>
      </c>
      <c r="E14" s="12">
        <v>87.39</v>
      </c>
      <c r="F14" s="12">
        <v>79.35</v>
      </c>
      <c r="G14" s="12">
        <v>79.65</v>
      </c>
      <c r="H14" s="12">
        <v>83.19</v>
      </c>
      <c r="I14" s="12">
        <v>80.1</v>
      </c>
      <c r="J14" s="12">
        <v>94.14</v>
      </c>
      <c r="M14" s="8">
        <f t="shared" si="1"/>
        <v>84.45333333</v>
      </c>
      <c r="N14" s="8">
        <f t="shared" si="2"/>
        <v>5.7025959</v>
      </c>
      <c r="O14" s="4">
        <f t="shared" si="3"/>
        <v>6.752363317</v>
      </c>
    </row>
    <row r="15" ht="15.75" customHeight="1">
      <c r="A15" s="6" t="s">
        <v>9</v>
      </c>
      <c r="B15" s="12">
        <v>119.75</v>
      </c>
      <c r="C15" s="12">
        <v>118.52</v>
      </c>
      <c r="D15" s="12">
        <v>120.05</v>
      </c>
      <c r="E15" s="12">
        <v>122.88</v>
      </c>
      <c r="F15" s="12">
        <v>120.98</v>
      </c>
      <c r="G15" s="12">
        <v>123.02</v>
      </c>
      <c r="H15" s="12">
        <v>119.12</v>
      </c>
      <c r="I15" s="12">
        <v>124.66</v>
      </c>
      <c r="J15" s="12">
        <v>116.39</v>
      </c>
      <c r="M15" s="8">
        <f t="shared" si="1"/>
        <v>120.5966667</v>
      </c>
      <c r="N15" s="8">
        <f t="shared" si="2"/>
        <v>2.57265913</v>
      </c>
      <c r="O15" s="4">
        <f t="shared" si="3"/>
        <v>2.133275489</v>
      </c>
    </row>
    <row r="16" ht="15.75" customHeight="1">
      <c r="A16" s="6" t="s">
        <v>10</v>
      </c>
      <c r="B16" s="12">
        <v>176.35</v>
      </c>
      <c r="C16" s="12">
        <v>175.17</v>
      </c>
      <c r="D16" s="12">
        <v>180.7</v>
      </c>
      <c r="E16" s="12">
        <v>180.96</v>
      </c>
      <c r="F16" s="12">
        <v>172.43</v>
      </c>
      <c r="G16" s="12">
        <v>177.04</v>
      </c>
      <c r="H16" s="12">
        <v>175.29</v>
      </c>
      <c r="I16" s="12">
        <v>178.85</v>
      </c>
      <c r="J16" s="12">
        <v>184.38</v>
      </c>
      <c r="M16" s="8">
        <f t="shared" si="1"/>
        <v>177.9077778</v>
      </c>
      <c r="N16" s="8">
        <f t="shared" si="2"/>
        <v>3.664422798</v>
      </c>
      <c r="O16" s="4">
        <f t="shared" si="3"/>
        <v>2.059731645</v>
      </c>
    </row>
    <row r="17" ht="15.75" customHeight="1">
      <c r="A17" s="6" t="s">
        <v>11</v>
      </c>
      <c r="B17" s="12">
        <v>329.49</v>
      </c>
      <c r="C17" s="12">
        <v>315.69</v>
      </c>
      <c r="D17" s="12">
        <v>314.58</v>
      </c>
      <c r="E17" s="12">
        <v>325.37</v>
      </c>
      <c r="F17" s="12">
        <v>310.76</v>
      </c>
      <c r="G17" s="12">
        <v>308.6</v>
      </c>
      <c r="H17" s="12">
        <v>320.33</v>
      </c>
      <c r="I17" s="12">
        <v>317.58</v>
      </c>
      <c r="J17" s="12">
        <v>321.28</v>
      </c>
      <c r="M17" s="8">
        <f t="shared" si="1"/>
        <v>318.1866667</v>
      </c>
      <c r="N17" s="8">
        <f t="shared" si="2"/>
        <v>6.710040983</v>
      </c>
      <c r="O17" s="4">
        <f t="shared" si="3"/>
        <v>2.108837889</v>
      </c>
    </row>
    <row r="18" ht="15.75" customHeight="1">
      <c r="A18" s="6" t="s">
        <v>12</v>
      </c>
      <c r="B18" s="12">
        <v>508.38</v>
      </c>
      <c r="C18" s="12">
        <v>507.33</v>
      </c>
      <c r="D18" s="12">
        <v>495.43</v>
      </c>
      <c r="E18" s="12">
        <v>505.83</v>
      </c>
      <c r="F18" s="12">
        <v>507.77</v>
      </c>
      <c r="G18" s="12">
        <v>500.35</v>
      </c>
      <c r="H18" s="12">
        <v>511.34</v>
      </c>
      <c r="I18" s="12">
        <v>521.09</v>
      </c>
      <c r="J18" s="12">
        <v>503.12</v>
      </c>
      <c r="M18" s="8">
        <f t="shared" si="1"/>
        <v>506.7377778</v>
      </c>
      <c r="N18" s="8">
        <f t="shared" si="2"/>
        <v>7.192546103</v>
      </c>
      <c r="O18" s="4">
        <f t="shared" si="3"/>
        <v>1.419382256</v>
      </c>
    </row>
    <row r="19" ht="15.75" customHeight="1">
      <c r="A19" s="6" t="s">
        <v>13</v>
      </c>
      <c r="B19" s="12">
        <v>648.99</v>
      </c>
      <c r="C19" s="12">
        <v>640.18</v>
      </c>
      <c r="D19" s="12">
        <v>654.47</v>
      </c>
      <c r="E19" s="12">
        <v>642.55</v>
      </c>
      <c r="F19" s="12">
        <v>626.99</v>
      </c>
      <c r="G19" s="12">
        <v>634.98</v>
      </c>
      <c r="H19" s="12">
        <v>631.53</v>
      </c>
      <c r="I19" s="12">
        <v>647.76</v>
      </c>
      <c r="J19" s="12">
        <v>644.7</v>
      </c>
      <c r="M19" s="8">
        <f t="shared" si="1"/>
        <v>641.35</v>
      </c>
      <c r="N19" s="8">
        <f t="shared" si="2"/>
        <v>8.865963005</v>
      </c>
      <c r="O19" s="4">
        <f t="shared" si="3"/>
        <v>1.382390739</v>
      </c>
    </row>
    <row r="20" ht="15.75" customHeight="1">
      <c r="A20" s="6" t="s">
        <v>14</v>
      </c>
      <c r="B20" s="12">
        <v>1349.44</v>
      </c>
      <c r="C20" s="12">
        <v>1370.6</v>
      </c>
      <c r="D20" s="12">
        <v>1378.61</v>
      </c>
      <c r="E20" s="12">
        <v>1363.87</v>
      </c>
      <c r="F20" s="12">
        <v>1334.06</v>
      </c>
      <c r="G20" s="12">
        <v>1364.48</v>
      </c>
      <c r="H20" s="12">
        <v>1347.56</v>
      </c>
      <c r="I20" s="12">
        <v>1332.11</v>
      </c>
      <c r="J20" s="12">
        <v>1336.35</v>
      </c>
      <c r="M20" s="8">
        <f t="shared" si="1"/>
        <v>1353.008889</v>
      </c>
      <c r="N20" s="8">
        <f t="shared" si="2"/>
        <v>17.06672233</v>
      </c>
      <c r="O20" s="4">
        <f t="shared" si="3"/>
        <v>1.261390259</v>
      </c>
    </row>
    <row r="21" ht="15.75" customHeight="1">
      <c r="A21" s="6" t="s">
        <v>15</v>
      </c>
      <c r="B21" s="12">
        <v>2465.31</v>
      </c>
      <c r="C21" s="12">
        <v>2543.81</v>
      </c>
      <c r="D21" s="12">
        <v>2503.74</v>
      </c>
      <c r="E21" s="12">
        <v>2515.73</v>
      </c>
      <c r="F21" s="12">
        <v>2473.38</v>
      </c>
      <c r="G21" s="12">
        <v>2482.68</v>
      </c>
      <c r="H21" s="12">
        <v>2510.07</v>
      </c>
      <c r="I21" s="12">
        <v>2494.72</v>
      </c>
      <c r="J21" s="12">
        <v>2521.89</v>
      </c>
      <c r="M21" s="8">
        <f t="shared" si="1"/>
        <v>2501.258889</v>
      </c>
      <c r="N21" s="8">
        <f t="shared" si="2"/>
        <v>24.96730785</v>
      </c>
      <c r="O21" s="4">
        <f t="shared" si="3"/>
        <v>0.9981896699</v>
      </c>
    </row>
    <row r="22" ht="15.75" customHeight="1">
      <c r="A22" s="6" t="s">
        <v>16</v>
      </c>
      <c r="B22" s="12">
        <v>5523.1</v>
      </c>
      <c r="C22" s="12">
        <v>5455.69</v>
      </c>
      <c r="D22" s="12">
        <v>5461.02</v>
      </c>
      <c r="E22" s="12">
        <v>5437.26</v>
      </c>
      <c r="F22" s="12">
        <v>5470.63</v>
      </c>
      <c r="G22" s="12">
        <v>5454.88</v>
      </c>
      <c r="H22" s="12">
        <v>5460.94</v>
      </c>
      <c r="I22" s="12">
        <v>5437.44</v>
      </c>
      <c r="J22" s="12">
        <v>5496.31</v>
      </c>
      <c r="M22" s="8">
        <f t="shared" si="1"/>
        <v>5466.363333</v>
      </c>
      <c r="N22" s="8">
        <f t="shared" si="2"/>
        <v>27.66173033</v>
      </c>
      <c r="O22" s="4">
        <f t="shared" si="3"/>
        <v>0.506035341</v>
      </c>
    </row>
    <row r="23" ht="15.75" customHeight="1">
      <c r="A23" s="6" t="s">
        <v>17</v>
      </c>
      <c r="B23" s="12">
        <v>10990.38</v>
      </c>
      <c r="C23" s="12">
        <v>10968.06</v>
      </c>
      <c r="D23" s="12">
        <v>10898.98</v>
      </c>
      <c r="E23" s="12">
        <v>10974.06</v>
      </c>
      <c r="F23" s="12">
        <v>10986.6</v>
      </c>
      <c r="G23" s="12">
        <v>10939.31</v>
      </c>
      <c r="H23" s="12">
        <v>10930.06</v>
      </c>
      <c r="I23" s="12">
        <v>10950.82</v>
      </c>
      <c r="J23" s="12">
        <v>10953.25</v>
      </c>
      <c r="M23" s="8">
        <f t="shared" si="1"/>
        <v>10954.61333</v>
      </c>
      <c r="N23" s="8">
        <f t="shared" si="2"/>
        <v>29.17567694</v>
      </c>
      <c r="O23" s="4">
        <f t="shared" si="3"/>
        <v>0.2663323301</v>
      </c>
    </row>
    <row r="24" ht="15.75" customHeight="1">
      <c r="A24" s="6" t="s">
        <v>18</v>
      </c>
      <c r="B24" s="12">
        <v>22263.24</v>
      </c>
      <c r="C24" s="12">
        <v>22197.16</v>
      </c>
      <c r="D24" s="12">
        <v>22259.84</v>
      </c>
      <c r="E24" s="12">
        <v>22218.48</v>
      </c>
      <c r="F24" s="12">
        <v>22224.44</v>
      </c>
      <c r="G24" s="12">
        <v>22198.42</v>
      </c>
      <c r="H24" s="12">
        <v>22240.79</v>
      </c>
      <c r="I24" s="12">
        <v>22251.05</v>
      </c>
      <c r="J24" s="12">
        <v>22192.55</v>
      </c>
      <c r="M24" s="8">
        <f t="shared" si="1"/>
        <v>22227.33</v>
      </c>
      <c r="N24" s="8">
        <f t="shared" si="2"/>
        <v>27.68704164</v>
      </c>
      <c r="O24" s="4">
        <f t="shared" si="3"/>
        <v>0.1245630566</v>
      </c>
    </row>
    <row r="25" ht="15.75" customHeight="1">
      <c r="A25" s="6" t="s">
        <v>19</v>
      </c>
      <c r="B25" s="12">
        <v>45243.02</v>
      </c>
      <c r="C25" s="12">
        <v>44908.65</v>
      </c>
      <c r="D25" s="12">
        <v>45155.7</v>
      </c>
      <c r="E25" s="12">
        <v>45174.87</v>
      </c>
      <c r="F25" s="12">
        <v>45166.29</v>
      </c>
      <c r="G25" s="12">
        <v>43357.47</v>
      </c>
      <c r="H25" s="12">
        <v>43884.29</v>
      </c>
      <c r="I25" s="12">
        <v>43237.77</v>
      </c>
      <c r="J25" s="12">
        <v>44941.92</v>
      </c>
      <c r="M25" s="8">
        <f t="shared" si="1"/>
        <v>44563.33111</v>
      </c>
      <c r="N25" s="8">
        <f t="shared" si="2"/>
        <v>828.0475463</v>
      </c>
      <c r="O25" s="4">
        <f t="shared" si="3"/>
        <v>1.858136557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2">
        <v>33.58</v>
      </c>
      <c r="C33" s="12">
        <v>35.71</v>
      </c>
      <c r="D33" s="12">
        <v>40.38</v>
      </c>
      <c r="E33" s="12">
        <v>34.36</v>
      </c>
      <c r="F33" s="12">
        <v>32.7</v>
      </c>
      <c r="G33" s="12">
        <v>33.25</v>
      </c>
      <c r="H33" s="12">
        <v>33.12</v>
      </c>
      <c r="I33" s="12">
        <v>32.51</v>
      </c>
      <c r="J33" s="12">
        <v>34.26</v>
      </c>
      <c r="M33" s="8">
        <f t="shared" ref="M33:M53" si="4">AVERAGE(B33:J33)</f>
        <v>34.43</v>
      </c>
      <c r="N33" s="8">
        <f t="shared" ref="N33:N53" si="5">STDEV(B33:J33)</f>
        <v>2.438877816</v>
      </c>
      <c r="O33" s="4">
        <f t="shared" ref="O33:O53" si="6">N33/M33*100</f>
        <v>7.083583548</v>
      </c>
    </row>
    <row r="34" ht="15.75" customHeight="1">
      <c r="A34" s="6">
        <v>2.0</v>
      </c>
      <c r="B34" s="12">
        <v>37.96</v>
      </c>
      <c r="C34" s="12">
        <v>32.62</v>
      </c>
      <c r="D34" s="12">
        <v>31.63</v>
      </c>
      <c r="E34" s="12">
        <v>32.7</v>
      </c>
      <c r="F34" s="12">
        <v>32.63</v>
      </c>
      <c r="G34" s="12">
        <v>32.45</v>
      </c>
      <c r="H34" s="12">
        <v>30.9</v>
      </c>
      <c r="I34" s="12">
        <v>31.93</v>
      </c>
      <c r="J34" s="12">
        <v>33.22</v>
      </c>
      <c r="M34" s="8">
        <f t="shared" si="4"/>
        <v>32.89333333</v>
      </c>
      <c r="N34" s="8">
        <f t="shared" si="5"/>
        <v>2.020309382</v>
      </c>
      <c r="O34" s="4">
        <f t="shared" si="6"/>
        <v>6.142002581</v>
      </c>
    </row>
    <row r="35" ht="15.75" customHeight="1">
      <c r="A35" s="6">
        <v>4.0</v>
      </c>
      <c r="B35" s="12">
        <v>33.7</v>
      </c>
      <c r="C35" s="12">
        <v>33.57</v>
      </c>
      <c r="D35" s="12">
        <v>32.53</v>
      </c>
      <c r="E35" s="12">
        <v>32.0</v>
      </c>
      <c r="F35" s="12">
        <v>32.39</v>
      </c>
      <c r="G35" s="12">
        <v>32.5</v>
      </c>
      <c r="H35" s="12">
        <v>32.11</v>
      </c>
      <c r="I35" s="12">
        <v>32.42</v>
      </c>
      <c r="J35" s="12">
        <v>35.45</v>
      </c>
      <c r="M35" s="8">
        <f t="shared" si="4"/>
        <v>32.96333333</v>
      </c>
      <c r="N35" s="8">
        <f t="shared" si="5"/>
        <v>1.105486318</v>
      </c>
      <c r="O35" s="4">
        <f t="shared" si="6"/>
        <v>3.353684857</v>
      </c>
    </row>
    <row r="36" ht="15.75" customHeight="1">
      <c r="A36" s="6">
        <v>8.0</v>
      </c>
      <c r="B36" s="12">
        <v>938.77</v>
      </c>
      <c r="C36" s="12">
        <v>938.27</v>
      </c>
      <c r="D36" s="12">
        <v>967.4</v>
      </c>
      <c r="E36" s="12">
        <v>950.92</v>
      </c>
      <c r="F36" s="12">
        <v>928.18</v>
      </c>
      <c r="G36" s="12">
        <v>946.46</v>
      </c>
      <c r="H36" s="12">
        <v>946.32</v>
      </c>
      <c r="I36" s="12">
        <v>1008.96</v>
      </c>
      <c r="J36" s="12">
        <v>977.54</v>
      </c>
      <c r="M36" s="8">
        <f t="shared" si="4"/>
        <v>955.8688889</v>
      </c>
      <c r="N36" s="8">
        <f t="shared" si="5"/>
        <v>24.98558857</v>
      </c>
      <c r="O36" s="4">
        <f t="shared" si="6"/>
        <v>2.613913776</v>
      </c>
    </row>
    <row r="37" ht="15.75" customHeight="1">
      <c r="A37" s="6">
        <v>16.0</v>
      </c>
      <c r="B37" s="12">
        <v>42.21</v>
      </c>
      <c r="C37" s="12">
        <v>46.12</v>
      </c>
      <c r="D37" s="12">
        <v>45.55</v>
      </c>
      <c r="E37" s="12">
        <v>42.42</v>
      </c>
      <c r="F37" s="12">
        <v>44.65</v>
      </c>
      <c r="G37" s="12">
        <v>45.14</v>
      </c>
      <c r="H37" s="12">
        <v>43.3</v>
      </c>
      <c r="I37" s="12">
        <v>43.08</v>
      </c>
      <c r="J37" s="12">
        <v>47.4</v>
      </c>
      <c r="M37" s="8">
        <f t="shared" si="4"/>
        <v>44.43</v>
      </c>
      <c r="N37" s="8">
        <f t="shared" si="5"/>
        <v>1.78716955</v>
      </c>
      <c r="O37" s="4">
        <f t="shared" si="6"/>
        <v>4.02243878</v>
      </c>
    </row>
    <row r="38" ht="15.75" customHeight="1">
      <c r="A38" s="6">
        <v>32.0</v>
      </c>
      <c r="B38" s="12">
        <v>311.67</v>
      </c>
      <c r="C38" s="12">
        <v>233.25</v>
      </c>
      <c r="D38" s="12">
        <v>271.85</v>
      </c>
      <c r="E38" s="12">
        <v>280.87</v>
      </c>
      <c r="F38" s="12">
        <v>274.2</v>
      </c>
      <c r="G38" s="12">
        <v>268.13</v>
      </c>
      <c r="H38" s="12">
        <v>231.78</v>
      </c>
      <c r="I38" s="12">
        <v>311.98</v>
      </c>
      <c r="J38" s="12">
        <v>266.84</v>
      </c>
      <c r="M38" s="8">
        <f t="shared" si="4"/>
        <v>272.2855556</v>
      </c>
      <c r="N38" s="8">
        <f t="shared" si="5"/>
        <v>28.31900471</v>
      </c>
      <c r="O38" s="4">
        <f t="shared" si="6"/>
        <v>10.40047999</v>
      </c>
    </row>
    <row r="39" ht="15.75" customHeight="1">
      <c r="A39" s="6">
        <v>64.0</v>
      </c>
      <c r="B39" s="12">
        <v>63.73</v>
      </c>
      <c r="C39" s="12">
        <v>49.7</v>
      </c>
      <c r="D39" s="12">
        <v>48.1</v>
      </c>
      <c r="E39" s="12">
        <v>51.12</v>
      </c>
      <c r="F39" s="12">
        <v>53.63</v>
      </c>
      <c r="G39" s="12">
        <v>50.56</v>
      </c>
      <c r="H39" s="12">
        <v>54.71</v>
      </c>
      <c r="I39" s="12">
        <v>56.47</v>
      </c>
      <c r="J39" s="12">
        <v>50.49</v>
      </c>
      <c r="M39" s="8">
        <f t="shared" si="4"/>
        <v>53.16777778</v>
      </c>
      <c r="N39" s="8">
        <f t="shared" si="5"/>
        <v>4.755648688</v>
      </c>
      <c r="O39" s="4">
        <f t="shared" si="6"/>
        <v>8.944606841</v>
      </c>
    </row>
    <row r="40" ht="15.75" customHeight="1">
      <c r="A40" s="6">
        <v>128.0</v>
      </c>
      <c r="B40" s="12">
        <v>60.16</v>
      </c>
      <c r="C40" s="12">
        <v>57.94</v>
      </c>
      <c r="D40" s="12">
        <v>61.12</v>
      </c>
      <c r="E40" s="12">
        <v>64.4</v>
      </c>
      <c r="F40" s="12">
        <v>63.91</v>
      </c>
      <c r="G40" s="12">
        <v>61.28</v>
      </c>
      <c r="H40" s="12">
        <v>57.76</v>
      </c>
      <c r="I40" s="12">
        <v>74.63</v>
      </c>
      <c r="J40" s="12">
        <v>78.76</v>
      </c>
      <c r="M40" s="8">
        <f t="shared" si="4"/>
        <v>64.44</v>
      </c>
      <c r="N40" s="8">
        <f t="shared" si="5"/>
        <v>7.377159006</v>
      </c>
      <c r="O40" s="4">
        <f t="shared" si="6"/>
        <v>11.44810522</v>
      </c>
    </row>
    <row r="41" ht="15.75" customHeight="1">
      <c r="A41" s="6">
        <v>256.0</v>
      </c>
      <c r="B41" s="12">
        <v>78.32</v>
      </c>
      <c r="C41" s="12">
        <v>79.6</v>
      </c>
      <c r="D41" s="12">
        <v>89.01</v>
      </c>
      <c r="E41" s="12">
        <v>90.38</v>
      </c>
      <c r="F41" s="12">
        <v>90.74</v>
      </c>
      <c r="G41" s="12">
        <v>88.1</v>
      </c>
      <c r="H41" s="12">
        <v>92.02</v>
      </c>
      <c r="I41" s="12">
        <v>78.86</v>
      </c>
      <c r="J41" s="12">
        <v>77.83</v>
      </c>
      <c r="M41" s="8">
        <f t="shared" si="4"/>
        <v>84.98444444</v>
      </c>
      <c r="N41" s="8">
        <f t="shared" si="5"/>
        <v>6.121184753</v>
      </c>
      <c r="O41" s="4">
        <f t="shared" si="6"/>
        <v>7.20271197</v>
      </c>
    </row>
    <row r="42" ht="15.75" customHeight="1">
      <c r="A42" s="6">
        <v>512.0</v>
      </c>
      <c r="B42" s="12">
        <v>107.83</v>
      </c>
      <c r="C42" s="12">
        <v>110.17</v>
      </c>
      <c r="D42" s="12">
        <v>108.86</v>
      </c>
      <c r="E42" s="12">
        <v>109.86</v>
      </c>
      <c r="F42" s="12">
        <v>108.7</v>
      </c>
      <c r="G42" s="12">
        <v>110.71</v>
      </c>
      <c r="H42" s="12">
        <v>108.96</v>
      </c>
      <c r="I42" s="12">
        <v>119.39</v>
      </c>
      <c r="J42" s="12">
        <v>110.69</v>
      </c>
      <c r="M42" s="8">
        <f t="shared" si="4"/>
        <v>110.5744444</v>
      </c>
      <c r="N42" s="8">
        <f t="shared" si="5"/>
        <v>3.446212091</v>
      </c>
      <c r="O42" s="4">
        <f t="shared" si="6"/>
        <v>3.116644274</v>
      </c>
    </row>
    <row r="43" ht="15.75" customHeight="1">
      <c r="A43" s="6" t="s">
        <v>9</v>
      </c>
      <c r="B43" s="12">
        <v>165.92</v>
      </c>
      <c r="C43" s="12">
        <v>165.92</v>
      </c>
      <c r="D43" s="12">
        <v>167.29</v>
      </c>
      <c r="E43" s="12">
        <v>166.74</v>
      </c>
      <c r="F43" s="12">
        <v>169.59</v>
      </c>
      <c r="G43" s="12">
        <v>166.87</v>
      </c>
      <c r="H43" s="12">
        <v>163.43</v>
      </c>
      <c r="I43" s="12">
        <v>163.83</v>
      </c>
      <c r="J43" s="12">
        <v>170.27</v>
      </c>
      <c r="M43" s="8">
        <f t="shared" si="4"/>
        <v>166.6511111</v>
      </c>
      <c r="N43" s="8">
        <f t="shared" si="5"/>
        <v>2.280369731</v>
      </c>
      <c r="O43" s="4">
        <f t="shared" si="6"/>
        <v>1.368349551</v>
      </c>
    </row>
    <row r="44" ht="15.75" customHeight="1">
      <c r="A44" s="6" t="s">
        <v>10</v>
      </c>
      <c r="B44" s="12">
        <v>253.65</v>
      </c>
      <c r="C44" s="12">
        <v>263.54</v>
      </c>
      <c r="D44" s="12">
        <v>252.7</v>
      </c>
      <c r="E44" s="12">
        <v>260.32</v>
      </c>
      <c r="F44" s="12">
        <v>255.33</v>
      </c>
      <c r="G44" s="12">
        <v>250.53</v>
      </c>
      <c r="H44" s="12">
        <v>249.74</v>
      </c>
      <c r="I44" s="12">
        <v>249.27</v>
      </c>
      <c r="J44" s="12">
        <v>260.71</v>
      </c>
      <c r="M44" s="8">
        <f t="shared" si="4"/>
        <v>255.0877778</v>
      </c>
      <c r="N44" s="8">
        <f t="shared" si="5"/>
        <v>5.261553425</v>
      </c>
      <c r="O44" s="4">
        <f t="shared" si="6"/>
        <v>2.062644267</v>
      </c>
    </row>
    <row r="45" ht="15.75" customHeight="1">
      <c r="A45" s="6" t="s">
        <v>11</v>
      </c>
      <c r="B45" s="12">
        <v>424.52</v>
      </c>
      <c r="C45" s="12">
        <v>418.9</v>
      </c>
      <c r="D45" s="12">
        <v>421.55</v>
      </c>
      <c r="E45" s="12">
        <v>419.14</v>
      </c>
      <c r="F45" s="12">
        <v>429.92</v>
      </c>
      <c r="G45" s="12">
        <v>419.86</v>
      </c>
      <c r="H45" s="12">
        <v>423.76</v>
      </c>
      <c r="I45" s="12">
        <v>417.53</v>
      </c>
      <c r="J45" s="12">
        <v>428.75</v>
      </c>
      <c r="M45" s="8">
        <f t="shared" si="4"/>
        <v>422.6588889</v>
      </c>
      <c r="N45" s="8">
        <f t="shared" si="5"/>
        <v>4.421287834</v>
      </c>
      <c r="O45" s="4">
        <f t="shared" si="6"/>
        <v>1.046065267</v>
      </c>
    </row>
    <row r="46" ht="15.75" customHeight="1">
      <c r="A46" s="6" t="s">
        <v>12</v>
      </c>
      <c r="B46" s="12">
        <v>717.36</v>
      </c>
      <c r="C46" s="12">
        <v>702.62</v>
      </c>
      <c r="D46" s="12">
        <v>697.99</v>
      </c>
      <c r="E46" s="12">
        <v>708.01</v>
      </c>
      <c r="F46" s="12">
        <v>692.63</v>
      </c>
      <c r="G46" s="12">
        <v>696.66</v>
      </c>
      <c r="H46" s="12">
        <v>718.18</v>
      </c>
      <c r="I46" s="12">
        <v>709.03</v>
      </c>
      <c r="J46" s="12">
        <v>757.51</v>
      </c>
      <c r="M46" s="8">
        <f t="shared" si="4"/>
        <v>711.11</v>
      </c>
      <c r="N46" s="8">
        <f t="shared" si="5"/>
        <v>19.52713241</v>
      </c>
      <c r="O46" s="4">
        <f t="shared" si="6"/>
        <v>2.746007285</v>
      </c>
    </row>
    <row r="47" ht="15.75" customHeight="1">
      <c r="A47" s="6" t="s">
        <v>13</v>
      </c>
      <c r="B47" s="12">
        <v>1849.49</v>
      </c>
      <c r="C47" s="12">
        <v>1816.49</v>
      </c>
      <c r="D47" s="12">
        <v>1836.19</v>
      </c>
      <c r="E47" s="12">
        <v>1831.66</v>
      </c>
      <c r="F47" s="12">
        <v>1841.83</v>
      </c>
      <c r="G47" s="12">
        <v>2767.16</v>
      </c>
      <c r="H47" s="12">
        <v>1847.88</v>
      </c>
      <c r="I47" s="12">
        <v>866.2</v>
      </c>
      <c r="J47" s="12">
        <v>1873.59</v>
      </c>
      <c r="M47" s="8">
        <f t="shared" si="4"/>
        <v>1836.721111</v>
      </c>
      <c r="N47" s="8">
        <f t="shared" si="5"/>
        <v>475.6227403</v>
      </c>
      <c r="O47" s="4">
        <f t="shared" si="6"/>
        <v>25.89520736</v>
      </c>
    </row>
    <row r="48" ht="15.75" customHeight="1">
      <c r="A48" s="6" t="s">
        <v>14</v>
      </c>
      <c r="B48" s="12">
        <v>2174.3</v>
      </c>
      <c r="C48" s="12">
        <v>2166.06</v>
      </c>
      <c r="D48" s="12">
        <v>2131.04</v>
      </c>
      <c r="E48" s="12">
        <v>2089.4</v>
      </c>
      <c r="F48" s="12">
        <v>2196.27</v>
      </c>
      <c r="G48" s="12">
        <v>2160.61</v>
      </c>
      <c r="H48" s="12">
        <v>2138.76</v>
      </c>
      <c r="I48" s="12">
        <v>2118.28</v>
      </c>
      <c r="J48" s="12">
        <v>2163.98</v>
      </c>
      <c r="M48" s="8">
        <f t="shared" si="4"/>
        <v>2148.744444</v>
      </c>
      <c r="N48" s="8">
        <f t="shared" si="5"/>
        <v>32.49517045</v>
      </c>
      <c r="O48" s="4">
        <f t="shared" si="6"/>
        <v>1.512286421</v>
      </c>
    </row>
    <row r="49" ht="15.75" customHeight="1">
      <c r="A49" s="6" t="s">
        <v>15</v>
      </c>
      <c r="B49" s="12">
        <v>3924.05</v>
      </c>
      <c r="C49" s="12">
        <v>3884.43</v>
      </c>
      <c r="D49" s="12">
        <v>3841.33</v>
      </c>
      <c r="E49" s="12">
        <v>3838.64</v>
      </c>
      <c r="F49" s="12">
        <v>3892.4</v>
      </c>
      <c r="G49" s="12">
        <v>3921.21</v>
      </c>
      <c r="H49" s="12">
        <v>3916.63</v>
      </c>
      <c r="I49" s="12">
        <v>3919.54</v>
      </c>
      <c r="J49" s="12">
        <v>3923.41</v>
      </c>
      <c r="M49" s="8">
        <f t="shared" si="4"/>
        <v>3895.737778</v>
      </c>
      <c r="N49" s="8">
        <f t="shared" si="5"/>
        <v>34.60232607</v>
      </c>
      <c r="O49" s="4">
        <f t="shared" si="6"/>
        <v>0.8882098345</v>
      </c>
    </row>
    <row r="50" ht="15.75" customHeight="1">
      <c r="A50" s="6" t="s">
        <v>16</v>
      </c>
      <c r="B50" s="12">
        <v>7889.43</v>
      </c>
      <c r="C50" s="12">
        <v>7896.35</v>
      </c>
      <c r="D50" s="12">
        <v>7787.65</v>
      </c>
      <c r="E50" s="12">
        <v>7824.42</v>
      </c>
      <c r="F50" s="12">
        <v>7921.24</v>
      </c>
      <c r="G50" s="12">
        <v>7923.59</v>
      </c>
      <c r="H50" s="12">
        <v>7908.19</v>
      </c>
      <c r="I50" s="12">
        <v>7905.27</v>
      </c>
      <c r="J50" s="12">
        <v>7916.63</v>
      </c>
      <c r="M50" s="8">
        <f t="shared" si="4"/>
        <v>7885.863333</v>
      </c>
      <c r="N50" s="8">
        <f t="shared" si="5"/>
        <v>47.48727435</v>
      </c>
      <c r="O50" s="4">
        <f t="shared" si="6"/>
        <v>0.6021823146</v>
      </c>
    </row>
    <row r="51" ht="15.75" customHeight="1">
      <c r="A51" s="6" t="s">
        <v>17</v>
      </c>
      <c r="B51" s="12">
        <v>15902.72</v>
      </c>
      <c r="C51" s="12">
        <v>15868.54</v>
      </c>
      <c r="D51" s="12">
        <v>15645.91</v>
      </c>
      <c r="E51" s="12">
        <v>15672.72</v>
      </c>
      <c r="F51" s="12">
        <v>15873.18</v>
      </c>
      <c r="G51" s="12">
        <v>15866.2</v>
      </c>
      <c r="H51" s="12">
        <v>15850.71</v>
      </c>
      <c r="I51" s="12">
        <v>15955.9</v>
      </c>
      <c r="J51" s="12">
        <v>15906.59</v>
      </c>
      <c r="M51" s="8">
        <f t="shared" si="4"/>
        <v>15838.05222</v>
      </c>
      <c r="N51" s="8">
        <f t="shared" si="5"/>
        <v>106.1466006</v>
      </c>
      <c r="O51" s="4">
        <f t="shared" si="6"/>
        <v>0.6701998397</v>
      </c>
    </row>
    <row r="52" ht="15.75" customHeight="1">
      <c r="A52" s="6" t="s">
        <v>18</v>
      </c>
      <c r="B52" s="12">
        <v>32918.28</v>
      </c>
      <c r="C52" s="12">
        <v>32312.15</v>
      </c>
      <c r="D52" s="12">
        <v>32289.7</v>
      </c>
      <c r="E52" s="12">
        <v>32407.58</v>
      </c>
      <c r="F52" s="12">
        <v>32767.53</v>
      </c>
      <c r="G52" s="12">
        <v>32088.82</v>
      </c>
      <c r="H52" s="12">
        <v>32280.73</v>
      </c>
      <c r="I52" s="12">
        <v>32945.86</v>
      </c>
      <c r="J52" s="12">
        <v>32887.26</v>
      </c>
      <c r="M52" s="8">
        <f t="shared" si="4"/>
        <v>32544.21222</v>
      </c>
      <c r="N52" s="8">
        <f t="shared" si="5"/>
        <v>332.2090673</v>
      </c>
      <c r="O52" s="4">
        <f t="shared" si="6"/>
        <v>1.020793083</v>
      </c>
    </row>
    <row r="53" ht="15.75" customHeight="1">
      <c r="A53" s="6" t="s">
        <v>19</v>
      </c>
      <c r="B53" s="12">
        <v>64078.42</v>
      </c>
      <c r="C53" s="12">
        <v>64600.13</v>
      </c>
      <c r="D53" s="12">
        <v>64878.67</v>
      </c>
      <c r="E53" s="12">
        <v>63074.9</v>
      </c>
      <c r="F53" s="12">
        <v>63212.83</v>
      </c>
      <c r="G53" s="12">
        <v>63247.28</v>
      </c>
      <c r="H53" s="12">
        <v>64290.04</v>
      </c>
      <c r="I53" s="12">
        <v>65810.63</v>
      </c>
      <c r="J53" s="12">
        <v>64067.47</v>
      </c>
      <c r="M53" s="8">
        <f t="shared" si="4"/>
        <v>64140.04111</v>
      </c>
      <c r="N53" s="8">
        <f t="shared" si="5"/>
        <v>892.3951958</v>
      </c>
      <c r="O53" s="4">
        <f t="shared" si="6"/>
        <v>1.39132308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2">
        <v>24.17</v>
      </c>
      <c r="C61" s="12">
        <v>25.12</v>
      </c>
      <c r="D61" s="12">
        <v>24.96</v>
      </c>
      <c r="E61" s="12">
        <v>25.07</v>
      </c>
      <c r="F61" s="12">
        <v>25.49</v>
      </c>
      <c r="G61" s="12">
        <v>24.56</v>
      </c>
      <c r="H61" s="12">
        <v>24.67</v>
      </c>
      <c r="I61" s="12">
        <v>24.95</v>
      </c>
      <c r="J61" s="12">
        <v>24.33</v>
      </c>
      <c r="M61" s="8">
        <f t="shared" ref="M61:M81" si="7">AVERAGE(B61:J61)</f>
        <v>24.81333333</v>
      </c>
      <c r="N61" s="8">
        <f t="shared" ref="N61:N81" si="8">STDEV(B61:J61)</f>
        <v>0.4168632869</v>
      </c>
      <c r="O61" s="4">
        <f t="shared" ref="O61:O81" si="9">N61/M61*100</f>
        <v>1.679997126</v>
      </c>
    </row>
    <row r="62" ht="15.75" customHeight="1">
      <c r="A62" s="6">
        <v>2.0</v>
      </c>
      <c r="B62" s="12">
        <v>23.76</v>
      </c>
      <c r="C62" s="12">
        <v>24.01</v>
      </c>
      <c r="D62" s="12">
        <v>24.33</v>
      </c>
      <c r="E62" s="12">
        <v>26.21</v>
      </c>
      <c r="F62" s="12">
        <v>24.79</v>
      </c>
      <c r="G62" s="12">
        <v>23.97</v>
      </c>
      <c r="H62" s="12">
        <v>24.61</v>
      </c>
      <c r="I62" s="12">
        <v>23.74</v>
      </c>
      <c r="J62" s="12">
        <v>24.18</v>
      </c>
      <c r="M62" s="8">
        <f t="shared" si="7"/>
        <v>24.4</v>
      </c>
      <c r="N62" s="8">
        <f t="shared" si="8"/>
        <v>0.767121242</v>
      </c>
      <c r="O62" s="4">
        <f t="shared" si="9"/>
        <v>3.143939517</v>
      </c>
    </row>
    <row r="63" ht="15.75" customHeight="1">
      <c r="A63" s="6">
        <v>4.0</v>
      </c>
      <c r="B63" s="12">
        <v>23.93</v>
      </c>
      <c r="C63" s="12">
        <v>23.55</v>
      </c>
      <c r="D63" s="12">
        <v>23.88</v>
      </c>
      <c r="E63" s="12">
        <v>24.29</v>
      </c>
      <c r="F63" s="12">
        <v>24.55</v>
      </c>
      <c r="G63" s="12">
        <v>23.91</v>
      </c>
      <c r="H63" s="12">
        <v>24.2</v>
      </c>
      <c r="I63" s="12">
        <v>24.32</v>
      </c>
      <c r="J63" s="12">
        <v>24.57</v>
      </c>
      <c r="M63" s="8">
        <f t="shared" si="7"/>
        <v>24.13333333</v>
      </c>
      <c r="N63" s="8">
        <f t="shared" si="8"/>
        <v>0.3398161268</v>
      </c>
      <c r="O63" s="4">
        <f t="shared" si="9"/>
        <v>1.408077873</v>
      </c>
    </row>
    <row r="64" ht="15.75" customHeight="1">
      <c r="A64" s="6">
        <v>8.0</v>
      </c>
      <c r="B64" s="12">
        <v>932.5</v>
      </c>
      <c r="C64" s="12">
        <v>946.64</v>
      </c>
      <c r="D64" s="12">
        <v>992.58</v>
      </c>
      <c r="E64" s="12">
        <v>982.1</v>
      </c>
      <c r="F64" s="12">
        <v>942.88</v>
      </c>
      <c r="G64" s="12">
        <v>976.15</v>
      </c>
      <c r="H64" s="12">
        <v>961.99</v>
      </c>
      <c r="I64" s="12">
        <v>978.12</v>
      </c>
      <c r="J64" s="12">
        <v>1003.89</v>
      </c>
      <c r="M64" s="8">
        <f t="shared" si="7"/>
        <v>968.5388889</v>
      </c>
      <c r="N64" s="8">
        <f t="shared" si="8"/>
        <v>24.08561783</v>
      </c>
      <c r="O64" s="4">
        <f t="shared" si="9"/>
        <v>2.48679925</v>
      </c>
    </row>
    <row r="65" ht="15.75" customHeight="1">
      <c r="A65" s="6">
        <v>16.0</v>
      </c>
      <c r="B65" s="12">
        <v>51.94</v>
      </c>
      <c r="C65" s="12">
        <v>57.43</v>
      </c>
      <c r="D65" s="12">
        <v>55.46</v>
      </c>
      <c r="E65" s="12">
        <v>52.68</v>
      </c>
      <c r="F65" s="12">
        <v>74.54</v>
      </c>
      <c r="G65" s="12">
        <v>61.98</v>
      </c>
      <c r="H65" s="12">
        <v>55.75</v>
      </c>
      <c r="I65" s="12">
        <v>52.97</v>
      </c>
      <c r="J65" s="12">
        <v>57.09</v>
      </c>
      <c r="M65" s="8">
        <f t="shared" si="7"/>
        <v>57.76</v>
      </c>
      <c r="N65" s="8">
        <f t="shared" si="8"/>
        <v>6.998996357</v>
      </c>
      <c r="O65" s="4">
        <f t="shared" si="9"/>
        <v>12.11737596</v>
      </c>
    </row>
    <row r="66" ht="15.75" customHeight="1">
      <c r="A66" s="6">
        <v>32.0</v>
      </c>
      <c r="B66" s="12">
        <v>250.64</v>
      </c>
      <c r="C66" s="12">
        <v>257.51</v>
      </c>
      <c r="D66" s="12">
        <v>271.56</v>
      </c>
      <c r="E66" s="12">
        <v>280.13</v>
      </c>
      <c r="F66" s="12">
        <v>262.86</v>
      </c>
      <c r="G66" s="12">
        <v>250.61</v>
      </c>
      <c r="H66" s="12">
        <v>283.58</v>
      </c>
      <c r="I66" s="12">
        <v>256.88</v>
      </c>
      <c r="J66" s="12">
        <v>271.42</v>
      </c>
      <c r="M66" s="8">
        <f t="shared" si="7"/>
        <v>265.0211111</v>
      </c>
      <c r="N66" s="8">
        <f t="shared" si="8"/>
        <v>12.23864315</v>
      </c>
      <c r="O66" s="4">
        <f t="shared" si="9"/>
        <v>4.617988015</v>
      </c>
    </row>
    <row r="67" ht="15.75" customHeight="1">
      <c r="A67" s="6">
        <v>64.0</v>
      </c>
      <c r="B67" s="12">
        <v>67.61</v>
      </c>
      <c r="C67" s="12">
        <v>64.18</v>
      </c>
      <c r="D67" s="12">
        <v>77.32</v>
      </c>
      <c r="E67" s="12">
        <v>77.91</v>
      </c>
      <c r="F67" s="12">
        <v>60.28</v>
      </c>
      <c r="G67" s="12">
        <v>68.98</v>
      </c>
      <c r="H67" s="12">
        <v>64.83</v>
      </c>
      <c r="I67" s="12">
        <v>90.39</v>
      </c>
      <c r="J67" s="12">
        <v>65.62</v>
      </c>
      <c r="M67" s="8">
        <f t="shared" si="7"/>
        <v>70.79111111</v>
      </c>
      <c r="N67" s="8">
        <f t="shared" si="8"/>
        <v>9.40270233</v>
      </c>
      <c r="O67" s="4">
        <f t="shared" si="9"/>
        <v>13.28232059</v>
      </c>
    </row>
    <row r="68" ht="15.75" customHeight="1">
      <c r="A68" s="6">
        <v>128.0</v>
      </c>
      <c r="B68" s="12">
        <v>76.19</v>
      </c>
      <c r="C68" s="12">
        <v>75.41</v>
      </c>
      <c r="D68" s="12">
        <v>76.66</v>
      </c>
      <c r="E68" s="12">
        <v>82.11</v>
      </c>
      <c r="F68" s="12">
        <v>80.97</v>
      </c>
      <c r="G68" s="12">
        <v>116.84</v>
      </c>
      <c r="H68" s="12">
        <v>87.06</v>
      </c>
      <c r="I68" s="12">
        <v>75.8</v>
      </c>
      <c r="J68" s="12">
        <v>136.14</v>
      </c>
      <c r="M68" s="8">
        <f t="shared" si="7"/>
        <v>89.68666667</v>
      </c>
      <c r="N68" s="8">
        <f t="shared" si="8"/>
        <v>21.7486149</v>
      </c>
      <c r="O68" s="4">
        <f t="shared" si="9"/>
        <v>24.24955203</v>
      </c>
    </row>
    <row r="69" ht="15.75" customHeight="1">
      <c r="A69" s="6">
        <v>256.0</v>
      </c>
      <c r="B69" s="12">
        <v>120.77</v>
      </c>
      <c r="C69" s="12">
        <v>126.27</v>
      </c>
      <c r="D69" s="12">
        <v>126.0</v>
      </c>
      <c r="E69" s="12">
        <v>122.72</v>
      </c>
      <c r="F69" s="12">
        <v>115.29</v>
      </c>
      <c r="G69" s="12">
        <v>131.17</v>
      </c>
      <c r="H69" s="12">
        <v>131.28</v>
      </c>
      <c r="I69" s="12">
        <v>103.38</v>
      </c>
      <c r="J69" s="12">
        <v>125.19</v>
      </c>
      <c r="M69" s="8">
        <f t="shared" si="7"/>
        <v>122.4522222</v>
      </c>
      <c r="N69" s="8">
        <f t="shared" si="8"/>
        <v>8.707292601</v>
      </c>
      <c r="O69" s="4">
        <f t="shared" si="9"/>
        <v>7.110767321</v>
      </c>
    </row>
    <row r="70" ht="15.75" customHeight="1">
      <c r="A70" s="6">
        <v>512.0</v>
      </c>
      <c r="B70" s="12">
        <v>158.24</v>
      </c>
      <c r="C70" s="12">
        <v>134.8</v>
      </c>
      <c r="D70" s="12">
        <v>134.68</v>
      </c>
      <c r="E70" s="12">
        <v>134.55</v>
      </c>
      <c r="F70" s="12">
        <v>139.76</v>
      </c>
      <c r="G70" s="12">
        <v>134.11</v>
      </c>
      <c r="H70" s="12">
        <v>135.09</v>
      </c>
      <c r="I70" s="12">
        <v>137.3</v>
      </c>
      <c r="J70" s="12">
        <v>165.77</v>
      </c>
      <c r="M70" s="8">
        <f t="shared" si="7"/>
        <v>141.5888889</v>
      </c>
      <c r="N70" s="8">
        <f t="shared" si="8"/>
        <v>11.85992247</v>
      </c>
      <c r="O70" s="4">
        <f t="shared" si="9"/>
        <v>8.37630874</v>
      </c>
    </row>
    <row r="71" ht="15.75" customHeight="1">
      <c r="A71" s="6" t="s">
        <v>9</v>
      </c>
      <c r="B71" s="12">
        <v>185.79</v>
      </c>
      <c r="C71" s="12">
        <v>184.31</v>
      </c>
      <c r="D71" s="12">
        <v>182.42</v>
      </c>
      <c r="E71" s="12">
        <v>185.25</v>
      </c>
      <c r="F71" s="12">
        <v>184.25</v>
      </c>
      <c r="G71" s="12">
        <v>186.86</v>
      </c>
      <c r="H71" s="12">
        <v>188.59</v>
      </c>
      <c r="I71" s="12">
        <v>184.12</v>
      </c>
      <c r="J71" s="12">
        <v>182.23</v>
      </c>
      <c r="M71" s="8">
        <f t="shared" si="7"/>
        <v>184.8688889</v>
      </c>
      <c r="N71" s="8">
        <f t="shared" si="8"/>
        <v>2.031683073</v>
      </c>
      <c r="O71" s="4">
        <f t="shared" si="9"/>
        <v>1.098985928</v>
      </c>
    </row>
    <row r="72" ht="15.75" customHeight="1">
      <c r="A72" s="6" t="s">
        <v>10</v>
      </c>
      <c r="B72" s="12">
        <v>303.95</v>
      </c>
      <c r="C72" s="12">
        <v>306.79</v>
      </c>
      <c r="D72" s="12">
        <v>301.37</v>
      </c>
      <c r="E72" s="12">
        <v>303.43</v>
      </c>
      <c r="F72" s="12">
        <v>313.5</v>
      </c>
      <c r="G72" s="12">
        <v>302.24</v>
      </c>
      <c r="H72" s="12">
        <v>309.57</v>
      </c>
      <c r="I72" s="12">
        <v>303.91</v>
      </c>
      <c r="J72" s="12">
        <v>305.86</v>
      </c>
      <c r="M72" s="8">
        <f t="shared" si="7"/>
        <v>305.6244444</v>
      </c>
      <c r="N72" s="8">
        <f t="shared" si="8"/>
        <v>3.858743679</v>
      </c>
      <c r="O72" s="4">
        <f t="shared" si="9"/>
        <v>1.262576914</v>
      </c>
    </row>
    <row r="73" ht="15.75" customHeight="1">
      <c r="A73" s="6" t="s">
        <v>11</v>
      </c>
      <c r="B73" s="12">
        <v>508.68</v>
      </c>
      <c r="C73" s="12">
        <v>499.85</v>
      </c>
      <c r="D73" s="12">
        <v>502.66</v>
      </c>
      <c r="E73" s="12">
        <v>506.72</v>
      </c>
      <c r="F73" s="12">
        <v>499.61</v>
      </c>
      <c r="G73" s="12">
        <v>505.86</v>
      </c>
      <c r="H73" s="12">
        <v>511.68</v>
      </c>
      <c r="I73" s="12">
        <v>498.43</v>
      </c>
      <c r="J73" s="12">
        <v>500.36</v>
      </c>
      <c r="M73" s="8">
        <f t="shared" si="7"/>
        <v>503.7611111</v>
      </c>
      <c r="N73" s="8">
        <f t="shared" si="8"/>
        <v>4.660926529</v>
      </c>
      <c r="O73" s="4">
        <f t="shared" si="9"/>
        <v>0.9252255536</v>
      </c>
    </row>
    <row r="74" ht="15.75" customHeight="1">
      <c r="A74" s="6" t="s">
        <v>12</v>
      </c>
      <c r="B74" s="12">
        <v>619.45</v>
      </c>
      <c r="C74" s="12">
        <v>628.72</v>
      </c>
      <c r="D74" s="12">
        <v>620.5</v>
      </c>
      <c r="E74" s="12">
        <v>635.58</v>
      </c>
      <c r="F74" s="12">
        <v>626.61</v>
      </c>
      <c r="G74" s="12">
        <v>623.93</v>
      </c>
      <c r="H74" s="12">
        <v>631.79</v>
      </c>
      <c r="I74" s="12">
        <v>616.2</v>
      </c>
      <c r="J74" s="12">
        <v>621.26</v>
      </c>
      <c r="M74" s="8">
        <f t="shared" si="7"/>
        <v>624.8933333</v>
      </c>
      <c r="N74" s="8">
        <f t="shared" si="8"/>
        <v>6.304696662</v>
      </c>
      <c r="O74" s="4">
        <f t="shared" si="9"/>
        <v>1.008923656</v>
      </c>
    </row>
    <row r="75" ht="15.75" customHeight="1">
      <c r="A75" s="6" t="s">
        <v>13</v>
      </c>
      <c r="B75" s="12">
        <v>1264.35</v>
      </c>
      <c r="C75" s="12">
        <v>1300.64</v>
      </c>
      <c r="D75" s="12">
        <v>1270.86</v>
      </c>
      <c r="E75" s="12">
        <v>1292.67</v>
      </c>
      <c r="F75" s="12">
        <v>1287.18</v>
      </c>
      <c r="G75" s="12">
        <v>1275.34</v>
      </c>
      <c r="H75" s="12">
        <v>1310.96</v>
      </c>
      <c r="I75" s="12">
        <v>1264.16</v>
      </c>
      <c r="J75" s="12">
        <v>1282.36</v>
      </c>
      <c r="M75" s="8">
        <f t="shared" si="7"/>
        <v>1283.168889</v>
      </c>
      <c r="N75" s="8">
        <f t="shared" si="8"/>
        <v>16.25149489</v>
      </c>
      <c r="O75" s="4">
        <f t="shared" si="9"/>
        <v>1.26651254</v>
      </c>
    </row>
    <row r="76" ht="15.75" customHeight="1">
      <c r="A76" s="6" t="s">
        <v>14</v>
      </c>
      <c r="B76" s="12">
        <v>2515.42</v>
      </c>
      <c r="C76" s="12">
        <v>2551.27</v>
      </c>
      <c r="D76" s="12">
        <v>2506.61</v>
      </c>
      <c r="E76" s="12">
        <v>2546.57</v>
      </c>
      <c r="F76" s="12">
        <v>2557.63</v>
      </c>
      <c r="G76" s="12">
        <v>2608.42</v>
      </c>
      <c r="H76" s="12">
        <v>2566.05</v>
      </c>
      <c r="I76" s="12">
        <v>2492.3</v>
      </c>
      <c r="J76" s="12">
        <v>2577.62</v>
      </c>
      <c r="M76" s="8">
        <f t="shared" si="7"/>
        <v>2546.876667</v>
      </c>
      <c r="N76" s="8">
        <f t="shared" si="8"/>
        <v>36.78471082</v>
      </c>
      <c r="O76" s="4">
        <f t="shared" si="9"/>
        <v>1.444306719</v>
      </c>
    </row>
    <row r="77" ht="15.75" customHeight="1">
      <c r="A77" s="6" t="s">
        <v>15</v>
      </c>
      <c r="B77" s="12">
        <v>5074.18</v>
      </c>
      <c r="C77" s="12">
        <v>5077.65</v>
      </c>
      <c r="D77" s="12">
        <v>5081.16</v>
      </c>
      <c r="E77" s="12">
        <v>5163.16</v>
      </c>
      <c r="F77" s="12">
        <v>5126.62</v>
      </c>
      <c r="G77" s="12">
        <v>5058.03</v>
      </c>
      <c r="H77" s="12">
        <v>5131.55</v>
      </c>
      <c r="I77" s="12">
        <v>5050.74</v>
      </c>
      <c r="J77" s="12">
        <v>5058.71</v>
      </c>
      <c r="M77" s="8">
        <f t="shared" si="7"/>
        <v>5091.311111</v>
      </c>
      <c r="N77" s="8">
        <f t="shared" si="8"/>
        <v>39.41410675</v>
      </c>
      <c r="O77" s="4">
        <f t="shared" si="9"/>
        <v>0.7741445355</v>
      </c>
    </row>
    <row r="78" ht="15.75" customHeight="1">
      <c r="A78" s="6" t="s">
        <v>16</v>
      </c>
      <c r="B78" s="12">
        <v>9999.22</v>
      </c>
      <c r="C78" s="12">
        <v>10017.86</v>
      </c>
      <c r="D78" s="12">
        <v>10060.79</v>
      </c>
      <c r="E78" s="12">
        <v>10144.14</v>
      </c>
      <c r="F78" s="12">
        <v>10132.25</v>
      </c>
      <c r="G78" s="12">
        <v>10063.28</v>
      </c>
      <c r="H78" s="12">
        <v>10195.04</v>
      </c>
      <c r="I78" s="12">
        <v>10050.11</v>
      </c>
      <c r="J78" s="12">
        <v>9961.76</v>
      </c>
      <c r="M78" s="8">
        <f t="shared" si="7"/>
        <v>10069.38333</v>
      </c>
      <c r="N78" s="8">
        <f t="shared" si="8"/>
        <v>74.97771452</v>
      </c>
      <c r="O78" s="4">
        <f t="shared" si="9"/>
        <v>0.7446107874</v>
      </c>
    </row>
    <row r="79" ht="15.75" customHeight="1">
      <c r="A79" s="6" t="s">
        <v>17</v>
      </c>
      <c r="B79" s="12">
        <v>20550.08</v>
      </c>
      <c r="C79" s="12">
        <v>20553.07</v>
      </c>
      <c r="D79" s="12">
        <v>20643.57</v>
      </c>
      <c r="E79" s="12">
        <v>20594.09</v>
      </c>
      <c r="F79" s="12">
        <v>20715.41</v>
      </c>
      <c r="G79" s="12">
        <v>20640.62</v>
      </c>
      <c r="H79" s="12">
        <v>20856.04</v>
      </c>
      <c r="I79" s="12">
        <v>20607.72</v>
      </c>
      <c r="J79" s="12">
        <v>20222.01</v>
      </c>
      <c r="M79" s="8">
        <f t="shared" si="7"/>
        <v>20598.06778</v>
      </c>
      <c r="N79" s="8">
        <f t="shared" si="8"/>
        <v>169.578918</v>
      </c>
      <c r="O79" s="4">
        <f t="shared" si="9"/>
        <v>0.8232758522</v>
      </c>
    </row>
    <row r="80" ht="15.75" customHeight="1">
      <c r="A80" s="6" t="s">
        <v>18</v>
      </c>
      <c r="B80" s="12">
        <v>41767.57</v>
      </c>
      <c r="C80" s="12">
        <v>41902.19</v>
      </c>
      <c r="D80" s="12">
        <v>41786.25</v>
      </c>
      <c r="E80" s="12">
        <v>41929.86</v>
      </c>
      <c r="F80" s="12">
        <v>41986.1</v>
      </c>
      <c r="G80" s="12">
        <v>42067.63</v>
      </c>
      <c r="H80" s="12">
        <v>42393.91</v>
      </c>
      <c r="I80" s="12">
        <v>41874.67</v>
      </c>
      <c r="J80" s="12">
        <v>41262.71</v>
      </c>
      <c r="M80" s="8">
        <f t="shared" si="7"/>
        <v>41885.65444</v>
      </c>
      <c r="N80" s="8">
        <f t="shared" si="8"/>
        <v>299.1156332</v>
      </c>
      <c r="O80" s="4">
        <f t="shared" si="9"/>
        <v>0.714124292</v>
      </c>
    </row>
    <row r="81" ht="15.75" customHeight="1">
      <c r="A81" s="6" t="s">
        <v>19</v>
      </c>
      <c r="B81" s="12">
        <v>83213.6</v>
      </c>
      <c r="C81" s="12">
        <v>84204.89</v>
      </c>
      <c r="D81" s="12">
        <v>84060.93</v>
      </c>
      <c r="E81" s="12">
        <v>83205.01</v>
      </c>
      <c r="F81" s="12">
        <v>83870.5</v>
      </c>
      <c r="G81" s="12">
        <v>83478.06</v>
      </c>
      <c r="H81" s="12">
        <v>83284.13</v>
      </c>
      <c r="I81" s="12">
        <v>83773.43</v>
      </c>
      <c r="J81" s="12">
        <v>83488.39</v>
      </c>
      <c r="M81" s="8">
        <f t="shared" si="7"/>
        <v>83619.88222</v>
      </c>
      <c r="N81" s="8">
        <f t="shared" si="8"/>
        <v>372.5689432</v>
      </c>
      <c r="O81" s="4">
        <f t="shared" si="9"/>
        <v>0.4455506673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