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Bridges/"/>
    </mc:Choice>
  </mc:AlternateContent>
  <xr:revisionPtr revIDLastSave="0" documentId="13_ncr:1_{BB619F22-45A0-0F4B-9D32-E0C4130462D7}" xr6:coauthVersionLast="45" xr6:coauthVersionMax="45" xr10:uidLastSave="{00000000-0000-0000-0000-000000000000}"/>
  <bookViews>
    <workbookView xWindow="-38400" yWindow="0" windowWidth="38400" windowHeight="21600" activeTab="15" xr2:uid="{00000000-000D-0000-FFFF-FFFF00000000}"/>
  </bookViews>
  <sheets>
    <sheet name="Default" sheetId="1" r:id="rId1"/>
    <sheet name="NB" sheetId="2" r:id="rId2"/>
    <sheet name="RingNB" sheetId="3" r:id="rId3"/>
    <sheet name="MLRing" sheetId="4" r:id="rId4"/>
    <sheet name="MLRDB" sheetId="5" r:id="rId5"/>
    <sheet name="ShMem" sheetId="6" r:id="rId6"/>
    <sheet name="Naive Default" sheetId="7" r:id="rId7"/>
    <sheet name="Naive NB" sheetId="8" r:id="rId8"/>
    <sheet name="Naive RingNB" sheetId="9" r:id="rId9"/>
    <sheet name="Naive+ Default" sheetId="10" r:id="rId10"/>
    <sheet name="Naive+ NB" sheetId="11" r:id="rId11"/>
    <sheet name="Naive+ RingNB" sheetId="12" r:id="rId12"/>
    <sheet name="Enc MLRing" sheetId="13" r:id="rId13"/>
    <sheet name="Enc MLRDB" sheetId="14" r:id="rId14"/>
    <sheet name="Enc ShMem" sheetId="15" r:id="rId15"/>
    <sheet name="Summary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3" i="16" l="1"/>
  <c r="X12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5" i="16"/>
  <c r="O26" i="15"/>
  <c r="P26" i="15" s="1"/>
  <c r="N26" i="15"/>
  <c r="P25" i="15"/>
  <c r="O25" i="15"/>
  <c r="N25" i="15"/>
  <c r="O24" i="15"/>
  <c r="P24" i="15" s="1"/>
  <c r="N24" i="15"/>
  <c r="O23" i="15"/>
  <c r="P23" i="15" s="1"/>
  <c r="N23" i="15"/>
  <c r="O22" i="15"/>
  <c r="P22" i="15" s="1"/>
  <c r="N22" i="15"/>
  <c r="P21" i="15"/>
  <c r="O21" i="15"/>
  <c r="N21" i="15"/>
  <c r="O20" i="15"/>
  <c r="P20" i="15" s="1"/>
  <c r="N20" i="15"/>
  <c r="O19" i="15"/>
  <c r="P19" i="15" s="1"/>
  <c r="N19" i="15"/>
  <c r="O18" i="15"/>
  <c r="P18" i="15" s="1"/>
  <c r="N18" i="15"/>
  <c r="P17" i="15"/>
  <c r="O17" i="15"/>
  <c r="N17" i="15"/>
  <c r="O16" i="15"/>
  <c r="P16" i="15" s="1"/>
  <c r="N16" i="15"/>
  <c r="O15" i="15"/>
  <c r="P15" i="15" s="1"/>
  <c r="N15" i="15"/>
  <c r="O14" i="15"/>
  <c r="P14" i="15" s="1"/>
  <c r="N14" i="15"/>
  <c r="P13" i="15"/>
  <c r="O13" i="15"/>
  <c r="N13" i="15"/>
  <c r="O12" i="15"/>
  <c r="P12" i="15" s="1"/>
  <c r="N12" i="15"/>
  <c r="O11" i="15"/>
  <c r="P11" i="15" s="1"/>
  <c r="N11" i="15"/>
  <c r="O10" i="15"/>
  <c r="P10" i="15" s="1"/>
  <c r="N10" i="15"/>
  <c r="P9" i="15"/>
  <c r="O9" i="15"/>
  <c r="N9" i="15"/>
  <c r="O8" i="15"/>
  <c r="P8" i="15" s="1"/>
  <c r="N8" i="15"/>
  <c r="O7" i="15"/>
  <c r="P7" i="15" s="1"/>
  <c r="N7" i="15"/>
  <c r="O6" i="15"/>
  <c r="P6" i="15" s="1"/>
  <c r="N6" i="15"/>
  <c r="P5" i="15"/>
  <c r="O5" i="15"/>
  <c r="N5" i="15"/>
  <c r="O26" i="14"/>
  <c r="P26" i="14" s="1"/>
  <c r="N26" i="14"/>
  <c r="O25" i="14"/>
  <c r="P25" i="14" s="1"/>
  <c r="N25" i="14"/>
  <c r="O24" i="14"/>
  <c r="P24" i="14" s="1"/>
  <c r="N24" i="14"/>
  <c r="P23" i="14"/>
  <c r="O23" i="14"/>
  <c r="N23" i="14"/>
  <c r="O22" i="14"/>
  <c r="P22" i="14" s="1"/>
  <c r="N22" i="14"/>
  <c r="O21" i="14"/>
  <c r="P21" i="14" s="1"/>
  <c r="N21" i="14"/>
  <c r="O20" i="14"/>
  <c r="P20" i="14" s="1"/>
  <c r="N20" i="14"/>
  <c r="P19" i="14"/>
  <c r="O19" i="14"/>
  <c r="N19" i="14"/>
  <c r="O18" i="14"/>
  <c r="P18" i="14" s="1"/>
  <c r="N18" i="14"/>
  <c r="O17" i="14"/>
  <c r="N17" i="14"/>
  <c r="P17" i="14" s="1"/>
  <c r="O16" i="14"/>
  <c r="P16" i="14" s="1"/>
  <c r="N16" i="14"/>
  <c r="O15" i="14"/>
  <c r="P15" i="14" s="1"/>
  <c r="N15" i="14"/>
  <c r="O14" i="14"/>
  <c r="N14" i="14"/>
  <c r="O13" i="14"/>
  <c r="N13" i="14"/>
  <c r="P13" i="14" s="1"/>
  <c r="P12" i="14"/>
  <c r="O12" i="14"/>
  <c r="N12" i="14"/>
  <c r="O11" i="14"/>
  <c r="P11" i="14" s="1"/>
  <c r="N11" i="14"/>
  <c r="O10" i="14"/>
  <c r="P10" i="14" s="1"/>
  <c r="N10" i="14"/>
  <c r="O9" i="14"/>
  <c r="N9" i="14"/>
  <c r="P9" i="14" s="1"/>
  <c r="P8" i="14"/>
  <c r="O8" i="14"/>
  <c r="N8" i="14"/>
  <c r="O7" i="14"/>
  <c r="P7" i="14" s="1"/>
  <c r="N7" i="14"/>
  <c r="O6" i="14"/>
  <c r="N6" i="14"/>
  <c r="O5" i="14"/>
  <c r="N5" i="14"/>
  <c r="P5" i="14" s="1"/>
  <c r="P26" i="13"/>
  <c r="O26" i="13"/>
  <c r="N26" i="13"/>
  <c r="P25" i="13"/>
  <c r="O25" i="13"/>
  <c r="N25" i="13"/>
  <c r="O24" i="13"/>
  <c r="N24" i="13"/>
  <c r="O23" i="13"/>
  <c r="N23" i="13"/>
  <c r="P23" i="13" s="1"/>
  <c r="P22" i="13"/>
  <c r="O22" i="13"/>
  <c r="N22" i="13"/>
  <c r="P21" i="13"/>
  <c r="O21" i="13"/>
  <c r="N21" i="13"/>
  <c r="O20" i="13"/>
  <c r="N20" i="13"/>
  <c r="O19" i="13"/>
  <c r="N19" i="13"/>
  <c r="P19" i="13" s="1"/>
  <c r="P18" i="13"/>
  <c r="O18" i="13"/>
  <c r="N18" i="13"/>
  <c r="O17" i="13"/>
  <c r="P17" i="13" s="1"/>
  <c r="N17" i="13"/>
  <c r="O16" i="13"/>
  <c r="N16" i="13"/>
  <c r="O15" i="13"/>
  <c r="N15" i="13"/>
  <c r="P15" i="13" s="1"/>
  <c r="P14" i="13"/>
  <c r="O14" i="13"/>
  <c r="N14" i="13"/>
  <c r="P13" i="13"/>
  <c r="O13" i="13"/>
  <c r="N13" i="13"/>
  <c r="O12" i="13"/>
  <c r="N12" i="13"/>
  <c r="O11" i="13"/>
  <c r="N11" i="13"/>
  <c r="P11" i="13" s="1"/>
  <c r="P10" i="13"/>
  <c r="O10" i="13"/>
  <c r="N10" i="13"/>
  <c r="O9" i="13"/>
  <c r="P9" i="13" s="1"/>
  <c r="N9" i="13"/>
  <c r="O8" i="13"/>
  <c r="N8" i="13"/>
  <c r="O7" i="13"/>
  <c r="N7" i="13"/>
  <c r="P7" i="13" s="1"/>
  <c r="P6" i="13"/>
  <c r="O6" i="13"/>
  <c r="N6" i="13"/>
  <c r="P5" i="13"/>
  <c r="O5" i="13"/>
  <c r="N5" i="13"/>
  <c r="O26" i="12"/>
  <c r="N26" i="12"/>
  <c r="O25" i="12"/>
  <c r="N25" i="12"/>
  <c r="P25" i="12" s="1"/>
  <c r="P24" i="12"/>
  <c r="O24" i="12"/>
  <c r="N24" i="12"/>
  <c r="O23" i="12"/>
  <c r="P23" i="12" s="1"/>
  <c r="N23" i="12"/>
  <c r="O22" i="12"/>
  <c r="N22" i="12"/>
  <c r="O21" i="12"/>
  <c r="N21" i="12"/>
  <c r="P21" i="12" s="1"/>
  <c r="P20" i="12"/>
  <c r="O20" i="12"/>
  <c r="N20" i="12"/>
  <c r="P19" i="12"/>
  <c r="O19" i="12"/>
  <c r="N19" i="12"/>
  <c r="O18" i="12"/>
  <c r="N18" i="12"/>
  <c r="O17" i="12"/>
  <c r="N17" i="12"/>
  <c r="P17" i="12" s="1"/>
  <c r="P16" i="12"/>
  <c r="O16" i="12"/>
  <c r="N16" i="12"/>
  <c r="O15" i="12"/>
  <c r="P15" i="12" s="1"/>
  <c r="N15" i="12"/>
  <c r="O14" i="12"/>
  <c r="N14" i="12"/>
  <c r="O13" i="12"/>
  <c r="N13" i="12"/>
  <c r="P13" i="12" s="1"/>
  <c r="P12" i="12"/>
  <c r="O12" i="12"/>
  <c r="N12" i="12"/>
  <c r="P11" i="12"/>
  <c r="O11" i="12"/>
  <c r="N11" i="12"/>
  <c r="O10" i="12"/>
  <c r="N10" i="12"/>
  <c r="O9" i="12"/>
  <c r="N9" i="12"/>
  <c r="P8" i="12"/>
  <c r="O8" i="12"/>
  <c r="N8" i="12"/>
  <c r="O7" i="12"/>
  <c r="P7" i="12" s="1"/>
  <c r="N7" i="12"/>
  <c r="O6" i="12"/>
  <c r="N6" i="12"/>
  <c r="O5" i="12"/>
  <c r="N5" i="12"/>
  <c r="P26" i="11"/>
  <c r="O26" i="11"/>
  <c r="N26" i="11"/>
  <c r="P25" i="11"/>
  <c r="O25" i="11"/>
  <c r="N25" i="11"/>
  <c r="O24" i="11"/>
  <c r="N24" i="11"/>
  <c r="O23" i="11"/>
  <c r="P23" i="11" s="1"/>
  <c r="N23" i="11"/>
  <c r="P22" i="11"/>
  <c r="O22" i="11"/>
  <c r="N22" i="11"/>
  <c r="O21" i="11"/>
  <c r="P21" i="11" s="1"/>
  <c r="N21" i="11"/>
  <c r="O20" i="11"/>
  <c r="P20" i="11" s="1"/>
  <c r="N20" i="11"/>
  <c r="O19" i="11"/>
  <c r="N19" i="11"/>
  <c r="P18" i="11"/>
  <c r="O18" i="11"/>
  <c r="N18" i="11"/>
  <c r="P17" i="11"/>
  <c r="O17" i="11"/>
  <c r="N17" i="11"/>
  <c r="O16" i="11"/>
  <c r="N16" i="11"/>
  <c r="O15" i="11"/>
  <c r="P15" i="11" s="1"/>
  <c r="N15" i="11"/>
  <c r="P14" i="11"/>
  <c r="O14" i="11"/>
  <c r="N14" i="11"/>
  <c r="O13" i="11"/>
  <c r="P13" i="11" s="1"/>
  <c r="N13" i="11"/>
  <c r="O12" i="11"/>
  <c r="P12" i="11" s="1"/>
  <c r="N12" i="11"/>
  <c r="O11" i="11"/>
  <c r="N11" i="11"/>
  <c r="P10" i="11"/>
  <c r="O10" i="11"/>
  <c r="N10" i="11"/>
  <c r="P9" i="11"/>
  <c r="O9" i="11"/>
  <c r="N9" i="11"/>
  <c r="O8" i="11"/>
  <c r="N8" i="11"/>
  <c r="O7" i="11"/>
  <c r="P7" i="11" s="1"/>
  <c r="N7" i="11"/>
  <c r="P6" i="11"/>
  <c r="O6" i="11"/>
  <c r="N6" i="11"/>
  <c r="O5" i="11"/>
  <c r="P5" i="11" s="1"/>
  <c r="N5" i="11"/>
  <c r="O26" i="10"/>
  <c r="P26" i="10" s="1"/>
  <c r="N26" i="10"/>
  <c r="O25" i="10"/>
  <c r="N25" i="10"/>
  <c r="P24" i="10"/>
  <c r="O24" i="10"/>
  <c r="N24" i="10"/>
  <c r="P23" i="10"/>
  <c r="O23" i="10"/>
  <c r="N23" i="10"/>
  <c r="O22" i="10"/>
  <c r="N22" i="10"/>
  <c r="O21" i="10"/>
  <c r="P21" i="10" s="1"/>
  <c r="N21" i="10"/>
  <c r="P20" i="10"/>
  <c r="O20" i="10"/>
  <c r="N20" i="10"/>
  <c r="O19" i="10"/>
  <c r="P19" i="10" s="1"/>
  <c r="N19" i="10"/>
  <c r="O18" i="10"/>
  <c r="P18" i="10" s="1"/>
  <c r="N18" i="10"/>
  <c r="O17" i="10"/>
  <c r="N17" i="10"/>
  <c r="P16" i="10"/>
  <c r="O16" i="10"/>
  <c r="N16" i="10"/>
  <c r="P15" i="10"/>
  <c r="O15" i="10"/>
  <c r="N15" i="10"/>
  <c r="O14" i="10"/>
  <c r="N14" i="10"/>
  <c r="O13" i="10"/>
  <c r="P13" i="10" s="1"/>
  <c r="N13" i="10"/>
  <c r="P12" i="10"/>
  <c r="O12" i="10"/>
  <c r="N12" i="10"/>
  <c r="O11" i="10"/>
  <c r="P11" i="10" s="1"/>
  <c r="N11" i="10"/>
  <c r="O10" i="10"/>
  <c r="P10" i="10" s="1"/>
  <c r="N10" i="10"/>
  <c r="O9" i="10"/>
  <c r="N9" i="10"/>
  <c r="P8" i="10"/>
  <c r="O8" i="10"/>
  <c r="N8" i="10"/>
  <c r="P7" i="10"/>
  <c r="O7" i="10"/>
  <c r="N7" i="10"/>
  <c r="O6" i="10"/>
  <c r="N6" i="10"/>
  <c r="O5" i="10"/>
  <c r="P5" i="10" s="1"/>
  <c r="N5" i="10"/>
  <c r="P26" i="9"/>
  <c r="O26" i="9"/>
  <c r="N26" i="9"/>
  <c r="O25" i="9"/>
  <c r="P25" i="9" s="1"/>
  <c r="N25" i="9"/>
  <c r="O24" i="9"/>
  <c r="P24" i="9" s="1"/>
  <c r="N24" i="9"/>
  <c r="O23" i="9"/>
  <c r="N23" i="9"/>
  <c r="P22" i="9"/>
  <c r="O22" i="9"/>
  <c r="N22" i="9"/>
  <c r="P21" i="9"/>
  <c r="O21" i="9"/>
  <c r="N21" i="9"/>
  <c r="O20" i="9"/>
  <c r="N20" i="9"/>
  <c r="O19" i="9"/>
  <c r="P19" i="9" s="1"/>
  <c r="N19" i="9"/>
  <c r="P18" i="9"/>
  <c r="O18" i="9"/>
  <c r="N18" i="9"/>
  <c r="O17" i="9"/>
  <c r="P17" i="9" s="1"/>
  <c r="N17" i="9"/>
  <c r="O16" i="9"/>
  <c r="P16" i="9" s="1"/>
  <c r="N16" i="9"/>
  <c r="O15" i="9"/>
  <c r="N15" i="9"/>
  <c r="P14" i="9"/>
  <c r="O14" i="9"/>
  <c r="N14" i="9"/>
  <c r="P13" i="9"/>
  <c r="O13" i="9"/>
  <c r="N13" i="9"/>
  <c r="O12" i="9"/>
  <c r="N12" i="9"/>
  <c r="O11" i="9"/>
  <c r="P11" i="9" s="1"/>
  <c r="N11" i="9"/>
  <c r="P10" i="9"/>
  <c r="O10" i="9"/>
  <c r="N10" i="9"/>
  <c r="O9" i="9"/>
  <c r="P9" i="9" s="1"/>
  <c r="N9" i="9"/>
  <c r="O8" i="9"/>
  <c r="P8" i="9" s="1"/>
  <c r="N8" i="9"/>
  <c r="O7" i="9"/>
  <c r="N7" i="9"/>
  <c r="P6" i="9"/>
  <c r="O6" i="9"/>
  <c r="N6" i="9"/>
  <c r="P5" i="9"/>
  <c r="O5" i="9"/>
  <c r="N5" i="9"/>
  <c r="O26" i="8"/>
  <c r="N26" i="8"/>
  <c r="O25" i="8"/>
  <c r="P25" i="8" s="1"/>
  <c r="N25" i="8"/>
  <c r="P24" i="8"/>
  <c r="O24" i="8"/>
  <c r="N24" i="8"/>
  <c r="O23" i="8"/>
  <c r="P23" i="8" s="1"/>
  <c r="N23" i="8"/>
  <c r="O22" i="8"/>
  <c r="P22" i="8" s="1"/>
  <c r="N22" i="8"/>
  <c r="O21" i="8"/>
  <c r="N21" i="8"/>
  <c r="P21" i="8" s="1"/>
  <c r="P20" i="8"/>
  <c r="O20" i="8"/>
  <c r="N20" i="8"/>
  <c r="P19" i="8"/>
  <c r="O19" i="8"/>
  <c r="N19" i="8"/>
  <c r="O18" i="8"/>
  <c r="N18" i="8"/>
  <c r="O17" i="8"/>
  <c r="N17" i="8"/>
  <c r="P17" i="8" s="1"/>
  <c r="P16" i="8"/>
  <c r="O16" i="8"/>
  <c r="N16" i="8"/>
  <c r="O15" i="8"/>
  <c r="P15" i="8" s="1"/>
  <c r="N15" i="8"/>
  <c r="O14" i="8"/>
  <c r="P14" i="8" s="1"/>
  <c r="N14" i="8"/>
  <c r="O13" i="8"/>
  <c r="N13" i="8"/>
  <c r="P13" i="8" s="1"/>
  <c r="P12" i="8"/>
  <c r="O12" i="8"/>
  <c r="N12" i="8"/>
  <c r="P11" i="8"/>
  <c r="O11" i="8"/>
  <c r="N11" i="8"/>
  <c r="O10" i="8"/>
  <c r="N10" i="8"/>
  <c r="O9" i="8"/>
  <c r="N9" i="8"/>
  <c r="P9" i="8" s="1"/>
  <c r="P8" i="8"/>
  <c r="O8" i="8"/>
  <c r="N8" i="8"/>
  <c r="O7" i="8"/>
  <c r="P7" i="8" s="1"/>
  <c r="N7" i="8"/>
  <c r="O6" i="8"/>
  <c r="P6" i="8" s="1"/>
  <c r="N6" i="8"/>
  <c r="O5" i="8"/>
  <c r="N5" i="8"/>
  <c r="P5" i="8" s="1"/>
  <c r="P26" i="7"/>
  <c r="O26" i="7"/>
  <c r="N26" i="7"/>
  <c r="P25" i="7"/>
  <c r="O25" i="7"/>
  <c r="N25" i="7"/>
  <c r="O24" i="7"/>
  <c r="N24" i="7"/>
  <c r="O23" i="7"/>
  <c r="N23" i="7"/>
  <c r="P23" i="7" s="1"/>
  <c r="P22" i="7"/>
  <c r="O22" i="7"/>
  <c r="N22" i="7"/>
  <c r="O21" i="7"/>
  <c r="P21" i="7" s="1"/>
  <c r="N21" i="7"/>
  <c r="O20" i="7"/>
  <c r="P20" i="7" s="1"/>
  <c r="N20" i="7"/>
  <c r="O19" i="7"/>
  <c r="N19" i="7"/>
  <c r="P19" i="7" s="1"/>
  <c r="P18" i="7"/>
  <c r="O18" i="7"/>
  <c r="N18" i="7"/>
  <c r="P17" i="7"/>
  <c r="O17" i="7"/>
  <c r="N17" i="7"/>
  <c r="O16" i="7"/>
  <c r="N16" i="7"/>
  <c r="O15" i="7"/>
  <c r="N15" i="7"/>
  <c r="P15" i="7" s="1"/>
  <c r="P14" i="7"/>
  <c r="O14" i="7"/>
  <c r="N14" i="7"/>
  <c r="O13" i="7"/>
  <c r="P13" i="7" s="1"/>
  <c r="N13" i="7"/>
  <c r="O12" i="7"/>
  <c r="P12" i="7" s="1"/>
  <c r="N12" i="7"/>
  <c r="O11" i="7"/>
  <c r="N11" i="7"/>
  <c r="P11" i="7" s="1"/>
  <c r="P10" i="7"/>
  <c r="O10" i="7"/>
  <c r="N10" i="7"/>
  <c r="P9" i="7"/>
  <c r="O9" i="7"/>
  <c r="N9" i="7"/>
  <c r="O8" i="7"/>
  <c r="N8" i="7"/>
  <c r="O7" i="7"/>
  <c r="N7" i="7"/>
  <c r="P7" i="7" s="1"/>
  <c r="P6" i="7"/>
  <c r="O6" i="7"/>
  <c r="N6" i="7"/>
  <c r="O5" i="7"/>
  <c r="P5" i="7" s="1"/>
  <c r="N5" i="7"/>
  <c r="O26" i="6"/>
  <c r="P26" i="6" s="1"/>
  <c r="N26" i="6"/>
  <c r="O25" i="6"/>
  <c r="N25" i="6"/>
  <c r="P25" i="6" s="1"/>
  <c r="P24" i="6"/>
  <c r="O24" i="6"/>
  <c r="N24" i="6"/>
  <c r="P23" i="6"/>
  <c r="O23" i="6"/>
  <c r="N23" i="6"/>
  <c r="O22" i="6"/>
  <c r="N22" i="6"/>
  <c r="O21" i="6"/>
  <c r="N21" i="6"/>
  <c r="P21" i="6" s="1"/>
  <c r="P20" i="6"/>
  <c r="O20" i="6"/>
  <c r="N20" i="6"/>
  <c r="O19" i="6"/>
  <c r="P19" i="6" s="1"/>
  <c r="N19" i="6"/>
  <c r="O18" i="6"/>
  <c r="P18" i="6" s="1"/>
  <c r="N18" i="6"/>
  <c r="O17" i="6"/>
  <c r="N17" i="6"/>
  <c r="P17" i="6" s="1"/>
  <c r="P16" i="6"/>
  <c r="O16" i="6"/>
  <c r="N16" i="6"/>
  <c r="P15" i="6"/>
  <c r="O15" i="6"/>
  <c r="N15" i="6"/>
  <c r="O14" i="6"/>
  <c r="N14" i="6"/>
  <c r="O13" i="6"/>
  <c r="N13" i="6"/>
  <c r="P13" i="6" s="1"/>
  <c r="P12" i="6"/>
  <c r="O12" i="6"/>
  <c r="N12" i="6"/>
  <c r="O11" i="6"/>
  <c r="P11" i="6" s="1"/>
  <c r="N11" i="6"/>
  <c r="O10" i="6"/>
  <c r="P10" i="6" s="1"/>
  <c r="N10" i="6"/>
  <c r="O9" i="6"/>
  <c r="N9" i="6"/>
  <c r="P9" i="6" s="1"/>
  <c r="P8" i="6"/>
  <c r="O8" i="6"/>
  <c r="N8" i="6"/>
  <c r="P7" i="6"/>
  <c r="O7" i="6"/>
  <c r="N7" i="6"/>
  <c r="O6" i="6"/>
  <c r="N6" i="6"/>
  <c r="O5" i="6"/>
  <c r="N5" i="6"/>
  <c r="P5" i="6" s="1"/>
  <c r="P26" i="5"/>
  <c r="O26" i="5"/>
  <c r="N26" i="5"/>
  <c r="O25" i="5"/>
  <c r="P25" i="5" s="1"/>
  <c r="N25" i="5"/>
  <c r="O24" i="5"/>
  <c r="P24" i="5" s="1"/>
  <c r="N24" i="5"/>
  <c r="O23" i="5"/>
  <c r="N23" i="5"/>
  <c r="P23" i="5" s="1"/>
  <c r="P22" i="5"/>
  <c r="O22" i="5"/>
  <c r="N22" i="5"/>
  <c r="P21" i="5"/>
  <c r="O21" i="5"/>
  <c r="N21" i="5"/>
  <c r="O20" i="5"/>
  <c r="N20" i="5"/>
  <c r="O19" i="5"/>
  <c r="N19" i="5"/>
  <c r="P19" i="5" s="1"/>
  <c r="P18" i="5"/>
  <c r="O18" i="5"/>
  <c r="N18" i="5"/>
  <c r="O17" i="5"/>
  <c r="P17" i="5" s="1"/>
  <c r="N17" i="5"/>
  <c r="O16" i="5"/>
  <c r="P16" i="5" s="1"/>
  <c r="N16" i="5"/>
  <c r="O15" i="5"/>
  <c r="N15" i="5"/>
  <c r="P15" i="5" s="1"/>
  <c r="P14" i="5"/>
  <c r="O14" i="5"/>
  <c r="N14" i="5"/>
  <c r="P13" i="5"/>
  <c r="O13" i="5"/>
  <c r="N13" i="5"/>
  <c r="O12" i="5"/>
  <c r="N12" i="5"/>
  <c r="O11" i="5"/>
  <c r="N11" i="5"/>
  <c r="P11" i="5" s="1"/>
  <c r="P10" i="5"/>
  <c r="O10" i="5"/>
  <c r="N10" i="5"/>
  <c r="O9" i="5"/>
  <c r="P9" i="5" s="1"/>
  <c r="N9" i="5"/>
  <c r="O8" i="5"/>
  <c r="P8" i="5" s="1"/>
  <c r="N8" i="5"/>
  <c r="O7" i="5"/>
  <c r="N7" i="5"/>
  <c r="P7" i="5" s="1"/>
  <c r="P6" i="5"/>
  <c r="O6" i="5"/>
  <c r="N6" i="5"/>
  <c r="P5" i="5"/>
  <c r="O5" i="5"/>
  <c r="N5" i="5"/>
  <c r="O26" i="4"/>
  <c r="N26" i="4"/>
  <c r="O25" i="4"/>
  <c r="N25" i="4"/>
  <c r="P25" i="4" s="1"/>
  <c r="P24" i="4"/>
  <c r="O24" i="4"/>
  <c r="N24" i="4"/>
  <c r="O23" i="4"/>
  <c r="P23" i="4" s="1"/>
  <c r="N23" i="4"/>
  <c r="O22" i="4"/>
  <c r="P22" i="4" s="1"/>
  <c r="N22" i="4"/>
  <c r="O21" i="4"/>
  <c r="N21" i="4"/>
  <c r="P21" i="4" s="1"/>
  <c r="P20" i="4"/>
  <c r="O20" i="4"/>
  <c r="N20" i="4"/>
  <c r="P19" i="4"/>
  <c r="O19" i="4"/>
  <c r="N19" i="4"/>
  <c r="O18" i="4"/>
  <c r="N18" i="4"/>
  <c r="O17" i="4"/>
  <c r="N17" i="4"/>
  <c r="P17" i="4" s="1"/>
  <c r="P16" i="4"/>
  <c r="O16" i="4"/>
  <c r="N16" i="4"/>
  <c r="O15" i="4"/>
  <c r="P15" i="4" s="1"/>
  <c r="N15" i="4"/>
  <c r="O14" i="4"/>
  <c r="P14" i="4" s="1"/>
  <c r="N14" i="4"/>
  <c r="O13" i="4"/>
  <c r="N13" i="4"/>
  <c r="P13" i="4" s="1"/>
  <c r="P12" i="4"/>
  <c r="O12" i="4"/>
  <c r="N12" i="4"/>
  <c r="P11" i="4"/>
  <c r="O11" i="4"/>
  <c r="N11" i="4"/>
  <c r="O10" i="4"/>
  <c r="N10" i="4"/>
  <c r="O9" i="4"/>
  <c r="N9" i="4"/>
  <c r="P9" i="4" s="1"/>
  <c r="P8" i="4"/>
  <c r="O8" i="4"/>
  <c r="N8" i="4"/>
  <c r="O7" i="4"/>
  <c r="P7" i="4" s="1"/>
  <c r="N7" i="4"/>
  <c r="O6" i="4"/>
  <c r="P6" i="4" s="1"/>
  <c r="N6" i="4"/>
  <c r="O5" i="4"/>
  <c r="N5" i="4"/>
  <c r="P5" i="4" s="1"/>
  <c r="P26" i="3"/>
  <c r="O26" i="3"/>
  <c r="N26" i="3"/>
  <c r="P25" i="3"/>
  <c r="O25" i="3"/>
  <c r="N25" i="3"/>
  <c r="O24" i="3"/>
  <c r="N24" i="3"/>
  <c r="O23" i="3"/>
  <c r="N23" i="3"/>
  <c r="P23" i="3" s="1"/>
  <c r="P22" i="3"/>
  <c r="O22" i="3"/>
  <c r="N22" i="3"/>
  <c r="O21" i="3"/>
  <c r="P21" i="3" s="1"/>
  <c r="N21" i="3"/>
  <c r="O20" i="3"/>
  <c r="P20" i="3" s="1"/>
  <c r="N20" i="3"/>
  <c r="O19" i="3"/>
  <c r="N19" i="3"/>
  <c r="P19" i="3" s="1"/>
  <c r="P18" i="3"/>
  <c r="O18" i="3"/>
  <c r="N18" i="3"/>
  <c r="P17" i="3"/>
  <c r="O17" i="3"/>
  <c r="N17" i="3"/>
  <c r="O16" i="3"/>
  <c r="N16" i="3"/>
  <c r="O15" i="3"/>
  <c r="N15" i="3"/>
  <c r="P15" i="3" s="1"/>
  <c r="P14" i="3"/>
  <c r="O14" i="3"/>
  <c r="N14" i="3"/>
  <c r="O13" i="3"/>
  <c r="P13" i="3" s="1"/>
  <c r="N13" i="3"/>
  <c r="O12" i="3"/>
  <c r="P12" i="3" s="1"/>
  <c r="N12" i="3"/>
  <c r="O11" i="3"/>
  <c r="N11" i="3"/>
  <c r="P11" i="3" s="1"/>
  <c r="P10" i="3"/>
  <c r="O10" i="3"/>
  <c r="N10" i="3"/>
  <c r="P9" i="3"/>
  <c r="O9" i="3"/>
  <c r="N9" i="3"/>
  <c r="O8" i="3"/>
  <c r="N8" i="3"/>
  <c r="O7" i="3"/>
  <c r="N7" i="3"/>
  <c r="P7" i="3" s="1"/>
  <c r="P6" i="3"/>
  <c r="O6" i="3"/>
  <c r="N6" i="3"/>
  <c r="O5" i="3"/>
  <c r="P5" i="3" s="1"/>
  <c r="N5" i="3"/>
  <c r="O26" i="2"/>
  <c r="P26" i="2" s="1"/>
  <c r="N26" i="2"/>
  <c r="O25" i="2"/>
  <c r="N25" i="2"/>
  <c r="P25" i="2" s="1"/>
  <c r="P24" i="2"/>
  <c r="O24" i="2"/>
  <c r="N24" i="2"/>
  <c r="P23" i="2"/>
  <c r="O23" i="2"/>
  <c r="N23" i="2"/>
  <c r="O22" i="2"/>
  <c r="N22" i="2"/>
  <c r="O21" i="2"/>
  <c r="N21" i="2"/>
  <c r="P21" i="2" s="1"/>
  <c r="P20" i="2"/>
  <c r="O20" i="2"/>
  <c r="N20" i="2"/>
  <c r="O19" i="2"/>
  <c r="P19" i="2" s="1"/>
  <c r="N19" i="2"/>
  <c r="O18" i="2"/>
  <c r="P18" i="2" s="1"/>
  <c r="N18" i="2"/>
  <c r="O17" i="2"/>
  <c r="N17" i="2"/>
  <c r="P17" i="2" s="1"/>
  <c r="P16" i="2"/>
  <c r="O16" i="2"/>
  <c r="N16" i="2"/>
  <c r="P15" i="2"/>
  <c r="O15" i="2"/>
  <c r="N15" i="2"/>
  <c r="O14" i="2"/>
  <c r="N14" i="2"/>
  <c r="O13" i="2"/>
  <c r="N13" i="2"/>
  <c r="P13" i="2" s="1"/>
  <c r="P12" i="2"/>
  <c r="O12" i="2"/>
  <c r="N12" i="2"/>
  <c r="O11" i="2"/>
  <c r="P11" i="2" s="1"/>
  <c r="N11" i="2"/>
  <c r="O10" i="2"/>
  <c r="P10" i="2" s="1"/>
  <c r="N10" i="2"/>
  <c r="O9" i="2"/>
  <c r="N9" i="2"/>
  <c r="P9" i="2" s="1"/>
  <c r="P8" i="2"/>
  <c r="O8" i="2"/>
  <c r="N8" i="2"/>
  <c r="P7" i="2"/>
  <c r="O7" i="2"/>
  <c r="N7" i="2"/>
  <c r="O6" i="2"/>
  <c r="N6" i="2"/>
  <c r="O5" i="2"/>
  <c r="N5" i="2"/>
  <c r="P5" i="2" s="1"/>
  <c r="P26" i="1"/>
  <c r="O26" i="1"/>
  <c r="N26" i="1"/>
  <c r="O25" i="1"/>
  <c r="P25" i="1" s="1"/>
  <c r="N25" i="1"/>
  <c r="O24" i="1"/>
  <c r="P24" i="1" s="1"/>
  <c r="N24" i="1"/>
  <c r="O23" i="1"/>
  <c r="N23" i="1"/>
  <c r="P23" i="1" s="1"/>
  <c r="P22" i="1"/>
  <c r="O22" i="1"/>
  <c r="N22" i="1"/>
  <c r="P21" i="1"/>
  <c r="O21" i="1"/>
  <c r="N21" i="1"/>
  <c r="O20" i="1"/>
  <c r="N20" i="1"/>
  <c r="O19" i="1"/>
  <c r="N19" i="1"/>
  <c r="P19" i="1" s="1"/>
  <c r="P18" i="1"/>
  <c r="O18" i="1"/>
  <c r="N18" i="1"/>
  <c r="O17" i="1"/>
  <c r="P17" i="1" s="1"/>
  <c r="N17" i="1"/>
  <c r="O16" i="1"/>
  <c r="P16" i="1" s="1"/>
  <c r="N16" i="1"/>
  <c r="O15" i="1"/>
  <c r="N15" i="1"/>
  <c r="P15" i="1" s="1"/>
  <c r="P14" i="1"/>
  <c r="O14" i="1"/>
  <c r="N14" i="1"/>
  <c r="P13" i="1"/>
  <c r="O13" i="1"/>
  <c r="N13" i="1"/>
  <c r="O12" i="1"/>
  <c r="N12" i="1"/>
  <c r="O11" i="1"/>
  <c r="N11" i="1"/>
  <c r="P11" i="1" s="1"/>
  <c r="P10" i="1"/>
  <c r="O10" i="1"/>
  <c r="N10" i="1"/>
  <c r="O9" i="1"/>
  <c r="P9" i="1" s="1"/>
  <c r="N9" i="1"/>
  <c r="O8" i="1"/>
  <c r="P8" i="1" s="1"/>
  <c r="N8" i="1"/>
  <c r="O7" i="1"/>
  <c r="N7" i="1"/>
  <c r="P7" i="1" s="1"/>
  <c r="P6" i="1"/>
  <c r="O6" i="1"/>
  <c r="N6" i="1"/>
  <c r="P5" i="1"/>
  <c r="O5" i="1"/>
  <c r="N5" i="1"/>
  <c r="P6" i="2" l="1"/>
  <c r="P22" i="2"/>
  <c r="P8" i="3"/>
  <c r="P16" i="3"/>
  <c r="P26" i="4"/>
  <c r="P6" i="6"/>
  <c r="P14" i="6"/>
  <c r="P22" i="6"/>
  <c r="P16" i="7"/>
  <c r="P24" i="7"/>
  <c r="P10" i="8"/>
  <c r="P18" i="8"/>
  <c r="P15" i="9"/>
  <c r="P23" i="9"/>
  <c r="P6" i="10"/>
  <c r="P14" i="10"/>
  <c r="P17" i="10"/>
  <c r="P22" i="10"/>
  <c r="P25" i="10"/>
  <c r="P8" i="11"/>
  <c r="P11" i="11"/>
  <c r="P16" i="11"/>
  <c r="P19" i="11"/>
  <c r="P24" i="11"/>
  <c r="P5" i="12"/>
  <c r="P10" i="12"/>
  <c r="P18" i="12"/>
  <c r="P26" i="12"/>
  <c r="P12" i="13"/>
  <c r="P20" i="13"/>
  <c r="P6" i="14"/>
  <c r="P12" i="1"/>
  <c r="P20" i="1"/>
  <c r="P14" i="2"/>
  <c r="P24" i="3"/>
  <c r="P10" i="4"/>
  <c r="P18" i="4"/>
  <c r="P12" i="5"/>
  <c r="P20" i="5"/>
  <c r="P8" i="7"/>
  <c r="P26" i="8"/>
  <c r="P7" i="9"/>
  <c r="P12" i="9"/>
  <c r="P20" i="9"/>
  <c r="P9" i="10"/>
  <c r="P6" i="12"/>
  <c r="P9" i="12"/>
  <c r="P14" i="12"/>
  <c r="P22" i="12"/>
  <c r="P8" i="13"/>
  <c r="P16" i="13"/>
  <c r="P24" i="13"/>
  <c r="P14" i="14"/>
</calcChain>
</file>

<file path=xl/sharedStrings.xml><?xml version="1.0" encoding="utf-8"?>
<sst xmlns="http://schemas.openxmlformats.org/spreadsheetml/2006/main" count="443" uniqueCount="31">
  <si>
    <t>64 Nodes - 1024 ranks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</si>
  <si>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</si>
  <si>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</si>
  <si>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</si>
  <si>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</si>
  <si>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</si>
  <si>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</si>
  <si>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</si>
  <si>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</si>
  <si>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</si>
  <si>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</si>
  <si>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</si>
  <si>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</si>
  <si>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</si>
  <si>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</si>
  <si>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</si>
  <si>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</si>
  <si>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</si>
  <si>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Naive</t>
  </si>
  <si>
    <t>Naive+</t>
  </si>
  <si>
    <t>Default</t>
  </si>
  <si>
    <t>NB</t>
  </si>
  <si>
    <t>RingNB</t>
  </si>
  <si>
    <t>MLRing</t>
  </si>
  <si>
    <t>MLRDB</t>
  </si>
  <si>
    <t>SharedMem</t>
  </si>
  <si>
    <t>Enc SharedMem</t>
  </si>
  <si>
    <t>Naïve Default</t>
  </si>
  <si>
    <t>Best Encrypted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</si>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</sst>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Raleway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44"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3" borderId="1" xfId="0" applyFont="1" applyFill="1" applyAlignment="1">
      <alignment horizontal="center"/>
    </xf>
    <xf numFmtId="0" fontId="2" fillId="3" borderId="1" xfId="0" applyFont="1" applyFill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0" fontId="3" fillId="4" borderId="1" xfId="0" applyFont="1" applyFill="1" applyAlignment="1">
      <alignment horizontal="center"/>
    </xf>
    <xf numFmtId="2" fontId="4" fillId="4" borderId="1" xfId="0" applyNumberFormat="1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2" fontId="4" fillId="6" borderId="1" xfId="0" applyNumberFormat="1" applyFont="1" applyFill="1" applyAlignment="1">
      <alignment horizontal="center"/>
    </xf>
    <xf numFmtId="2" fontId="4" fillId="0" borderId="1" xfId="0" applyNumberFormat="1" applyFont="1"/>
    <xf numFmtId="2" fontId="5" fillId="0" borderId="1" xfId="0" applyNumberFormat="1" applyFont="1"/>
    <xf numFmtId="0" fontId="7" fillId="0" borderId="0" xfId="0" applyFont="1" applyBorder="1" applyAlignment="1">
      <alignment horizontal="center"/>
    </xf>
    <xf numFmtId="0" fontId="7" fillId="0" borderId="1" xfId="0" applyFont="1" applyAlignment="1">
      <alignment horizontal="center"/>
    </xf>
    <xf numFmtId="2" fontId="2" fillId="0" borderId="1" xfId="0" applyNumberFormat="1" applyFont="1" applyAlignment="1">
      <alignment horizontal="center"/>
    </xf>
    <xf numFmtId="0" fontId="5" fillId="5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5" fillId="6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5" borderId="1" xfId="0" applyFont="1" applyFill="1" applyAlignment="1">
      <alignment horizontal="center"/>
    </xf>
    <xf numFmtId="0" fontId="6" fillId="6" borderId="1" xfId="0" applyFont="1" applyFill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0" fillId="0" borderId="1" xfId="0"/>
    <xf numFmtId="2" fontId="4" fillId="4" borderId="1" xfId="0" applyNumberFormat="1" applyFont="1" applyFill="1" applyAlignment="1">
      <alignment horizontal="left" indent="1"/>
    </xf>
    <xf numFmtId="2" fontId="5" fillId="4" borderId="1" xfId="0" applyNumberFormat="1" applyFont="1" applyFill="1" applyAlignment="1">
      <alignment horizontal="left" indent="1"/>
    </xf>
    <xf numFmtId="2" fontId="5" fillId="0" borderId="1" xfId="0" applyNumberFormat="1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0" fillId="0" borderId="1" xfId="0"/>
    <xf numFmtId="0" fontId="3" fillId="2" borderId="1" xfId="0" applyFont="1" applyFill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30"/>
  <sheetViews>
    <sheetView workbookViewId="0">
      <selection activeCell="J26" sqref="J26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30.15</v>
      </c>
      <c r="C5" s="14">
        <v>35.840000000000003</v>
      </c>
      <c r="D5" s="14">
        <v>35.97</v>
      </c>
      <c r="E5" s="14">
        <v>36.799999999999997</v>
      </c>
      <c r="F5" s="14">
        <v>33.520000000000003</v>
      </c>
      <c r="G5" s="14">
        <v>35.28</v>
      </c>
      <c r="H5" s="14">
        <v>34.01</v>
      </c>
      <c r="I5" s="14">
        <v>29.42</v>
      </c>
      <c r="J5" s="14">
        <v>37.54</v>
      </c>
      <c r="K5" s="14">
        <v>33.729999999999997</v>
      </c>
      <c r="M5" s="15"/>
      <c r="N5" s="18">
        <f t="shared" ref="N5:N26" si="0">AVERAGE(B5:K5)</f>
        <v>34.226000000000006</v>
      </c>
      <c r="O5" s="18">
        <f t="shared" ref="O5:O26" si="1">STDEV(B5:K5)</f>
        <v>2.6846899262298427</v>
      </c>
      <c r="P5" s="18">
        <f t="shared" ref="P5:P26" si="2">100*O5/N5</f>
        <v>7.8440072641554437</v>
      </c>
    </row>
    <row r="6" spans="1:16" s="32" customFormat="1" ht="15.75" customHeight="1" x14ac:dyDescent="0.2">
      <c r="A6" s="17">
        <v>2</v>
      </c>
      <c r="B6" s="14">
        <v>31.7</v>
      </c>
      <c r="C6" s="14">
        <v>34.020000000000003</v>
      </c>
      <c r="D6" s="14">
        <v>38.020000000000003</v>
      </c>
      <c r="E6" s="14">
        <v>34.11</v>
      </c>
      <c r="F6" s="14">
        <v>31.48</v>
      </c>
      <c r="G6" s="14">
        <v>33.26</v>
      </c>
      <c r="H6" s="14">
        <v>31.89</v>
      </c>
      <c r="I6" s="14">
        <v>32.08</v>
      </c>
      <c r="J6" s="14">
        <v>33.79</v>
      </c>
      <c r="K6" s="14">
        <v>34.72</v>
      </c>
      <c r="M6" s="15"/>
      <c r="N6" s="18">
        <f t="shared" si="0"/>
        <v>33.507000000000005</v>
      </c>
      <c r="O6" s="18">
        <f t="shared" si="1"/>
        <v>1.9616152641240452</v>
      </c>
      <c r="P6" s="18">
        <f t="shared" si="2"/>
        <v>5.8543446567106727</v>
      </c>
    </row>
    <row r="7" spans="1:16" s="32" customFormat="1" ht="15.75" customHeight="1" x14ac:dyDescent="0.2">
      <c r="A7" s="17">
        <v>4</v>
      </c>
      <c r="B7" s="14">
        <v>36.590000000000003</v>
      </c>
      <c r="C7" s="14">
        <v>35.61</v>
      </c>
      <c r="D7" s="14">
        <v>36.409999999999997</v>
      </c>
      <c r="E7" s="14">
        <v>36.78</v>
      </c>
      <c r="F7" s="14">
        <v>37.72</v>
      </c>
      <c r="G7" s="14">
        <v>38.520000000000003</v>
      </c>
      <c r="H7" s="14">
        <v>36.200000000000003</v>
      </c>
      <c r="I7" s="14">
        <v>35.590000000000003</v>
      </c>
      <c r="J7" s="14">
        <v>34.369999999999997</v>
      </c>
      <c r="K7" s="14">
        <v>36.69</v>
      </c>
      <c r="M7" s="15"/>
      <c r="N7" s="18">
        <f t="shared" si="0"/>
        <v>36.447999999999993</v>
      </c>
      <c r="O7" s="18">
        <f t="shared" si="1"/>
        <v>1.1508238594830911</v>
      </c>
      <c r="P7" s="18">
        <f t="shared" si="2"/>
        <v>3.1574403519619492</v>
      </c>
    </row>
    <row r="8" spans="1:16" s="32" customFormat="1" ht="15.75" customHeight="1" x14ac:dyDescent="0.2">
      <c r="A8" s="17">
        <v>8</v>
      </c>
      <c r="B8" s="14">
        <v>42.18</v>
      </c>
      <c r="C8" s="14">
        <v>43.56</v>
      </c>
      <c r="D8" s="14">
        <v>43.8</v>
      </c>
      <c r="E8" s="14">
        <v>42.25</v>
      </c>
      <c r="F8" s="14">
        <v>44.26</v>
      </c>
      <c r="G8" s="14">
        <v>43.72</v>
      </c>
      <c r="H8" s="14">
        <v>42.34</v>
      </c>
      <c r="I8" s="14">
        <v>41.28</v>
      </c>
      <c r="J8" s="14">
        <v>41.38</v>
      </c>
      <c r="K8" s="14">
        <v>41.38</v>
      </c>
      <c r="M8" s="15"/>
      <c r="N8" s="18">
        <f t="shared" si="0"/>
        <v>42.614999999999995</v>
      </c>
      <c r="O8" s="18">
        <f t="shared" si="1"/>
        <v>1.1281769955699905</v>
      </c>
      <c r="P8" s="18">
        <f t="shared" si="2"/>
        <v>2.6473706337439649</v>
      </c>
    </row>
    <row r="9" spans="1:16" s="32" customFormat="1" ht="15.75" customHeight="1" x14ac:dyDescent="0.2">
      <c r="A9" s="17">
        <v>16</v>
      </c>
      <c r="B9" s="14">
        <v>43.05</v>
      </c>
      <c r="C9" s="14">
        <v>43.57</v>
      </c>
      <c r="D9" s="14">
        <v>43.01</v>
      </c>
      <c r="E9" s="14">
        <v>42.34</v>
      </c>
      <c r="F9" s="14">
        <v>45.16</v>
      </c>
      <c r="G9" s="14">
        <v>42.39</v>
      </c>
      <c r="H9" s="14">
        <v>43.58</v>
      </c>
      <c r="I9" s="14">
        <v>43.17</v>
      </c>
      <c r="J9" s="14">
        <v>42.09</v>
      </c>
      <c r="K9" s="14">
        <v>43.55</v>
      </c>
      <c r="M9" s="15"/>
      <c r="N9" s="18">
        <f t="shared" si="0"/>
        <v>43.191000000000003</v>
      </c>
      <c r="O9" s="18">
        <f t="shared" si="1"/>
        <v>0.87761608918706402</v>
      </c>
      <c r="P9" s="18">
        <f t="shared" si="2"/>
        <v>2.0319420462296867</v>
      </c>
    </row>
    <row r="10" spans="1:16" s="32" customFormat="1" ht="15.75" customHeight="1" x14ac:dyDescent="0.2">
      <c r="A10" s="17">
        <v>32</v>
      </c>
      <c r="B10" s="14">
        <v>52.09</v>
      </c>
      <c r="C10" s="14">
        <v>51.32</v>
      </c>
      <c r="D10" s="14">
        <v>50.52</v>
      </c>
      <c r="E10" s="14">
        <v>54.52</v>
      </c>
      <c r="F10" s="14">
        <v>53.73</v>
      </c>
      <c r="G10" s="14">
        <v>51.42</v>
      </c>
      <c r="H10" s="14">
        <v>52.2</v>
      </c>
      <c r="I10" s="14">
        <v>50.04</v>
      </c>
      <c r="J10" s="14">
        <v>49.58</v>
      </c>
      <c r="K10" s="14">
        <v>51.21</v>
      </c>
      <c r="M10" s="15"/>
      <c r="N10" s="18">
        <f t="shared" si="0"/>
        <v>51.662999999999997</v>
      </c>
      <c r="O10" s="18">
        <f t="shared" si="1"/>
        <v>1.5480098334456553</v>
      </c>
      <c r="P10" s="18">
        <f t="shared" si="2"/>
        <v>2.9963607096871172</v>
      </c>
    </row>
    <row r="11" spans="1:16" s="32" customFormat="1" ht="15.75" customHeight="1" x14ac:dyDescent="0.2">
      <c r="A11" s="17">
        <v>64</v>
      </c>
      <c r="B11" s="14"/>
      <c r="C11" s="14">
        <v>71.239999999999995</v>
      </c>
      <c r="D11" s="14">
        <v>72.14</v>
      </c>
      <c r="E11" s="14">
        <v>70.11</v>
      </c>
      <c r="F11" s="14">
        <v>72.099999999999994</v>
      </c>
      <c r="G11" s="14">
        <v>71.33</v>
      </c>
      <c r="H11" s="14">
        <v>71.03</v>
      </c>
      <c r="I11" s="14">
        <v>71.63</v>
      </c>
      <c r="J11" s="14">
        <v>70.91</v>
      </c>
      <c r="K11" s="14">
        <v>72.16</v>
      </c>
      <c r="M11" s="15"/>
      <c r="N11" s="18">
        <f t="shared" si="0"/>
        <v>71.405555555555551</v>
      </c>
      <c r="O11" s="18">
        <f t="shared" si="1"/>
        <v>0.68368690039942759</v>
      </c>
      <c r="P11" s="18">
        <f t="shared" si="2"/>
        <v>0.95747017872789997</v>
      </c>
    </row>
    <row r="12" spans="1:16" s="32" customFormat="1" ht="15.75" customHeight="1" x14ac:dyDescent="0.2">
      <c r="A12" s="17">
        <v>128</v>
      </c>
      <c r="B12" s="14">
        <v>170.21</v>
      </c>
      <c r="C12" s="14">
        <v>173.56</v>
      </c>
      <c r="D12" s="14">
        <v>175.04</v>
      </c>
      <c r="E12" s="14">
        <v>174.35</v>
      </c>
      <c r="F12" s="14">
        <v>179.73</v>
      </c>
      <c r="G12" s="14">
        <v>177.85</v>
      </c>
      <c r="H12" s="14">
        <v>174.46</v>
      </c>
      <c r="I12" s="14">
        <v>174.55</v>
      </c>
      <c r="J12" s="14">
        <v>174.96</v>
      </c>
      <c r="K12" s="14">
        <v>173.21</v>
      </c>
      <c r="M12" s="15"/>
      <c r="N12" s="18">
        <f t="shared" si="0"/>
        <v>174.792</v>
      </c>
      <c r="O12" s="18">
        <f t="shared" si="1"/>
        <v>2.564812317153478</v>
      </c>
      <c r="P12" s="18">
        <f t="shared" si="2"/>
        <v>1.4673510899546192</v>
      </c>
    </row>
    <row r="13" spans="1:16" ht="15.75" customHeight="1" x14ac:dyDescent="0.2">
      <c r="A13" s="1">
        <v>256</v>
      </c>
      <c r="B13" s="6">
        <v>216.04</v>
      </c>
      <c r="C13" s="6">
        <v>215.77</v>
      </c>
      <c r="D13" s="6">
        <v>211.38</v>
      </c>
      <c r="E13" s="6">
        <v>217.31</v>
      </c>
      <c r="F13" s="6">
        <v>213.32</v>
      </c>
      <c r="G13" s="6">
        <v>212.95</v>
      </c>
      <c r="H13" s="6">
        <v>213.22</v>
      </c>
      <c r="I13" s="6">
        <v>212.22</v>
      </c>
      <c r="J13" s="6">
        <v>212.9</v>
      </c>
      <c r="K13" s="6">
        <v>212.24</v>
      </c>
      <c r="L13" s="6"/>
      <c r="M13" s="7"/>
      <c r="N13" s="18">
        <f t="shared" si="0"/>
        <v>213.73500000000004</v>
      </c>
      <c r="O13" s="18">
        <f t="shared" si="1"/>
        <v>1.9454234043575773</v>
      </c>
      <c r="P13" s="18">
        <f t="shared" si="2"/>
        <v>0.91020347830611592</v>
      </c>
    </row>
    <row r="14" spans="1:16" ht="15.75" customHeight="1" x14ac:dyDescent="0.2">
      <c r="A14" s="1">
        <v>512</v>
      </c>
      <c r="B14" s="6">
        <v>394.96</v>
      </c>
      <c r="C14" s="6">
        <v>400.31</v>
      </c>
      <c r="D14" s="6">
        <v>394.26</v>
      </c>
      <c r="E14" s="6">
        <v>402.69</v>
      </c>
      <c r="F14" s="6">
        <v>400.33</v>
      </c>
      <c r="G14" s="6">
        <v>484.25</v>
      </c>
      <c r="H14" s="6">
        <v>407.67</v>
      </c>
      <c r="I14" s="6">
        <v>399.17</v>
      </c>
      <c r="J14" s="6">
        <v>401.13</v>
      </c>
      <c r="K14" s="6">
        <v>397.88</v>
      </c>
      <c r="L14" s="6"/>
      <c r="M14" s="7"/>
      <c r="N14" s="18">
        <f t="shared" si="0"/>
        <v>408.26500000000004</v>
      </c>
      <c r="O14" s="18">
        <f t="shared" si="1"/>
        <v>26.969199819217643</v>
      </c>
      <c r="P14" s="18">
        <f t="shared" si="2"/>
        <v>6.6058074581993651</v>
      </c>
    </row>
    <row r="15" spans="1:16" ht="15.75" customHeight="1" x14ac:dyDescent="0.2">
      <c r="A15" s="1" t="s">
        <v>6</v>
      </c>
      <c r="B15" s="6">
        <v>857.43</v>
      </c>
      <c r="C15" s="6">
        <v>827.07</v>
      </c>
      <c r="D15" s="6">
        <v>864.89</v>
      </c>
      <c r="E15" s="6">
        <v>840.84</v>
      </c>
      <c r="F15" s="6">
        <v>833.16</v>
      </c>
      <c r="G15" s="6">
        <v>826.77</v>
      </c>
      <c r="H15" s="6">
        <v>829.41</v>
      </c>
      <c r="I15" s="6">
        <v>827.03</v>
      </c>
      <c r="J15" s="6">
        <v>828.64</v>
      </c>
      <c r="K15" s="6">
        <v>832</v>
      </c>
      <c r="L15" s="6"/>
      <c r="M15" s="7"/>
      <c r="N15" s="18">
        <f t="shared" si="0"/>
        <v>836.72399999999993</v>
      </c>
      <c r="O15" s="18">
        <f t="shared" si="1"/>
        <v>13.659033803473957</v>
      </c>
      <c r="P15" s="18">
        <f t="shared" si="2"/>
        <v>1.6324419765028799</v>
      </c>
    </row>
    <row r="16" spans="1:16" ht="15.75" customHeight="1" x14ac:dyDescent="0.2">
      <c r="A16" s="1" t="s">
        <v>7</v>
      </c>
      <c r="B16" s="6">
        <v>2751.38</v>
      </c>
      <c r="C16" s="6">
        <v>2750.45</v>
      </c>
      <c r="D16" s="6">
        <v>2744.57</v>
      </c>
      <c r="E16" s="6">
        <v>2746.78</v>
      </c>
      <c r="F16" s="6">
        <v>2728.43</v>
      </c>
      <c r="G16" s="6">
        <v>2751.23</v>
      </c>
      <c r="H16" s="6">
        <v>2742.14</v>
      </c>
      <c r="I16" s="6">
        <v>2757.11</v>
      </c>
      <c r="J16" s="6">
        <v>2724.86</v>
      </c>
      <c r="K16" s="6">
        <v>2730.54</v>
      </c>
      <c r="L16" s="6"/>
      <c r="M16" s="7"/>
      <c r="N16" s="18">
        <f t="shared" si="0"/>
        <v>2742.7490000000003</v>
      </c>
      <c r="O16" s="18">
        <f t="shared" si="1"/>
        <v>11.085580674411675</v>
      </c>
      <c r="P16" s="18">
        <f t="shared" si="2"/>
        <v>0.40417773097033943</v>
      </c>
    </row>
    <row r="17" spans="1:16" ht="15.75" customHeight="1" x14ac:dyDescent="0.2">
      <c r="A17" s="1" t="s">
        <v>8</v>
      </c>
      <c r="B17" s="6">
        <v>5952.83</v>
      </c>
      <c r="C17" s="6">
        <v>5911.94</v>
      </c>
      <c r="D17" s="6">
        <v>5908.29</v>
      </c>
      <c r="E17" s="6">
        <v>5924.67</v>
      </c>
      <c r="F17" s="6">
        <v>5925.44</v>
      </c>
      <c r="G17" s="6">
        <v>5921.95</v>
      </c>
      <c r="H17" s="6">
        <v>5906.14</v>
      </c>
      <c r="I17" s="6">
        <v>5923.01</v>
      </c>
      <c r="J17" s="6">
        <v>5918.59</v>
      </c>
      <c r="K17" s="6">
        <v>5944.06</v>
      </c>
      <c r="L17" s="6"/>
      <c r="M17" s="7"/>
      <c r="N17" s="18">
        <f t="shared" si="0"/>
        <v>5923.692</v>
      </c>
      <c r="O17" s="18">
        <f t="shared" si="1"/>
        <v>14.835484338421733</v>
      </c>
      <c r="P17" s="18">
        <f t="shared" si="2"/>
        <v>0.25044320903959444</v>
      </c>
    </row>
    <row r="18" spans="1:16" ht="15.75" customHeight="1" x14ac:dyDescent="0.2">
      <c r="A18" s="1" t="s">
        <v>9</v>
      </c>
      <c r="B18" s="6">
        <v>7333.17</v>
      </c>
      <c r="C18" s="6">
        <v>7313.16</v>
      </c>
      <c r="D18" s="6">
        <v>7315.79</v>
      </c>
      <c r="E18" s="6">
        <v>7282.3</v>
      </c>
      <c r="F18" s="6">
        <v>7303.47</v>
      </c>
      <c r="G18" s="6">
        <v>7251.95</v>
      </c>
      <c r="H18" s="6">
        <v>7247.36</v>
      </c>
      <c r="I18" s="6">
        <v>7285.98</v>
      </c>
      <c r="J18" s="6">
        <v>7277.73</v>
      </c>
      <c r="K18" s="6">
        <v>7253.83</v>
      </c>
      <c r="L18" s="6"/>
      <c r="M18" s="7"/>
      <c r="N18" s="18">
        <f t="shared" si="0"/>
        <v>7286.4739999999993</v>
      </c>
      <c r="O18" s="18">
        <f t="shared" si="1"/>
        <v>29.669507429533059</v>
      </c>
      <c r="P18" s="18">
        <f t="shared" si="2"/>
        <v>0.40718607421824415</v>
      </c>
    </row>
    <row r="19" spans="1:16" ht="15.75" customHeight="1" x14ac:dyDescent="0.2">
      <c r="A19" s="1" t="s">
        <v>10</v>
      </c>
      <c r="B19" s="6">
        <v>19110.95</v>
      </c>
      <c r="C19" s="6">
        <v>19384.37</v>
      </c>
      <c r="D19" s="6">
        <v>18587.22</v>
      </c>
      <c r="E19" s="6">
        <v>19746.36</v>
      </c>
      <c r="F19" s="6">
        <v>20061.8</v>
      </c>
      <c r="G19" s="6">
        <v>18780.560000000001</v>
      </c>
      <c r="H19" s="6">
        <v>19114.55</v>
      </c>
      <c r="I19" s="6">
        <v>19315.43</v>
      </c>
      <c r="J19" s="6">
        <v>23202.240000000002</v>
      </c>
      <c r="K19" s="6">
        <v>19181.59</v>
      </c>
      <c r="L19" s="6"/>
      <c r="M19" s="7"/>
      <c r="N19" s="18">
        <f t="shared" si="0"/>
        <v>19648.506999999998</v>
      </c>
      <c r="O19" s="18">
        <f t="shared" si="1"/>
        <v>1319.1691144896222</v>
      </c>
      <c r="P19" s="18">
        <f t="shared" si="2"/>
        <v>6.7138389420103142</v>
      </c>
    </row>
    <row r="20" spans="1:16" ht="15.75" customHeight="1" x14ac:dyDescent="0.2">
      <c r="A20" s="1" t="s">
        <v>11</v>
      </c>
      <c r="B20" s="6">
        <v>98454.3</v>
      </c>
      <c r="C20" s="6">
        <v>99123.02</v>
      </c>
      <c r="D20" s="6">
        <v>97996.93</v>
      </c>
      <c r="E20" s="6">
        <v>98501.27</v>
      </c>
      <c r="F20" s="6">
        <v>99022.03</v>
      </c>
      <c r="G20" s="6">
        <v>97361.55</v>
      </c>
      <c r="H20" s="6">
        <v>98814.28</v>
      </c>
      <c r="I20" s="6">
        <v>98771.85</v>
      </c>
      <c r="J20" s="6">
        <v>99091.86</v>
      </c>
      <c r="K20" s="6">
        <v>98535.21</v>
      </c>
      <c r="L20" s="6"/>
      <c r="M20" s="7"/>
      <c r="N20" s="18">
        <f t="shared" si="0"/>
        <v>98567.23000000001</v>
      </c>
      <c r="O20" s="18">
        <f t="shared" si="1"/>
        <v>546.80087653347653</v>
      </c>
      <c r="P20" s="18">
        <f t="shared" si="2"/>
        <v>0.55474915601612873</v>
      </c>
    </row>
    <row r="21" spans="1:16" ht="15.75" customHeight="1" x14ac:dyDescent="0.2">
      <c r="A21" s="1" t="s">
        <v>12</v>
      </c>
      <c r="B21" s="6">
        <v>49335.37</v>
      </c>
      <c r="C21" s="6">
        <v>47660.07</v>
      </c>
      <c r="D21" s="6">
        <v>47358.080000000002</v>
      </c>
      <c r="E21" s="6">
        <v>49664.33</v>
      </c>
      <c r="F21" s="6">
        <v>48080.65</v>
      </c>
      <c r="G21" s="6">
        <v>48157.58</v>
      </c>
      <c r="H21" s="6">
        <v>48045.11</v>
      </c>
      <c r="I21" s="6">
        <v>47595.45</v>
      </c>
      <c r="J21" s="6">
        <v>50178.89</v>
      </c>
      <c r="K21" s="6">
        <v>47630.78</v>
      </c>
      <c r="L21" s="6"/>
      <c r="M21" s="7"/>
      <c r="N21" s="18">
        <f t="shared" si="0"/>
        <v>48370.631000000008</v>
      </c>
      <c r="O21" s="18">
        <f t="shared" si="1"/>
        <v>988.15564616837844</v>
      </c>
      <c r="P21" s="18">
        <f t="shared" si="2"/>
        <v>2.0428835136932126</v>
      </c>
    </row>
    <row r="22" spans="1:16" ht="15.75" customHeight="1" x14ac:dyDescent="0.2">
      <c r="A22" s="1" t="s">
        <v>13</v>
      </c>
      <c r="B22" s="6">
        <v>404949.6</v>
      </c>
      <c r="C22" s="6">
        <v>406599.39</v>
      </c>
      <c r="D22" s="6">
        <v>407374.65</v>
      </c>
      <c r="E22" s="6">
        <v>405089.6</v>
      </c>
      <c r="F22" s="6">
        <v>406452.17</v>
      </c>
      <c r="G22" s="6">
        <v>406168.11</v>
      </c>
      <c r="H22" s="6">
        <v>408512.24</v>
      </c>
      <c r="I22" s="6">
        <v>406505.54</v>
      </c>
      <c r="J22" s="6">
        <v>404207.63</v>
      </c>
      <c r="K22" s="6">
        <v>404667.64</v>
      </c>
      <c r="L22" s="6"/>
      <c r="M22" s="7"/>
      <c r="N22" s="18">
        <f t="shared" si="0"/>
        <v>406052.65700000001</v>
      </c>
      <c r="O22" s="18">
        <f t="shared" si="1"/>
        <v>1330.8637251720752</v>
      </c>
      <c r="P22" s="18">
        <f t="shared" si="2"/>
        <v>0.3277564380454418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60:O60"/>
    <mergeCell ref="B2:O2"/>
    <mergeCell ref="A3:A4"/>
    <mergeCell ref="B31:O31"/>
    <mergeCell ref="A32:A33"/>
    <mergeCell ref="A61:A6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830"/>
  <sheetViews>
    <sheetView workbookViewId="0">
      <selection activeCell="B5" sqref="B5:B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1049.9000000000001</v>
      </c>
      <c r="C5" s="14">
        <v>1066.07</v>
      </c>
      <c r="D5" s="14">
        <v>1062.0899999999999</v>
      </c>
      <c r="E5" s="14">
        <v>1057.57</v>
      </c>
      <c r="F5" s="14">
        <v>1050.8699999999999</v>
      </c>
      <c r="G5" s="14">
        <v>1059.3800000000001</v>
      </c>
      <c r="H5" s="14">
        <v>1056.76</v>
      </c>
      <c r="I5" s="14">
        <v>1052.74</v>
      </c>
      <c r="J5" s="14">
        <v>1101.9100000000001</v>
      </c>
      <c r="K5" s="14">
        <v>1060.68</v>
      </c>
      <c r="L5" s="14"/>
      <c r="M5" s="15"/>
      <c r="N5" s="18">
        <f t="shared" ref="N5:N26" si="0">AVERAGE(B5:K5)</f>
        <v>1061.797</v>
      </c>
      <c r="O5" s="18">
        <f t="shared" ref="O5:O26" si="1">STDEV(B5:K5)</f>
        <v>14.984038952610007</v>
      </c>
      <c r="P5" s="18">
        <f t="shared" ref="P5:P26" si="2">100*O5/N5</f>
        <v>1.4111962034748646</v>
      </c>
    </row>
    <row r="6" spans="1:16" s="32" customFormat="1" ht="15.75" customHeight="1" x14ac:dyDescent="0.2">
      <c r="A6" s="17">
        <v>2</v>
      </c>
      <c r="B6" s="14">
        <v>1085.5899999999999</v>
      </c>
      <c r="C6" s="14">
        <v>1132.56</v>
      </c>
      <c r="D6" s="14">
        <v>1088.8800000000001</v>
      </c>
      <c r="E6" s="14">
        <v>1089.6600000000001</v>
      </c>
      <c r="F6" s="14">
        <v>1087.93</v>
      </c>
      <c r="G6" s="14">
        <v>1091.72</v>
      </c>
      <c r="H6" s="14">
        <v>1087.1199999999999</v>
      </c>
      <c r="I6" s="14">
        <v>1087.5899999999999</v>
      </c>
      <c r="J6" s="14">
        <v>1097.06</v>
      </c>
      <c r="K6" s="14">
        <v>1086.6199999999999</v>
      </c>
      <c r="L6" s="14"/>
      <c r="M6" s="15"/>
      <c r="N6" s="18">
        <f t="shared" si="0"/>
        <v>1093.473</v>
      </c>
      <c r="O6" s="18">
        <f t="shared" si="1"/>
        <v>14.119207602883849</v>
      </c>
      <c r="P6" s="18">
        <f t="shared" si="2"/>
        <v>1.2912259930408752</v>
      </c>
    </row>
    <row r="7" spans="1:16" s="32" customFormat="1" ht="15.75" customHeight="1" x14ac:dyDescent="0.2">
      <c r="A7" s="17">
        <v>4</v>
      </c>
      <c r="B7" s="14">
        <v>1125.42</v>
      </c>
      <c r="C7" s="14">
        <v>1102.23</v>
      </c>
      <c r="D7" s="14">
        <v>1105.6099999999999</v>
      </c>
      <c r="E7" s="14">
        <v>1096.3</v>
      </c>
      <c r="F7" s="14">
        <v>1098.17</v>
      </c>
      <c r="G7" s="14">
        <v>1106.54</v>
      </c>
      <c r="H7" s="14">
        <v>1104.8499999999999</v>
      </c>
      <c r="I7" s="14">
        <v>1106.3599999999999</v>
      </c>
      <c r="J7" s="14">
        <v>1102.3</v>
      </c>
      <c r="K7" s="14">
        <v>1106.77</v>
      </c>
      <c r="L7" s="14"/>
      <c r="M7" s="15"/>
      <c r="N7" s="18">
        <f t="shared" si="0"/>
        <v>1105.4550000000002</v>
      </c>
      <c r="O7" s="18">
        <f t="shared" si="1"/>
        <v>7.8878010595828201</v>
      </c>
      <c r="P7" s="18">
        <f t="shared" si="2"/>
        <v>0.71353434193004861</v>
      </c>
    </row>
    <row r="8" spans="1:16" s="32" customFormat="1" ht="15.75" customHeight="1" x14ac:dyDescent="0.2">
      <c r="A8" s="17">
        <v>8</v>
      </c>
      <c r="B8" s="14">
        <v>1124.08</v>
      </c>
      <c r="C8" s="14">
        <v>1127.51</v>
      </c>
      <c r="D8" s="14">
        <v>1153.6300000000001</v>
      </c>
      <c r="E8" s="14">
        <v>1155.95</v>
      </c>
      <c r="F8" s="14">
        <v>1128.33</v>
      </c>
      <c r="G8" s="14">
        <v>1127.3399999999999</v>
      </c>
      <c r="H8" s="14">
        <v>1125.03</v>
      </c>
      <c r="I8" s="14">
        <v>1142.6500000000001</v>
      </c>
      <c r="J8" s="14">
        <v>1129.5999999999999</v>
      </c>
      <c r="K8" s="14">
        <v>1124.42</v>
      </c>
      <c r="L8" s="14"/>
      <c r="M8" s="15"/>
      <c r="N8" s="18">
        <f t="shared" si="0"/>
        <v>1133.854</v>
      </c>
      <c r="O8" s="18">
        <f t="shared" si="1"/>
        <v>12.249158882688009</v>
      </c>
      <c r="P8" s="18">
        <f t="shared" si="2"/>
        <v>1.0803118287440896</v>
      </c>
    </row>
    <row r="9" spans="1:16" s="32" customFormat="1" ht="15.75" customHeight="1" x14ac:dyDescent="0.2">
      <c r="A9" s="17">
        <v>16</v>
      </c>
      <c r="B9" s="14">
        <v>130.78</v>
      </c>
      <c r="C9" s="14">
        <v>130.57</v>
      </c>
      <c r="D9" s="14">
        <v>135.08000000000001</v>
      </c>
      <c r="E9" s="14">
        <v>142.61000000000001</v>
      </c>
      <c r="F9" s="14">
        <v>129.51</v>
      </c>
      <c r="G9" s="14">
        <v>130.57</v>
      </c>
      <c r="H9" s="14">
        <v>131.22999999999999</v>
      </c>
      <c r="I9" s="14">
        <v>136.38999999999999</v>
      </c>
      <c r="J9" s="14">
        <v>136.77000000000001</v>
      </c>
      <c r="K9" s="14">
        <v>136.16</v>
      </c>
      <c r="L9" s="14"/>
      <c r="M9" s="15"/>
      <c r="N9" s="18">
        <f t="shared" si="0"/>
        <v>133.96700000000004</v>
      </c>
      <c r="O9" s="18">
        <f t="shared" si="1"/>
        <v>4.1508956195554338</v>
      </c>
      <c r="P9" s="18">
        <f t="shared" si="2"/>
        <v>3.0984463483958233</v>
      </c>
    </row>
    <row r="10" spans="1:16" s="32" customFormat="1" ht="15.75" customHeight="1" x14ac:dyDescent="0.2">
      <c r="A10" s="17">
        <v>32</v>
      </c>
      <c r="B10" s="14">
        <v>139.65</v>
      </c>
      <c r="C10" s="14">
        <v>141.51</v>
      </c>
      <c r="D10" s="14">
        <v>143.08000000000001</v>
      </c>
      <c r="E10" s="14">
        <v>142.84</v>
      </c>
      <c r="F10" s="14">
        <v>137.02000000000001</v>
      </c>
      <c r="G10" s="14">
        <v>143.66</v>
      </c>
      <c r="H10" s="14">
        <v>139.79</v>
      </c>
      <c r="I10" s="14">
        <v>145.34</v>
      </c>
      <c r="J10" s="14">
        <v>145.08000000000001</v>
      </c>
      <c r="K10" s="14">
        <v>145.13</v>
      </c>
      <c r="L10" s="14"/>
      <c r="M10" s="15"/>
      <c r="N10" s="18">
        <f t="shared" si="0"/>
        <v>142.31</v>
      </c>
      <c r="O10" s="18">
        <f t="shared" si="1"/>
        <v>2.779940047315169</v>
      </c>
      <c r="P10" s="18">
        <f t="shared" si="2"/>
        <v>1.9534397071991911</v>
      </c>
    </row>
    <row r="11" spans="1:16" s="32" customFormat="1" ht="15.75" customHeight="1" x14ac:dyDescent="0.2">
      <c r="A11" s="17">
        <v>64</v>
      </c>
      <c r="B11" s="14">
        <v>161.62</v>
      </c>
      <c r="C11" s="14">
        <v>163.12</v>
      </c>
      <c r="D11" s="14">
        <v>169.33</v>
      </c>
      <c r="E11" s="14">
        <v>163.21</v>
      </c>
      <c r="F11" s="14">
        <v>161.77000000000001</v>
      </c>
      <c r="G11" s="14">
        <v>159.46</v>
      </c>
      <c r="H11" s="14">
        <v>164.05</v>
      </c>
      <c r="I11" s="14">
        <v>166.52</v>
      </c>
      <c r="J11" s="14">
        <v>168.07</v>
      </c>
      <c r="K11" s="14">
        <v>167.03</v>
      </c>
      <c r="L11" s="14"/>
      <c r="M11" s="15"/>
      <c r="N11" s="18">
        <f t="shared" si="0"/>
        <v>164.41800000000001</v>
      </c>
      <c r="O11" s="18">
        <f t="shared" si="1"/>
        <v>3.1869135190302496</v>
      </c>
      <c r="P11" s="18">
        <f t="shared" si="2"/>
        <v>1.9382996502999972</v>
      </c>
    </row>
    <row r="12" spans="1:16" s="32" customFormat="1" ht="15.75" customHeight="1" x14ac:dyDescent="0.2">
      <c r="A12" s="17">
        <v>128</v>
      </c>
      <c r="B12" s="14">
        <v>266.32</v>
      </c>
      <c r="C12" s="14">
        <v>266.31</v>
      </c>
      <c r="D12" s="14">
        <v>273.52</v>
      </c>
      <c r="E12" s="14">
        <v>289.64</v>
      </c>
      <c r="F12" s="14">
        <v>269.94</v>
      </c>
      <c r="G12" s="14">
        <v>270.86</v>
      </c>
      <c r="H12" s="14">
        <v>274.57</v>
      </c>
      <c r="I12" s="14">
        <v>274.64999999999998</v>
      </c>
      <c r="J12" s="14">
        <v>277.54000000000002</v>
      </c>
      <c r="K12" s="14">
        <v>272.85000000000002</v>
      </c>
      <c r="L12" s="14"/>
      <c r="M12" s="15"/>
      <c r="N12" s="18">
        <f t="shared" si="0"/>
        <v>273.62</v>
      </c>
      <c r="O12" s="18">
        <f t="shared" si="1"/>
        <v>6.6871285982018351</v>
      </c>
      <c r="P12" s="18">
        <f t="shared" si="2"/>
        <v>2.4439472985168611</v>
      </c>
    </row>
    <row r="13" spans="1:16" ht="15.75" customHeight="1" x14ac:dyDescent="0.2">
      <c r="A13" s="1">
        <v>256</v>
      </c>
      <c r="B13" s="6">
        <v>305.43</v>
      </c>
      <c r="C13" s="6">
        <v>310.36</v>
      </c>
      <c r="D13" s="6">
        <v>314.45999999999998</v>
      </c>
      <c r="E13" s="6">
        <v>313.37</v>
      </c>
      <c r="F13" s="6">
        <v>311.06</v>
      </c>
      <c r="G13" s="6">
        <v>315.93</v>
      </c>
      <c r="H13" s="6">
        <v>313.3</v>
      </c>
      <c r="I13" s="6">
        <v>309.01</v>
      </c>
      <c r="J13" s="6">
        <v>306.74</v>
      </c>
      <c r="K13" s="6">
        <v>315.56</v>
      </c>
      <c r="L13" s="6"/>
      <c r="M13" s="7"/>
      <c r="N13" s="18">
        <f t="shared" si="0"/>
        <v>311.52199999999999</v>
      </c>
      <c r="O13" s="18">
        <f t="shared" si="1"/>
        <v>3.6331492308097277</v>
      </c>
      <c r="P13" s="18">
        <f t="shared" si="2"/>
        <v>1.166257673875273</v>
      </c>
    </row>
    <row r="14" spans="1:16" ht="15.75" customHeight="1" x14ac:dyDescent="0.2">
      <c r="A14" s="1">
        <v>512</v>
      </c>
      <c r="B14" s="6">
        <v>487.31</v>
      </c>
      <c r="C14" s="6">
        <v>489.03</v>
      </c>
      <c r="D14" s="6">
        <v>488.16</v>
      </c>
      <c r="E14" s="6">
        <v>490.07</v>
      </c>
      <c r="F14" s="6">
        <v>489.83</v>
      </c>
      <c r="G14" s="6">
        <v>492.48</v>
      </c>
      <c r="H14" s="6">
        <v>490.81</v>
      </c>
      <c r="I14" s="6">
        <v>485.39</v>
      </c>
      <c r="J14" s="6">
        <v>487.92</v>
      </c>
      <c r="K14" s="6">
        <v>486.22</v>
      </c>
      <c r="L14" s="6"/>
      <c r="M14" s="7"/>
      <c r="N14" s="18">
        <f t="shared" si="0"/>
        <v>488.72200000000004</v>
      </c>
      <c r="O14" s="18">
        <f t="shared" si="1"/>
        <v>2.1586250768075077</v>
      </c>
      <c r="P14" s="18">
        <f t="shared" si="2"/>
        <v>0.44168772365629289</v>
      </c>
    </row>
    <row r="15" spans="1:16" ht="15.75" customHeight="1" x14ac:dyDescent="0.2">
      <c r="A15" s="1" t="s">
        <v>6</v>
      </c>
      <c r="B15" s="6">
        <v>931.3</v>
      </c>
      <c r="C15" s="6">
        <v>937.85</v>
      </c>
      <c r="D15" s="6">
        <v>934.76</v>
      </c>
      <c r="E15" s="6">
        <v>969.41</v>
      </c>
      <c r="F15" s="6">
        <v>939.24</v>
      </c>
      <c r="G15" s="6">
        <v>948.24</v>
      </c>
      <c r="H15" s="6">
        <v>947.11</v>
      </c>
      <c r="I15" s="6">
        <v>934.5</v>
      </c>
      <c r="J15" s="6">
        <v>935.51</v>
      </c>
      <c r="K15" s="6">
        <v>925.24</v>
      </c>
      <c r="L15" s="6"/>
      <c r="M15" s="7"/>
      <c r="N15" s="18">
        <f t="shared" si="0"/>
        <v>940.3159999999998</v>
      </c>
      <c r="O15" s="18">
        <f t="shared" si="1"/>
        <v>12.288271915394228</v>
      </c>
      <c r="P15" s="18">
        <f t="shared" si="2"/>
        <v>1.3068236545367973</v>
      </c>
    </row>
    <row r="16" spans="1:16" ht="15.75" customHeight="1" x14ac:dyDescent="0.2">
      <c r="A16" s="1" t="s">
        <v>7</v>
      </c>
      <c r="B16" s="6">
        <v>2944.18</v>
      </c>
      <c r="C16" s="6">
        <v>2920.18</v>
      </c>
      <c r="D16" s="6">
        <v>2915.79</v>
      </c>
      <c r="E16" s="6">
        <v>2935.45</v>
      </c>
      <c r="F16" s="6">
        <v>2927.68</v>
      </c>
      <c r="G16" s="6">
        <v>2935.92</v>
      </c>
      <c r="H16" s="6">
        <v>2927.7</v>
      </c>
      <c r="I16" s="6">
        <v>2946.89</v>
      </c>
      <c r="J16" s="6">
        <v>2942.81</v>
      </c>
      <c r="K16" s="6">
        <v>2938.73</v>
      </c>
      <c r="L16" s="6"/>
      <c r="M16" s="7"/>
      <c r="N16" s="18">
        <f t="shared" si="0"/>
        <v>2933.5329999999999</v>
      </c>
      <c r="O16" s="18">
        <f t="shared" si="1"/>
        <v>10.411587615088626</v>
      </c>
      <c r="P16" s="18">
        <f t="shared" si="2"/>
        <v>0.35491632836885173</v>
      </c>
    </row>
    <row r="17" spans="1:16" ht="15.75" customHeight="1" x14ac:dyDescent="0.2">
      <c r="A17" s="1" t="s">
        <v>8</v>
      </c>
      <c r="B17" s="6">
        <v>6227.8</v>
      </c>
      <c r="C17" s="6">
        <v>6203.79</v>
      </c>
      <c r="D17" s="6">
        <v>6214.84</v>
      </c>
      <c r="E17" s="6">
        <v>6226.35</v>
      </c>
      <c r="F17" s="6">
        <v>6206.93</v>
      </c>
      <c r="G17" s="6">
        <v>6222.07</v>
      </c>
      <c r="H17" s="6">
        <v>6212.09</v>
      </c>
      <c r="I17" s="6">
        <v>6225.99</v>
      </c>
      <c r="J17" s="6">
        <v>6212.99</v>
      </c>
      <c r="K17" s="6">
        <v>6213.56</v>
      </c>
      <c r="L17" s="6"/>
      <c r="M17" s="7"/>
      <c r="N17" s="18">
        <f t="shared" si="0"/>
        <v>6216.6409999999987</v>
      </c>
      <c r="O17" s="18">
        <f t="shared" si="1"/>
        <v>8.4452162001139008</v>
      </c>
      <c r="P17" s="18">
        <f t="shared" si="2"/>
        <v>0.13584854264728979</v>
      </c>
    </row>
    <row r="18" spans="1:16" ht="15.75" customHeight="1" x14ac:dyDescent="0.2">
      <c r="A18" s="1" t="s">
        <v>9</v>
      </c>
      <c r="B18" s="6">
        <v>10317.290000000001</v>
      </c>
      <c r="C18" s="6">
        <v>10172.56</v>
      </c>
      <c r="D18" s="6">
        <v>10221.94</v>
      </c>
      <c r="E18" s="6">
        <v>10214.41</v>
      </c>
      <c r="F18" s="6">
        <v>10250.6</v>
      </c>
      <c r="G18" s="6">
        <v>10261.25</v>
      </c>
      <c r="H18" s="6">
        <v>10282.969999999999</v>
      </c>
      <c r="I18" s="6">
        <v>10339.540000000001</v>
      </c>
      <c r="J18" s="6">
        <v>10147.14</v>
      </c>
      <c r="K18" s="6">
        <v>10194.74</v>
      </c>
      <c r="L18" s="6"/>
      <c r="M18" s="7"/>
      <c r="N18" s="18">
        <f t="shared" si="0"/>
        <v>10240.244000000001</v>
      </c>
      <c r="O18" s="18">
        <f t="shared" si="1"/>
        <v>61.907023690549615</v>
      </c>
      <c r="P18" s="18">
        <f t="shared" si="2"/>
        <v>0.60454637302147884</v>
      </c>
    </row>
    <row r="19" spans="1:16" ht="15.75" customHeight="1" x14ac:dyDescent="0.2">
      <c r="A19" s="1" t="s">
        <v>10</v>
      </c>
      <c r="B19" s="6">
        <v>19756.75</v>
      </c>
      <c r="C19" s="6">
        <v>19736.11</v>
      </c>
      <c r="D19" s="6">
        <v>20550.93</v>
      </c>
      <c r="E19" s="6">
        <v>19951.650000000001</v>
      </c>
      <c r="F19" s="6">
        <v>19712.240000000002</v>
      </c>
      <c r="G19" s="6">
        <v>19902.91</v>
      </c>
      <c r="H19" s="6">
        <v>19931.84</v>
      </c>
      <c r="I19" s="6">
        <v>20072.53</v>
      </c>
      <c r="J19" s="6">
        <v>19672.54</v>
      </c>
      <c r="K19" s="6">
        <v>19912.11</v>
      </c>
      <c r="L19" s="6"/>
      <c r="M19" s="7"/>
      <c r="N19" s="18">
        <f t="shared" si="0"/>
        <v>19919.961000000003</v>
      </c>
      <c r="O19" s="18">
        <f t="shared" si="1"/>
        <v>255.53887347024977</v>
      </c>
      <c r="P19" s="18">
        <f t="shared" si="2"/>
        <v>1.2828281815925731</v>
      </c>
    </row>
    <row r="20" spans="1:16" ht="15.75" customHeight="1" x14ac:dyDescent="0.2">
      <c r="A20" s="1" t="s">
        <v>11</v>
      </c>
      <c r="B20" s="6">
        <v>124492.85</v>
      </c>
      <c r="C20" s="6">
        <v>123235.8</v>
      </c>
      <c r="D20" s="6">
        <v>125011.44</v>
      </c>
      <c r="E20" s="6">
        <v>124885.6</v>
      </c>
      <c r="F20" s="6">
        <v>124284.39</v>
      </c>
      <c r="G20" s="6">
        <v>124804.49</v>
      </c>
      <c r="H20" s="6">
        <v>124023.28</v>
      </c>
      <c r="I20" s="6">
        <v>124030.71</v>
      </c>
      <c r="J20" s="6">
        <v>124069.36</v>
      </c>
      <c r="K20" s="6">
        <v>124458.92</v>
      </c>
      <c r="L20" s="6"/>
      <c r="M20" s="7"/>
      <c r="N20" s="18">
        <f t="shared" si="0"/>
        <v>124329.68400000001</v>
      </c>
      <c r="O20" s="18">
        <f t="shared" si="1"/>
        <v>526.23092398679944</v>
      </c>
      <c r="P20" s="18">
        <f t="shared" si="2"/>
        <v>0.42325445304501813</v>
      </c>
    </row>
    <row r="21" spans="1:16" ht="15.75" customHeight="1" x14ac:dyDescent="0.2">
      <c r="A21" s="1" t="s">
        <v>12</v>
      </c>
      <c r="B21" s="6">
        <v>47862.75</v>
      </c>
      <c r="C21" s="6">
        <v>47972.800000000003</v>
      </c>
      <c r="D21" s="6">
        <v>47702.38</v>
      </c>
      <c r="E21" s="6">
        <v>47250.34</v>
      </c>
      <c r="F21" s="6">
        <v>47847.27</v>
      </c>
      <c r="G21" s="6">
        <v>47487.23</v>
      </c>
      <c r="H21" s="6">
        <v>48292.65</v>
      </c>
      <c r="I21" s="6">
        <v>47500.06</v>
      </c>
      <c r="J21" s="6">
        <v>47537.36</v>
      </c>
      <c r="K21" s="6">
        <v>47606.48</v>
      </c>
      <c r="L21" s="6"/>
      <c r="M21" s="7"/>
      <c r="N21" s="18">
        <f t="shared" si="0"/>
        <v>47705.931999999993</v>
      </c>
      <c r="O21" s="18">
        <f t="shared" si="1"/>
        <v>297.41901010751445</v>
      </c>
      <c r="P21" s="18">
        <f t="shared" si="2"/>
        <v>0.62344240566878451</v>
      </c>
    </row>
    <row r="22" spans="1:16" ht="15.75" customHeight="1" x14ac:dyDescent="0.2">
      <c r="A22" s="1" t="s">
        <v>13</v>
      </c>
      <c r="B22" s="6">
        <v>495874.14</v>
      </c>
      <c r="C22" s="6">
        <v>493959.51</v>
      </c>
      <c r="D22" s="6">
        <v>497386.49</v>
      </c>
      <c r="E22" s="6">
        <v>496846.56</v>
      </c>
      <c r="F22" s="6">
        <v>495116.75</v>
      </c>
      <c r="G22" s="6">
        <v>496462.31</v>
      </c>
      <c r="H22" s="6">
        <v>496399.26</v>
      </c>
      <c r="I22" s="6">
        <v>495272.38</v>
      </c>
      <c r="J22" s="6">
        <v>496432.05</v>
      </c>
      <c r="K22" s="6">
        <v>497406.94</v>
      </c>
      <c r="L22" s="6"/>
      <c r="M22" s="7"/>
      <c r="N22" s="18">
        <f t="shared" si="0"/>
        <v>496115.63900000008</v>
      </c>
      <c r="O22" s="18">
        <f t="shared" si="1"/>
        <v>1081.8493747534524</v>
      </c>
      <c r="P22" s="18">
        <f t="shared" si="2"/>
        <v>0.21806395318117602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18"/>
      <c r="O27" s="18"/>
      <c r="P27" s="18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57.43</v>
      </c>
      <c r="C5" s="14">
        <v>58.54</v>
      </c>
      <c r="D5" s="14">
        <v>66.38</v>
      </c>
      <c r="E5" s="14">
        <v>59.74</v>
      </c>
      <c r="F5" s="14">
        <v>58.67</v>
      </c>
      <c r="G5" s="14">
        <v>59.73</v>
      </c>
      <c r="H5" s="14">
        <v>63.66</v>
      </c>
      <c r="I5" s="14">
        <v>59.45</v>
      </c>
      <c r="J5" s="14">
        <v>60.09</v>
      </c>
      <c r="K5" s="14">
        <v>65.150000000000006</v>
      </c>
      <c r="L5" s="14"/>
      <c r="M5" s="15"/>
      <c r="N5" s="18">
        <f t="shared" ref="N5:N26" si="0">AVERAGE(B5:K5)</f>
        <v>60.883999999999993</v>
      </c>
      <c r="O5" s="18">
        <f t="shared" ref="O5:O26" si="1">STDEV(B5:K5)</f>
        <v>3.0507638387787406</v>
      </c>
      <c r="P5" s="18">
        <f t="shared" ref="P5:P26" si="2">100*O5/N5</f>
        <v>5.0107808928104935</v>
      </c>
    </row>
    <row r="6" spans="1:16" s="32" customFormat="1" ht="15.75" customHeight="1" x14ac:dyDescent="0.2">
      <c r="A6" s="17">
        <v>2</v>
      </c>
      <c r="B6" s="14">
        <v>59.07</v>
      </c>
      <c r="C6" s="14">
        <v>58.46</v>
      </c>
      <c r="D6" s="14">
        <v>61.8</v>
      </c>
      <c r="E6" s="14">
        <v>66.44</v>
      </c>
      <c r="F6" s="14">
        <v>61.8</v>
      </c>
      <c r="G6" s="14">
        <v>60.54</v>
      </c>
      <c r="H6" s="14">
        <v>64.569999999999993</v>
      </c>
      <c r="I6" s="14">
        <v>60.38</v>
      </c>
      <c r="J6" s="14">
        <v>60.94</v>
      </c>
      <c r="K6" s="14">
        <v>65.41</v>
      </c>
      <c r="L6" s="14"/>
      <c r="M6" s="15"/>
      <c r="N6" s="18">
        <f t="shared" si="0"/>
        <v>61.940999999999995</v>
      </c>
      <c r="O6" s="18">
        <f t="shared" si="1"/>
        <v>2.6871688943322218</v>
      </c>
      <c r="P6" s="18">
        <f t="shared" si="2"/>
        <v>4.3382717333143193</v>
      </c>
    </row>
    <row r="7" spans="1:16" s="32" customFormat="1" ht="15.75" customHeight="1" x14ac:dyDescent="0.2">
      <c r="A7" s="17">
        <v>4</v>
      </c>
      <c r="B7" s="14">
        <v>66.489999999999995</v>
      </c>
      <c r="C7" s="14">
        <v>64.78</v>
      </c>
      <c r="D7" s="14">
        <v>62.45</v>
      </c>
      <c r="E7" s="14">
        <v>67.180000000000007</v>
      </c>
      <c r="F7" s="14">
        <v>65.34</v>
      </c>
      <c r="G7" s="14">
        <v>62.42</v>
      </c>
      <c r="H7" s="14">
        <v>69.77</v>
      </c>
      <c r="I7" s="14">
        <v>64.58</v>
      </c>
      <c r="J7" s="14">
        <v>68.38</v>
      </c>
      <c r="K7" s="14">
        <v>68.239999999999995</v>
      </c>
      <c r="L7" s="14"/>
      <c r="M7" s="15"/>
      <c r="N7" s="18">
        <f t="shared" si="0"/>
        <v>65.962999999999994</v>
      </c>
      <c r="O7" s="18">
        <f t="shared" si="1"/>
        <v>2.4916083605218158</v>
      </c>
      <c r="P7" s="18">
        <f t="shared" si="2"/>
        <v>3.7772817496502826</v>
      </c>
    </row>
    <row r="8" spans="1:16" s="32" customFormat="1" ht="15.75" customHeight="1" x14ac:dyDescent="0.2">
      <c r="A8" s="17">
        <v>8</v>
      </c>
      <c r="B8" s="14">
        <v>73.94</v>
      </c>
      <c r="C8" s="14">
        <v>69.89</v>
      </c>
      <c r="D8" s="14">
        <v>74.040000000000006</v>
      </c>
      <c r="E8" s="14">
        <v>70.849999999999994</v>
      </c>
      <c r="F8" s="14">
        <v>75.87</v>
      </c>
      <c r="G8" s="14">
        <v>68.23</v>
      </c>
      <c r="H8" s="14">
        <v>76.489999999999995</v>
      </c>
      <c r="I8" s="14">
        <v>71.34</v>
      </c>
      <c r="J8" s="14">
        <v>70.97</v>
      </c>
      <c r="K8" s="14">
        <v>92.89</v>
      </c>
      <c r="L8" s="14"/>
      <c r="M8" s="15"/>
      <c r="N8" s="18">
        <f t="shared" si="0"/>
        <v>74.451000000000008</v>
      </c>
      <c r="O8" s="18">
        <f t="shared" si="1"/>
        <v>6.9989228536333439</v>
      </c>
      <c r="P8" s="18">
        <f t="shared" si="2"/>
        <v>9.4007103378508585</v>
      </c>
    </row>
    <row r="9" spans="1:16" s="32" customFormat="1" ht="15.75" customHeight="1" x14ac:dyDescent="0.2">
      <c r="A9" s="17">
        <v>16</v>
      </c>
      <c r="B9" s="14">
        <v>93.29</v>
      </c>
      <c r="C9" s="14">
        <v>88.1</v>
      </c>
      <c r="D9" s="14">
        <v>95.78</v>
      </c>
      <c r="E9" s="14">
        <v>88.82</v>
      </c>
      <c r="F9" s="14">
        <v>93.84</v>
      </c>
      <c r="G9" s="14">
        <v>89.95</v>
      </c>
      <c r="H9" s="14">
        <v>94.4</v>
      </c>
      <c r="I9" s="14">
        <v>89.1</v>
      </c>
      <c r="J9" s="14">
        <v>86.8</v>
      </c>
      <c r="K9" s="14">
        <v>94.55</v>
      </c>
      <c r="L9" s="14"/>
      <c r="M9" s="15"/>
      <c r="N9" s="18">
        <f t="shared" si="0"/>
        <v>91.462999999999994</v>
      </c>
      <c r="O9" s="18">
        <f t="shared" si="1"/>
        <v>3.2264843268038867</v>
      </c>
      <c r="P9" s="18">
        <f t="shared" si="2"/>
        <v>3.5276388559350633</v>
      </c>
    </row>
    <row r="10" spans="1:16" s="32" customFormat="1" ht="15.75" customHeight="1" x14ac:dyDescent="0.2">
      <c r="A10" s="17">
        <v>32</v>
      </c>
      <c r="B10" s="14">
        <v>120.39</v>
      </c>
      <c r="C10" s="14">
        <v>112.13</v>
      </c>
      <c r="D10" s="14">
        <v>119.25</v>
      </c>
      <c r="E10" s="14">
        <v>116.59</v>
      </c>
      <c r="F10" s="14">
        <v>119.65</v>
      </c>
      <c r="G10" s="14">
        <v>115.69</v>
      </c>
      <c r="H10" s="14">
        <v>121.09</v>
      </c>
      <c r="I10" s="14">
        <v>113.56</v>
      </c>
      <c r="J10" s="14">
        <v>114</v>
      </c>
      <c r="K10" s="14">
        <v>117.92</v>
      </c>
      <c r="L10" s="14"/>
      <c r="M10" s="15"/>
      <c r="N10" s="18">
        <f t="shared" si="0"/>
        <v>117.02700000000002</v>
      </c>
      <c r="O10" s="18">
        <f t="shared" si="1"/>
        <v>3.1194552587128284</v>
      </c>
      <c r="P10" s="18">
        <f t="shared" si="2"/>
        <v>2.6655859406058671</v>
      </c>
    </row>
    <row r="11" spans="1:16" s="32" customFormat="1" ht="15.75" customHeight="1" x14ac:dyDescent="0.2">
      <c r="A11" s="17">
        <v>64</v>
      </c>
      <c r="B11" s="14">
        <v>167.96</v>
      </c>
      <c r="C11" s="14">
        <v>162.41</v>
      </c>
      <c r="D11" s="14">
        <v>166.56</v>
      </c>
      <c r="E11" s="14">
        <v>160.88999999999999</v>
      </c>
      <c r="F11" s="14">
        <v>167.92</v>
      </c>
      <c r="G11" s="14">
        <v>164.13</v>
      </c>
      <c r="H11" s="14">
        <v>167.65</v>
      </c>
      <c r="I11" s="14">
        <v>163.58000000000001</v>
      </c>
      <c r="J11" s="14">
        <v>167.56</v>
      </c>
      <c r="K11" s="14">
        <v>167.29</v>
      </c>
      <c r="L11" s="14"/>
      <c r="M11" s="15"/>
      <c r="N11" s="18">
        <f t="shared" si="0"/>
        <v>165.59499999999997</v>
      </c>
      <c r="O11" s="18">
        <f t="shared" si="1"/>
        <v>2.6114076663745953</v>
      </c>
      <c r="P11" s="18">
        <f t="shared" si="2"/>
        <v>1.5769846108726688</v>
      </c>
    </row>
    <row r="12" spans="1:16" s="32" customFormat="1" ht="15.75" customHeight="1" x14ac:dyDescent="0.2">
      <c r="A12" s="17">
        <v>128</v>
      </c>
      <c r="B12" s="14">
        <v>269.93</v>
      </c>
      <c r="C12" s="14">
        <v>263.14</v>
      </c>
      <c r="D12" s="14">
        <v>265.20999999999998</v>
      </c>
      <c r="E12" s="14">
        <v>270.14</v>
      </c>
      <c r="F12" s="14">
        <v>275.14</v>
      </c>
      <c r="G12" s="14">
        <v>266.08</v>
      </c>
      <c r="H12" s="14">
        <v>274.41000000000003</v>
      </c>
      <c r="I12" s="14">
        <v>264.37</v>
      </c>
      <c r="J12" s="14">
        <v>269.38</v>
      </c>
      <c r="K12" s="14">
        <v>273.41000000000003</v>
      </c>
      <c r="L12" s="14"/>
      <c r="M12" s="15"/>
      <c r="N12" s="18">
        <f t="shared" si="0"/>
        <v>269.12099999999998</v>
      </c>
      <c r="O12" s="18">
        <f t="shared" si="1"/>
        <v>4.3107783519916767</v>
      </c>
      <c r="P12" s="18">
        <f t="shared" si="2"/>
        <v>1.6017993214916997</v>
      </c>
    </row>
    <row r="13" spans="1:16" ht="15.75" customHeight="1" x14ac:dyDescent="0.2">
      <c r="A13" s="1">
        <v>256</v>
      </c>
      <c r="B13" s="6">
        <v>486.35</v>
      </c>
      <c r="C13" s="6">
        <v>470.15</v>
      </c>
      <c r="D13" s="6">
        <v>479.36</v>
      </c>
      <c r="E13" s="6">
        <v>483.12</v>
      </c>
      <c r="F13" s="6">
        <v>485.01</v>
      </c>
      <c r="G13" s="6">
        <v>483.6</v>
      </c>
      <c r="H13" s="6">
        <v>484.07</v>
      </c>
      <c r="I13" s="6">
        <v>481.7</v>
      </c>
      <c r="J13" s="6">
        <v>486.61</v>
      </c>
      <c r="K13" s="6">
        <v>476.77</v>
      </c>
      <c r="L13" s="6"/>
      <c r="M13" s="7"/>
      <c r="N13" s="18">
        <f t="shared" si="0"/>
        <v>481.67399999999998</v>
      </c>
      <c r="O13" s="18">
        <f t="shared" si="1"/>
        <v>5.0673929304042744</v>
      </c>
      <c r="P13" s="18">
        <f t="shared" si="2"/>
        <v>1.0520378783999706</v>
      </c>
    </row>
    <row r="14" spans="1:16" ht="15.75" customHeight="1" x14ac:dyDescent="0.2">
      <c r="A14" s="1">
        <v>512</v>
      </c>
      <c r="B14" s="6">
        <v>1087.5899999999999</v>
      </c>
      <c r="C14" s="6">
        <v>1009.79</v>
      </c>
      <c r="D14" s="6">
        <v>1045.29</v>
      </c>
      <c r="E14" s="6">
        <v>1080.22</v>
      </c>
      <c r="F14" s="6">
        <v>1069.23</v>
      </c>
      <c r="G14" s="6">
        <v>1089.3399999999999</v>
      </c>
      <c r="H14" s="6">
        <v>1056.24</v>
      </c>
      <c r="I14" s="6">
        <v>1030.25</v>
      </c>
      <c r="J14" s="6">
        <v>1076.97</v>
      </c>
      <c r="K14" s="6">
        <v>1026.77</v>
      </c>
      <c r="L14" s="6"/>
      <c r="M14" s="7"/>
      <c r="N14" s="18">
        <f t="shared" si="0"/>
        <v>1057.1690000000001</v>
      </c>
      <c r="O14" s="18">
        <f t="shared" si="1"/>
        <v>28.01741817354181</v>
      </c>
      <c r="P14" s="18">
        <f t="shared" si="2"/>
        <v>2.6502307742226461</v>
      </c>
    </row>
    <row r="15" spans="1:16" ht="15.75" customHeight="1" x14ac:dyDescent="0.2">
      <c r="A15" s="1" t="s">
        <v>6</v>
      </c>
      <c r="B15" s="6">
        <v>1987.74</v>
      </c>
      <c r="C15" s="6">
        <v>1926.28</v>
      </c>
      <c r="D15" s="6">
        <v>2005.54</v>
      </c>
      <c r="E15" s="6">
        <v>1975.87</v>
      </c>
      <c r="F15" s="6">
        <v>1977.73</v>
      </c>
      <c r="G15" s="6">
        <v>1986.79</v>
      </c>
      <c r="H15" s="6">
        <v>2002.18</v>
      </c>
      <c r="I15" s="6">
        <v>1936.36</v>
      </c>
      <c r="J15" s="6">
        <v>1933.21</v>
      </c>
      <c r="K15" s="6">
        <v>1936.61</v>
      </c>
      <c r="L15" s="6"/>
      <c r="M15" s="7"/>
      <c r="N15" s="18">
        <f t="shared" si="0"/>
        <v>1966.8310000000001</v>
      </c>
      <c r="O15" s="18">
        <f t="shared" si="1"/>
        <v>30.551457666624625</v>
      </c>
      <c r="P15" s="18">
        <f t="shared" si="2"/>
        <v>1.5533341536016374</v>
      </c>
    </row>
    <row r="16" spans="1:16" ht="15.75" customHeight="1" x14ac:dyDescent="0.2">
      <c r="A16" s="1" t="s">
        <v>7</v>
      </c>
      <c r="B16" s="6">
        <v>3741.45</v>
      </c>
      <c r="C16" s="6">
        <v>3672.6</v>
      </c>
      <c r="D16" s="6">
        <v>3733.68</v>
      </c>
      <c r="E16" s="6">
        <v>3728.73</v>
      </c>
      <c r="F16" s="6">
        <v>3761.65</v>
      </c>
      <c r="G16" s="6">
        <v>3753.13</v>
      </c>
      <c r="H16" s="6">
        <v>3758.58</v>
      </c>
      <c r="I16" s="6">
        <v>3732.2</v>
      </c>
      <c r="J16" s="6">
        <v>3669.05</v>
      </c>
      <c r="K16" s="6">
        <v>3727.09</v>
      </c>
      <c r="L16" s="6"/>
      <c r="M16" s="7"/>
      <c r="N16" s="18">
        <f t="shared" si="0"/>
        <v>3727.8160000000003</v>
      </c>
      <c r="O16" s="18">
        <f t="shared" si="1"/>
        <v>32.446649613035703</v>
      </c>
      <c r="P16" s="18">
        <f t="shared" si="2"/>
        <v>0.8703930025794111</v>
      </c>
    </row>
    <row r="17" spans="1:16" ht="15.75" customHeight="1" x14ac:dyDescent="0.2">
      <c r="A17" s="1" t="s">
        <v>8</v>
      </c>
      <c r="B17" s="6">
        <v>7420.07</v>
      </c>
      <c r="C17" s="6">
        <v>7393.34</v>
      </c>
      <c r="D17" s="6">
        <v>7393.87</v>
      </c>
      <c r="E17" s="6">
        <v>7381.05</v>
      </c>
      <c r="F17" s="6">
        <v>7395.89</v>
      </c>
      <c r="G17" s="6">
        <v>7279.12</v>
      </c>
      <c r="H17" s="6">
        <v>7384.7</v>
      </c>
      <c r="I17" s="6">
        <v>7276.28</v>
      </c>
      <c r="J17" s="6">
        <v>7379.44</v>
      </c>
      <c r="K17" s="6">
        <v>7320.9</v>
      </c>
      <c r="L17" s="6"/>
      <c r="M17" s="7"/>
      <c r="N17" s="18">
        <f t="shared" si="0"/>
        <v>7362.4659999999985</v>
      </c>
      <c r="O17" s="18">
        <f t="shared" si="1"/>
        <v>51.213004902183968</v>
      </c>
      <c r="P17" s="18">
        <f t="shared" si="2"/>
        <v>0.69559580855360115</v>
      </c>
    </row>
    <row r="18" spans="1:16" ht="15.75" customHeight="1" x14ac:dyDescent="0.2">
      <c r="A18" s="1" t="s">
        <v>9</v>
      </c>
      <c r="B18" s="6">
        <v>13948.82</v>
      </c>
      <c r="C18" s="6">
        <v>13961.95</v>
      </c>
      <c r="D18" s="6">
        <v>13939.29</v>
      </c>
      <c r="E18" s="6">
        <v>13969.33</v>
      </c>
      <c r="F18" s="6">
        <v>13956.59</v>
      </c>
      <c r="G18" s="6">
        <v>13831.93</v>
      </c>
      <c r="H18" s="6">
        <v>13990.63</v>
      </c>
      <c r="I18" s="6">
        <v>13920.25</v>
      </c>
      <c r="J18" s="6">
        <v>13964.21</v>
      </c>
      <c r="K18" s="6">
        <v>13951.87</v>
      </c>
      <c r="L18" s="6"/>
      <c r="M18" s="7"/>
      <c r="N18" s="18">
        <f t="shared" si="0"/>
        <v>13943.486999999999</v>
      </c>
      <c r="O18" s="18">
        <f t="shared" si="1"/>
        <v>43.376375559360078</v>
      </c>
      <c r="P18" s="18">
        <f t="shared" si="2"/>
        <v>0.31108700111643578</v>
      </c>
    </row>
    <row r="19" spans="1:16" ht="15.75" customHeight="1" x14ac:dyDescent="0.2">
      <c r="A19" s="1" t="s">
        <v>10</v>
      </c>
      <c r="B19" s="6">
        <v>28171.66</v>
      </c>
      <c r="C19" s="6">
        <v>27831.360000000001</v>
      </c>
      <c r="D19" s="6">
        <v>28173.07</v>
      </c>
      <c r="E19" s="6">
        <v>27979.15</v>
      </c>
      <c r="F19" s="6">
        <v>27977.69</v>
      </c>
      <c r="G19" s="6">
        <v>28090.91</v>
      </c>
      <c r="H19" s="6">
        <v>28025.37</v>
      </c>
      <c r="I19" s="6">
        <v>28032.51</v>
      </c>
      <c r="J19" s="6">
        <v>27910.48</v>
      </c>
      <c r="K19" s="6">
        <v>27716.34</v>
      </c>
      <c r="L19" s="6"/>
      <c r="M19" s="7"/>
      <c r="N19" s="18">
        <f t="shared" si="0"/>
        <v>27990.854000000003</v>
      </c>
      <c r="O19" s="18">
        <f t="shared" si="1"/>
        <v>143.91269986426548</v>
      </c>
      <c r="P19" s="18">
        <f t="shared" si="2"/>
        <v>0.51414186885568214</v>
      </c>
    </row>
    <row r="20" spans="1:16" ht="15.75" customHeight="1" x14ac:dyDescent="0.2">
      <c r="A20" s="1" t="s">
        <v>11</v>
      </c>
      <c r="B20" s="6">
        <v>64964.24</v>
      </c>
      <c r="C20" s="6">
        <v>64617.15</v>
      </c>
      <c r="D20" s="6">
        <v>64339.58</v>
      </c>
      <c r="E20" s="6">
        <v>64562.79</v>
      </c>
      <c r="F20" s="6">
        <v>64382.36</v>
      </c>
      <c r="G20" s="6">
        <v>64124.9</v>
      </c>
      <c r="H20" s="6">
        <v>64181.83</v>
      </c>
      <c r="I20" s="6">
        <v>64622.83</v>
      </c>
      <c r="J20" s="6">
        <v>64690.85</v>
      </c>
      <c r="K20" s="6">
        <v>65095.85</v>
      </c>
      <c r="L20" s="6"/>
      <c r="M20" s="7"/>
      <c r="N20" s="18">
        <f t="shared" si="0"/>
        <v>64558.237999999998</v>
      </c>
      <c r="O20" s="18">
        <f t="shared" si="1"/>
        <v>313.9927275449391</v>
      </c>
      <c r="P20" s="18">
        <f t="shared" si="2"/>
        <v>0.48637127851125539</v>
      </c>
    </row>
    <row r="21" spans="1:16" ht="15.75" customHeight="1" x14ac:dyDescent="0.2">
      <c r="A21" s="1" t="s">
        <v>12</v>
      </c>
      <c r="B21" s="6">
        <v>129872.56</v>
      </c>
      <c r="C21" s="6">
        <v>130027.78</v>
      </c>
      <c r="D21" s="6">
        <v>129529.39</v>
      </c>
      <c r="E21" s="6">
        <v>129685.23</v>
      </c>
      <c r="F21" s="6">
        <v>129835.68</v>
      </c>
      <c r="G21" s="6">
        <v>130078.82</v>
      </c>
      <c r="H21" s="6">
        <v>129468.84</v>
      </c>
      <c r="I21" s="6">
        <v>130163.17</v>
      </c>
      <c r="J21" s="6">
        <v>129757.83</v>
      </c>
      <c r="K21" s="6">
        <v>129834.23</v>
      </c>
      <c r="L21" s="6"/>
      <c r="M21" s="7"/>
      <c r="N21" s="18">
        <f t="shared" si="0"/>
        <v>129825.353</v>
      </c>
      <c r="O21" s="18">
        <f t="shared" si="1"/>
        <v>226.23633464194648</v>
      </c>
      <c r="P21" s="18">
        <f t="shared" si="2"/>
        <v>0.17426206007847056</v>
      </c>
    </row>
    <row r="22" spans="1:16" ht="15.75" customHeight="1" x14ac:dyDescent="0.2">
      <c r="A22" s="1" t="s">
        <v>13</v>
      </c>
      <c r="B22" s="6">
        <v>258333.86</v>
      </c>
      <c r="C22" s="6">
        <v>258300.57</v>
      </c>
      <c r="D22" s="6">
        <v>258009.9</v>
      </c>
      <c r="E22" s="6">
        <v>257951.69</v>
      </c>
      <c r="F22" s="6">
        <v>258059.58</v>
      </c>
      <c r="G22" s="6">
        <v>258256.85</v>
      </c>
      <c r="H22" s="6">
        <v>258482.98</v>
      </c>
      <c r="I22" s="6">
        <v>258603.02</v>
      </c>
      <c r="J22" s="6">
        <v>257614.54</v>
      </c>
      <c r="K22" s="6">
        <v>258273.98</v>
      </c>
      <c r="L22" s="6"/>
      <c r="M22" s="7"/>
      <c r="N22" s="18">
        <f t="shared" si="0"/>
        <v>258188.69700000001</v>
      </c>
      <c r="O22" s="18">
        <f t="shared" si="1"/>
        <v>286.40299195558396</v>
      </c>
      <c r="P22" s="18">
        <f t="shared" si="2"/>
        <v>0.11092778083758792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4175.49</v>
      </c>
      <c r="C5" s="14">
        <v>4189.6000000000004</v>
      </c>
      <c r="D5" s="14">
        <v>4105.12</v>
      </c>
      <c r="E5" s="14">
        <v>4218.45</v>
      </c>
      <c r="F5" s="14">
        <v>4064.63</v>
      </c>
      <c r="G5" s="14">
        <v>4063.93</v>
      </c>
      <c r="H5" s="14">
        <v>4223.83</v>
      </c>
      <c r="I5" s="14">
        <v>4157.82</v>
      </c>
      <c r="J5" s="14">
        <v>4139.17</v>
      </c>
      <c r="K5" s="14">
        <v>4107.92</v>
      </c>
      <c r="L5" s="14"/>
      <c r="M5" s="15"/>
      <c r="N5" s="18">
        <f t="shared" ref="N5:N26" si="0">AVERAGE(B5:K5)</f>
        <v>4144.5959999999995</v>
      </c>
      <c r="O5" s="18">
        <f t="shared" ref="O5:O26" si="1">STDEV(B5:K5)</f>
        <v>58.425263979815348</v>
      </c>
      <c r="P5" s="18">
        <f t="shared" ref="P5:P26" si="2">100*O5/N5</f>
        <v>1.4096733186977779</v>
      </c>
    </row>
    <row r="6" spans="1:16" s="32" customFormat="1" ht="15.75" customHeight="1" x14ac:dyDescent="0.2">
      <c r="A6" s="17">
        <v>2</v>
      </c>
      <c r="B6" s="14">
        <v>4173.6099999999997</v>
      </c>
      <c r="C6" s="14">
        <v>4159.54</v>
      </c>
      <c r="D6" s="14">
        <v>4076.99</v>
      </c>
      <c r="E6" s="14">
        <v>4169.6099999999997</v>
      </c>
      <c r="F6" s="14">
        <v>4163.8500000000004</v>
      </c>
      <c r="G6" s="14">
        <v>3992.06</v>
      </c>
      <c r="H6" s="14">
        <v>4201.3599999999997</v>
      </c>
      <c r="I6" s="14">
        <v>4226.83</v>
      </c>
      <c r="J6" s="14">
        <v>4180.79</v>
      </c>
      <c r="K6" s="14">
        <v>4157.24</v>
      </c>
      <c r="L6" s="14"/>
      <c r="M6" s="15"/>
      <c r="N6" s="18">
        <f t="shared" si="0"/>
        <v>4150.1880000000001</v>
      </c>
      <c r="O6" s="18">
        <f t="shared" si="1"/>
        <v>67.528684242739047</v>
      </c>
      <c r="P6" s="18">
        <f t="shared" si="2"/>
        <v>1.6271235000134703</v>
      </c>
    </row>
    <row r="7" spans="1:16" s="32" customFormat="1" ht="15.75" customHeight="1" x14ac:dyDescent="0.2">
      <c r="A7" s="17">
        <v>4</v>
      </c>
      <c r="B7" s="14">
        <v>4172.41</v>
      </c>
      <c r="C7" s="14">
        <v>4195.9399999999996</v>
      </c>
      <c r="D7" s="14">
        <v>4083.78</v>
      </c>
      <c r="E7" s="14">
        <v>4167.12</v>
      </c>
      <c r="F7" s="14">
        <v>4015.9</v>
      </c>
      <c r="G7" s="14">
        <v>4055.92</v>
      </c>
      <c r="H7" s="14">
        <v>4183.08</v>
      </c>
      <c r="I7" s="14">
        <v>4175.2299999999996</v>
      </c>
      <c r="J7" s="14">
        <v>4187.62</v>
      </c>
      <c r="K7" s="14">
        <v>4004.56</v>
      </c>
      <c r="L7" s="14"/>
      <c r="M7" s="15"/>
      <c r="N7" s="18">
        <f t="shared" si="0"/>
        <v>4124.1560000000009</v>
      </c>
      <c r="O7" s="18">
        <f t="shared" si="1"/>
        <v>75.824728332297028</v>
      </c>
      <c r="P7" s="18">
        <f t="shared" si="2"/>
        <v>1.838551411059548</v>
      </c>
    </row>
    <row r="8" spans="1:16" s="32" customFormat="1" ht="15.75" customHeight="1" x14ac:dyDescent="0.2">
      <c r="A8" s="17">
        <v>8</v>
      </c>
      <c r="B8" s="14">
        <v>4161.05</v>
      </c>
      <c r="C8" s="14">
        <v>4166.3599999999997</v>
      </c>
      <c r="D8" s="14">
        <v>4198.1499999999996</v>
      </c>
      <c r="E8" s="14">
        <v>4121.3500000000004</v>
      </c>
      <c r="F8" s="14">
        <v>4195.05</v>
      </c>
      <c r="G8" s="14">
        <v>4220.26</v>
      </c>
      <c r="H8" s="14">
        <v>4206.99</v>
      </c>
      <c r="I8" s="14">
        <v>4171.57</v>
      </c>
      <c r="J8" s="14">
        <v>4186.32</v>
      </c>
      <c r="K8" s="14">
        <v>4150.03</v>
      </c>
      <c r="L8" s="14"/>
      <c r="M8" s="15"/>
      <c r="N8" s="18">
        <f t="shared" si="0"/>
        <v>4177.7129999999997</v>
      </c>
      <c r="O8" s="18">
        <f t="shared" si="1"/>
        <v>29.528012707333374</v>
      </c>
      <c r="P8" s="18">
        <f t="shared" si="2"/>
        <v>0.70679849734372313</v>
      </c>
    </row>
    <row r="9" spans="1:16" s="32" customFormat="1" ht="15.75" customHeight="1" x14ac:dyDescent="0.2">
      <c r="A9" s="17">
        <v>16</v>
      </c>
      <c r="B9" s="14">
        <v>4190.3999999999996</v>
      </c>
      <c r="C9" s="14">
        <v>4097.8500000000004</v>
      </c>
      <c r="D9" s="14">
        <v>4109.8100000000004</v>
      </c>
      <c r="E9" s="14">
        <v>4101</v>
      </c>
      <c r="F9" s="14">
        <v>4127.92</v>
      </c>
      <c r="G9" s="14">
        <v>4177.2299999999996</v>
      </c>
      <c r="H9" s="14">
        <v>4206.53</v>
      </c>
      <c r="I9" s="14">
        <v>4143.51</v>
      </c>
      <c r="J9" s="14">
        <v>4095.61</v>
      </c>
      <c r="K9" s="14">
        <v>4178.6000000000004</v>
      </c>
      <c r="L9" s="14"/>
      <c r="M9" s="15"/>
      <c r="N9" s="18">
        <f t="shared" si="0"/>
        <v>4142.8459999999995</v>
      </c>
      <c r="O9" s="18">
        <f t="shared" si="1"/>
        <v>42.294225820763785</v>
      </c>
      <c r="P9" s="18">
        <f t="shared" si="2"/>
        <v>1.0208978518816241</v>
      </c>
    </row>
    <row r="10" spans="1:16" s="32" customFormat="1" ht="15.75" customHeight="1" x14ac:dyDescent="0.2">
      <c r="A10" s="17">
        <v>32</v>
      </c>
      <c r="B10" s="14">
        <v>4229.74</v>
      </c>
      <c r="C10" s="14">
        <v>3995.29</v>
      </c>
      <c r="D10" s="14">
        <v>4128.3999999999996</v>
      </c>
      <c r="E10" s="14">
        <v>4057.69</v>
      </c>
      <c r="F10" s="14">
        <v>4256.1899999999996</v>
      </c>
      <c r="G10" s="14">
        <v>4177.09</v>
      </c>
      <c r="H10" s="14">
        <v>4161.3500000000004</v>
      </c>
      <c r="I10" s="14">
        <v>4189.03</v>
      </c>
      <c r="J10" s="14">
        <v>4110.7299999999996</v>
      </c>
      <c r="K10" s="14">
        <v>4240.9399999999996</v>
      </c>
      <c r="L10" s="14"/>
      <c r="M10" s="15"/>
      <c r="N10" s="18">
        <f t="shared" si="0"/>
        <v>4154.6449999999995</v>
      </c>
      <c r="O10" s="18">
        <f t="shared" si="1"/>
        <v>83.360096802300291</v>
      </c>
      <c r="P10" s="18">
        <f t="shared" si="2"/>
        <v>2.0064312787807452</v>
      </c>
    </row>
    <row r="11" spans="1:16" s="32" customFormat="1" ht="15.75" customHeight="1" x14ac:dyDescent="0.2">
      <c r="A11" s="17">
        <v>64</v>
      </c>
      <c r="B11" s="14">
        <v>4104.41</v>
      </c>
      <c r="C11" s="14">
        <v>4078.7</v>
      </c>
      <c r="D11" s="14">
        <v>4023.35</v>
      </c>
      <c r="E11" s="14">
        <v>4242.13</v>
      </c>
      <c r="F11" s="14">
        <v>4198.3599999999997</v>
      </c>
      <c r="G11" s="14">
        <v>4241.8999999999996</v>
      </c>
      <c r="H11" s="14">
        <v>4228.1000000000004</v>
      </c>
      <c r="I11" s="14">
        <v>4527.97</v>
      </c>
      <c r="J11" s="14">
        <v>4008.09</v>
      </c>
      <c r="K11" s="14">
        <v>4228.3100000000004</v>
      </c>
      <c r="L11" s="14"/>
      <c r="M11" s="15"/>
      <c r="N11" s="18">
        <f t="shared" si="0"/>
        <v>4188.1319999999996</v>
      </c>
      <c r="O11" s="18">
        <f t="shared" si="1"/>
        <v>150.24644124459886</v>
      </c>
      <c r="P11" s="18">
        <f t="shared" si="2"/>
        <v>3.5874332815823111</v>
      </c>
    </row>
    <row r="12" spans="1:16" s="32" customFormat="1" ht="15.75" customHeight="1" x14ac:dyDescent="0.2">
      <c r="A12" s="17">
        <v>128</v>
      </c>
      <c r="B12" s="14">
        <v>4123.6099999999997</v>
      </c>
      <c r="C12" s="14">
        <v>4273.5600000000004</v>
      </c>
      <c r="D12" s="14">
        <v>4107.16</v>
      </c>
      <c r="E12" s="14">
        <v>4292.2299999999996</v>
      </c>
      <c r="F12" s="14">
        <v>4250.66</v>
      </c>
      <c r="G12" s="14">
        <v>4327.2</v>
      </c>
      <c r="H12" s="14">
        <v>4252.21</v>
      </c>
      <c r="I12" s="14">
        <v>4207.84</v>
      </c>
      <c r="J12" s="14">
        <v>4173.38</v>
      </c>
      <c r="K12" s="14">
        <v>4260.1899999999996</v>
      </c>
      <c r="L12" s="14"/>
      <c r="M12" s="15"/>
      <c r="N12" s="18">
        <f t="shared" si="0"/>
        <v>4226.8040000000001</v>
      </c>
      <c r="O12" s="18">
        <f t="shared" si="1"/>
        <v>72.305436894084565</v>
      </c>
      <c r="P12" s="18">
        <f t="shared" si="2"/>
        <v>1.7106408741470995</v>
      </c>
    </row>
    <row r="13" spans="1:16" ht="15.75" customHeight="1" x14ac:dyDescent="0.2">
      <c r="A13" s="1">
        <v>256</v>
      </c>
      <c r="B13" s="6">
        <v>4214.57</v>
      </c>
      <c r="C13" s="6">
        <v>4352.49</v>
      </c>
      <c r="D13" s="6">
        <v>4377.4799999999996</v>
      </c>
      <c r="E13" s="6">
        <v>4363.2299999999996</v>
      </c>
      <c r="F13" s="6">
        <v>4325.45</v>
      </c>
      <c r="G13" s="6">
        <v>4407.49</v>
      </c>
      <c r="H13" s="6">
        <v>4336.3</v>
      </c>
      <c r="I13" s="6">
        <v>4303.32</v>
      </c>
      <c r="J13" s="6">
        <v>4376.4399999999996</v>
      </c>
      <c r="K13" s="6">
        <v>4441.76</v>
      </c>
      <c r="L13" s="6"/>
      <c r="M13" s="7"/>
      <c r="N13" s="18">
        <f t="shared" si="0"/>
        <v>4349.853000000001</v>
      </c>
      <c r="O13" s="18">
        <f t="shared" si="1"/>
        <v>62.06711278930257</v>
      </c>
      <c r="P13" s="18">
        <f t="shared" si="2"/>
        <v>1.4268783977137287</v>
      </c>
    </row>
    <row r="14" spans="1:16" ht="15.75" customHeight="1" x14ac:dyDescent="0.2">
      <c r="A14" s="1">
        <v>512</v>
      </c>
      <c r="B14" s="6">
        <v>4548.93</v>
      </c>
      <c r="C14" s="6">
        <v>4543.29</v>
      </c>
      <c r="D14" s="6">
        <v>4578.1400000000003</v>
      </c>
      <c r="E14" s="6">
        <v>4551.6899999999996</v>
      </c>
      <c r="F14" s="6">
        <v>4399.96</v>
      </c>
      <c r="G14" s="6">
        <v>4544.7299999999996</v>
      </c>
      <c r="H14" s="6">
        <v>4624.3599999999997</v>
      </c>
      <c r="I14" s="6">
        <v>4517.33</v>
      </c>
      <c r="J14" s="6">
        <v>4580.29</v>
      </c>
      <c r="K14" s="6">
        <v>4597.53</v>
      </c>
      <c r="L14" s="6"/>
      <c r="M14" s="7"/>
      <c r="N14" s="18">
        <f t="shared" si="0"/>
        <v>4548.625</v>
      </c>
      <c r="O14" s="18">
        <f t="shared" si="1"/>
        <v>60.676809088078322</v>
      </c>
      <c r="P14" s="18">
        <f t="shared" si="2"/>
        <v>1.3339593632818341</v>
      </c>
    </row>
    <row r="15" spans="1:16" ht="15.75" customHeight="1" x14ac:dyDescent="0.2">
      <c r="A15" s="1" t="s">
        <v>6</v>
      </c>
      <c r="B15" s="6">
        <v>4974.32</v>
      </c>
      <c r="C15" s="6">
        <v>5003.2299999999996</v>
      </c>
      <c r="D15" s="6">
        <v>5002.71</v>
      </c>
      <c r="E15" s="6">
        <v>5044.88</v>
      </c>
      <c r="F15" s="6">
        <v>5005.3500000000004</v>
      </c>
      <c r="G15" s="6">
        <v>4962.93</v>
      </c>
      <c r="H15" s="6">
        <v>5000.08</v>
      </c>
      <c r="I15" s="6">
        <v>4810.51</v>
      </c>
      <c r="J15" s="6">
        <v>4982.3500000000004</v>
      </c>
      <c r="K15" s="6">
        <v>5009.09</v>
      </c>
      <c r="L15" s="6"/>
      <c r="M15" s="7"/>
      <c r="N15" s="18">
        <f t="shared" si="0"/>
        <v>4979.5450000000001</v>
      </c>
      <c r="O15" s="18">
        <f t="shared" si="1"/>
        <v>63.430458903169388</v>
      </c>
      <c r="P15" s="18">
        <f t="shared" si="2"/>
        <v>1.2738203772266219</v>
      </c>
    </row>
    <row r="16" spans="1:16" ht="15.75" customHeight="1" x14ac:dyDescent="0.2">
      <c r="A16" s="1" t="s">
        <v>7</v>
      </c>
      <c r="B16" s="6">
        <v>5778.06</v>
      </c>
      <c r="C16" s="6">
        <v>5955.04</v>
      </c>
      <c r="D16" s="6">
        <v>5868.52</v>
      </c>
      <c r="E16" s="6">
        <v>5856.69</v>
      </c>
      <c r="F16" s="6">
        <v>5871.52</v>
      </c>
      <c r="G16" s="6">
        <v>5893.35</v>
      </c>
      <c r="H16" s="6">
        <v>5778.88</v>
      </c>
      <c r="I16" s="6">
        <v>5797.12</v>
      </c>
      <c r="J16" s="6">
        <v>5772.71</v>
      </c>
      <c r="K16" s="6">
        <v>5826.61</v>
      </c>
      <c r="L16" s="6"/>
      <c r="M16" s="7"/>
      <c r="N16" s="18">
        <f t="shared" si="0"/>
        <v>5839.85</v>
      </c>
      <c r="O16" s="18">
        <f t="shared" si="1"/>
        <v>59.892315032898857</v>
      </c>
      <c r="P16" s="18">
        <f t="shared" si="2"/>
        <v>1.0255796815483078</v>
      </c>
    </row>
    <row r="17" spans="1:16" ht="15.75" customHeight="1" x14ac:dyDescent="0.2">
      <c r="A17" s="1" t="s">
        <v>8</v>
      </c>
      <c r="B17" s="6">
        <v>7309.92</v>
      </c>
      <c r="C17" s="6">
        <v>7371.11</v>
      </c>
      <c r="D17" s="6">
        <v>7399.26</v>
      </c>
      <c r="E17" s="6">
        <v>7375.83</v>
      </c>
      <c r="F17" s="6">
        <v>7343.27</v>
      </c>
      <c r="G17" s="6">
        <v>7385.11</v>
      </c>
      <c r="H17" s="6">
        <v>7384.65</v>
      </c>
      <c r="I17" s="6">
        <v>7382.56</v>
      </c>
      <c r="J17" s="6">
        <v>7435.66</v>
      </c>
      <c r="K17" s="6">
        <v>7355.12</v>
      </c>
      <c r="L17" s="6"/>
      <c r="M17" s="7"/>
      <c r="N17" s="18">
        <f t="shared" si="0"/>
        <v>7374.2489999999989</v>
      </c>
      <c r="O17" s="18">
        <f t="shared" si="1"/>
        <v>33.612606910701352</v>
      </c>
      <c r="P17" s="18">
        <f t="shared" si="2"/>
        <v>0.45581057692385157</v>
      </c>
    </row>
    <row r="18" spans="1:16" ht="15.75" customHeight="1" x14ac:dyDescent="0.2">
      <c r="A18" s="1" t="s">
        <v>9</v>
      </c>
      <c r="B18" s="6">
        <v>10233.86</v>
      </c>
      <c r="C18" s="6">
        <v>10314.34</v>
      </c>
      <c r="D18" s="6">
        <v>10378.11</v>
      </c>
      <c r="E18" s="6">
        <v>10302.83</v>
      </c>
      <c r="F18" s="6">
        <v>10339.91</v>
      </c>
      <c r="G18" s="6">
        <v>10326.950000000001</v>
      </c>
      <c r="H18" s="6">
        <v>10194.64</v>
      </c>
      <c r="I18" s="6">
        <v>10325.299999999999</v>
      </c>
      <c r="J18" s="6">
        <v>10285.27</v>
      </c>
      <c r="K18" s="6">
        <v>10328.370000000001</v>
      </c>
      <c r="L18" s="6"/>
      <c r="M18" s="7"/>
      <c r="N18" s="18">
        <f t="shared" si="0"/>
        <v>10302.958000000001</v>
      </c>
      <c r="O18" s="18">
        <f t="shared" si="1"/>
        <v>53.420323390177344</v>
      </c>
      <c r="P18" s="18">
        <f t="shared" si="2"/>
        <v>0.51849501269613385</v>
      </c>
    </row>
    <row r="19" spans="1:16" ht="15.75" customHeight="1" x14ac:dyDescent="0.2">
      <c r="A19" s="1" t="s">
        <v>10</v>
      </c>
      <c r="B19" s="6">
        <v>28088.78</v>
      </c>
      <c r="C19" s="6">
        <v>20883.810000000001</v>
      </c>
      <c r="D19" s="6">
        <v>20553.45</v>
      </c>
      <c r="E19" s="6">
        <v>28268.82</v>
      </c>
      <c r="F19" s="6">
        <v>26572.04</v>
      </c>
      <c r="G19" s="6">
        <v>20347.47</v>
      </c>
      <c r="H19" s="6">
        <v>20564.96</v>
      </c>
      <c r="I19" s="6">
        <v>20552.71</v>
      </c>
      <c r="J19" s="6">
        <v>21163.32</v>
      </c>
      <c r="K19" s="6">
        <v>20308.36</v>
      </c>
      <c r="L19" s="6"/>
      <c r="M19" s="7"/>
      <c r="N19" s="18">
        <f t="shared" si="0"/>
        <v>22730.371999999996</v>
      </c>
      <c r="O19" s="18">
        <f t="shared" si="1"/>
        <v>3427.428143922386</v>
      </c>
      <c r="P19" s="18">
        <f t="shared" si="2"/>
        <v>15.078627590971177</v>
      </c>
    </row>
    <row r="20" spans="1:16" ht="15.75" customHeight="1" x14ac:dyDescent="0.2">
      <c r="A20" s="1" t="s">
        <v>11</v>
      </c>
      <c r="B20" s="6">
        <v>74097.25</v>
      </c>
      <c r="C20" s="6">
        <v>44679.91</v>
      </c>
      <c r="D20" s="6">
        <v>49700.83</v>
      </c>
      <c r="E20" s="6">
        <v>69622.38</v>
      </c>
      <c r="F20" s="6">
        <v>62670.080000000002</v>
      </c>
      <c r="G20" s="6">
        <v>45132.68</v>
      </c>
      <c r="H20" s="6">
        <v>54321.14</v>
      </c>
      <c r="I20" s="6">
        <v>59516.45</v>
      </c>
      <c r="J20" s="6">
        <v>60397.39</v>
      </c>
      <c r="K20" s="6">
        <v>43402.74</v>
      </c>
      <c r="L20" s="6"/>
      <c r="M20" s="7"/>
      <c r="N20" s="18">
        <f t="shared" si="0"/>
        <v>56354.085000000006</v>
      </c>
      <c r="O20" s="18">
        <f t="shared" si="1"/>
        <v>10726.138964967982</v>
      </c>
      <c r="P20" s="18">
        <f t="shared" si="2"/>
        <v>19.033471956767606</v>
      </c>
    </row>
    <row r="21" spans="1:16" ht="15.75" customHeight="1" x14ac:dyDescent="0.2">
      <c r="A21" s="1" t="s">
        <v>12</v>
      </c>
      <c r="B21" s="6">
        <v>66653.39</v>
      </c>
      <c r="C21" s="6">
        <v>65994.61</v>
      </c>
      <c r="D21" s="6">
        <v>66191.53</v>
      </c>
      <c r="E21" s="6">
        <v>66648.06</v>
      </c>
      <c r="F21" s="6">
        <v>66177.58</v>
      </c>
      <c r="G21" s="6">
        <v>65898.45</v>
      </c>
      <c r="H21" s="6">
        <v>66928.45</v>
      </c>
      <c r="I21" s="6">
        <v>66559.75</v>
      </c>
      <c r="J21" s="6">
        <v>66471.460000000006</v>
      </c>
      <c r="K21" s="6">
        <v>66252.789999999994</v>
      </c>
      <c r="L21" s="6"/>
      <c r="M21" s="7"/>
      <c r="N21" s="18">
        <f t="shared" si="0"/>
        <v>66377.607000000004</v>
      </c>
      <c r="O21" s="18">
        <f t="shared" si="1"/>
        <v>326.78678468621644</v>
      </c>
      <c r="P21" s="18">
        <f t="shared" si="2"/>
        <v>0.49231480231912617</v>
      </c>
    </row>
    <row r="22" spans="1:16" ht="15.75" customHeight="1" x14ac:dyDescent="0.2">
      <c r="A22" s="1" t="s">
        <v>13</v>
      </c>
      <c r="B22" s="6">
        <v>118019.1</v>
      </c>
      <c r="C22" s="6">
        <v>117876.28</v>
      </c>
      <c r="D22" s="6">
        <v>118230.33</v>
      </c>
      <c r="E22" s="6">
        <v>119027.07</v>
      </c>
      <c r="F22" s="6">
        <v>118080.58</v>
      </c>
      <c r="G22" s="6">
        <v>117825.41</v>
      </c>
      <c r="H22" s="6">
        <v>118068.93</v>
      </c>
      <c r="I22" s="6">
        <v>118509.44</v>
      </c>
      <c r="J22" s="6">
        <v>117939.9</v>
      </c>
      <c r="K22" s="6">
        <v>117905.01</v>
      </c>
      <c r="L22" s="6"/>
      <c r="M22" s="7"/>
      <c r="N22" s="18">
        <f t="shared" si="0"/>
        <v>118148.20499999999</v>
      </c>
      <c r="O22" s="18">
        <f t="shared" si="1"/>
        <v>367.85252102952848</v>
      </c>
      <c r="P22" s="18">
        <f t="shared" si="2"/>
        <v>0.31134837895296719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1037.06</v>
      </c>
      <c r="C5" s="14">
        <v>1030.28</v>
      </c>
      <c r="D5" s="14">
        <v>1077.3599999999999</v>
      </c>
      <c r="E5" s="14">
        <v>1041.3800000000001</v>
      </c>
      <c r="F5" s="14">
        <v>1044.78</v>
      </c>
      <c r="G5" s="14">
        <v>1054.19</v>
      </c>
      <c r="H5" s="14">
        <v>1050.6500000000001</v>
      </c>
      <c r="I5" s="14">
        <v>1037.56</v>
      </c>
      <c r="J5" s="14">
        <v>1030.93</v>
      </c>
      <c r="K5" s="14">
        <v>1037.99</v>
      </c>
      <c r="L5" s="14"/>
      <c r="M5" s="15"/>
      <c r="N5" s="18">
        <f t="shared" ref="N5:N26" si="0">AVERAGE(B5:K5)</f>
        <v>1044.2179999999998</v>
      </c>
      <c r="O5" s="18">
        <f t="shared" ref="O5:O26" si="1">STDEV(B5:K5)</f>
        <v>13.955350865448612</v>
      </c>
      <c r="P5" s="18">
        <f t="shared" ref="P5:P26" si="2">100*O5/N5</f>
        <v>1.3364403664223958</v>
      </c>
    </row>
    <row r="6" spans="1:16" s="32" customFormat="1" ht="15.75" customHeight="1" x14ac:dyDescent="0.2">
      <c r="A6" s="17">
        <v>2</v>
      </c>
      <c r="B6" s="14">
        <v>1088.49</v>
      </c>
      <c r="C6" s="14">
        <v>1084.76</v>
      </c>
      <c r="D6" s="14">
        <v>1107.79</v>
      </c>
      <c r="E6" s="14">
        <v>1081.3499999999999</v>
      </c>
      <c r="F6" s="14">
        <v>1100.92</v>
      </c>
      <c r="G6" s="14">
        <v>1088.57</v>
      </c>
      <c r="H6" s="14">
        <v>1093.51</v>
      </c>
      <c r="I6" s="14">
        <v>1096.6500000000001</v>
      </c>
      <c r="J6" s="14">
        <v>1082.9000000000001</v>
      </c>
      <c r="K6" s="14">
        <v>1091.29</v>
      </c>
      <c r="L6" s="14"/>
      <c r="M6" s="15"/>
      <c r="N6" s="18">
        <f t="shared" si="0"/>
        <v>1091.623</v>
      </c>
      <c r="O6" s="18">
        <f t="shared" si="1"/>
        <v>8.3307396630391413</v>
      </c>
      <c r="P6" s="18">
        <f t="shared" si="2"/>
        <v>0.76315171657606529</v>
      </c>
    </row>
    <row r="7" spans="1:16" s="32" customFormat="1" ht="15.75" customHeight="1" x14ac:dyDescent="0.2">
      <c r="A7" s="17">
        <v>4</v>
      </c>
      <c r="B7" s="14">
        <v>1094.9100000000001</v>
      </c>
      <c r="C7" s="14">
        <v>1087.22</v>
      </c>
      <c r="D7" s="14">
        <v>1095.4100000000001</v>
      </c>
      <c r="E7" s="14">
        <v>1086.31</v>
      </c>
      <c r="F7" s="14">
        <v>1089.55</v>
      </c>
      <c r="G7" s="14">
        <v>1092.03</v>
      </c>
      <c r="H7" s="14">
        <v>1094.6500000000001</v>
      </c>
      <c r="I7" s="14">
        <v>1094.69</v>
      </c>
      <c r="J7" s="14">
        <v>1087.46</v>
      </c>
      <c r="K7" s="14">
        <v>1087</v>
      </c>
      <c r="L7" s="14"/>
      <c r="M7" s="15"/>
      <c r="N7" s="18">
        <f t="shared" si="0"/>
        <v>1090.923</v>
      </c>
      <c r="O7" s="18">
        <f t="shared" si="1"/>
        <v>3.7946601370288544</v>
      </c>
      <c r="P7" s="18">
        <f t="shared" si="2"/>
        <v>0.34783941094182214</v>
      </c>
    </row>
    <row r="8" spans="1:16" s="32" customFormat="1" ht="15.75" customHeight="1" x14ac:dyDescent="0.2">
      <c r="A8" s="17">
        <v>8</v>
      </c>
      <c r="B8" s="14">
        <v>1095.72</v>
      </c>
      <c r="C8" s="14">
        <v>1086.5899999999999</v>
      </c>
      <c r="D8" s="14">
        <v>1097.92</v>
      </c>
      <c r="E8" s="14">
        <v>1093.1500000000001</v>
      </c>
      <c r="F8" s="14">
        <v>1102.26</v>
      </c>
      <c r="G8" s="14">
        <v>1089.97</v>
      </c>
      <c r="H8" s="14">
        <v>1100.94</v>
      </c>
      <c r="I8" s="14">
        <v>1097.48</v>
      </c>
      <c r="J8" s="14">
        <v>1087.9100000000001</v>
      </c>
      <c r="K8" s="14">
        <v>1095.58</v>
      </c>
      <c r="L8" s="14"/>
      <c r="M8" s="15"/>
      <c r="N8" s="18">
        <f t="shared" si="0"/>
        <v>1094.752</v>
      </c>
      <c r="O8" s="18">
        <f t="shared" si="1"/>
        <v>5.2980851886947553</v>
      </c>
      <c r="P8" s="18">
        <f t="shared" si="2"/>
        <v>0.48395300384879453</v>
      </c>
    </row>
    <row r="9" spans="1:16" s="32" customFormat="1" ht="15.75" customHeight="1" x14ac:dyDescent="0.2">
      <c r="A9" s="17">
        <v>16</v>
      </c>
      <c r="B9" s="14">
        <v>1103.2</v>
      </c>
      <c r="C9" s="14">
        <v>1107.93</v>
      </c>
      <c r="D9" s="14">
        <v>1125.32</v>
      </c>
      <c r="E9" s="14">
        <v>1104.92</v>
      </c>
      <c r="F9" s="14">
        <v>1108.3</v>
      </c>
      <c r="G9" s="14">
        <v>1108.44</v>
      </c>
      <c r="H9" s="14">
        <v>1105.47</v>
      </c>
      <c r="I9" s="14">
        <v>1117.45</v>
      </c>
      <c r="J9" s="14">
        <v>1125.33</v>
      </c>
      <c r="K9" s="14">
        <v>1108.99</v>
      </c>
      <c r="L9" s="14"/>
      <c r="M9" s="15"/>
      <c r="N9" s="18">
        <f t="shared" si="0"/>
        <v>1111.5350000000001</v>
      </c>
      <c r="O9" s="18">
        <f t="shared" si="1"/>
        <v>8.1978821790887899</v>
      </c>
      <c r="P9" s="18">
        <f t="shared" si="2"/>
        <v>0.73752802917486082</v>
      </c>
    </row>
    <row r="10" spans="1:16" s="32" customFormat="1" ht="15.75" customHeight="1" x14ac:dyDescent="0.2">
      <c r="A10" s="17">
        <v>32</v>
      </c>
      <c r="B10" s="14">
        <v>1386.99</v>
      </c>
      <c r="C10" s="14">
        <v>1386.64</v>
      </c>
      <c r="D10" s="14">
        <v>1387.74</v>
      </c>
      <c r="E10" s="14">
        <v>1386.7</v>
      </c>
      <c r="F10" s="14">
        <v>1394.15</v>
      </c>
      <c r="G10" s="14">
        <v>1387.93</v>
      </c>
      <c r="H10" s="14">
        <v>1388</v>
      </c>
      <c r="I10" s="14">
        <v>1393.76</v>
      </c>
      <c r="J10" s="14">
        <v>1386.68</v>
      </c>
      <c r="K10" s="14">
        <v>1389.38</v>
      </c>
      <c r="L10" s="14"/>
      <c r="M10" s="15"/>
      <c r="N10" s="18">
        <f t="shared" si="0"/>
        <v>1388.797</v>
      </c>
      <c r="O10" s="18">
        <f t="shared" si="1"/>
        <v>2.8465770868028684</v>
      </c>
      <c r="P10" s="18">
        <f t="shared" si="2"/>
        <v>0.20496711087386191</v>
      </c>
    </row>
    <row r="11" spans="1:16" s="32" customFormat="1" ht="15.75" customHeight="1" x14ac:dyDescent="0.2">
      <c r="A11" s="17">
        <v>64</v>
      </c>
      <c r="B11" s="14">
        <v>1425.79</v>
      </c>
      <c r="C11" s="14">
        <v>1423.65</v>
      </c>
      <c r="D11" s="14">
        <v>1430.89</v>
      </c>
      <c r="E11" s="14">
        <v>1421.29</v>
      </c>
      <c r="F11" s="14">
        <v>1431.67</v>
      </c>
      <c r="G11" s="14">
        <v>1429.02</v>
      </c>
      <c r="H11" s="14">
        <v>1434.43</v>
      </c>
      <c r="I11" s="14">
        <v>1423.89</v>
      </c>
      <c r="J11" s="14">
        <v>1422.12</v>
      </c>
      <c r="K11" s="14">
        <v>1433.22</v>
      </c>
      <c r="L11" s="14"/>
      <c r="M11" s="15"/>
      <c r="N11" s="18">
        <f t="shared" si="0"/>
        <v>1427.597</v>
      </c>
      <c r="O11" s="18">
        <f t="shared" si="1"/>
        <v>4.831928646456273</v>
      </c>
      <c r="P11" s="18">
        <f t="shared" si="2"/>
        <v>0.33846587282379226</v>
      </c>
    </row>
    <row r="12" spans="1:16" s="32" customFormat="1" ht="15.75" customHeight="1" x14ac:dyDescent="0.2">
      <c r="A12" s="17">
        <v>128</v>
      </c>
      <c r="B12" s="14">
        <v>1504.75</v>
      </c>
      <c r="C12" s="14">
        <v>1522.03</v>
      </c>
      <c r="D12" s="14">
        <v>1508.2</v>
      </c>
      <c r="E12" s="14">
        <v>1495.5</v>
      </c>
      <c r="F12" s="14">
        <v>1496.03</v>
      </c>
      <c r="G12" s="14">
        <v>1509.27</v>
      </c>
      <c r="H12" s="14">
        <v>1511.04</v>
      </c>
      <c r="I12" s="14">
        <v>1495.37</v>
      </c>
      <c r="J12" s="14">
        <v>1498.59</v>
      </c>
      <c r="K12" s="14">
        <v>1523.99</v>
      </c>
      <c r="L12" s="14"/>
      <c r="M12" s="15"/>
      <c r="N12" s="18">
        <f t="shared" si="0"/>
        <v>1506.4769999999999</v>
      </c>
      <c r="O12" s="18">
        <f t="shared" si="1"/>
        <v>10.532376591570729</v>
      </c>
      <c r="P12" s="18">
        <f t="shared" si="2"/>
        <v>0.69913955484024859</v>
      </c>
    </row>
    <row r="13" spans="1:16" ht="15.75" customHeight="1" x14ac:dyDescent="0.2">
      <c r="A13" s="1">
        <v>256</v>
      </c>
      <c r="B13" s="6">
        <v>1605.85</v>
      </c>
      <c r="C13" s="6">
        <v>1627.89</v>
      </c>
      <c r="D13" s="6">
        <v>1615.21</v>
      </c>
      <c r="E13" s="6">
        <v>1612.15</v>
      </c>
      <c r="F13" s="6">
        <v>1613.61</v>
      </c>
      <c r="G13" s="6">
        <v>1592.07</v>
      </c>
      <c r="H13" s="6">
        <v>1606.89</v>
      </c>
      <c r="I13" s="6">
        <v>1597.18</v>
      </c>
      <c r="J13" s="6">
        <v>1604.23</v>
      </c>
      <c r="K13" s="6">
        <v>1616.1</v>
      </c>
      <c r="L13" s="6"/>
      <c r="M13" s="7"/>
      <c r="N13" s="18">
        <f t="shared" si="0"/>
        <v>1609.1179999999999</v>
      </c>
      <c r="O13" s="18">
        <f t="shared" si="1"/>
        <v>10.221471735735749</v>
      </c>
      <c r="P13" s="18">
        <f t="shared" si="2"/>
        <v>0.63522201204235795</v>
      </c>
    </row>
    <row r="14" spans="1:16" ht="15.75" customHeight="1" x14ac:dyDescent="0.2">
      <c r="A14" s="1">
        <v>512</v>
      </c>
      <c r="B14" s="6">
        <v>1694.97</v>
      </c>
      <c r="C14" s="6">
        <v>1693.92</v>
      </c>
      <c r="D14" s="6">
        <v>1686.2</v>
      </c>
      <c r="E14" s="6">
        <v>1695.97</v>
      </c>
      <c r="F14" s="6">
        <v>1693.42</v>
      </c>
      <c r="G14" s="6">
        <v>1692.14</v>
      </c>
      <c r="H14" s="6">
        <v>1690.58</v>
      </c>
      <c r="I14" s="6">
        <v>1692.75</v>
      </c>
      <c r="J14" s="6">
        <v>1676.98</v>
      </c>
      <c r="K14" s="6">
        <v>1697.67</v>
      </c>
      <c r="L14" s="6"/>
      <c r="M14" s="7"/>
      <c r="N14" s="18">
        <f t="shared" si="0"/>
        <v>1691.4599999999998</v>
      </c>
      <c r="O14" s="18">
        <f t="shared" si="1"/>
        <v>5.9754720873473088</v>
      </c>
      <c r="P14" s="18">
        <f t="shared" si="2"/>
        <v>0.35327303556379164</v>
      </c>
    </row>
    <row r="15" spans="1:16" ht="15.75" customHeight="1" x14ac:dyDescent="0.2">
      <c r="A15" s="1" t="s">
        <v>6</v>
      </c>
      <c r="B15" s="6">
        <v>1953.72</v>
      </c>
      <c r="C15" s="6">
        <v>1950.8</v>
      </c>
      <c r="D15" s="6">
        <v>1956.26</v>
      </c>
      <c r="E15" s="6">
        <v>1955.51</v>
      </c>
      <c r="F15" s="6">
        <v>1943.06</v>
      </c>
      <c r="G15" s="6">
        <v>1952.2</v>
      </c>
      <c r="H15" s="6">
        <v>1955.34</v>
      </c>
      <c r="I15" s="6">
        <v>1964.93</v>
      </c>
      <c r="J15" s="6">
        <v>1943.75</v>
      </c>
      <c r="K15" s="6">
        <v>1959.84</v>
      </c>
      <c r="L15" s="6"/>
      <c r="M15" s="7"/>
      <c r="N15" s="18">
        <f t="shared" si="0"/>
        <v>1953.5409999999999</v>
      </c>
      <c r="O15" s="18">
        <f t="shared" si="1"/>
        <v>6.6579233499142569</v>
      </c>
      <c r="P15" s="18">
        <f t="shared" si="2"/>
        <v>0.34081308505499797</v>
      </c>
    </row>
    <row r="16" spans="1:16" ht="15.75" customHeight="1" x14ac:dyDescent="0.2">
      <c r="A16" s="1" t="s">
        <v>7</v>
      </c>
      <c r="B16" s="6">
        <v>2851.2</v>
      </c>
      <c r="C16" s="6">
        <v>2840.69</v>
      </c>
      <c r="D16" s="6">
        <v>2858.67</v>
      </c>
      <c r="E16" s="6">
        <v>2858.32</v>
      </c>
      <c r="F16" s="6">
        <v>2826.77</v>
      </c>
      <c r="G16" s="6">
        <v>2849.59</v>
      </c>
      <c r="H16" s="6">
        <v>2857.93</v>
      </c>
      <c r="I16" s="6">
        <v>2848.5</v>
      </c>
      <c r="J16" s="6">
        <v>2846.9</v>
      </c>
      <c r="K16" s="6">
        <v>2857.85</v>
      </c>
      <c r="L16" s="6"/>
      <c r="M16" s="7"/>
      <c r="N16" s="18">
        <f t="shared" si="0"/>
        <v>2849.6419999999998</v>
      </c>
      <c r="O16" s="18">
        <f t="shared" si="1"/>
        <v>10.040994638646771</v>
      </c>
      <c r="P16" s="18">
        <f t="shared" si="2"/>
        <v>0.35235986270018382</v>
      </c>
    </row>
    <row r="17" spans="1:16" ht="15.75" customHeight="1" x14ac:dyDescent="0.2">
      <c r="A17" s="1" t="s">
        <v>8</v>
      </c>
      <c r="B17" s="6">
        <v>5237.72</v>
      </c>
      <c r="C17" s="6">
        <v>5209.8100000000004</v>
      </c>
      <c r="D17" s="6">
        <v>5208.32</v>
      </c>
      <c r="E17" s="6">
        <v>5220.8100000000004</v>
      </c>
      <c r="F17" s="6">
        <v>5226.34</v>
      </c>
      <c r="G17" s="6">
        <v>5196.0600000000004</v>
      </c>
      <c r="H17" s="6">
        <v>5216.9799999999996</v>
      </c>
      <c r="I17" s="6">
        <v>5204.57</v>
      </c>
      <c r="J17" s="6">
        <v>5178.1499999999996</v>
      </c>
      <c r="K17" s="6">
        <v>5210.59</v>
      </c>
      <c r="L17" s="6"/>
      <c r="M17" s="7"/>
      <c r="N17" s="18">
        <f t="shared" si="0"/>
        <v>5210.9350000000004</v>
      </c>
      <c r="O17" s="18">
        <f t="shared" si="1"/>
        <v>16.44406630571255</v>
      </c>
      <c r="P17" s="18">
        <f t="shared" si="2"/>
        <v>0.31556844032237108</v>
      </c>
    </row>
    <row r="18" spans="1:16" ht="15.75" customHeight="1" x14ac:dyDescent="0.2">
      <c r="A18" s="1" t="s">
        <v>9</v>
      </c>
      <c r="B18" s="6">
        <v>9840.9</v>
      </c>
      <c r="C18" s="6">
        <v>9890.1299999999992</v>
      </c>
      <c r="D18" s="6">
        <v>9817.81</v>
      </c>
      <c r="E18" s="6">
        <v>9837.6</v>
      </c>
      <c r="F18" s="6">
        <v>9855.06</v>
      </c>
      <c r="G18" s="6">
        <v>9821.85</v>
      </c>
      <c r="H18" s="6">
        <v>9849.5300000000007</v>
      </c>
      <c r="I18" s="6">
        <v>9844.74</v>
      </c>
      <c r="J18" s="6">
        <v>9833.4</v>
      </c>
      <c r="K18" s="6">
        <v>9877.99</v>
      </c>
      <c r="L18" s="6"/>
      <c r="M18" s="7"/>
      <c r="N18" s="18">
        <f t="shared" si="0"/>
        <v>9846.9009999999998</v>
      </c>
      <c r="O18" s="18">
        <f t="shared" si="1"/>
        <v>22.832870287275494</v>
      </c>
      <c r="P18" s="18">
        <f t="shared" si="2"/>
        <v>0.23187874324394545</v>
      </c>
    </row>
    <row r="19" spans="1:16" ht="15.75" customHeight="1" x14ac:dyDescent="0.2">
      <c r="A19" s="1" t="s">
        <v>10</v>
      </c>
      <c r="B19" s="6">
        <v>23661.82</v>
      </c>
      <c r="C19" s="6">
        <v>23444.880000000001</v>
      </c>
      <c r="D19" s="6">
        <v>23467.56</v>
      </c>
      <c r="E19" s="6">
        <v>23636.22</v>
      </c>
      <c r="F19" s="6">
        <v>23481.33</v>
      </c>
      <c r="G19" s="6">
        <v>23391.61</v>
      </c>
      <c r="H19" s="6">
        <v>23400.09</v>
      </c>
      <c r="I19" s="6">
        <v>23604.639999999999</v>
      </c>
      <c r="J19" s="6">
        <v>23537.74</v>
      </c>
      <c r="K19" s="6">
        <v>23462.01</v>
      </c>
      <c r="L19" s="6"/>
      <c r="M19" s="7"/>
      <c r="N19" s="18">
        <f t="shared" si="0"/>
        <v>23508.789999999997</v>
      </c>
      <c r="O19" s="18">
        <f t="shared" si="1"/>
        <v>96.583627667080904</v>
      </c>
      <c r="P19" s="18">
        <f t="shared" si="2"/>
        <v>0.41084048846019261</v>
      </c>
    </row>
    <row r="20" spans="1:16" ht="15.75" customHeight="1" x14ac:dyDescent="0.2">
      <c r="A20" s="1" t="s">
        <v>11</v>
      </c>
      <c r="B20" s="6">
        <v>46909.77</v>
      </c>
      <c r="C20" s="6">
        <v>47001.48</v>
      </c>
      <c r="D20" s="6">
        <v>46599.71</v>
      </c>
      <c r="E20" s="6">
        <v>47004</v>
      </c>
      <c r="F20" s="6">
        <v>46905.18</v>
      </c>
      <c r="G20" s="6">
        <v>46715.59</v>
      </c>
      <c r="H20" s="6">
        <v>46935.79</v>
      </c>
      <c r="I20" s="6">
        <v>46884.44</v>
      </c>
      <c r="J20" s="6">
        <v>46899.199999999997</v>
      </c>
      <c r="K20" s="6">
        <v>47163.7</v>
      </c>
      <c r="L20" s="6"/>
      <c r="M20" s="7"/>
      <c r="N20" s="18">
        <f t="shared" si="0"/>
        <v>46901.885999999999</v>
      </c>
      <c r="O20" s="18">
        <f t="shared" si="1"/>
        <v>155.07826183360913</v>
      </c>
      <c r="P20" s="18">
        <f t="shared" si="2"/>
        <v>0.33064397843960719</v>
      </c>
    </row>
    <row r="21" spans="1:16" ht="15.75" customHeight="1" x14ac:dyDescent="0.2">
      <c r="A21" s="1" t="s">
        <v>12</v>
      </c>
      <c r="B21" s="6">
        <v>54511.4</v>
      </c>
      <c r="C21" s="6">
        <v>54377.66</v>
      </c>
      <c r="D21" s="6">
        <v>54354.23</v>
      </c>
      <c r="E21" s="6">
        <v>54552.6</v>
      </c>
      <c r="F21" s="6">
        <v>54481.71</v>
      </c>
      <c r="G21" s="6">
        <v>54050.04</v>
      </c>
      <c r="H21" s="6">
        <v>54396.3</v>
      </c>
      <c r="I21" s="6">
        <v>54390.32</v>
      </c>
      <c r="J21" s="6">
        <v>54470.27</v>
      </c>
      <c r="K21" s="6">
        <v>53976.84</v>
      </c>
      <c r="L21" s="6"/>
      <c r="M21" s="7"/>
      <c r="N21" s="18">
        <f t="shared" si="0"/>
        <v>54356.137000000002</v>
      </c>
      <c r="O21" s="18">
        <f t="shared" si="1"/>
        <v>192.15423128599397</v>
      </c>
      <c r="P21" s="18">
        <f t="shared" si="2"/>
        <v>0.35350972657603308</v>
      </c>
    </row>
    <row r="22" spans="1:16" ht="15.75" customHeight="1" x14ac:dyDescent="0.2">
      <c r="A22" s="1" t="s">
        <v>13</v>
      </c>
      <c r="B22" s="6">
        <v>107171.8</v>
      </c>
      <c r="C22" s="6">
        <v>107077.28</v>
      </c>
      <c r="D22" s="6">
        <v>106998.49</v>
      </c>
      <c r="E22" s="6">
        <v>107109.78</v>
      </c>
      <c r="F22" s="6">
        <v>107164.12</v>
      </c>
      <c r="G22" s="6">
        <v>107066.92</v>
      </c>
      <c r="H22" s="6">
        <v>106982.58</v>
      </c>
      <c r="I22" s="6">
        <v>107043.2</v>
      </c>
      <c r="J22" s="6">
        <v>107012.1</v>
      </c>
      <c r="K22" s="6">
        <v>106964.23</v>
      </c>
      <c r="L22" s="6"/>
      <c r="M22" s="7"/>
      <c r="N22" s="18">
        <f t="shared" si="0"/>
        <v>107059.05</v>
      </c>
      <c r="O22" s="18">
        <f t="shared" si="1"/>
        <v>72.787057762885681</v>
      </c>
      <c r="P22" s="18">
        <f t="shared" si="2"/>
        <v>6.7987767276923974E-2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242.47</v>
      </c>
      <c r="C5" s="14">
        <v>234.74</v>
      </c>
      <c r="D5" s="14">
        <v>236.11</v>
      </c>
      <c r="E5" s="14">
        <v>237.29</v>
      </c>
      <c r="F5" s="14">
        <v>232.8</v>
      </c>
      <c r="G5" s="14">
        <v>237.01</v>
      </c>
      <c r="H5" s="14">
        <v>234.54</v>
      </c>
      <c r="I5" s="14">
        <v>233.16</v>
      </c>
      <c r="J5" s="14">
        <v>236.36</v>
      </c>
      <c r="K5" s="14">
        <v>230.53</v>
      </c>
      <c r="L5" s="14"/>
      <c r="M5" s="15"/>
      <c r="N5" s="18">
        <f t="shared" ref="N5:N26" si="0">AVERAGE(B5:K5)</f>
        <v>235.50100000000003</v>
      </c>
      <c r="O5" s="18">
        <f t="shared" ref="O5:O26" si="1">STDEV(B5:K5)</f>
        <v>3.2342350976183933</v>
      </c>
      <c r="P5" s="18">
        <f t="shared" ref="P5:P26" si="2">100*O5/N5</f>
        <v>1.3733424051780643</v>
      </c>
    </row>
    <row r="6" spans="1:16" s="32" customFormat="1" ht="15.75" customHeight="1" x14ac:dyDescent="0.2">
      <c r="A6" s="17">
        <v>2</v>
      </c>
      <c r="B6" s="14">
        <v>258.27999999999997</v>
      </c>
      <c r="C6" s="14">
        <v>238.52</v>
      </c>
      <c r="D6" s="14">
        <v>243.52</v>
      </c>
      <c r="E6" s="14">
        <v>241.54</v>
      </c>
      <c r="F6" s="14">
        <v>239.6</v>
      </c>
      <c r="G6" s="14">
        <v>240.02</v>
      </c>
      <c r="H6" s="14">
        <v>243.36</v>
      </c>
      <c r="I6" s="14">
        <v>237.02</v>
      </c>
      <c r="J6" s="14">
        <v>239.44</v>
      </c>
      <c r="K6" s="14">
        <v>237.82</v>
      </c>
      <c r="L6" s="14"/>
      <c r="M6" s="15"/>
      <c r="N6" s="18">
        <f t="shared" si="0"/>
        <v>241.91199999999998</v>
      </c>
      <c r="O6" s="18">
        <f t="shared" si="1"/>
        <v>6.1459088469937013</v>
      </c>
      <c r="P6" s="18">
        <f t="shared" si="2"/>
        <v>2.5405555933536581</v>
      </c>
    </row>
    <row r="7" spans="1:16" s="32" customFormat="1" ht="15.75" customHeight="1" x14ac:dyDescent="0.2">
      <c r="A7" s="17">
        <v>4</v>
      </c>
      <c r="B7" s="14">
        <v>259.29000000000002</v>
      </c>
      <c r="C7" s="14">
        <v>249.2</v>
      </c>
      <c r="D7" s="14">
        <v>259.69</v>
      </c>
      <c r="E7" s="14">
        <v>256.72000000000003</v>
      </c>
      <c r="F7" s="14">
        <v>261.29000000000002</v>
      </c>
      <c r="G7" s="14">
        <v>257.45999999999998</v>
      </c>
      <c r="H7" s="14">
        <v>260.01</v>
      </c>
      <c r="I7" s="14">
        <v>249.84</v>
      </c>
      <c r="J7" s="14">
        <v>253.2</v>
      </c>
      <c r="K7" s="14">
        <v>252.66</v>
      </c>
      <c r="L7" s="14"/>
      <c r="M7" s="15"/>
      <c r="N7" s="18">
        <f t="shared" si="0"/>
        <v>255.93599999999998</v>
      </c>
      <c r="O7" s="18">
        <f t="shared" si="1"/>
        <v>4.4006898449119491</v>
      </c>
      <c r="P7" s="18">
        <f t="shared" si="2"/>
        <v>1.7194493330019807</v>
      </c>
    </row>
    <row r="8" spans="1:16" s="32" customFormat="1" ht="15.75" customHeight="1" x14ac:dyDescent="0.2">
      <c r="A8" s="17">
        <v>8</v>
      </c>
      <c r="B8" s="14">
        <v>322.55</v>
      </c>
      <c r="C8" s="14">
        <v>320.58</v>
      </c>
      <c r="D8" s="14">
        <v>294.10000000000002</v>
      </c>
      <c r="E8" s="14">
        <v>293.16000000000003</v>
      </c>
      <c r="F8" s="14">
        <v>289.20999999999998</v>
      </c>
      <c r="G8" s="14">
        <v>286.33</v>
      </c>
      <c r="H8" s="14">
        <v>279.75</v>
      </c>
      <c r="I8" s="14">
        <v>286.86</v>
      </c>
      <c r="J8" s="14">
        <v>291.11</v>
      </c>
      <c r="K8" s="14">
        <v>289.2</v>
      </c>
      <c r="L8" s="14"/>
      <c r="M8" s="15"/>
      <c r="N8" s="18">
        <f t="shared" si="0"/>
        <v>295.28500000000003</v>
      </c>
      <c r="O8" s="18">
        <f t="shared" si="1"/>
        <v>14.426093064690491</v>
      </c>
      <c r="P8" s="18">
        <f t="shared" si="2"/>
        <v>4.8854811672419824</v>
      </c>
    </row>
    <row r="9" spans="1:16" s="32" customFormat="1" ht="15.75" customHeight="1" x14ac:dyDescent="0.2">
      <c r="A9" s="17">
        <v>16</v>
      </c>
      <c r="B9" s="14">
        <v>365.93</v>
      </c>
      <c r="C9" s="14">
        <v>306.58</v>
      </c>
      <c r="D9" s="14">
        <v>313.12</v>
      </c>
      <c r="E9" s="14">
        <v>312.07</v>
      </c>
      <c r="F9" s="14">
        <v>307.98</v>
      </c>
      <c r="G9" s="14">
        <v>310.13</v>
      </c>
      <c r="H9" s="14">
        <v>304.55</v>
      </c>
      <c r="I9" s="14">
        <v>305.45999999999998</v>
      </c>
      <c r="J9" s="14">
        <v>309.42</v>
      </c>
      <c r="K9" s="14">
        <v>308.76</v>
      </c>
      <c r="L9" s="14"/>
      <c r="M9" s="15"/>
      <c r="N9" s="18">
        <f t="shared" si="0"/>
        <v>314.39999999999998</v>
      </c>
      <c r="O9" s="18">
        <f t="shared" si="1"/>
        <v>18.307757918434472</v>
      </c>
      <c r="P9" s="18">
        <f t="shared" si="2"/>
        <v>5.8230782183315757</v>
      </c>
    </row>
    <row r="10" spans="1:16" s="32" customFormat="1" ht="15.75" customHeight="1" x14ac:dyDescent="0.2">
      <c r="A10" s="17">
        <v>32</v>
      </c>
      <c r="B10" s="14">
        <v>320.45999999999998</v>
      </c>
      <c r="C10" s="14">
        <v>322.93</v>
      </c>
      <c r="D10" s="14">
        <v>328.32</v>
      </c>
      <c r="E10" s="14">
        <v>323.48</v>
      </c>
      <c r="F10" s="14">
        <v>322.14</v>
      </c>
      <c r="G10" s="14">
        <v>328.39</v>
      </c>
      <c r="H10" s="14">
        <v>321.13</v>
      </c>
      <c r="I10" s="14">
        <v>321.62</v>
      </c>
      <c r="J10" s="14">
        <v>331.88</v>
      </c>
      <c r="K10" s="14">
        <v>326.64999999999998</v>
      </c>
      <c r="L10" s="14"/>
      <c r="M10" s="15"/>
      <c r="N10" s="18">
        <f t="shared" si="0"/>
        <v>324.7</v>
      </c>
      <c r="O10" s="18">
        <f t="shared" si="1"/>
        <v>3.8508180948987949</v>
      </c>
      <c r="P10" s="18">
        <f t="shared" si="2"/>
        <v>1.1859618401289791</v>
      </c>
    </row>
    <row r="11" spans="1:16" s="32" customFormat="1" ht="15.75" customHeight="1" x14ac:dyDescent="0.2">
      <c r="A11" s="17">
        <v>64</v>
      </c>
      <c r="B11" s="14">
        <v>340.71</v>
      </c>
      <c r="C11" s="14">
        <v>337.34</v>
      </c>
      <c r="D11" s="14">
        <v>337.79</v>
      </c>
      <c r="E11" s="14">
        <v>334.53</v>
      </c>
      <c r="F11" s="14">
        <v>336.21</v>
      </c>
      <c r="G11" s="14">
        <v>337.35</v>
      </c>
      <c r="H11" s="14">
        <v>333.88</v>
      </c>
      <c r="I11" s="14">
        <v>333.44</v>
      </c>
      <c r="J11" s="14">
        <v>335.29</v>
      </c>
      <c r="K11" s="14">
        <v>338.75</v>
      </c>
      <c r="L11" s="14"/>
      <c r="M11" s="15"/>
      <c r="N11" s="18">
        <f t="shared" si="0"/>
        <v>336.529</v>
      </c>
      <c r="O11" s="18">
        <f t="shared" si="1"/>
        <v>2.2980061405971526</v>
      </c>
      <c r="P11" s="18">
        <f t="shared" si="2"/>
        <v>0.68285530833810837</v>
      </c>
    </row>
    <row r="12" spans="1:16" s="32" customFormat="1" ht="15.75" customHeight="1" x14ac:dyDescent="0.2">
      <c r="A12" s="17">
        <v>128</v>
      </c>
      <c r="B12" s="14">
        <v>364.75</v>
      </c>
      <c r="C12" s="14">
        <v>364.11</v>
      </c>
      <c r="D12" s="14">
        <v>364.74</v>
      </c>
      <c r="E12" s="14">
        <v>367.99</v>
      </c>
      <c r="F12" s="14">
        <v>364.82</v>
      </c>
      <c r="G12" s="14">
        <v>365.88</v>
      </c>
      <c r="H12" s="14">
        <v>363.34</v>
      </c>
      <c r="I12" s="14">
        <v>364.12</v>
      </c>
      <c r="J12" s="14">
        <v>364.29</v>
      </c>
      <c r="K12" s="14">
        <v>368.96</v>
      </c>
      <c r="L12" s="14"/>
      <c r="M12" s="15"/>
      <c r="N12" s="18">
        <f t="shared" si="0"/>
        <v>365.3</v>
      </c>
      <c r="O12" s="18">
        <f t="shared" si="1"/>
        <v>1.8099969306296844</v>
      </c>
      <c r="P12" s="18">
        <f t="shared" si="2"/>
        <v>0.49548232428953859</v>
      </c>
    </row>
    <row r="13" spans="1:16" ht="15.75" customHeight="1" x14ac:dyDescent="0.2">
      <c r="A13" s="1">
        <v>256</v>
      </c>
      <c r="B13" s="6">
        <v>427.57</v>
      </c>
      <c r="C13" s="6">
        <v>424.36</v>
      </c>
      <c r="D13" s="6">
        <v>425.75</v>
      </c>
      <c r="E13" s="6">
        <v>426.13</v>
      </c>
      <c r="F13" s="6">
        <v>426.05</v>
      </c>
      <c r="G13" s="6">
        <v>423.64</v>
      </c>
      <c r="H13" s="6">
        <v>429.72</v>
      </c>
      <c r="I13" s="6">
        <v>421.61</v>
      </c>
      <c r="J13" s="6">
        <v>422</v>
      </c>
      <c r="K13" s="6">
        <v>422.36</v>
      </c>
      <c r="L13" s="6"/>
      <c r="M13" s="7"/>
      <c r="N13" s="18">
        <f t="shared" si="0"/>
        <v>424.91900000000004</v>
      </c>
      <c r="O13" s="18">
        <f t="shared" si="1"/>
        <v>2.6136498532809567</v>
      </c>
      <c r="P13" s="18">
        <f t="shared" si="2"/>
        <v>0.61509366568239032</v>
      </c>
    </row>
    <row r="14" spans="1:16" ht="15.75" customHeight="1" x14ac:dyDescent="0.2">
      <c r="A14" s="1">
        <v>512</v>
      </c>
      <c r="B14" s="6">
        <v>559.41</v>
      </c>
      <c r="C14" s="6">
        <v>552.24</v>
      </c>
      <c r="D14" s="6">
        <v>562.94000000000005</v>
      </c>
      <c r="E14" s="6">
        <v>558.16</v>
      </c>
      <c r="F14" s="6">
        <v>556.79999999999995</v>
      </c>
      <c r="G14" s="6">
        <v>553.65</v>
      </c>
      <c r="H14" s="6">
        <v>559.72</v>
      </c>
      <c r="I14" s="6">
        <v>551.84</v>
      </c>
      <c r="J14" s="6">
        <v>555.46</v>
      </c>
      <c r="K14" s="6">
        <v>546.91</v>
      </c>
      <c r="L14" s="6"/>
      <c r="M14" s="7"/>
      <c r="N14" s="18">
        <f t="shared" si="0"/>
        <v>555.71299999999997</v>
      </c>
      <c r="O14" s="18">
        <f t="shared" si="1"/>
        <v>4.6903850825089313</v>
      </c>
      <c r="P14" s="18">
        <f t="shared" si="2"/>
        <v>0.84403011671653028</v>
      </c>
    </row>
    <row r="15" spans="1:16" ht="15.75" customHeight="1" x14ac:dyDescent="0.2">
      <c r="A15" s="1" t="s">
        <v>6</v>
      </c>
      <c r="B15" s="6">
        <v>968.31</v>
      </c>
      <c r="C15" s="6">
        <v>962.09</v>
      </c>
      <c r="D15" s="6">
        <v>970.01</v>
      </c>
      <c r="E15" s="6">
        <v>962.28</v>
      </c>
      <c r="F15" s="6">
        <v>964.25</v>
      </c>
      <c r="G15" s="6">
        <v>964.29</v>
      </c>
      <c r="H15" s="6">
        <v>967.79</v>
      </c>
      <c r="I15" s="6">
        <v>961.96</v>
      </c>
      <c r="J15" s="6">
        <v>969.2</v>
      </c>
      <c r="K15" s="6">
        <v>961.03</v>
      </c>
      <c r="L15" s="6"/>
      <c r="M15" s="7"/>
      <c r="N15" s="18">
        <f t="shared" si="0"/>
        <v>965.12100000000009</v>
      </c>
      <c r="O15" s="18">
        <f t="shared" si="1"/>
        <v>3.3873865704666408</v>
      </c>
      <c r="P15" s="18">
        <f t="shared" si="2"/>
        <v>0.3509805061196099</v>
      </c>
    </row>
    <row r="16" spans="1:16" ht="15.75" customHeight="1" x14ac:dyDescent="0.2">
      <c r="A16" s="1" t="s">
        <v>7</v>
      </c>
      <c r="B16" s="6">
        <v>2619.08</v>
      </c>
      <c r="C16" s="6">
        <v>2613.27</v>
      </c>
      <c r="D16" s="6">
        <v>2613.02</v>
      </c>
      <c r="E16" s="6">
        <v>2613.11</v>
      </c>
      <c r="F16" s="6">
        <v>2612.25</v>
      </c>
      <c r="G16" s="6">
        <v>2612.39</v>
      </c>
      <c r="H16" s="6">
        <v>2608.5500000000002</v>
      </c>
      <c r="I16" s="6">
        <v>2610.9899999999998</v>
      </c>
      <c r="J16" s="6">
        <v>2612.6999999999998</v>
      </c>
      <c r="K16" s="6">
        <v>2602.16</v>
      </c>
      <c r="L16" s="6"/>
      <c r="M16" s="7"/>
      <c r="N16" s="18">
        <f t="shared" si="0"/>
        <v>2611.7520000000004</v>
      </c>
      <c r="O16" s="18">
        <f t="shared" si="1"/>
        <v>4.2667911440175663</v>
      </c>
      <c r="P16" s="18">
        <f t="shared" si="2"/>
        <v>0.16336892415579909</v>
      </c>
    </row>
    <row r="17" spans="1:16" ht="15.75" customHeight="1" x14ac:dyDescent="0.2">
      <c r="A17" s="1" t="s">
        <v>8</v>
      </c>
      <c r="B17" s="6">
        <v>5783.47</v>
      </c>
      <c r="C17" s="6">
        <v>5792.05</v>
      </c>
      <c r="D17" s="6">
        <v>5798.51</v>
      </c>
      <c r="E17" s="6">
        <v>5795.03</v>
      </c>
      <c r="F17" s="6">
        <v>5801.04</v>
      </c>
      <c r="G17" s="6">
        <v>5792.21</v>
      </c>
      <c r="H17" s="6">
        <v>5796.38</v>
      </c>
      <c r="I17" s="6">
        <v>5768.27</v>
      </c>
      <c r="J17" s="6">
        <v>5800.73</v>
      </c>
      <c r="K17" s="6">
        <v>5775.04</v>
      </c>
      <c r="L17" s="6"/>
      <c r="M17" s="7"/>
      <c r="N17" s="18">
        <f t="shared" si="0"/>
        <v>5790.2729999999992</v>
      </c>
      <c r="O17" s="18">
        <f t="shared" si="1"/>
        <v>11.167495541376478</v>
      </c>
      <c r="P17" s="18">
        <f t="shared" si="2"/>
        <v>0.19286647695845224</v>
      </c>
    </row>
    <row r="18" spans="1:16" ht="15.75" customHeight="1" x14ac:dyDescent="0.2">
      <c r="A18" s="1" t="s">
        <v>9</v>
      </c>
      <c r="B18" s="6">
        <v>9259.77</v>
      </c>
      <c r="C18" s="6">
        <v>9259.43</v>
      </c>
      <c r="D18" s="6">
        <v>9276.1299999999992</v>
      </c>
      <c r="E18" s="6">
        <v>9247.41</v>
      </c>
      <c r="F18" s="6">
        <v>9269.52</v>
      </c>
      <c r="G18" s="6">
        <v>9252.15</v>
      </c>
      <c r="H18" s="6">
        <v>9283.4599999999991</v>
      </c>
      <c r="I18" s="6">
        <v>9262.89</v>
      </c>
      <c r="J18" s="6">
        <v>9272.9699999999993</v>
      </c>
      <c r="K18" s="6">
        <v>9279.5499999999993</v>
      </c>
      <c r="L18" s="6"/>
      <c r="M18" s="7"/>
      <c r="N18" s="18">
        <f t="shared" si="0"/>
        <v>9266.3280000000013</v>
      </c>
      <c r="O18" s="18">
        <f t="shared" si="1"/>
        <v>11.925821471822015</v>
      </c>
      <c r="P18" s="18">
        <f t="shared" si="2"/>
        <v>0.1287006187545057</v>
      </c>
    </row>
    <row r="19" spans="1:16" ht="15.75" customHeight="1" x14ac:dyDescent="0.2">
      <c r="A19" s="1" t="s">
        <v>10</v>
      </c>
      <c r="B19" s="6">
        <v>16573.88</v>
      </c>
      <c r="C19" s="6">
        <v>16569.09</v>
      </c>
      <c r="D19" s="6">
        <v>16587.900000000001</v>
      </c>
      <c r="E19" s="6">
        <v>16555.34</v>
      </c>
      <c r="F19" s="6">
        <v>16576.810000000001</v>
      </c>
      <c r="G19" s="6">
        <v>16555.939999999999</v>
      </c>
      <c r="H19" s="6">
        <v>16580.98</v>
      </c>
      <c r="I19" s="6">
        <v>16573.97</v>
      </c>
      <c r="J19" s="6">
        <v>16566.810000000001</v>
      </c>
      <c r="K19" s="6">
        <v>16583.080000000002</v>
      </c>
      <c r="L19" s="6"/>
      <c r="M19" s="7"/>
      <c r="N19" s="18">
        <f t="shared" si="0"/>
        <v>16572.379999999997</v>
      </c>
      <c r="O19" s="18">
        <f t="shared" si="1"/>
        <v>10.83311589525437</v>
      </c>
      <c r="P19" s="18">
        <f t="shared" si="2"/>
        <v>6.5368498038630374E-2</v>
      </c>
    </row>
    <row r="20" spans="1:16" ht="15.75" customHeight="1" x14ac:dyDescent="0.2">
      <c r="A20" s="1" t="s">
        <v>11</v>
      </c>
      <c r="B20" s="6">
        <v>30689.13</v>
      </c>
      <c r="C20" s="6">
        <v>30602.720000000001</v>
      </c>
      <c r="D20" s="6">
        <v>30714.85</v>
      </c>
      <c r="E20" s="6">
        <v>30718.7</v>
      </c>
      <c r="F20" s="6">
        <v>30741.91</v>
      </c>
      <c r="G20" s="6">
        <v>30737.66</v>
      </c>
      <c r="H20" s="6">
        <v>30707.5</v>
      </c>
      <c r="I20" s="6">
        <v>30724.959999999999</v>
      </c>
      <c r="J20" s="6">
        <v>30734.92</v>
      </c>
      <c r="K20" s="6">
        <v>30667.17</v>
      </c>
      <c r="L20" s="6"/>
      <c r="M20" s="7"/>
      <c r="N20" s="18">
        <f t="shared" si="0"/>
        <v>30703.951999999997</v>
      </c>
      <c r="O20" s="18">
        <f t="shared" si="1"/>
        <v>42.356654153876178</v>
      </c>
      <c r="P20" s="18">
        <f t="shared" si="2"/>
        <v>0.13795179901882398</v>
      </c>
    </row>
    <row r="21" spans="1:16" ht="15.75" customHeight="1" x14ac:dyDescent="0.2">
      <c r="A21" s="1" t="s">
        <v>12</v>
      </c>
      <c r="B21" s="6">
        <v>58674.06</v>
      </c>
      <c r="C21" s="6">
        <v>58407.24</v>
      </c>
      <c r="D21" s="6">
        <v>58669.42</v>
      </c>
      <c r="E21" s="6">
        <v>58650.28</v>
      </c>
      <c r="F21" s="6">
        <v>58626.01</v>
      </c>
      <c r="G21" s="6">
        <v>58693.68</v>
      </c>
      <c r="H21" s="6">
        <v>58554.45</v>
      </c>
      <c r="I21" s="6">
        <v>58670.02</v>
      </c>
      <c r="J21" s="6">
        <v>58663.86</v>
      </c>
      <c r="K21" s="6">
        <v>58813.52</v>
      </c>
      <c r="L21" s="6"/>
      <c r="M21" s="7"/>
      <c r="N21" s="18">
        <f t="shared" si="0"/>
        <v>58642.254000000001</v>
      </c>
      <c r="O21" s="18">
        <f t="shared" si="1"/>
        <v>104.47406176760917</v>
      </c>
      <c r="P21" s="18">
        <f t="shared" si="2"/>
        <v>0.1781549218207219</v>
      </c>
    </row>
    <row r="22" spans="1:16" ht="15.75" customHeight="1" x14ac:dyDescent="0.2">
      <c r="A22" s="1" t="s">
        <v>13</v>
      </c>
      <c r="B22" s="6">
        <v>116565.8</v>
      </c>
      <c r="C22" s="6">
        <v>116606.63</v>
      </c>
      <c r="D22" s="6">
        <v>116688.57</v>
      </c>
      <c r="E22" s="6">
        <v>116514.99</v>
      </c>
      <c r="F22" s="6">
        <v>116542.16</v>
      </c>
      <c r="G22" s="6">
        <v>116501.42</v>
      </c>
      <c r="H22" s="6">
        <v>116472.92</v>
      </c>
      <c r="I22" s="6">
        <v>116627.66</v>
      </c>
      <c r="J22" s="6">
        <v>116413.41</v>
      </c>
      <c r="K22" s="6">
        <v>116469.7</v>
      </c>
      <c r="L22" s="6"/>
      <c r="M22" s="7"/>
      <c r="N22" s="18">
        <f t="shared" si="0"/>
        <v>116540.326</v>
      </c>
      <c r="O22" s="18">
        <f t="shared" si="1"/>
        <v>83.297913299195827</v>
      </c>
      <c r="P22" s="18">
        <f t="shared" si="2"/>
        <v>7.1475613770975568E-2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830"/>
  <sheetViews>
    <sheetView topLeftCell="I1"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39.450000000000003</v>
      </c>
      <c r="C5" s="14">
        <v>44.29</v>
      </c>
      <c r="D5" s="14">
        <v>43.15</v>
      </c>
      <c r="E5" s="14">
        <v>43.42</v>
      </c>
      <c r="F5" s="14">
        <v>43.35</v>
      </c>
      <c r="G5" s="14">
        <v>43.33</v>
      </c>
      <c r="H5" s="14">
        <v>43.37</v>
      </c>
      <c r="I5" s="14">
        <v>42.94</v>
      </c>
      <c r="J5" s="14">
        <v>44.7</v>
      </c>
      <c r="K5" s="14">
        <v>45</v>
      </c>
      <c r="L5" s="14"/>
      <c r="M5" s="15"/>
      <c r="N5" s="18">
        <f t="shared" ref="N5:N26" si="0">AVERAGE(B5:K5)</f>
        <v>43.3</v>
      </c>
      <c r="O5" s="18">
        <f t="shared" ref="O5:O26" si="1">STDEV(B5:K5)</f>
        <v>1.5212348784969247</v>
      </c>
      <c r="P5" s="18">
        <f t="shared" ref="P5:P26" si="2">100*O5/N5</f>
        <v>3.5132445230875864</v>
      </c>
    </row>
    <row r="6" spans="1:16" s="32" customFormat="1" ht="15.75" customHeight="1" x14ac:dyDescent="0.2">
      <c r="A6" s="17">
        <v>2</v>
      </c>
      <c r="B6" s="14">
        <v>39.380000000000003</v>
      </c>
      <c r="C6" s="14">
        <v>42.93</v>
      </c>
      <c r="D6" s="14">
        <v>40.04</v>
      </c>
      <c r="E6" s="14">
        <v>39.03</v>
      </c>
      <c r="F6" s="14">
        <v>40.020000000000003</v>
      </c>
      <c r="G6" s="14">
        <v>44.63</v>
      </c>
      <c r="H6" s="14">
        <v>44.56</v>
      </c>
      <c r="I6" s="14">
        <v>46.71</v>
      </c>
      <c r="J6" s="14">
        <v>41.18</v>
      </c>
      <c r="K6" s="14">
        <v>44.77</v>
      </c>
      <c r="L6" s="14"/>
      <c r="M6" s="15"/>
      <c r="N6" s="18">
        <f t="shared" si="0"/>
        <v>42.325000000000003</v>
      </c>
      <c r="O6" s="18">
        <f t="shared" si="1"/>
        <v>2.7336554688223282</v>
      </c>
      <c r="P6" s="18">
        <f t="shared" si="2"/>
        <v>6.4587252659712417</v>
      </c>
    </row>
    <row r="7" spans="1:16" s="32" customFormat="1" ht="15.75" customHeight="1" x14ac:dyDescent="0.2">
      <c r="A7" s="17">
        <v>4</v>
      </c>
      <c r="B7" s="14">
        <v>42.93</v>
      </c>
      <c r="C7" s="14">
        <v>45.65</v>
      </c>
      <c r="D7" s="14">
        <v>45.76</v>
      </c>
      <c r="E7" s="14">
        <v>41.31</v>
      </c>
      <c r="F7" s="14">
        <v>43.58</v>
      </c>
      <c r="G7" s="14">
        <v>49.09</v>
      </c>
      <c r="H7" s="14">
        <v>46.92</v>
      </c>
      <c r="I7" s="14">
        <v>45.37</v>
      </c>
      <c r="J7" s="14">
        <v>42.22</v>
      </c>
      <c r="K7" s="14">
        <v>45.3</v>
      </c>
      <c r="L7" s="14"/>
      <c r="M7" s="15"/>
      <c r="N7" s="18">
        <f t="shared" si="0"/>
        <v>44.813000000000002</v>
      </c>
      <c r="O7" s="18">
        <f t="shared" si="1"/>
        <v>2.3318473839902607</v>
      </c>
      <c r="P7" s="18">
        <f t="shared" si="2"/>
        <v>5.2035065360280734</v>
      </c>
    </row>
    <row r="8" spans="1:16" s="32" customFormat="1" ht="15.75" customHeight="1" x14ac:dyDescent="0.2">
      <c r="A8" s="17">
        <v>8</v>
      </c>
      <c r="B8" s="14">
        <v>47.06</v>
      </c>
      <c r="C8" s="14">
        <v>52.29</v>
      </c>
      <c r="D8" s="14">
        <v>50.61</v>
      </c>
      <c r="E8" s="14">
        <v>48.19</v>
      </c>
      <c r="F8" s="14">
        <v>48.13</v>
      </c>
      <c r="G8" s="14">
        <v>49.45</v>
      </c>
      <c r="H8" s="14">
        <v>51.74</v>
      </c>
      <c r="I8" s="14">
        <v>52.86</v>
      </c>
      <c r="J8" s="14">
        <v>46.49</v>
      </c>
      <c r="K8" s="14">
        <v>52.85</v>
      </c>
      <c r="L8" s="14"/>
      <c r="M8" s="15"/>
      <c r="N8" s="18">
        <f t="shared" si="0"/>
        <v>49.966999999999999</v>
      </c>
      <c r="O8" s="18">
        <f t="shared" si="1"/>
        <v>2.426112803093321</v>
      </c>
      <c r="P8" s="18">
        <f t="shared" si="2"/>
        <v>4.8554301901121164</v>
      </c>
    </row>
    <row r="9" spans="1:16" s="32" customFormat="1" ht="15.75" customHeight="1" x14ac:dyDescent="0.2">
      <c r="A9" s="17">
        <v>16</v>
      </c>
      <c r="B9" s="14">
        <v>57.66</v>
      </c>
      <c r="C9" s="14">
        <v>60.17</v>
      </c>
      <c r="D9" s="14">
        <v>60.45</v>
      </c>
      <c r="E9" s="14">
        <v>54.61</v>
      </c>
      <c r="F9" s="14">
        <v>58.84</v>
      </c>
      <c r="G9" s="14">
        <v>59.8</v>
      </c>
      <c r="H9" s="14">
        <v>60.58</v>
      </c>
      <c r="I9" s="14">
        <v>59.74</v>
      </c>
      <c r="J9" s="14">
        <v>56.29</v>
      </c>
      <c r="K9" s="14">
        <v>59.53</v>
      </c>
      <c r="L9" s="14"/>
      <c r="M9" s="15"/>
      <c r="N9" s="18">
        <f t="shared" si="0"/>
        <v>58.766999999999996</v>
      </c>
      <c r="O9" s="18">
        <f t="shared" si="1"/>
        <v>1.9813241924419029</v>
      </c>
      <c r="P9" s="18">
        <f t="shared" si="2"/>
        <v>3.3714911301272874</v>
      </c>
    </row>
    <row r="10" spans="1:16" s="32" customFormat="1" ht="15.75" customHeight="1" x14ac:dyDescent="0.2">
      <c r="A10" s="17">
        <v>32</v>
      </c>
      <c r="B10" s="14">
        <v>69.16</v>
      </c>
      <c r="C10" s="14">
        <v>77.55</v>
      </c>
      <c r="D10" s="14">
        <v>76.38</v>
      </c>
      <c r="E10" s="14">
        <v>73.400000000000006</v>
      </c>
      <c r="F10" s="14">
        <v>69.91</v>
      </c>
      <c r="G10" s="14">
        <v>74.39</v>
      </c>
      <c r="H10" s="14">
        <v>77.010000000000005</v>
      </c>
      <c r="I10" s="14">
        <v>79.77</v>
      </c>
      <c r="J10" s="14">
        <v>75.430000000000007</v>
      </c>
      <c r="K10" s="14">
        <v>76.84</v>
      </c>
      <c r="L10" s="14"/>
      <c r="M10" s="15"/>
      <c r="N10" s="18">
        <f t="shared" si="0"/>
        <v>74.984000000000009</v>
      </c>
      <c r="O10" s="18">
        <f t="shared" si="1"/>
        <v>3.3617726805296577</v>
      </c>
      <c r="P10" s="18">
        <f t="shared" si="2"/>
        <v>4.4833200156428799</v>
      </c>
    </row>
    <row r="11" spans="1:16" s="32" customFormat="1" ht="15.75" customHeight="1" x14ac:dyDescent="0.2">
      <c r="A11" s="17">
        <v>64</v>
      </c>
      <c r="B11" s="14">
        <v>95.54</v>
      </c>
      <c r="C11" s="14">
        <v>95.07</v>
      </c>
      <c r="D11" s="14">
        <v>91.4</v>
      </c>
      <c r="E11" s="14">
        <v>89.15</v>
      </c>
      <c r="F11" s="14">
        <v>93.94</v>
      </c>
      <c r="G11" s="14">
        <v>89.57</v>
      </c>
      <c r="H11" s="14">
        <v>98.03</v>
      </c>
      <c r="I11" s="14">
        <v>95.99</v>
      </c>
      <c r="J11" s="14">
        <v>97</v>
      </c>
      <c r="K11" s="14">
        <v>96.46</v>
      </c>
      <c r="L11" s="14"/>
      <c r="M11" s="15"/>
      <c r="N11" s="18">
        <f t="shared" si="0"/>
        <v>94.215000000000003</v>
      </c>
      <c r="O11" s="18">
        <f t="shared" si="1"/>
        <v>3.130811928770767</v>
      </c>
      <c r="P11" s="18">
        <f t="shared" si="2"/>
        <v>3.3230503940675762</v>
      </c>
    </row>
    <row r="12" spans="1:16" s="32" customFormat="1" ht="15.75" customHeight="1" x14ac:dyDescent="0.2">
      <c r="A12" s="17">
        <v>128</v>
      </c>
      <c r="B12" s="14">
        <v>145.72</v>
      </c>
      <c r="C12" s="14">
        <v>148.94999999999999</v>
      </c>
      <c r="D12" s="14">
        <v>148.76</v>
      </c>
      <c r="E12" s="14">
        <v>138.88999999999999</v>
      </c>
      <c r="F12" s="14">
        <v>143.01</v>
      </c>
      <c r="G12" s="14">
        <v>142.9</v>
      </c>
      <c r="H12" s="14">
        <v>146.6</v>
      </c>
      <c r="I12" s="14">
        <v>144.93</v>
      </c>
      <c r="J12" s="14">
        <v>139.86000000000001</v>
      </c>
      <c r="K12" s="14">
        <v>148.78</v>
      </c>
      <c r="L12" s="14"/>
      <c r="M12" s="15"/>
      <c r="N12" s="18">
        <f t="shared" si="0"/>
        <v>144.83999999999997</v>
      </c>
      <c r="O12" s="18">
        <f t="shared" si="1"/>
        <v>3.6358951213330282</v>
      </c>
      <c r="P12" s="18">
        <f t="shared" si="2"/>
        <v>2.510283845162268</v>
      </c>
    </row>
    <row r="13" spans="1:16" ht="15.75" customHeight="1" x14ac:dyDescent="0.2">
      <c r="A13" s="1">
        <v>256</v>
      </c>
      <c r="B13" s="6">
        <v>334.15</v>
      </c>
      <c r="C13" s="6">
        <v>226.76</v>
      </c>
      <c r="D13" s="6">
        <v>224.56</v>
      </c>
      <c r="E13" s="6">
        <v>216.2</v>
      </c>
      <c r="F13" s="6">
        <v>220.09</v>
      </c>
      <c r="G13" s="6">
        <v>216.95</v>
      </c>
      <c r="H13" s="6">
        <v>225.34</v>
      </c>
      <c r="I13" s="6">
        <v>225.6</v>
      </c>
      <c r="J13" s="6">
        <v>217.83</v>
      </c>
      <c r="K13" s="6">
        <v>223.22</v>
      </c>
      <c r="L13" s="6"/>
      <c r="M13" s="7"/>
      <c r="N13" s="18">
        <f t="shared" si="0"/>
        <v>233.07</v>
      </c>
      <c r="O13" s="18">
        <f t="shared" si="1"/>
        <v>35.726069224338374</v>
      </c>
      <c r="P13" s="18">
        <f t="shared" si="2"/>
        <v>15.328471800033627</v>
      </c>
    </row>
    <row r="14" spans="1:16" ht="15.75" customHeight="1" x14ac:dyDescent="0.2">
      <c r="A14" s="1">
        <v>512</v>
      </c>
      <c r="B14" s="6">
        <v>672.15</v>
      </c>
      <c r="C14" s="6">
        <v>659.51</v>
      </c>
      <c r="D14" s="6">
        <v>679.38</v>
      </c>
      <c r="E14" s="6">
        <v>633.01</v>
      </c>
      <c r="F14" s="6">
        <v>626.38</v>
      </c>
      <c r="G14" s="6">
        <v>646.53</v>
      </c>
      <c r="H14" s="6">
        <v>673.16</v>
      </c>
      <c r="I14" s="6">
        <v>673.3</v>
      </c>
      <c r="J14" s="6">
        <v>671.89</v>
      </c>
      <c r="K14" s="6">
        <v>646.39</v>
      </c>
      <c r="L14" s="6"/>
      <c r="M14" s="7"/>
      <c r="N14" s="18">
        <f t="shared" si="0"/>
        <v>658.17000000000007</v>
      </c>
      <c r="O14" s="18">
        <f t="shared" si="1"/>
        <v>18.876332035411725</v>
      </c>
      <c r="P14" s="18">
        <f t="shared" si="2"/>
        <v>2.8680024971377791</v>
      </c>
    </row>
    <row r="15" spans="1:16" ht="15.75" customHeight="1" x14ac:dyDescent="0.2">
      <c r="A15" s="1" t="s">
        <v>6</v>
      </c>
      <c r="B15" s="6">
        <v>1318.29</v>
      </c>
      <c r="C15" s="6">
        <v>1276.4000000000001</v>
      </c>
      <c r="D15" s="6">
        <v>1280.25</v>
      </c>
      <c r="E15" s="6">
        <v>1245.45</v>
      </c>
      <c r="F15" s="6">
        <v>1332.61</v>
      </c>
      <c r="G15" s="6">
        <v>1343.53</v>
      </c>
      <c r="H15" s="6">
        <v>1272.68</v>
      </c>
      <c r="I15" s="6">
        <v>1291.71</v>
      </c>
      <c r="J15" s="6">
        <v>1343.6</v>
      </c>
      <c r="K15" s="6">
        <v>1293.6500000000001</v>
      </c>
      <c r="L15" s="6"/>
      <c r="M15" s="7"/>
      <c r="N15" s="18">
        <f t="shared" si="0"/>
        <v>1299.8169999999998</v>
      </c>
      <c r="O15" s="18">
        <f t="shared" si="1"/>
        <v>33.285926639080046</v>
      </c>
      <c r="P15" s="18">
        <f t="shared" si="2"/>
        <v>2.5608163794657286</v>
      </c>
    </row>
    <row r="16" spans="1:16" ht="15.75" customHeight="1" x14ac:dyDescent="0.2">
      <c r="A16" s="1" t="s">
        <v>7</v>
      </c>
      <c r="B16" s="6">
        <v>2048.06</v>
      </c>
      <c r="C16" s="6">
        <v>2112.58</v>
      </c>
      <c r="D16" s="6">
        <v>2100.3000000000002</v>
      </c>
      <c r="E16" s="6">
        <v>1983.42</v>
      </c>
      <c r="F16" s="6">
        <v>2043.64</v>
      </c>
      <c r="G16" s="6">
        <v>2068.1999999999998</v>
      </c>
      <c r="H16" s="6">
        <v>2108.79</v>
      </c>
      <c r="I16" s="6">
        <v>2051.6799999999998</v>
      </c>
      <c r="J16" s="6">
        <v>1979.98</v>
      </c>
      <c r="K16" s="6">
        <v>2093.13</v>
      </c>
      <c r="L16" s="6"/>
      <c r="M16" s="7"/>
      <c r="N16" s="18">
        <f t="shared" si="0"/>
        <v>2058.9780000000001</v>
      </c>
      <c r="O16" s="18">
        <f t="shared" si="1"/>
        <v>47.924402227767935</v>
      </c>
      <c r="P16" s="18">
        <f t="shared" si="2"/>
        <v>2.3275820444787625</v>
      </c>
    </row>
    <row r="17" spans="1:16" ht="15.75" customHeight="1" x14ac:dyDescent="0.2">
      <c r="A17" s="1" t="s">
        <v>8</v>
      </c>
      <c r="B17" s="6">
        <v>3591.97</v>
      </c>
      <c r="C17" s="6">
        <v>3591.18</v>
      </c>
      <c r="D17" s="6">
        <v>3554.9</v>
      </c>
      <c r="E17" s="6">
        <v>3560.32</v>
      </c>
      <c r="F17" s="6">
        <v>3514.49</v>
      </c>
      <c r="G17" s="6">
        <v>3619.12</v>
      </c>
      <c r="H17" s="6">
        <v>3700.5</v>
      </c>
      <c r="I17" s="6">
        <v>3622.13</v>
      </c>
      <c r="J17" s="6">
        <v>3604.01</v>
      </c>
      <c r="K17" s="6">
        <v>3645.19</v>
      </c>
      <c r="L17" s="6"/>
      <c r="M17" s="7"/>
      <c r="N17" s="18">
        <f t="shared" si="0"/>
        <v>3600.3810000000003</v>
      </c>
      <c r="O17" s="18">
        <f t="shared" si="1"/>
        <v>51.720479169817814</v>
      </c>
      <c r="P17" s="18">
        <f t="shared" si="2"/>
        <v>1.4365279443986014</v>
      </c>
    </row>
    <row r="18" spans="1:16" ht="15.75" customHeight="1" x14ac:dyDescent="0.2">
      <c r="A18" s="1" t="s">
        <v>9</v>
      </c>
      <c r="B18" s="6">
        <v>11650.83</v>
      </c>
      <c r="C18" s="6">
        <v>11644.78</v>
      </c>
      <c r="D18" s="6">
        <v>11613.48</v>
      </c>
      <c r="E18" s="6">
        <v>11641.52</v>
      </c>
      <c r="F18" s="6">
        <v>11690.86</v>
      </c>
      <c r="G18" s="6">
        <v>11739.75</v>
      </c>
      <c r="H18" s="6">
        <v>11646.17</v>
      </c>
      <c r="I18" s="6">
        <v>11722.1</v>
      </c>
      <c r="J18" s="6">
        <v>11785.06</v>
      </c>
      <c r="K18" s="6">
        <v>11675.68</v>
      </c>
      <c r="L18" s="6"/>
      <c r="M18" s="7"/>
      <c r="N18" s="18">
        <f t="shared" si="0"/>
        <v>11681.023000000001</v>
      </c>
      <c r="O18" s="18">
        <f t="shared" si="1"/>
        <v>53.382935069801626</v>
      </c>
      <c r="P18" s="18">
        <f t="shared" si="2"/>
        <v>0.45700564984592207</v>
      </c>
    </row>
    <row r="19" spans="1:16" ht="15.75" customHeight="1" x14ac:dyDescent="0.2">
      <c r="A19" s="1" t="s">
        <v>10</v>
      </c>
      <c r="B19" s="6">
        <v>28708.05</v>
      </c>
      <c r="C19" s="6">
        <v>28601.62</v>
      </c>
      <c r="D19" s="6">
        <v>28774.6</v>
      </c>
      <c r="E19" s="6">
        <v>28596.68</v>
      </c>
      <c r="F19" s="6">
        <v>28835.65</v>
      </c>
      <c r="G19" s="6">
        <v>28768.87</v>
      </c>
      <c r="H19" s="6">
        <v>28738.71</v>
      </c>
      <c r="I19" s="6">
        <v>28703.599999999999</v>
      </c>
      <c r="J19" s="6">
        <v>28834.97</v>
      </c>
      <c r="K19" s="6">
        <v>28683.38</v>
      </c>
      <c r="L19" s="6"/>
      <c r="M19" s="7"/>
      <c r="N19" s="18">
        <f t="shared" si="0"/>
        <v>28724.612999999994</v>
      </c>
      <c r="O19" s="18">
        <f t="shared" si="1"/>
        <v>83.715231861087318</v>
      </c>
      <c r="P19" s="18">
        <f t="shared" si="2"/>
        <v>0.29144076496726812</v>
      </c>
    </row>
    <row r="20" spans="1:16" ht="15.75" customHeight="1" x14ac:dyDescent="0.2">
      <c r="A20" s="1" t="s">
        <v>11</v>
      </c>
      <c r="B20" s="6">
        <v>58670.79</v>
      </c>
      <c r="C20" s="6">
        <v>58646.86</v>
      </c>
      <c r="D20" s="6">
        <v>58590.28</v>
      </c>
      <c r="E20" s="6">
        <v>58645.36</v>
      </c>
      <c r="F20" s="6">
        <v>58957.94</v>
      </c>
      <c r="G20" s="6">
        <v>58976.4</v>
      </c>
      <c r="H20" s="6">
        <v>58483.519999999997</v>
      </c>
      <c r="I20" s="6">
        <v>58899.94</v>
      </c>
      <c r="J20" s="6">
        <v>59283.93</v>
      </c>
      <c r="K20" s="6">
        <v>58779.28</v>
      </c>
      <c r="L20" s="6"/>
      <c r="M20" s="7"/>
      <c r="N20" s="18">
        <f t="shared" si="0"/>
        <v>58793.430000000008</v>
      </c>
      <c r="O20" s="18">
        <f t="shared" si="1"/>
        <v>237.6829362360248</v>
      </c>
      <c r="P20" s="18">
        <f t="shared" si="2"/>
        <v>0.40426785141813426</v>
      </c>
    </row>
    <row r="21" spans="1:16" ht="15.75" customHeight="1" x14ac:dyDescent="0.2">
      <c r="A21" s="1" t="s">
        <v>12</v>
      </c>
      <c r="B21" s="6">
        <v>113375.65</v>
      </c>
      <c r="C21" s="6">
        <v>112628.2</v>
      </c>
      <c r="D21" s="6">
        <v>114307.24</v>
      </c>
      <c r="E21" s="6">
        <v>112583.94</v>
      </c>
      <c r="F21" s="6">
        <v>112540.81</v>
      </c>
      <c r="G21" s="6">
        <v>112668.38</v>
      </c>
      <c r="H21" s="6">
        <v>112218.03</v>
      </c>
      <c r="I21" s="6">
        <v>113460.92</v>
      </c>
      <c r="J21" s="6">
        <v>112506.65</v>
      </c>
      <c r="K21" s="6">
        <v>112674.53</v>
      </c>
      <c r="L21" s="6"/>
      <c r="M21" s="7"/>
      <c r="N21" s="18">
        <f t="shared" si="0"/>
        <v>112896.43500000001</v>
      </c>
      <c r="O21" s="18">
        <f t="shared" si="1"/>
        <v>627.88445174163235</v>
      </c>
      <c r="P21" s="18">
        <f t="shared" si="2"/>
        <v>0.55615968010117622</v>
      </c>
    </row>
    <row r="22" spans="1:16" ht="15.75" customHeight="1" x14ac:dyDescent="0.2">
      <c r="A22" s="1" t="s">
        <v>13</v>
      </c>
      <c r="B22" s="33">
        <v>192004.04</v>
      </c>
      <c r="C22" s="33">
        <v>189848.23</v>
      </c>
      <c r="D22" s="33">
        <v>189459.56</v>
      </c>
      <c r="E22" s="33">
        <v>191596.48</v>
      </c>
      <c r="F22" s="33">
        <v>189350.89</v>
      </c>
      <c r="G22" s="33">
        <v>190730.34</v>
      </c>
      <c r="H22" s="33">
        <v>190515.55</v>
      </c>
      <c r="I22" s="33">
        <v>190069.54</v>
      </c>
      <c r="J22" s="33">
        <v>189390.4</v>
      </c>
      <c r="K22" s="33">
        <v>192271.74</v>
      </c>
      <c r="L22" s="6"/>
      <c r="M22" s="7"/>
      <c r="N22" s="18">
        <f t="shared" si="0"/>
        <v>190523.677</v>
      </c>
      <c r="O22" s="18">
        <f t="shared" si="1"/>
        <v>1100.2747608670793</v>
      </c>
      <c r="P22" s="18">
        <f t="shared" si="2"/>
        <v>0.57750027618198829</v>
      </c>
    </row>
    <row r="23" spans="1:16" ht="15.75" customHeight="1" x14ac:dyDescent="0.2">
      <c r="A23" s="1" t="s">
        <v>14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6"/>
      <c r="M51" s="7"/>
      <c r="N51" s="18"/>
      <c r="O51" s="18"/>
      <c r="P51" s="18"/>
    </row>
    <row r="52" spans="1:16" ht="15.75" customHeight="1" x14ac:dyDescent="0.2">
      <c r="A52" s="1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6"/>
      <c r="M52" s="7"/>
      <c r="N52" s="18"/>
      <c r="O52" s="18"/>
      <c r="P52" s="18"/>
    </row>
    <row r="53" spans="1:16" ht="15.75" customHeight="1" x14ac:dyDescent="0.2">
      <c r="A53" s="1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6"/>
      <c r="M53" s="7"/>
      <c r="N53" s="18"/>
      <c r="O53" s="18"/>
      <c r="P53" s="18"/>
    </row>
    <row r="54" spans="1:16" ht="15.75" customHeight="1" x14ac:dyDescent="0.2">
      <c r="A54" s="1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6"/>
      <c r="M54" s="7"/>
      <c r="N54" s="18"/>
      <c r="O54" s="18"/>
      <c r="P54" s="18"/>
    </row>
    <row r="55" spans="1:16" ht="15.75" customHeight="1" x14ac:dyDescent="0.2">
      <c r="A55" s="24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6"/>
      <c r="M80" s="7"/>
      <c r="N80" s="18"/>
      <c r="O80" s="18"/>
      <c r="P80" s="18"/>
    </row>
    <row r="81" spans="1:16" ht="15.75" customHeight="1" x14ac:dyDescent="0.2">
      <c r="A81" s="1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6"/>
      <c r="M81" s="7"/>
      <c r="N81" s="18"/>
      <c r="O81" s="18"/>
      <c r="P81" s="18"/>
    </row>
    <row r="82" spans="1:16" ht="15.75" customHeight="1" x14ac:dyDescent="0.2">
      <c r="A82" s="1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6"/>
      <c r="M82" s="7"/>
      <c r="N82" s="18"/>
      <c r="O82" s="18"/>
      <c r="P82" s="18"/>
    </row>
    <row r="83" spans="1:16" ht="15.75" customHeight="1" x14ac:dyDescent="0.2">
      <c r="A83" s="1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6"/>
      <c r="M83" s="7"/>
      <c r="N83" s="18"/>
      <c r="O83" s="18"/>
      <c r="P83" s="18"/>
    </row>
    <row r="84" spans="1:16" ht="15.75" customHeight="1" x14ac:dyDescent="0.2">
      <c r="A84" s="24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6"/>
      <c r="M109" s="7"/>
      <c r="N109" s="18"/>
      <c r="O109" s="18"/>
      <c r="P109" s="18"/>
    </row>
    <row r="110" spans="1:16" ht="15.75" customHeight="1" x14ac:dyDescent="0.2">
      <c r="A110" s="1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6"/>
      <c r="M110" s="7"/>
      <c r="N110" s="18"/>
      <c r="O110" s="18"/>
      <c r="P110" s="18"/>
    </row>
    <row r="111" spans="1:16" ht="15.75" customHeight="1" x14ac:dyDescent="0.2">
      <c r="A111" s="1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6"/>
      <c r="M111" s="7"/>
      <c r="N111" s="18"/>
      <c r="O111" s="18"/>
      <c r="P111" s="18"/>
    </row>
    <row r="112" spans="1:16" ht="15.75" customHeight="1" x14ac:dyDescent="0.2">
      <c r="A112" s="1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6"/>
      <c r="M112" s="7"/>
      <c r="N112" s="18"/>
      <c r="O112" s="18"/>
      <c r="P112" s="18"/>
    </row>
    <row r="113" spans="1:16" ht="15.75" customHeight="1" x14ac:dyDescent="0.2">
      <c r="A113" s="24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860"/>
  <sheetViews>
    <sheetView tabSelected="1" workbookViewId="0">
      <selection activeCell="M28" sqref="M28"/>
    </sheetView>
  </sheetViews>
  <sheetFormatPr baseColWidth="10" defaultColWidth="14.5" defaultRowHeight="15" customHeight="1" x14ac:dyDescent="0.15"/>
  <cols>
    <col min="1" max="3" width="14.5" style="33" customWidth="1"/>
    <col min="4" max="5" width="18.1640625" style="33" customWidth="1"/>
    <col min="6" max="7" width="19.33203125" style="33" customWidth="1"/>
    <col min="8" max="15" width="14.5" style="33" customWidth="1"/>
    <col min="16" max="16" width="20.6640625" style="33" customWidth="1"/>
    <col min="17" max="32" width="14.5" style="33" customWidth="1"/>
    <col min="33" max="16384" width="14.5" style="33"/>
  </cols>
  <sheetData>
    <row r="1" spans="1:27" s="27" customFormat="1" ht="15.75" customHeight="1" x14ac:dyDescent="0.2">
      <c r="A1" s="23"/>
      <c r="B1" s="23"/>
      <c r="C1" s="23"/>
      <c r="D1" s="23"/>
      <c r="E1" s="28"/>
      <c r="F1" s="23"/>
      <c r="G1" s="28"/>
      <c r="H1" s="23"/>
      <c r="I1" s="23"/>
      <c r="J1" s="23"/>
      <c r="K1" s="23"/>
      <c r="L1" s="23"/>
      <c r="M1" s="23"/>
      <c r="N1" s="28"/>
      <c r="O1" s="23"/>
      <c r="P1" s="28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7" s="27" customFormat="1" ht="15.75" customHeight="1" x14ac:dyDescent="0.2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7" s="27" customFormat="1" ht="15.75" customHeight="1" x14ac:dyDescent="0.2">
      <c r="A3" s="2"/>
      <c r="B3" s="41"/>
      <c r="C3" s="37"/>
      <c r="D3" s="37"/>
      <c r="E3" s="29"/>
      <c r="F3" s="29"/>
      <c r="G3" s="29"/>
      <c r="H3" s="42" t="s">
        <v>18</v>
      </c>
      <c r="I3" s="37"/>
      <c r="J3" s="37"/>
      <c r="K3" s="43" t="s">
        <v>19</v>
      </c>
      <c r="L3" s="43"/>
      <c r="M3" s="43"/>
      <c r="N3" s="43"/>
      <c r="O3" s="43"/>
      <c r="P3" s="43"/>
      <c r="Q3" s="23"/>
      <c r="R3" s="39"/>
      <c r="S3" s="37"/>
      <c r="T3" s="37"/>
      <c r="U3" s="33"/>
      <c r="V3" s="39"/>
      <c r="W3" s="37"/>
      <c r="X3" s="37"/>
      <c r="Y3" s="37"/>
      <c r="Z3" s="37"/>
    </row>
    <row r="4" spans="1:27" s="27" customFormat="1" ht="15.75" customHeight="1" x14ac:dyDescent="0.2">
      <c r="A4" s="9" t="s">
        <v>1</v>
      </c>
      <c r="B4" s="10" t="s">
        <v>20</v>
      </c>
      <c r="C4" s="10" t="s">
        <v>21</v>
      </c>
      <c r="D4" s="10" t="s">
        <v>22</v>
      </c>
      <c r="E4" s="10" t="s">
        <v>23</v>
      </c>
      <c r="F4" s="29" t="s">
        <v>24</v>
      </c>
      <c r="G4" s="29" t="s">
        <v>25</v>
      </c>
      <c r="H4" s="25" t="s">
        <v>20</v>
      </c>
      <c r="I4" s="30" t="s">
        <v>21</v>
      </c>
      <c r="J4" s="30" t="s">
        <v>22</v>
      </c>
      <c r="K4" s="26" t="s">
        <v>20</v>
      </c>
      <c r="L4" s="31" t="s">
        <v>21</v>
      </c>
      <c r="M4" s="31" t="s">
        <v>22</v>
      </c>
      <c r="N4" s="31" t="s">
        <v>23</v>
      </c>
      <c r="O4" s="26" t="s">
        <v>24</v>
      </c>
      <c r="P4" s="26" t="s">
        <v>26</v>
      </c>
      <c r="Q4" s="23"/>
      <c r="R4" s="33"/>
      <c r="S4" s="33" t="s">
        <v>27</v>
      </c>
      <c r="T4" s="33" t="s">
        <v>28</v>
      </c>
      <c r="U4" s="33"/>
      <c r="V4" s="33"/>
      <c r="W4" s="33"/>
      <c r="X4" s="33"/>
      <c r="Y4" s="33"/>
      <c r="Z4" s="33"/>
      <c r="AA4" s="33"/>
    </row>
    <row r="5" spans="1:27" s="32" customFormat="1" ht="15.75" customHeight="1" x14ac:dyDescent="0.2">
      <c r="A5" s="3">
        <v>1</v>
      </c>
      <c r="B5" s="34">
        <v>34.226000000000013</v>
      </c>
      <c r="C5" s="34">
        <v>43.136000000000003</v>
      </c>
      <c r="D5" s="34">
        <v>1187.5070000000001</v>
      </c>
      <c r="E5" s="34">
        <v>888.31500000000017</v>
      </c>
      <c r="F5" s="35">
        <v>208.03399999999999</v>
      </c>
      <c r="G5" s="35">
        <v>31.13699999999999</v>
      </c>
      <c r="H5" s="19">
        <v>320.91300000000001</v>
      </c>
      <c r="I5" s="20">
        <v>353.00900000000001</v>
      </c>
      <c r="J5" s="20">
        <v>3208.5299999999997</v>
      </c>
      <c r="K5" s="21">
        <v>1049.9000000000001</v>
      </c>
      <c r="L5" s="22">
        <v>60.883999999999993</v>
      </c>
      <c r="M5" s="22">
        <v>4144.5959999999995</v>
      </c>
      <c r="N5" s="22">
        <v>1044.2179999999998</v>
      </c>
      <c r="O5" s="21">
        <v>235.50100000000003</v>
      </c>
      <c r="P5" s="21">
        <v>43.3</v>
      </c>
      <c r="Q5" s="28"/>
      <c r="R5" s="33"/>
      <c r="S5" s="19">
        <v>320.91300000000001</v>
      </c>
      <c r="T5" s="33">
        <f>MIN(H5:P5)</f>
        <v>43.3</v>
      </c>
      <c r="U5" s="33"/>
      <c r="V5" s="33">
        <f>100*(S5-T5)/S5</f>
        <v>86.5072465122946</v>
      </c>
      <c r="W5" s="33"/>
      <c r="X5" s="33"/>
      <c r="Y5" s="33"/>
      <c r="Z5" s="33"/>
      <c r="AA5" s="33"/>
    </row>
    <row r="6" spans="1:27" s="32" customFormat="1" ht="15.75" customHeight="1" x14ac:dyDescent="0.2">
      <c r="A6" s="3">
        <v>2</v>
      </c>
      <c r="B6" s="34">
        <v>33.507000000000012</v>
      </c>
      <c r="C6" s="34">
        <v>40.459000000000003</v>
      </c>
      <c r="D6" s="34">
        <v>1216.2070000000001</v>
      </c>
      <c r="E6" s="34">
        <v>931.09300000000007</v>
      </c>
      <c r="F6" s="35">
        <v>209.649</v>
      </c>
      <c r="G6" s="35">
        <v>31.280999999999999</v>
      </c>
      <c r="H6" s="19">
        <v>326.15600000000006</v>
      </c>
      <c r="I6" s="20">
        <v>361.87199999999996</v>
      </c>
      <c r="J6" s="20">
        <v>3232.2089999999998</v>
      </c>
      <c r="K6" s="21">
        <v>1085.5899999999999</v>
      </c>
      <c r="L6" s="22">
        <v>61.940999999999995</v>
      </c>
      <c r="M6" s="22">
        <v>4150.1880000000001</v>
      </c>
      <c r="N6" s="22">
        <v>1091.623</v>
      </c>
      <c r="O6" s="21">
        <v>241.91199999999998</v>
      </c>
      <c r="P6" s="21">
        <v>42.325000000000003</v>
      </c>
      <c r="Q6" s="28"/>
      <c r="R6" s="33"/>
      <c r="S6" s="19">
        <v>326.15600000000006</v>
      </c>
      <c r="T6" s="33">
        <f t="shared" ref="T6:T22" si="0">MIN(H6:P6)</f>
        <v>42.325000000000003</v>
      </c>
      <c r="U6" s="33"/>
      <c r="V6" s="33">
        <f t="shared" ref="V6:V22" si="1">100*(S6-T6)/S6</f>
        <v>87.023080979653912</v>
      </c>
      <c r="W6" s="33"/>
      <c r="X6" s="33"/>
      <c r="Y6" s="33"/>
      <c r="Z6" s="33"/>
      <c r="AA6" s="33"/>
    </row>
    <row r="7" spans="1:27" s="32" customFormat="1" ht="15.75" customHeight="1" x14ac:dyDescent="0.2">
      <c r="A7" s="3">
        <v>4</v>
      </c>
      <c r="B7" s="34">
        <v>36.447999999999993</v>
      </c>
      <c r="C7" s="34">
        <v>42.652000000000001</v>
      </c>
      <c r="D7" s="34">
        <v>1196.875</v>
      </c>
      <c r="E7" s="34">
        <v>928.90300000000002</v>
      </c>
      <c r="F7" s="35">
        <v>235.995</v>
      </c>
      <c r="G7" s="35">
        <v>31.692</v>
      </c>
      <c r="H7" s="19">
        <v>367.97799999999995</v>
      </c>
      <c r="I7" s="20">
        <v>382.899</v>
      </c>
      <c r="J7" s="20">
        <v>3235.7949999999996</v>
      </c>
      <c r="K7" s="21">
        <v>1125.42</v>
      </c>
      <c r="L7" s="22">
        <v>65.962999999999994</v>
      </c>
      <c r="M7" s="22">
        <v>4124.1560000000009</v>
      </c>
      <c r="N7" s="22">
        <v>1090.923</v>
      </c>
      <c r="O7" s="21">
        <v>255.93599999999998</v>
      </c>
      <c r="P7" s="21">
        <v>44.813000000000002</v>
      </c>
      <c r="Q7" s="28"/>
      <c r="R7" s="33"/>
      <c r="S7" s="19">
        <v>367.97799999999995</v>
      </c>
      <c r="T7" s="33">
        <f t="shared" si="0"/>
        <v>44.813000000000002</v>
      </c>
      <c r="U7" s="33"/>
      <c r="V7" s="33">
        <f t="shared" si="1"/>
        <v>87.821826304833436</v>
      </c>
      <c r="W7" s="33"/>
      <c r="X7" s="33"/>
      <c r="Y7" s="33"/>
      <c r="Z7" s="33"/>
      <c r="AA7" s="33"/>
    </row>
    <row r="8" spans="1:27" s="32" customFormat="1" ht="15.75" customHeight="1" x14ac:dyDescent="0.2">
      <c r="A8" s="3">
        <v>8</v>
      </c>
      <c r="B8" s="34">
        <v>42.614999999999988</v>
      </c>
      <c r="C8" s="34">
        <v>46.547999999999988</v>
      </c>
      <c r="D8" s="34">
        <v>1204.8399999999999</v>
      </c>
      <c r="E8" s="34">
        <v>941.93500000000006</v>
      </c>
      <c r="F8" s="35">
        <v>258.327</v>
      </c>
      <c r="G8" s="35">
        <v>34.058</v>
      </c>
      <c r="H8" s="19">
        <v>364.99899999999997</v>
      </c>
      <c r="I8" s="20">
        <v>415.85999999999996</v>
      </c>
      <c r="J8" s="20">
        <v>3270.0119999999997</v>
      </c>
      <c r="K8" s="21">
        <v>1124.08</v>
      </c>
      <c r="L8" s="22">
        <v>74.451000000000008</v>
      </c>
      <c r="M8" s="22">
        <v>4177.7129999999997</v>
      </c>
      <c r="N8" s="22">
        <v>1094.752</v>
      </c>
      <c r="O8" s="21">
        <v>295.28500000000003</v>
      </c>
      <c r="P8" s="21">
        <v>49.966999999999999</v>
      </c>
      <c r="Q8" s="28"/>
      <c r="R8" s="33"/>
      <c r="S8" s="19">
        <v>364.99899999999997</v>
      </c>
      <c r="T8" s="33">
        <f t="shared" si="0"/>
        <v>49.966999999999999</v>
      </c>
      <c r="U8" s="33"/>
      <c r="V8" s="33">
        <f t="shared" si="1"/>
        <v>86.310373453077958</v>
      </c>
      <c r="W8" s="33"/>
      <c r="X8" s="33"/>
      <c r="Y8" s="33"/>
      <c r="Z8" s="33"/>
      <c r="AA8" s="33"/>
    </row>
    <row r="9" spans="1:27" s="32" customFormat="1" ht="15.75" customHeight="1" x14ac:dyDescent="0.2">
      <c r="A9" s="3">
        <v>16</v>
      </c>
      <c r="B9" s="34">
        <v>43.191000000000003</v>
      </c>
      <c r="C9" s="34">
        <v>61.268999999999991</v>
      </c>
      <c r="D9" s="34">
        <v>2784.422</v>
      </c>
      <c r="E9" s="34">
        <v>1072.056</v>
      </c>
      <c r="F9" s="35">
        <v>281.858</v>
      </c>
      <c r="G9" s="35">
        <v>40.348000000000013</v>
      </c>
      <c r="H9" s="19">
        <v>337.97999999999996</v>
      </c>
      <c r="I9" s="20">
        <v>377.19999999999993</v>
      </c>
      <c r="J9" s="20">
        <v>3247.6470000000004</v>
      </c>
      <c r="K9" s="21">
        <v>130.78</v>
      </c>
      <c r="L9" s="22">
        <v>91.462999999999994</v>
      </c>
      <c r="M9" s="22">
        <v>4142.8459999999995</v>
      </c>
      <c r="N9" s="22">
        <v>1111.5350000000001</v>
      </c>
      <c r="O9" s="21">
        <v>314.39999999999998</v>
      </c>
      <c r="P9" s="21">
        <v>58.766999999999996</v>
      </c>
      <c r="Q9" s="28"/>
      <c r="R9" s="33"/>
      <c r="S9" s="19">
        <v>337.97999999999996</v>
      </c>
      <c r="T9" s="33">
        <f t="shared" si="0"/>
        <v>58.766999999999996</v>
      </c>
      <c r="U9" s="33"/>
      <c r="V9" s="33">
        <f t="shared" si="1"/>
        <v>82.612284750576947</v>
      </c>
      <c r="W9" s="33"/>
      <c r="X9" s="33"/>
      <c r="Y9" s="33"/>
      <c r="Z9" s="33"/>
      <c r="AA9" s="33"/>
    </row>
    <row r="10" spans="1:27" s="32" customFormat="1" ht="15.75" customHeight="1" x14ac:dyDescent="0.2">
      <c r="A10" s="3">
        <v>32</v>
      </c>
      <c r="B10" s="34">
        <v>51.662999999999997</v>
      </c>
      <c r="C10" s="34">
        <v>80.785999999999987</v>
      </c>
      <c r="D10" s="34">
        <v>2796.3510000000001</v>
      </c>
      <c r="E10" s="34">
        <v>1349.4849999999999</v>
      </c>
      <c r="F10" s="35">
        <v>293.35899999999998</v>
      </c>
      <c r="G10" s="35">
        <v>54.358999999999988</v>
      </c>
      <c r="H10" s="19">
        <v>381.56399999999996</v>
      </c>
      <c r="I10" s="20">
        <v>408.94499999999999</v>
      </c>
      <c r="J10" s="20">
        <v>3243.3159999999998</v>
      </c>
      <c r="K10" s="21">
        <v>139.65</v>
      </c>
      <c r="L10" s="22">
        <v>117.02700000000002</v>
      </c>
      <c r="M10" s="22">
        <v>4154.6449999999995</v>
      </c>
      <c r="N10" s="22">
        <v>1388.797</v>
      </c>
      <c r="O10" s="21">
        <v>324.7</v>
      </c>
      <c r="P10" s="21">
        <v>74.984000000000009</v>
      </c>
      <c r="Q10" s="28"/>
      <c r="R10" s="33"/>
      <c r="S10" s="19">
        <v>381.56399999999996</v>
      </c>
      <c r="T10" s="33">
        <f t="shared" si="0"/>
        <v>74.984000000000009</v>
      </c>
      <c r="U10" s="33"/>
      <c r="V10" s="33">
        <f t="shared" si="1"/>
        <v>80.348250883207001</v>
      </c>
      <c r="W10" s="33"/>
      <c r="X10" s="33"/>
      <c r="Y10" s="33"/>
      <c r="Z10" s="33"/>
      <c r="AA10" s="33"/>
    </row>
    <row r="11" spans="1:27" s="32" customFormat="1" ht="15.75" customHeight="1" x14ac:dyDescent="0.2">
      <c r="A11" s="3">
        <v>64</v>
      </c>
      <c r="B11" s="34">
        <v>71.405555555555551</v>
      </c>
      <c r="C11" s="34">
        <v>112.447</v>
      </c>
      <c r="D11" s="34">
        <v>2801.1149999999998</v>
      </c>
      <c r="E11" s="34">
        <v>1346.1790000000001</v>
      </c>
      <c r="F11" s="35">
        <v>306.91500000000002</v>
      </c>
      <c r="G11" s="35">
        <v>78.669999999999987</v>
      </c>
      <c r="H11" s="19">
        <v>410.15200000000004</v>
      </c>
      <c r="I11" s="20">
        <v>492.71499999999997</v>
      </c>
      <c r="J11" s="20">
        <v>3298.4380000000006</v>
      </c>
      <c r="K11" s="21">
        <v>161.62</v>
      </c>
      <c r="L11" s="22">
        <v>165.59499999999997</v>
      </c>
      <c r="M11" s="22">
        <v>4188.1319999999996</v>
      </c>
      <c r="N11" s="22">
        <v>1427.597</v>
      </c>
      <c r="O11" s="21">
        <v>336.529</v>
      </c>
      <c r="P11" s="21">
        <v>94.215000000000003</v>
      </c>
      <c r="Q11" s="28"/>
      <c r="R11" s="33"/>
      <c r="S11" s="19">
        <v>410.15200000000004</v>
      </c>
      <c r="T11" s="33">
        <f t="shared" si="0"/>
        <v>94.215000000000003</v>
      </c>
      <c r="U11" s="33"/>
      <c r="V11" s="33">
        <f t="shared" si="1"/>
        <v>77.029247693537997</v>
      </c>
      <c r="W11" s="33"/>
      <c r="X11" s="33"/>
      <c r="Y11" s="33"/>
      <c r="Z11" s="33"/>
      <c r="AA11" s="33"/>
    </row>
    <row r="12" spans="1:27" s="32" customFormat="1" ht="15.75" customHeight="1" x14ac:dyDescent="0.2">
      <c r="A12" s="3">
        <v>128</v>
      </c>
      <c r="B12" s="34">
        <v>174.792</v>
      </c>
      <c r="C12" s="34">
        <v>197.47499999999999</v>
      </c>
      <c r="D12" s="34">
        <v>2830.7640000000001</v>
      </c>
      <c r="E12" s="34">
        <v>1402.145</v>
      </c>
      <c r="F12" s="35">
        <v>332.60800000000012</v>
      </c>
      <c r="G12" s="35">
        <v>117.099</v>
      </c>
      <c r="H12" s="19">
        <v>498.1040000000001</v>
      </c>
      <c r="I12" s="20">
        <v>605.32199999999989</v>
      </c>
      <c r="J12" s="20">
        <v>3358.2</v>
      </c>
      <c r="K12" s="21">
        <v>266.32</v>
      </c>
      <c r="L12" s="22">
        <v>269.12099999999998</v>
      </c>
      <c r="M12" s="22">
        <v>4226.8040000000001</v>
      </c>
      <c r="N12" s="22">
        <v>1506.4769999999999</v>
      </c>
      <c r="O12" s="21">
        <v>365.3</v>
      </c>
      <c r="P12" s="21">
        <v>144.83999999999997</v>
      </c>
      <c r="Q12" s="28"/>
      <c r="R12" s="33"/>
      <c r="S12" s="19">
        <v>498.1040000000001</v>
      </c>
      <c r="T12" s="33">
        <f t="shared" si="0"/>
        <v>144.83999999999997</v>
      </c>
      <c r="U12" s="33"/>
      <c r="V12" s="33">
        <f t="shared" si="1"/>
        <v>70.921735219954073</v>
      </c>
      <c r="W12" s="33" t="s">
        <v>29</v>
      </c>
      <c r="X12" s="33">
        <f>MIN(V5:V22)</f>
        <v>35.684587168800533</v>
      </c>
      <c r="Y12" s="33"/>
      <c r="Z12" s="33"/>
      <c r="AA12" s="33"/>
    </row>
    <row r="13" spans="1:27" s="27" customFormat="1" ht="15.75" customHeight="1" x14ac:dyDescent="0.2">
      <c r="A13" s="3">
        <v>256</v>
      </c>
      <c r="B13" s="34">
        <v>213.73500000000001</v>
      </c>
      <c r="C13" s="34">
        <v>326.66600000000011</v>
      </c>
      <c r="D13" s="34">
        <v>2857.8180000000002</v>
      </c>
      <c r="E13" s="34">
        <v>1514.6690000000001</v>
      </c>
      <c r="F13" s="35">
        <v>390.197</v>
      </c>
      <c r="G13" s="35">
        <v>190.322</v>
      </c>
      <c r="H13" s="19">
        <v>635.09900000000005</v>
      </c>
      <c r="I13" s="20">
        <v>797.5139999999999</v>
      </c>
      <c r="J13" s="20">
        <v>3470.1390000000001</v>
      </c>
      <c r="K13" s="21">
        <v>305.43</v>
      </c>
      <c r="L13" s="22">
        <v>481.67399999999998</v>
      </c>
      <c r="M13" s="22">
        <v>4349.853000000001</v>
      </c>
      <c r="N13" s="22">
        <v>1609.1179999999999</v>
      </c>
      <c r="O13" s="21">
        <v>424.91900000000004</v>
      </c>
      <c r="P13" s="21">
        <v>233.07</v>
      </c>
      <c r="Q13" s="23"/>
      <c r="R13" s="33"/>
      <c r="S13" s="19">
        <v>635.09900000000005</v>
      </c>
      <c r="T13" s="33">
        <f t="shared" si="0"/>
        <v>233.07</v>
      </c>
      <c r="U13" s="33"/>
      <c r="V13" s="33">
        <f t="shared" si="1"/>
        <v>63.301784446204458</v>
      </c>
      <c r="W13" s="33" t="s">
        <v>30</v>
      </c>
      <c r="X13" s="33">
        <f>MAX(V5:V22)</f>
        <v>87.821826304833436</v>
      </c>
      <c r="Y13" s="33"/>
      <c r="Z13" s="33"/>
      <c r="AA13" s="33"/>
    </row>
    <row r="14" spans="1:27" s="27" customFormat="1" ht="15.75" customHeight="1" x14ac:dyDescent="0.2">
      <c r="A14" s="3">
        <v>512</v>
      </c>
      <c r="B14" s="34">
        <v>408.26499999999999</v>
      </c>
      <c r="C14" s="34">
        <v>817.09500000000003</v>
      </c>
      <c r="D14" s="34">
        <v>2958.7910000000002</v>
      </c>
      <c r="E14" s="34">
        <v>1670.9359999999999</v>
      </c>
      <c r="F14" s="35">
        <v>515.73900000000003</v>
      </c>
      <c r="G14" s="35">
        <v>635.7059999999999</v>
      </c>
      <c r="H14" s="19">
        <v>918.92400000000021</v>
      </c>
      <c r="I14" s="20">
        <v>1424.1060000000002</v>
      </c>
      <c r="J14" s="20">
        <v>3773.9729999999995</v>
      </c>
      <c r="K14" s="21">
        <v>487.31</v>
      </c>
      <c r="L14" s="22">
        <v>1057.1690000000001</v>
      </c>
      <c r="M14" s="22">
        <v>4548.625</v>
      </c>
      <c r="N14" s="22">
        <v>1691.4599999999998</v>
      </c>
      <c r="O14" s="21">
        <v>555.71299999999997</v>
      </c>
      <c r="P14" s="21">
        <v>658.17000000000007</v>
      </c>
      <c r="Q14" s="23"/>
      <c r="R14" s="33"/>
      <c r="S14" s="19">
        <v>918.92400000000021</v>
      </c>
      <c r="T14" s="33">
        <f t="shared" si="0"/>
        <v>487.31</v>
      </c>
      <c r="U14" s="33"/>
      <c r="V14" s="33">
        <f t="shared" si="1"/>
        <v>46.969499109828469</v>
      </c>
      <c r="W14" s="33"/>
      <c r="X14" s="33"/>
      <c r="Y14" s="33"/>
      <c r="Z14" s="33"/>
      <c r="AA14" s="33"/>
    </row>
    <row r="15" spans="1:27" s="27" customFormat="1" ht="15.75" customHeight="1" x14ac:dyDescent="0.2">
      <c r="A15" s="3">
        <v>1024</v>
      </c>
      <c r="B15" s="34">
        <v>836.72399999999993</v>
      </c>
      <c r="C15" s="34">
        <v>1533.528</v>
      </c>
      <c r="D15" s="34">
        <v>3307.1679999999992</v>
      </c>
      <c r="E15" s="34">
        <v>1996.903</v>
      </c>
      <c r="F15" s="34">
        <v>904.41599999999994</v>
      </c>
      <c r="G15" s="34">
        <v>1415.8109999999999</v>
      </c>
      <c r="H15" s="12">
        <v>1904.23</v>
      </c>
      <c r="I15" s="12">
        <v>2406.6410000000005</v>
      </c>
      <c r="J15" s="12">
        <v>4329.7039999999997</v>
      </c>
      <c r="K15" s="13">
        <v>931.3</v>
      </c>
      <c r="L15" s="13">
        <v>1966.8310000000001</v>
      </c>
      <c r="M15" s="13">
        <v>4979.5450000000001</v>
      </c>
      <c r="N15" s="13">
        <v>1953.5409999999999</v>
      </c>
      <c r="O15" s="13">
        <v>965.12100000000009</v>
      </c>
      <c r="P15" s="13">
        <v>1299.8169999999998</v>
      </c>
      <c r="Q15" s="23"/>
      <c r="R15" s="33"/>
      <c r="S15" s="12">
        <v>1904.23</v>
      </c>
      <c r="T15" s="33">
        <f t="shared" si="0"/>
        <v>931.3</v>
      </c>
      <c r="U15" s="33"/>
      <c r="V15" s="33">
        <f t="shared" si="1"/>
        <v>51.09309274614936</v>
      </c>
      <c r="W15" s="33"/>
      <c r="X15" s="33"/>
      <c r="Y15" s="33"/>
      <c r="Z15" s="33"/>
      <c r="AA15" s="33"/>
    </row>
    <row r="16" spans="1:27" s="27" customFormat="1" ht="15.75" customHeight="1" x14ac:dyDescent="0.2">
      <c r="A16" s="3">
        <v>2048</v>
      </c>
      <c r="B16" s="34">
        <v>2742.7489999999998</v>
      </c>
      <c r="C16" s="34">
        <v>2708.8879999999999</v>
      </c>
      <c r="D16" s="34">
        <v>3957.9160000000002</v>
      </c>
      <c r="E16" s="34">
        <v>2709.7020000000002</v>
      </c>
      <c r="F16" s="34">
        <v>2501.1610000000001</v>
      </c>
      <c r="G16" s="34">
        <v>2400.88</v>
      </c>
      <c r="H16" s="12">
        <v>4504.66</v>
      </c>
      <c r="I16" s="12">
        <v>4835.6180000000004</v>
      </c>
      <c r="J16" s="12">
        <v>5878.2559999999994</v>
      </c>
      <c r="K16" s="13">
        <v>2944.18</v>
      </c>
      <c r="L16" s="13">
        <v>3727.8160000000003</v>
      </c>
      <c r="M16" s="13">
        <v>5839.85</v>
      </c>
      <c r="N16" s="13">
        <v>2849.6419999999998</v>
      </c>
      <c r="O16" s="13">
        <v>2611.7520000000004</v>
      </c>
      <c r="P16" s="13">
        <v>2058.9780000000001</v>
      </c>
      <c r="Q16" s="23"/>
      <c r="R16" s="33"/>
      <c r="S16" s="12">
        <v>4504.66</v>
      </c>
      <c r="T16" s="33">
        <f t="shared" si="0"/>
        <v>2058.9780000000001</v>
      </c>
      <c r="U16" s="33"/>
      <c r="V16" s="33">
        <f t="shared" si="1"/>
        <v>54.292266230969702</v>
      </c>
      <c r="W16" s="33"/>
      <c r="X16" s="33"/>
      <c r="Y16" s="33"/>
      <c r="Z16" s="33"/>
      <c r="AA16" s="33"/>
    </row>
    <row r="17" spans="1:27" s="27" customFormat="1" ht="15.75" customHeight="1" x14ac:dyDescent="0.2">
      <c r="A17" s="3">
        <v>4096</v>
      </c>
      <c r="B17" s="34">
        <v>5923.692</v>
      </c>
      <c r="C17" s="34">
        <v>5537.6089999999986</v>
      </c>
      <c r="D17" s="34">
        <v>4973.0959999999995</v>
      </c>
      <c r="E17" s="34">
        <v>5031.1689999999999</v>
      </c>
      <c r="F17" s="34">
        <v>5603.8180000000002</v>
      </c>
      <c r="G17" s="34">
        <v>3299.641000000001</v>
      </c>
      <c r="H17" s="12">
        <v>9242.482</v>
      </c>
      <c r="I17" s="12">
        <v>9234.51</v>
      </c>
      <c r="J17" s="12">
        <v>8581.7909999999993</v>
      </c>
      <c r="K17" s="13">
        <v>6227.8</v>
      </c>
      <c r="L17" s="13">
        <v>7362.4659999999985</v>
      </c>
      <c r="M17" s="13">
        <v>7374.2489999999989</v>
      </c>
      <c r="N17" s="13">
        <v>5210.9350000000004</v>
      </c>
      <c r="O17" s="13">
        <v>5790.2729999999992</v>
      </c>
      <c r="P17" s="13">
        <v>3600.3810000000003</v>
      </c>
      <c r="Q17" s="23"/>
      <c r="R17" s="33"/>
      <c r="S17" s="12">
        <v>9242.482</v>
      </c>
      <c r="T17" s="33">
        <f t="shared" si="0"/>
        <v>3600.3810000000003</v>
      </c>
      <c r="U17" s="33"/>
      <c r="V17" s="33">
        <f t="shared" si="1"/>
        <v>61.045301467722631</v>
      </c>
      <c r="W17" s="33"/>
      <c r="X17" s="33"/>
      <c r="Y17" s="33"/>
      <c r="Z17" s="33"/>
      <c r="AA17" s="33"/>
    </row>
    <row r="18" spans="1:27" s="27" customFormat="1" ht="15.75" customHeight="1" x14ac:dyDescent="0.2">
      <c r="A18" s="3">
        <v>8192</v>
      </c>
      <c r="B18" s="34">
        <v>7286.4739999999993</v>
      </c>
      <c r="C18" s="34">
        <v>10542.062</v>
      </c>
      <c r="D18" s="34">
        <v>7408.3370000000014</v>
      </c>
      <c r="E18" s="34">
        <v>9537.7530000000006</v>
      </c>
      <c r="F18" s="34">
        <v>9052.3719999999994</v>
      </c>
      <c r="G18" s="34">
        <v>5716.5360000000001</v>
      </c>
      <c r="H18" s="12">
        <v>14407.632000000001</v>
      </c>
      <c r="I18" s="12">
        <v>17242.442999999999</v>
      </c>
      <c r="J18" s="12">
        <v>21560.805</v>
      </c>
      <c r="K18" s="13">
        <v>10317.290000000001</v>
      </c>
      <c r="L18" s="13">
        <v>13943.486999999999</v>
      </c>
      <c r="M18" s="13">
        <v>10302.958000000001</v>
      </c>
      <c r="N18" s="13">
        <v>9846.9009999999998</v>
      </c>
      <c r="O18" s="13">
        <v>9266.3280000000013</v>
      </c>
      <c r="P18" s="13">
        <v>11681.023000000001</v>
      </c>
      <c r="Q18" s="23"/>
      <c r="R18" s="33"/>
      <c r="S18" s="12">
        <v>14407.632000000001</v>
      </c>
      <c r="T18" s="33">
        <f t="shared" si="0"/>
        <v>9266.3280000000013</v>
      </c>
      <c r="U18" s="33"/>
      <c r="V18" s="33">
        <f t="shared" si="1"/>
        <v>35.684587168800533</v>
      </c>
      <c r="W18" s="33"/>
      <c r="X18" s="33"/>
      <c r="Y18" s="33"/>
      <c r="Z18" s="33"/>
      <c r="AA18" s="33"/>
    </row>
    <row r="19" spans="1:27" s="27" customFormat="1" ht="15.75" customHeight="1" x14ac:dyDescent="0.2">
      <c r="A19" s="3">
        <v>16384</v>
      </c>
      <c r="B19" s="34">
        <v>19648.507000000001</v>
      </c>
      <c r="C19" s="34">
        <v>33440.237999999998</v>
      </c>
      <c r="D19" s="34">
        <v>27157.662</v>
      </c>
      <c r="E19" s="34">
        <v>22648.714</v>
      </c>
      <c r="F19" s="34">
        <v>16146.460999999999</v>
      </c>
      <c r="G19" s="34">
        <v>25259.728999999999</v>
      </c>
      <c r="H19" s="12">
        <v>31875.952999999998</v>
      </c>
      <c r="I19" s="12">
        <v>46040.853000000003</v>
      </c>
      <c r="J19" s="12">
        <v>37641.550999999992</v>
      </c>
      <c r="K19" s="13">
        <v>19756.75</v>
      </c>
      <c r="L19" s="13">
        <v>27990.854000000003</v>
      </c>
      <c r="M19" s="13">
        <v>22730.371999999996</v>
      </c>
      <c r="N19" s="13">
        <v>23508.789999999997</v>
      </c>
      <c r="O19" s="13">
        <v>16572.379999999997</v>
      </c>
      <c r="P19" s="13">
        <v>28724.612999999994</v>
      </c>
      <c r="Q19" s="23"/>
      <c r="R19" s="33"/>
      <c r="S19" s="12">
        <v>31875.952999999998</v>
      </c>
      <c r="T19" s="33">
        <f t="shared" si="0"/>
        <v>16572.379999999997</v>
      </c>
      <c r="U19" s="33"/>
      <c r="V19" s="33">
        <f t="shared" si="1"/>
        <v>48.009774013658514</v>
      </c>
      <c r="W19" s="33"/>
      <c r="X19" s="33"/>
      <c r="Y19" s="33"/>
      <c r="Z19" s="33"/>
      <c r="AA19" s="33"/>
    </row>
    <row r="20" spans="1:27" s="27" customFormat="1" ht="15.75" customHeight="1" x14ac:dyDescent="0.2">
      <c r="A20" s="3">
        <v>32768</v>
      </c>
      <c r="B20" s="34">
        <v>98567.23000000001</v>
      </c>
      <c r="C20" s="34">
        <v>65835.032000000007</v>
      </c>
      <c r="D20" s="34">
        <v>65054.36299999999</v>
      </c>
      <c r="E20" s="34">
        <v>46062.089</v>
      </c>
      <c r="F20" s="34">
        <v>29818.595000000001</v>
      </c>
      <c r="G20" s="34">
        <v>50278.971999999987</v>
      </c>
      <c r="H20" s="12">
        <v>128683.97</v>
      </c>
      <c r="I20" s="12">
        <v>89686.869000000006</v>
      </c>
      <c r="J20" s="12">
        <v>52121.713000000003</v>
      </c>
      <c r="K20" s="13">
        <v>124492.85</v>
      </c>
      <c r="L20" s="13">
        <v>64558.237999999998</v>
      </c>
      <c r="M20" s="13">
        <v>56354.085000000006</v>
      </c>
      <c r="N20" s="13">
        <v>46901.885999999999</v>
      </c>
      <c r="O20" s="13">
        <v>30703.951999999997</v>
      </c>
      <c r="P20" s="13">
        <v>58793.430000000008</v>
      </c>
      <c r="Q20" s="23"/>
      <c r="R20" s="33"/>
      <c r="S20" s="12">
        <v>128683.97</v>
      </c>
      <c r="T20" s="33">
        <f t="shared" si="0"/>
        <v>30703.951999999997</v>
      </c>
      <c r="U20" s="33"/>
      <c r="V20" s="33">
        <f t="shared" si="1"/>
        <v>76.140033603253002</v>
      </c>
      <c r="W20" s="33"/>
      <c r="X20" s="33"/>
      <c r="Y20" s="33"/>
      <c r="Z20" s="33"/>
      <c r="AA20" s="33"/>
    </row>
    <row r="21" spans="1:27" s="27" customFormat="1" ht="15.75" customHeight="1" x14ac:dyDescent="0.2">
      <c r="A21" s="3">
        <v>65536</v>
      </c>
      <c r="B21" s="34">
        <v>48370.631000000008</v>
      </c>
      <c r="C21" s="34">
        <v>121504.364</v>
      </c>
      <c r="D21" s="34">
        <v>48191.028999999988</v>
      </c>
      <c r="E21" s="34">
        <v>52851.699000000001</v>
      </c>
      <c r="F21" s="34">
        <v>56917.627999999997</v>
      </c>
      <c r="G21" s="34">
        <v>87889.833000000013</v>
      </c>
      <c r="H21" s="12">
        <v>263773.663</v>
      </c>
      <c r="I21" s="12">
        <v>170040.62900000002</v>
      </c>
      <c r="J21" s="12">
        <v>103442.66</v>
      </c>
      <c r="K21" s="13">
        <v>47862.75</v>
      </c>
      <c r="L21" s="13">
        <v>129825.353</v>
      </c>
      <c r="M21" s="13">
        <v>66377.607000000004</v>
      </c>
      <c r="N21" s="13">
        <v>54356.137000000002</v>
      </c>
      <c r="O21" s="13">
        <v>58642.254000000001</v>
      </c>
      <c r="P21" s="13">
        <v>112896.43500000001</v>
      </c>
      <c r="Q21" s="23"/>
      <c r="R21" s="33"/>
      <c r="S21" s="12">
        <v>263773.663</v>
      </c>
      <c r="T21" s="33">
        <f t="shared" si="0"/>
        <v>47862.75</v>
      </c>
      <c r="U21" s="33"/>
      <c r="V21" s="33">
        <f t="shared" si="1"/>
        <v>81.854613741327171</v>
      </c>
      <c r="W21" s="33"/>
      <c r="X21" s="33"/>
      <c r="Y21" s="33"/>
      <c r="Z21" s="33"/>
      <c r="AA21" s="33"/>
    </row>
    <row r="22" spans="1:27" s="27" customFormat="1" ht="15.75" customHeight="1" x14ac:dyDescent="0.2">
      <c r="A22" s="3">
        <v>131072</v>
      </c>
      <c r="B22" s="34">
        <v>406052.65700000001</v>
      </c>
      <c r="C22" s="34">
        <v>234486.64599999989</v>
      </c>
      <c r="D22" s="34">
        <v>91161.103999999992</v>
      </c>
      <c r="E22" s="34">
        <v>104195.73</v>
      </c>
      <c r="F22" s="34">
        <v>113025.87</v>
      </c>
      <c r="G22" s="34">
        <v>165764.72700000001</v>
      </c>
      <c r="H22" s="12">
        <v>586414.93699999992</v>
      </c>
      <c r="I22" s="12">
        <v>327124.15399999998</v>
      </c>
      <c r="J22" s="12">
        <v>189856.12200000003</v>
      </c>
      <c r="K22" s="13">
        <v>495874.14</v>
      </c>
      <c r="L22" s="13">
        <v>258188.69700000001</v>
      </c>
      <c r="M22" s="13">
        <v>118148.20499999999</v>
      </c>
      <c r="N22" s="13">
        <v>107059.05</v>
      </c>
      <c r="O22" s="13">
        <v>116540.326</v>
      </c>
      <c r="P22" s="13">
        <v>190523.677</v>
      </c>
      <c r="Q22" s="23"/>
      <c r="R22" s="33"/>
      <c r="S22" s="12">
        <v>586414.93699999992</v>
      </c>
      <c r="T22" s="33">
        <f t="shared" si="0"/>
        <v>107059.05</v>
      </c>
      <c r="U22" s="33"/>
      <c r="V22" s="33">
        <f t="shared" si="1"/>
        <v>81.743464696227548</v>
      </c>
      <c r="W22" s="33"/>
      <c r="X22" s="33"/>
      <c r="Y22" s="33"/>
      <c r="Z22" s="33"/>
      <c r="AA22" s="33"/>
    </row>
    <row r="23" spans="1:27" s="27" customFormat="1" ht="15.75" customHeight="1" x14ac:dyDescent="0.2">
      <c r="A23" s="3">
        <v>262144</v>
      </c>
      <c r="B23" s="11"/>
      <c r="C23" s="11"/>
      <c r="D23" s="11"/>
      <c r="E23" s="11"/>
      <c r="F23" s="11"/>
      <c r="G23" s="11"/>
      <c r="H23" s="12"/>
      <c r="I23" s="12"/>
      <c r="J23" s="12"/>
      <c r="K23" s="13"/>
      <c r="L23" s="13"/>
      <c r="M23" s="13"/>
      <c r="N23" s="13"/>
      <c r="O23" s="13"/>
      <c r="P23" s="13"/>
      <c r="Q23" s="2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27" customFormat="1" ht="15.75" customHeight="1" x14ac:dyDescent="0.2">
      <c r="A24" s="3">
        <v>524288</v>
      </c>
      <c r="B24" s="11"/>
      <c r="C24" s="11"/>
      <c r="D24" s="11"/>
      <c r="E24" s="11"/>
      <c r="F24" s="11"/>
      <c r="G24" s="11"/>
      <c r="H24" s="12"/>
      <c r="I24" s="12"/>
      <c r="J24" s="12"/>
      <c r="K24" s="13"/>
      <c r="L24" s="13"/>
      <c r="M24" s="13"/>
      <c r="N24" s="13"/>
      <c r="O24" s="13"/>
      <c r="P24" s="13"/>
      <c r="Q24" s="2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s="27" customFormat="1" ht="15.75" customHeight="1" x14ac:dyDescent="0.2">
      <c r="A25" s="3">
        <v>1048576</v>
      </c>
      <c r="B25" s="11"/>
      <c r="C25" s="11"/>
      <c r="D25" s="11"/>
      <c r="E25" s="11"/>
      <c r="F25" s="11"/>
      <c r="G25" s="11"/>
      <c r="H25" s="12"/>
      <c r="I25" s="12"/>
      <c r="J25" s="12"/>
      <c r="K25" s="13"/>
      <c r="L25" s="13"/>
      <c r="M25" s="13"/>
      <c r="N25" s="13"/>
      <c r="O25" s="13"/>
      <c r="P25" s="13"/>
      <c r="Q25" s="2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s="27" customFormat="1" ht="15.75" customHeight="1" x14ac:dyDescent="0.2">
      <c r="A26" s="3">
        <v>2097152</v>
      </c>
      <c r="B26" s="11"/>
      <c r="C26" s="11"/>
      <c r="D26" s="11"/>
      <c r="E26" s="11"/>
      <c r="F26" s="11"/>
      <c r="G26" s="11"/>
      <c r="H26" s="12"/>
      <c r="I26" s="12"/>
      <c r="J26" s="12"/>
      <c r="K26" s="13"/>
      <c r="L26" s="13"/>
      <c r="M26" s="13"/>
      <c r="N26" s="13"/>
      <c r="O26" s="13"/>
      <c r="P26" s="13"/>
      <c r="Q26" s="2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s="27" customFormat="1" ht="15.75" customHeight="1" x14ac:dyDescent="0.2">
      <c r="A27" s="23"/>
      <c r="B27" s="23"/>
      <c r="C27" s="23"/>
      <c r="D27" s="23"/>
      <c r="E27" s="28"/>
      <c r="F27" s="23"/>
      <c r="G27" s="28"/>
      <c r="H27" s="23"/>
      <c r="I27" s="23"/>
      <c r="J27" s="23"/>
      <c r="K27" s="23"/>
      <c r="L27" s="23"/>
      <c r="M27" s="23"/>
      <c r="N27" s="28"/>
      <c r="O27" s="23"/>
      <c r="P27" s="28"/>
      <c r="Q27" s="23"/>
      <c r="R27" s="33"/>
      <c r="S27" s="33"/>
      <c r="T27" s="33"/>
      <c r="U27" s="33"/>
      <c r="V27" s="33"/>
      <c r="W27" s="33"/>
      <c r="X27" s="33"/>
      <c r="Y27" s="33"/>
      <c r="Z27" s="33"/>
    </row>
    <row r="28" spans="1:27" s="27" customFormat="1" ht="15.75" customHeight="1" x14ac:dyDescent="0.2">
      <c r="A28" s="23"/>
      <c r="B28" s="23"/>
      <c r="C28" s="23"/>
      <c r="D28" s="23"/>
      <c r="E28" s="28"/>
      <c r="F28" s="23"/>
      <c r="G28" s="28"/>
      <c r="H28" s="23"/>
      <c r="I28" s="23"/>
      <c r="J28" s="23"/>
      <c r="K28" s="23"/>
      <c r="L28" s="23"/>
      <c r="M28" s="23"/>
      <c r="N28" s="28"/>
      <c r="O28" s="23"/>
      <c r="P28" s="28"/>
      <c r="Q28" s="23"/>
      <c r="R28" s="33"/>
      <c r="S28" s="33"/>
      <c r="T28" s="33"/>
      <c r="U28" s="33"/>
      <c r="V28" s="33"/>
      <c r="W28" s="33"/>
      <c r="X28" s="33"/>
      <c r="Y28" s="33"/>
      <c r="Z28" s="33"/>
    </row>
    <row r="29" spans="1:27" s="27" customFormat="1" ht="15.75" customHeight="1" x14ac:dyDescent="0.2">
      <c r="A29" s="23"/>
      <c r="B29" s="23"/>
      <c r="C29" s="23"/>
      <c r="D29" s="23"/>
      <c r="E29" s="28"/>
      <c r="F29" s="23"/>
      <c r="G29" s="28"/>
      <c r="H29" s="23"/>
      <c r="I29" s="23"/>
      <c r="J29" s="23"/>
      <c r="K29" s="23"/>
      <c r="L29" s="23"/>
      <c r="M29" s="23"/>
      <c r="N29" s="28"/>
      <c r="O29" s="23"/>
      <c r="P29" s="28"/>
      <c r="Q29" s="23"/>
      <c r="R29" s="33"/>
      <c r="S29" s="33"/>
      <c r="T29" s="33"/>
      <c r="U29" s="33"/>
      <c r="V29" s="33"/>
      <c r="W29" s="33"/>
      <c r="X29" s="33"/>
      <c r="Y29" s="33"/>
      <c r="Z29" s="33"/>
    </row>
    <row r="30" spans="1:27" ht="15.75" customHeight="1" x14ac:dyDescent="0.1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1:27" ht="15.75" customHeight="1" x14ac:dyDescent="0.15">
      <c r="B31" s="39"/>
      <c r="C31" s="39"/>
      <c r="D31" s="39"/>
      <c r="H31" s="39"/>
      <c r="I31" s="39"/>
      <c r="J31" s="39"/>
      <c r="K31" s="39"/>
      <c r="L31" s="39"/>
      <c r="M31" s="39"/>
      <c r="N31" s="39"/>
      <c r="O31" s="39"/>
      <c r="R31" s="39"/>
      <c r="S31" s="39"/>
      <c r="T31" s="39"/>
      <c r="V31" s="39"/>
      <c r="W31" s="39"/>
      <c r="X31" s="39"/>
      <c r="Y31" s="39"/>
      <c r="Z31" s="39"/>
    </row>
    <row r="32" spans="1:2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spans="1:26" ht="15.75" customHeight="1" x14ac:dyDescent="0.15"/>
    <row r="50" spans="1:26" ht="15.75" customHeight="1" x14ac:dyDescent="0.15"/>
    <row r="51" spans="1:26" ht="15.75" customHeight="1" x14ac:dyDescent="0.15"/>
    <row r="52" spans="1:26" ht="15.75" customHeight="1" x14ac:dyDescent="0.15"/>
    <row r="53" spans="1:26" ht="15.75" customHeight="1" x14ac:dyDescent="0.15"/>
    <row r="54" spans="1:26" ht="15.75" customHeight="1" x14ac:dyDescent="0.15"/>
    <row r="55" spans="1:26" s="27" customFormat="1" ht="15.75" customHeight="1" x14ac:dyDescent="0.2">
      <c r="A55" s="23"/>
      <c r="B55" s="23"/>
      <c r="C55" s="23"/>
      <c r="D55" s="23"/>
      <c r="E55" s="28"/>
      <c r="F55" s="23"/>
      <c r="G55" s="28"/>
      <c r="H55" s="23"/>
      <c r="I55" s="23"/>
      <c r="J55" s="23"/>
      <c r="K55" s="23"/>
      <c r="L55" s="23"/>
      <c r="M55" s="23"/>
      <c r="N55" s="28"/>
      <c r="O55" s="23"/>
      <c r="P55" s="28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s="27" customFormat="1" ht="15.75" customHeight="1" x14ac:dyDescent="0.2">
      <c r="A56" s="23"/>
      <c r="B56" s="23"/>
      <c r="C56" s="23"/>
      <c r="D56" s="23"/>
      <c r="E56" s="28"/>
      <c r="F56" s="23"/>
      <c r="G56" s="28"/>
      <c r="H56" s="23"/>
      <c r="I56" s="23"/>
      <c r="J56" s="23"/>
      <c r="K56" s="23"/>
      <c r="L56" s="23"/>
      <c r="M56" s="23"/>
      <c r="N56" s="28"/>
      <c r="O56" s="23"/>
      <c r="P56" s="28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s="27" customFormat="1" ht="15.75" customHeight="1" x14ac:dyDescent="0.2">
      <c r="A57" s="23"/>
      <c r="B57" s="23"/>
      <c r="C57" s="23"/>
      <c r="D57" s="23"/>
      <c r="E57" s="28"/>
      <c r="F57" s="23"/>
      <c r="G57" s="28"/>
      <c r="H57" s="23"/>
      <c r="I57" s="23"/>
      <c r="J57" s="23"/>
      <c r="K57" s="23"/>
      <c r="L57" s="23"/>
      <c r="M57" s="23"/>
      <c r="N57" s="28"/>
      <c r="O57" s="23"/>
      <c r="P57" s="28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1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26" ht="15.75" customHeight="1" x14ac:dyDescent="0.15">
      <c r="B59" s="39"/>
      <c r="C59" s="39"/>
      <c r="D59" s="39"/>
      <c r="H59" s="39"/>
      <c r="I59" s="39"/>
      <c r="J59" s="39"/>
      <c r="K59" s="39"/>
      <c r="L59" s="39"/>
      <c r="M59" s="39"/>
      <c r="N59" s="39"/>
      <c r="O59" s="39"/>
      <c r="R59" s="39"/>
      <c r="S59" s="39"/>
      <c r="T59" s="39"/>
      <c r="V59" s="39"/>
      <c r="W59" s="39"/>
      <c r="X59" s="39"/>
      <c r="Y59" s="39"/>
      <c r="Z59" s="39"/>
    </row>
    <row r="60" spans="1:26" ht="15.75" customHeight="1" x14ac:dyDescent="0.15"/>
    <row r="61" spans="1:26" ht="15.75" customHeight="1" x14ac:dyDescent="0.15"/>
    <row r="62" spans="1:26" ht="15.75" customHeight="1" x14ac:dyDescent="0.15"/>
    <row r="63" spans="1:26" ht="15.75" customHeight="1" x14ac:dyDescent="0.15"/>
    <row r="64" spans="1:2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spans="1:26" ht="15.75" customHeight="1" x14ac:dyDescent="0.15"/>
    <row r="82" spans="1:26" ht="15.75" customHeight="1" x14ac:dyDescent="0.15"/>
    <row r="83" spans="1:26" ht="15.75" customHeight="1" x14ac:dyDescent="0.15"/>
    <row r="84" spans="1:26" ht="15.75" customHeight="1" x14ac:dyDescent="0.15"/>
    <row r="85" spans="1:26" ht="15.75" customHeight="1" x14ac:dyDescent="0.15"/>
    <row r="86" spans="1:26" ht="15.75" customHeight="1" x14ac:dyDescent="0.1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</row>
    <row r="87" spans="1:26" ht="15.75" customHeight="1" x14ac:dyDescent="0.15">
      <c r="B87" s="39"/>
      <c r="C87" s="39"/>
      <c r="D87" s="39"/>
      <c r="H87" s="39"/>
      <c r="I87" s="39"/>
      <c r="J87" s="39"/>
      <c r="K87" s="39"/>
      <c r="L87" s="39"/>
      <c r="M87" s="39"/>
      <c r="N87" s="39"/>
      <c r="O87" s="39"/>
      <c r="R87" s="39"/>
      <c r="S87" s="39"/>
      <c r="T87" s="39"/>
      <c r="V87" s="39"/>
      <c r="W87" s="39"/>
      <c r="X87" s="39"/>
      <c r="Y87" s="39"/>
      <c r="Z87" s="39"/>
    </row>
    <row r="88" spans="1:26" ht="15.75" customHeight="1" x14ac:dyDescent="0.15"/>
    <row r="89" spans="1:26" ht="15.75" customHeight="1" x14ac:dyDescent="0.15"/>
    <row r="90" spans="1:26" ht="15.75" customHeight="1" x14ac:dyDescent="0.15"/>
    <row r="91" spans="1:26" ht="15.75" customHeight="1" x14ac:dyDescent="0.15"/>
    <row r="92" spans="1:26" ht="15.75" customHeight="1" x14ac:dyDescent="0.15"/>
    <row r="93" spans="1:26" ht="15.75" customHeight="1" x14ac:dyDescent="0.15"/>
    <row r="94" spans="1:26" ht="15.75" customHeight="1" x14ac:dyDescent="0.15"/>
    <row r="95" spans="1:26" ht="15.75" customHeight="1" x14ac:dyDescent="0.15"/>
    <row r="96" spans="1:2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</sheetData>
  <mergeCells count="24">
    <mergeCell ref="B87:D87"/>
    <mergeCell ref="H87:J87"/>
    <mergeCell ref="K87:O87"/>
    <mergeCell ref="A58:O58"/>
    <mergeCell ref="B59:D59"/>
    <mergeCell ref="H59:J59"/>
    <mergeCell ref="K59:O59"/>
    <mergeCell ref="A86:O86"/>
    <mergeCell ref="B3:D3"/>
    <mergeCell ref="R3:T3"/>
    <mergeCell ref="H3:J3"/>
    <mergeCell ref="A2:P2"/>
    <mergeCell ref="K3:P3"/>
    <mergeCell ref="V3:Z3"/>
    <mergeCell ref="A30:O30"/>
    <mergeCell ref="B31:D31"/>
    <mergeCell ref="H31:J31"/>
    <mergeCell ref="R31:T31"/>
    <mergeCell ref="K31:O31"/>
    <mergeCell ref="V87:Z87"/>
    <mergeCell ref="V31:Z31"/>
    <mergeCell ref="V59:Z59"/>
    <mergeCell ref="R59:T59"/>
    <mergeCell ref="R87:T87"/>
  </mergeCells>
  <conditionalFormatting sqref="B5:G22">
    <cfRule type="expression" dxfId="2" priority="3">
      <formula>B5=MIN($B5:$G5)</formula>
    </cfRule>
  </conditionalFormatting>
  <conditionalFormatting sqref="H5:P22">
    <cfRule type="expression" dxfId="1" priority="2">
      <formula>H5=MIN($H5:$P5)</formula>
    </cfRule>
  </conditionalFormatting>
  <conditionalFormatting sqref="S5:S22">
    <cfRule type="expression" dxfId="0" priority="1">
      <formula>S5=MIN($H5:$P5)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42.22</v>
      </c>
      <c r="C5" s="14">
        <v>44.86</v>
      </c>
      <c r="D5" s="14">
        <v>43.48</v>
      </c>
      <c r="E5" s="14">
        <v>42.13</v>
      </c>
      <c r="F5" s="14">
        <v>41.25</v>
      </c>
      <c r="G5" s="14">
        <v>42.72</v>
      </c>
      <c r="H5" s="14">
        <v>43.11</v>
      </c>
      <c r="I5" s="14">
        <v>43.94</v>
      </c>
      <c r="J5" s="14">
        <v>45.28</v>
      </c>
      <c r="K5" s="14">
        <v>42.37</v>
      </c>
      <c r="L5" s="14"/>
      <c r="M5" s="15"/>
      <c r="N5" s="18">
        <f t="shared" ref="N5:N26" si="0">AVERAGE(B5:K5)</f>
        <v>43.136000000000003</v>
      </c>
      <c r="O5" s="18">
        <f t="shared" ref="O5:O26" si="1">STDEV(B5:K5)</f>
        <v>1.2693935559943574</v>
      </c>
      <c r="P5" s="18">
        <f t="shared" ref="P5:P26" si="2">100*O5/N5</f>
        <v>2.9427706694973046</v>
      </c>
    </row>
    <row r="6" spans="1:16" s="32" customFormat="1" ht="15.75" customHeight="1" x14ac:dyDescent="0.2">
      <c r="A6" s="17">
        <v>2</v>
      </c>
      <c r="B6" s="14">
        <v>40.01</v>
      </c>
      <c r="C6" s="14">
        <v>41.45</v>
      </c>
      <c r="D6" s="14">
        <v>38.26</v>
      </c>
      <c r="E6" s="14">
        <v>41.21</v>
      </c>
      <c r="F6" s="14">
        <v>38.76</v>
      </c>
      <c r="G6" s="14">
        <v>40.770000000000003</v>
      </c>
      <c r="H6" s="14">
        <v>39.61</v>
      </c>
      <c r="I6" s="14">
        <v>43.11</v>
      </c>
      <c r="J6" s="14">
        <v>38.79</v>
      </c>
      <c r="K6" s="14">
        <v>42.62</v>
      </c>
      <c r="L6" s="14"/>
      <c r="M6" s="15"/>
      <c r="N6" s="18">
        <f t="shared" si="0"/>
        <v>40.459000000000003</v>
      </c>
      <c r="O6" s="18">
        <f t="shared" si="1"/>
        <v>1.6590053914586567</v>
      </c>
      <c r="P6" s="18">
        <f t="shared" si="2"/>
        <v>4.1004606922036055</v>
      </c>
    </row>
    <row r="7" spans="1:16" s="32" customFormat="1" ht="15.75" customHeight="1" x14ac:dyDescent="0.2">
      <c r="A7" s="17">
        <v>4</v>
      </c>
      <c r="B7" s="14">
        <v>42.17</v>
      </c>
      <c r="C7" s="14">
        <v>44.77</v>
      </c>
      <c r="D7" s="14">
        <v>43.25</v>
      </c>
      <c r="E7" s="14">
        <v>42.43</v>
      </c>
      <c r="F7" s="14">
        <v>42.64</v>
      </c>
      <c r="G7" s="14">
        <v>42.32</v>
      </c>
      <c r="H7" s="14">
        <v>41.78</v>
      </c>
      <c r="I7" s="14">
        <v>43.02</v>
      </c>
      <c r="J7" s="14">
        <v>41.66</v>
      </c>
      <c r="K7" s="14">
        <v>42.48</v>
      </c>
      <c r="L7" s="14"/>
      <c r="M7" s="15"/>
      <c r="N7" s="18">
        <f t="shared" si="0"/>
        <v>42.652000000000001</v>
      </c>
      <c r="O7" s="18">
        <f t="shared" si="1"/>
        <v>0.89100193290724494</v>
      </c>
      <c r="P7" s="18">
        <f t="shared" si="2"/>
        <v>2.0890038753335012</v>
      </c>
    </row>
    <row r="8" spans="1:16" s="32" customFormat="1" ht="15.75" customHeight="1" x14ac:dyDescent="0.2">
      <c r="A8" s="17">
        <v>8</v>
      </c>
      <c r="B8" s="14">
        <v>46.58</v>
      </c>
      <c r="C8" s="14">
        <v>46.92</v>
      </c>
      <c r="D8" s="14">
        <v>46.93</v>
      </c>
      <c r="E8" s="14">
        <v>47.48</v>
      </c>
      <c r="F8" s="14">
        <v>46.26</v>
      </c>
      <c r="G8" s="14">
        <v>45.8</v>
      </c>
      <c r="H8" s="14">
        <v>46.66</v>
      </c>
      <c r="I8" s="14">
        <v>45.01</v>
      </c>
      <c r="J8" s="14">
        <v>46.33</v>
      </c>
      <c r="K8" s="14">
        <v>47.51</v>
      </c>
      <c r="L8" s="14"/>
      <c r="M8" s="15"/>
      <c r="N8" s="18">
        <f t="shared" si="0"/>
        <v>46.547999999999995</v>
      </c>
      <c r="O8" s="18">
        <f t="shared" si="1"/>
        <v>0.75625980250763636</v>
      </c>
      <c r="P8" s="18">
        <f t="shared" si="2"/>
        <v>1.6246880693212091</v>
      </c>
    </row>
    <row r="9" spans="1:16" s="32" customFormat="1" ht="15.75" customHeight="1" x14ac:dyDescent="0.2">
      <c r="A9" s="17">
        <v>16</v>
      </c>
      <c r="B9" s="14">
        <v>61.1</v>
      </c>
      <c r="C9" s="14">
        <v>60.12</v>
      </c>
      <c r="D9" s="14">
        <v>61.76</v>
      </c>
      <c r="E9" s="14">
        <v>60.13</v>
      </c>
      <c r="F9" s="14">
        <v>62.66</v>
      </c>
      <c r="G9" s="14">
        <v>61.2</v>
      </c>
      <c r="H9" s="14">
        <v>60.56</v>
      </c>
      <c r="I9" s="14">
        <v>60.56</v>
      </c>
      <c r="J9" s="14">
        <v>62.5</v>
      </c>
      <c r="K9" s="14">
        <v>62.1</v>
      </c>
      <c r="L9" s="14"/>
      <c r="M9" s="15"/>
      <c r="N9" s="18">
        <f t="shared" si="0"/>
        <v>61.268999999999991</v>
      </c>
      <c r="O9" s="18">
        <f t="shared" si="1"/>
        <v>0.9450508510715756</v>
      </c>
      <c r="P9" s="18">
        <f t="shared" si="2"/>
        <v>1.5424616871037158</v>
      </c>
    </row>
    <row r="10" spans="1:16" s="32" customFormat="1" ht="15.75" customHeight="1" x14ac:dyDescent="0.2">
      <c r="A10" s="17">
        <v>32</v>
      </c>
      <c r="B10" s="14">
        <v>80.45</v>
      </c>
      <c r="C10" s="14">
        <v>84.43</v>
      </c>
      <c r="D10" s="14">
        <v>79.5</v>
      </c>
      <c r="E10" s="14">
        <v>79.12</v>
      </c>
      <c r="F10" s="14">
        <v>88.03</v>
      </c>
      <c r="G10" s="14">
        <v>79.78</v>
      </c>
      <c r="H10" s="14">
        <v>80.349999999999994</v>
      </c>
      <c r="I10" s="14">
        <v>78.7</v>
      </c>
      <c r="J10" s="14">
        <v>77.180000000000007</v>
      </c>
      <c r="K10" s="14">
        <v>80.319999999999993</v>
      </c>
      <c r="L10" s="14"/>
      <c r="M10" s="15"/>
      <c r="N10" s="18">
        <f t="shared" si="0"/>
        <v>80.785999999999987</v>
      </c>
      <c r="O10" s="18">
        <f t="shared" si="1"/>
        <v>3.1459045687298834</v>
      </c>
      <c r="P10" s="18">
        <f t="shared" si="2"/>
        <v>3.8941209723589285</v>
      </c>
    </row>
    <row r="11" spans="1:16" s="32" customFormat="1" ht="15.75" customHeight="1" x14ac:dyDescent="0.2">
      <c r="A11" s="17">
        <v>64</v>
      </c>
      <c r="B11" s="14">
        <v>110.48</v>
      </c>
      <c r="C11" s="14">
        <v>113.71</v>
      </c>
      <c r="D11" s="14">
        <v>111.8</v>
      </c>
      <c r="E11" s="14">
        <v>109.77</v>
      </c>
      <c r="F11" s="14">
        <v>112.44</v>
      </c>
      <c r="G11" s="14">
        <v>110.58</v>
      </c>
      <c r="H11" s="14">
        <v>124.21</v>
      </c>
      <c r="I11" s="14">
        <v>110.04</v>
      </c>
      <c r="J11" s="14">
        <v>111.17</v>
      </c>
      <c r="K11" s="14">
        <v>110.27</v>
      </c>
      <c r="L11" s="14"/>
      <c r="M11" s="15"/>
      <c r="N11" s="18">
        <f t="shared" si="0"/>
        <v>112.447</v>
      </c>
      <c r="O11" s="18">
        <f t="shared" si="1"/>
        <v>4.308477560448571</v>
      </c>
      <c r="P11" s="18">
        <f t="shared" si="2"/>
        <v>3.8315629233759645</v>
      </c>
    </row>
    <row r="12" spans="1:16" s="32" customFormat="1" ht="15.75" customHeight="1" x14ac:dyDescent="0.2">
      <c r="A12" s="17">
        <v>128</v>
      </c>
      <c r="B12" s="14">
        <v>197.96</v>
      </c>
      <c r="C12" s="14">
        <v>197.98</v>
      </c>
      <c r="D12" s="14">
        <v>197.29</v>
      </c>
      <c r="E12" s="14">
        <v>197.36</v>
      </c>
      <c r="F12" s="14">
        <v>195.66</v>
      </c>
      <c r="G12" s="14">
        <v>197.66</v>
      </c>
      <c r="H12" s="14">
        <v>200.38</v>
      </c>
      <c r="I12" s="14">
        <v>195.62</v>
      </c>
      <c r="J12" s="14">
        <v>199.16</v>
      </c>
      <c r="K12" s="14">
        <v>195.68</v>
      </c>
      <c r="L12" s="14"/>
      <c r="M12" s="15"/>
      <c r="N12" s="18">
        <f t="shared" si="0"/>
        <v>197.47499999999999</v>
      </c>
      <c r="O12" s="18">
        <f t="shared" si="1"/>
        <v>1.5566149170555934</v>
      </c>
      <c r="P12" s="18">
        <f t="shared" si="2"/>
        <v>0.78825923132325282</v>
      </c>
    </row>
    <row r="13" spans="1:16" ht="15.75" customHeight="1" x14ac:dyDescent="0.2">
      <c r="A13" s="1">
        <v>256</v>
      </c>
      <c r="B13" s="6">
        <v>321.44</v>
      </c>
      <c r="C13" s="6">
        <v>327.54000000000002</v>
      </c>
      <c r="D13" s="6">
        <v>326.17</v>
      </c>
      <c r="E13" s="6">
        <v>323.11</v>
      </c>
      <c r="F13" s="6">
        <v>341.92</v>
      </c>
      <c r="G13" s="6">
        <v>325.26</v>
      </c>
      <c r="H13" s="6">
        <v>327.04000000000002</v>
      </c>
      <c r="I13" s="6">
        <v>326.51</v>
      </c>
      <c r="J13" s="6">
        <v>320.58</v>
      </c>
      <c r="K13" s="6">
        <v>327.08999999999997</v>
      </c>
      <c r="L13" s="6"/>
      <c r="M13" s="7"/>
      <c r="N13" s="18">
        <f t="shared" si="0"/>
        <v>326.66600000000005</v>
      </c>
      <c r="O13" s="18">
        <f t="shared" si="1"/>
        <v>5.8973707889382609</v>
      </c>
      <c r="P13" s="18">
        <f t="shared" si="2"/>
        <v>1.8053212727796157</v>
      </c>
    </row>
    <row r="14" spans="1:16" ht="15.75" customHeight="1" x14ac:dyDescent="0.2">
      <c r="A14" s="1">
        <v>512</v>
      </c>
      <c r="B14" s="6">
        <v>1085.56</v>
      </c>
      <c r="C14" s="6">
        <v>789.74</v>
      </c>
      <c r="D14" s="6">
        <v>782.06</v>
      </c>
      <c r="E14" s="6">
        <v>838.85</v>
      </c>
      <c r="F14" s="6">
        <v>772.1</v>
      </c>
      <c r="G14" s="6">
        <v>783.52</v>
      </c>
      <c r="H14" s="6">
        <v>781.27</v>
      </c>
      <c r="I14" s="6">
        <v>779.24</v>
      </c>
      <c r="J14" s="6">
        <v>777.27</v>
      </c>
      <c r="K14" s="6">
        <v>781.34</v>
      </c>
      <c r="L14" s="6"/>
      <c r="M14" s="7"/>
      <c r="N14" s="18">
        <f t="shared" si="0"/>
        <v>817.09500000000003</v>
      </c>
      <c r="O14" s="18">
        <f t="shared" si="1"/>
        <v>96.179921934535272</v>
      </c>
      <c r="P14" s="18">
        <f t="shared" si="2"/>
        <v>11.770959549934251</v>
      </c>
    </row>
    <row r="15" spans="1:16" ht="15.75" customHeight="1" x14ac:dyDescent="0.2">
      <c r="A15" s="1" t="s">
        <v>6</v>
      </c>
      <c r="B15" s="6">
        <v>1779.91</v>
      </c>
      <c r="C15" s="6">
        <v>1496.33</v>
      </c>
      <c r="D15" s="6">
        <v>1496.55</v>
      </c>
      <c r="E15" s="6">
        <v>1492.82</v>
      </c>
      <c r="F15" s="6">
        <v>1494.41</v>
      </c>
      <c r="G15" s="6">
        <v>1487.97</v>
      </c>
      <c r="H15" s="6">
        <v>1517.71</v>
      </c>
      <c r="I15" s="6">
        <v>1492.87</v>
      </c>
      <c r="J15" s="6">
        <v>1579.62</v>
      </c>
      <c r="K15" s="6">
        <v>1497.09</v>
      </c>
      <c r="L15" s="6"/>
      <c r="M15" s="7"/>
      <c r="N15" s="18">
        <f t="shared" si="0"/>
        <v>1533.5279999999998</v>
      </c>
      <c r="O15" s="18">
        <f t="shared" si="1"/>
        <v>90.721507042156233</v>
      </c>
      <c r="P15" s="18">
        <f t="shared" si="2"/>
        <v>5.915868966341419</v>
      </c>
    </row>
    <row r="16" spans="1:16" ht="15.75" customHeight="1" x14ac:dyDescent="0.2">
      <c r="A16" s="1" t="s">
        <v>7</v>
      </c>
      <c r="B16" s="6">
        <v>2700.92</v>
      </c>
      <c r="C16" s="6">
        <v>2710.1</v>
      </c>
      <c r="D16" s="6">
        <v>2709.24</v>
      </c>
      <c r="E16" s="6">
        <v>2707.02</v>
      </c>
      <c r="F16" s="6">
        <v>2699.68</v>
      </c>
      <c r="G16" s="6">
        <v>2717.13</v>
      </c>
      <c r="H16" s="6">
        <v>2707.15</v>
      </c>
      <c r="I16" s="6">
        <v>2709.73</v>
      </c>
      <c r="J16" s="6">
        <v>2713.14</v>
      </c>
      <c r="K16" s="6">
        <v>2714.77</v>
      </c>
      <c r="L16" s="6"/>
      <c r="M16" s="7"/>
      <c r="N16" s="18">
        <f t="shared" si="0"/>
        <v>2708.8879999999999</v>
      </c>
      <c r="O16" s="18">
        <f t="shared" si="1"/>
        <v>5.5547393178158311</v>
      </c>
      <c r="P16" s="18">
        <f t="shared" si="2"/>
        <v>0.20505607163588274</v>
      </c>
    </row>
    <row r="17" spans="1:16" ht="15.75" customHeight="1" x14ac:dyDescent="0.2">
      <c r="A17" s="1" t="s">
        <v>8</v>
      </c>
      <c r="B17" s="6">
        <v>5532.43</v>
      </c>
      <c r="C17" s="6">
        <v>5512.32</v>
      </c>
      <c r="D17" s="6">
        <v>5514.23</v>
      </c>
      <c r="E17" s="6">
        <v>5521.88</v>
      </c>
      <c r="F17" s="6">
        <v>5505.37</v>
      </c>
      <c r="G17" s="6">
        <v>5500.97</v>
      </c>
      <c r="H17" s="6">
        <v>5551.1</v>
      </c>
      <c r="I17" s="6">
        <v>5630.75</v>
      </c>
      <c r="J17" s="6">
        <v>5586.62</v>
      </c>
      <c r="K17" s="6">
        <v>5520.42</v>
      </c>
      <c r="L17" s="6"/>
      <c r="M17" s="7"/>
      <c r="N17" s="18">
        <f t="shared" si="0"/>
        <v>5537.6089999999995</v>
      </c>
      <c r="O17" s="18">
        <f t="shared" si="1"/>
        <v>41.361411014508597</v>
      </c>
      <c r="P17" s="18">
        <f t="shared" si="2"/>
        <v>0.74691822796641294</v>
      </c>
    </row>
    <row r="18" spans="1:16" ht="15.75" customHeight="1" x14ac:dyDescent="0.2">
      <c r="A18" s="1" t="s">
        <v>9</v>
      </c>
      <c r="B18" s="6">
        <v>10195.08</v>
      </c>
      <c r="C18" s="6">
        <v>10170.32</v>
      </c>
      <c r="D18" s="6">
        <v>10206.59</v>
      </c>
      <c r="E18" s="6">
        <v>10184.709999999999</v>
      </c>
      <c r="F18" s="6">
        <v>10177.18</v>
      </c>
      <c r="G18" s="6">
        <v>10172.16</v>
      </c>
      <c r="H18" s="6">
        <v>10180.959999999999</v>
      </c>
      <c r="I18" s="6">
        <v>13733.84</v>
      </c>
      <c r="J18" s="6">
        <v>10179.879999999999</v>
      </c>
      <c r="K18" s="6">
        <v>10219.9</v>
      </c>
      <c r="L18" s="6"/>
      <c r="M18" s="7"/>
      <c r="N18" s="18">
        <f t="shared" si="0"/>
        <v>10542.062</v>
      </c>
      <c r="O18" s="18">
        <f t="shared" si="1"/>
        <v>1121.5863028249103</v>
      </c>
      <c r="P18" s="18">
        <f t="shared" si="2"/>
        <v>10.639154871455984</v>
      </c>
    </row>
    <row r="19" spans="1:16" ht="15.75" customHeight="1" x14ac:dyDescent="0.2">
      <c r="A19" s="1" t="s">
        <v>10</v>
      </c>
      <c r="B19" s="6">
        <v>31516.03</v>
      </c>
      <c r="C19" s="6">
        <v>32717.34</v>
      </c>
      <c r="D19" s="6">
        <v>32421.919999999998</v>
      </c>
      <c r="E19" s="6">
        <v>33940.980000000003</v>
      </c>
      <c r="F19" s="6">
        <v>32912.269999999997</v>
      </c>
      <c r="G19" s="6">
        <v>33539.35</v>
      </c>
      <c r="H19" s="6">
        <v>34647.410000000003</v>
      </c>
      <c r="I19" s="6">
        <v>34749.769999999997</v>
      </c>
      <c r="J19" s="6">
        <v>34812.550000000003</v>
      </c>
      <c r="K19" s="6">
        <v>33144.76</v>
      </c>
      <c r="L19" s="6"/>
      <c r="M19" s="7"/>
      <c r="N19" s="18">
        <f t="shared" si="0"/>
        <v>33440.237999999998</v>
      </c>
      <c r="O19" s="18">
        <f t="shared" si="1"/>
        <v>1102.7305107152085</v>
      </c>
      <c r="P19" s="18">
        <f t="shared" si="2"/>
        <v>3.2976156171950946</v>
      </c>
    </row>
    <row r="20" spans="1:16" ht="15.75" customHeight="1" x14ac:dyDescent="0.2">
      <c r="A20" s="1" t="s">
        <v>11</v>
      </c>
      <c r="B20" s="6">
        <v>66132.31</v>
      </c>
      <c r="C20" s="6">
        <v>66005.149999999994</v>
      </c>
      <c r="D20" s="6">
        <v>65669.259999999995</v>
      </c>
      <c r="E20" s="6">
        <v>65298.97</v>
      </c>
      <c r="F20" s="6">
        <v>65676.39</v>
      </c>
      <c r="G20" s="6">
        <v>66644.53</v>
      </c>
      <c r="H20" s="6">
        <v>65900.929999999993</v>
      </c>
      <c r="I20" s="6">
        <v>65567.360000000001</v>
      </c>
      <c r="J20" s="6">
        <v>65882.600000000006</v>
      </c>
      <c r="K20" s="6">
        <v>65572.820000000007</v>
      </c>
      <c r="L20" s="6"/>
      <c r="M20" s="7"/>
      <c r="N20" s="18">
        <f t="shared" si="0"/>
        <v>65835.032000000007</v>
      </c>
      <c r="O20" s="18">
        <f t="shared" si="1"/>
        <v>374.10933588398268</v>
      </c>
      <c r="P20" s="18">
        <f t="shared" si="2"/>
        <v>0.5682526832887127</v>
      </c>
    </row>
    <row r="21" spans="1:16" ht="15.75" customHeight="1" x14ac:dyDescent="0.2">
      <c r="A21" s="1" t="s">
        <v>12</v>
      </c>
      <c r="B21" s="6">
        <v>119830.26</v>
      </c>
      <c r="C21" s="6">
        <v>121583.75</v>
      </c>
      <c r="D21" s="6">
        <v>121247.03</v>
      </c>
      <c r="E21" s="6">
        <v>122659.61</v>
      </c>
      <c r="F21" s="6">
        <v>121293.89</v>
      </c>
      <c r="G21" s="6">
        <v>122430.28</v>
      </c>
      <c r="H21" s="6">
        <v>121986.18</v>
      </c>
      <c r="I21" s="6">
        <v>119970.13</v>
      </c>
      <c r="J21" s="6">
        <v>120654.25</v>
      </c>
      <c r="K21" s="6">
        <v>123388.26</v>
      </c>
      <c r="L21" s="6"/>
      <c r="M21" s="7"/>
      <c r="N21" s="18">
        <f t="shared" si="0"/>
        <v>121504.36399999999</v>
      </c>
      <c r="O21" s="18">
        <f t="shared" si="1"/>
        <v>1153.2147707864297</v>
      </c>
      <c r="P21" s="18">
        <f t="shared" si="2"/>
        <v>0.94911386951206933</v>
      </c>
    </row>
    <row r="22" spans="1:16" ht="15.75" customHeight="1" x14ac:dyDescent="0.2">
      <c r="A22" s="1" t="s">
        <v>13</v>
      </c>
      <c r="B22" s="6">
        <v>233010.95</v>
      </c>
      <c r="C22" s="6">
        <v>235459.96</v>
      </c>
      <c r="D22" s="6">
        <v>235131.4</v>
      </c>
      <c r="E22" s="6">
        <v>237078.21</v>
      </c>
      <c r="F22" s="6">
        <v>233469.88</v>
      </c>
      <c r="G22" s="6">
        <v>235197.04</v>
      </c>
      <c r="H22" s="6">
        <v>234434.42</v>
      </c>
      <c r="I22" s="6">
        <v>234549.49</v>
      </c>
      <c r="J22" s="6">
        <v>232563.31</v>
      </c>
      <c r="K22" s="6">
        <v>233971.8</v>
      </c>
      <c r="L22" s="6"/>
      <c r="M22" s="7"/>
      <c r="N22" s="18">
        <f t="shared" si="0"/>
        <v>234486.64599999995</v>
      </c>
      <c r="O22" s="18">
        <f t="shared" si="1"/>
        <v>1323.5628660567793</v>
      </c>
      <c r="P22" s="18">
        <f t="shared" si="2"/>
        <v>0.56445127628154124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18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1182.04</v>
      </c>
      <c r="C5" s="14">
        <v>1179.8900000000001</v>
      </c>
      <c r="D5" s="14">
        <v>1179.79</v>
      </c>
      <c r="E5" s="14">
        <v>1192</v>
      </c>
      <c r="F5" s="14">
        <v>1182.0999999999999</v>
      </c>
      <c r="G5" s="14">
        <v>1179.5</v>
      </c>
      <c r="H5" s="14">
        <v>1201.54</v>
      </c>
      <c r="I5" s="14">
        <v>1182.07</v>
      </c>
      <c r="J5" s="14">
        <v>1188.02</v>
      </c>
      <c r="K5" s="14">
        <v>1208.1199999999999</v>
      </c>
      <c r="L5" s="14"/>
      <c r="M5" s="15"/>
      <c r="N5" s="18">
        <f t="shared" ref="N5:N26" si="0">AVERAGE(B5:K5)</f>
        <v>1187.5070000000001</v>
      </c>
      <c r="O5" s="18">
        <f t="shared" ref="O5:O26" si="1">STDEV(B5:K5)</f>
        <v>10.069969711970314</v>
      </c>
      <c r="P5" s="18">
        <f t="shared" ref="P5:P26" si="2">100*O5/N5</f>
        <v>0.84799245073673779</v>
      </c>
    </row>
    <row r="6" spans="1:16" s="32" customFormat="1" ht="15.75" customHeight="1" x14ac:dyDescent="0.2">
      <c r="A6" s="17">
        <v>2</v>
      </c>
      <c r="B6" s="14">
        <v>1208.3800000000001</v>
      </c>
      <c r="C6" s="14">
        <v>1208.32</v>
      </c>
      <c r="D6" s="14">
        <v>1223.24</v>
      </c>
      <c r="E6" s="14">
        <v>1218.01</v>
      </c>
      <c r="F6" s="14">
        <v>1210.17</v>
      </c>
      <c r="G6" s="14">
        <v>1207.6500000000001</v>
      </c>
      <c r="H6" s="14">
        <v>1227.97</v>
      </c>
      <c r="I6" s="14">
        <v>1211.08</v>
      </c>
      <c r="J6" s="14">
        <v>1211.21</v>
      </c>
      <c r="K6" s="14">
        <v>1236.04</v>
      </c>
      <c r="L6" s="14"/>
      <c r="M6" s="15"/>
      <c r="N6" s="18">
        <f t="shared" si="0"/>
        <v>1216.2069999999999</v>
      </c>
      <c r="O6" s="18">
        <f t="shared" si="1"/>
        <v>9.8252532339431706</v>
      </c>
      <c r="P6" s="18">
        <f t="shared" si="2"/>
        <v>0.80786027657653436</v>
      </c>
    </row>
    <row r="7" spans="1:16" s="32" customFormat="1" ht="15.75" customHeight="1" x14ac:dyDescent="0.2">
      <c r="A7" s="17">
        <v>4</v>
      </c>
      <c r="B7" s="14">
        <v>1190.23</v>
      </c>
      <c r="C7" s="14">
        <v>1190.03</v>
      </c>
      <c r="D7" s="14">
        <v>1189.06</v>
      </c>
      <c r="E7" s="14">
        <v>1193.48</v>
      </c>
      <c r="F7" s="14">
        <v>1193.17</v>
      </c>
      <c r="G7" s="14">
        <v>1193.6600000000001</v>
      </c>
      <c r="H7" s="14">
        <v>1209.6099999999999</v>
      </c>
      <c r="I7" s="14">
        <v>1194.96</v>
      </c>
      <c r="J7" s="14">
        <v>1197.57</v>
      </c>
      <c r="K7" s="14">
        <v>1216.98</v>
      </c>
      <c r="L7" s="14"/>
      <c r="M7" s="15"/>
      <c r="N7" s="18">
        <f t="shared" si="0"/>
        <v>1196.875</v>
      </c>
      <c r="O7" s="18">
        <f t="shared" si="1"/>
        <v>9.1785683342592392</v>
      </c>
      <c r="P7" s="18">
        <f t="shared" si="2"/>
        <v>0.76687777205299124</v>
      </c>
    </row>
    <row r="8" spans="1:16" s="32" customFormat="1" ht="15.75" customHeight="1" x14ac:dyDescent="0.2">
      <c r="A8" s="17">
        <v>8</v>
      </c>
      <c r="B8" s="14">
        <v>1194.43</v>
      </c>
      <c r="C8" s="14">
        <v>1197.51</v>
      </c>
      <c r="D8" s="14">
        <v>1195.18</v>
      </c>
      <c r="E8" s="14">
        <v>1202.4100000000001</v>
      </c>
      <c r="F8" s="14">
        <v>1200.03</v>
      </c>
      <c r="G8" s="14">
        <v>1214.82</v>
      </c>
      <c r="H8" s="14">
        <v>1218.0999999999999</v>
      </c>
      <c r="I8" s="14">
        <v>1202.01</v>
      </c>
      <c r="J8" s="14">
        <v>1197.75</v>
      </c>
      <c r="K8" s="14">
        <v>1226.1600000000001</v>
      </c>
      <c r="L8" s="14"/>
      <c r="M8" s="15"/>
      <c r="N8" s="18">
        <f t="shared" si="0"/>
        <v>1204.8399999999999</v>
      </c>
      <c r="O8" s="18">
        <f t="shared" si="1"/>
        <v>10.917371478519895</v>
      </c>
      <c r="P8" s="18">
        <f t="shared" si="2"/>
        <v>0.90612624734569691</v>
      </c>
    </row>
    <row r="9" spans="1:16" s="32" customFormat="1" ht="15.75" customHeight="1" x14ac:dyDescent="0.2">
      <c r="A9" s="17">
        <v>16</v>
      </c>
      <c r="B9" s="14">
        <v>2844.77</v>
      </c>
      <c r="C9" s="14">
        <v>2855.9</v>
      </c>
      <c r="D9" s="14">
        <v>2749.44</v>
      </c>
      <c r="E9" s="14">
        <v>2818.39</v>
      </c>
      <c r="F9" s="14">
        <v>2800.91</v>
      </c>
      <c r="G9" s="14">
        <v>2753.47</v>
      </c>
      <c r="H9" s="14">
        <v>2759.8</v>
      </c>
      <c r="I9" s="14">
        <v>2751.14</v>
      </c>
      <c r="J9" s="14">
        <v>2758.77</v>
      </c>
      <c r="K9" s="14">
        <v>2751.63</v>
      </c>
      <c r="L9" s="14"/>
      <c r="M9" s="15"/>
      <c r="N9" s="18">
        <f t="shared" si="0"/>
        <v>2784.422</v>
      </c>
      <c r="O9" s="18">
        <f t="shared" si="1"/>
        <v>41.906915578855632</v>
      </c>
      <c r="P9" s="18">
        <f t="shared" si="2"/>
        <v>1.505049004025095</v>
      </c>
    </row>
    <row r="10" spans="1:16" s="32" customFormat="1" ht="15.75" customHeight="1" x14ac:dyDescent="0.2">
      <c r="A10" s="17">
        <v>32</v>
      </c>
      <c r="B10" s="14">
        <v>2778.64</v>
      </c>
      <c r="C10" s="14">
        <v>2784.94</v>
      </c>
      <c r="D10" s="14">
        <v>2779.08</v>
      </c>
      <c r="E10" s="14">
        <v>2798.72</v>
      </c>
      <c r="F10" s="14">
        <v>2794.51</v>
      </c>
      <c r="G10" s="14">
        <v>2797.31</v>
      </c>
      <c r="H10" s="14">
        <v>2811.99</v>
      </c>
      <c r="I10" s="14">
        <v>2819.44</v>
      </c>
      <c r="J10" s="14">
        <v>2789.75</v>
      </c>
      <c r="K10" s="14">
        <v>2809.13</v>
      </c>
      <c r="L10" s="14"/>
      <c r="M10" s="15"/>
      <c r="N10" s="18">
        <f t="shared" si="0"/>
        <v>2796.3510000000001</v>
      </c>
      <c r="O10" s="18">
        <f t="shared" si="1"/>
        <v>13.89106543389992</v>
      </c>
      <c r="P10" s="18">
        <f t="shared" si="2"/>
        <v>0.49675686041916478</v>
      </c>
    </row>
    <row r="11" spans="1:16" s="32" customFormat="1" ht="15.75" customHeight="1" x14ac:dyDescent="0.2">
      <c r="A11" s="17">
        <v>64</v>
      </c>
      <c r="B11" s="14">
        <v>2787.27</v>
      </c>
      <c r="C11" s="14">
        <v>2805.33</v>
      </c>
      <c r="D11" s="14">
        <v>2802.41</v>
      </c>
      <c r="E11" s="14">
        <v>2788.68</v>
      </c>
      <c r="F11" s="14">
        <v>2787.93</v>
      </c>
      <c r="G11" s="14">
        <v>2792.49</v>
      </c>
      <c r="H11" s="14">
        <v>2801.17</v>
      </c>
      <c r="I11" s="14">
        <v>2840.92</v>
      </c>
      <c r="J11" s="14">
        <v>2797.26</v>
      </c>
      <c r="K11" s="14">
        <v>2807.69</v>
      </c>
      <c r="L11" s="14"/>
      <c r="M11" s="15"/>
      <c r="N11" s="18">
        <f t="shared" si="0"/>
        <v>2801.1149999999998</v>
      </c>
      <c r="O11" s="18">
        <f t="shared" si="1"/>
        <v>15.834294883083562</v>
      </c>
      <c r="P11" s="18">
        <f t="shared" si="2"/>
        <v>0.56528542680623839</v>
      </c>
    </row>
    <row r="12" spans="1:16" s="32" customFormat="1" ht="15.75" customHeight="1" x14ac:dyDescent="0.2">
      <c r="A12" s="17">
        <v>128</v>
      </c>
      <c r="B12" s="14">
        <v>2830.91</v>
      </c>
      <c r="C12" s="14">
        <v>2836.01</v>
      </c>
      <c r="D12" s="14">
        <v>2819.22</v>
      </c>
      <c r="E12" s="14">
        <v>2830.22</v>
      </c>
      <c r="F12" s="14">
        <v>2851.04</v>
      </c>
      <c r="G12" s="14">
        <v>2820.41</v>
      </c>
      <c r="H12" s="14">
        <v>2855.58</v>
      </c>
      <c r="I12" s="14">
        <v>2816.2</v>
      </c>
      <c r="J12" s="14">
        <v>2819.92</v>
      </c>
      <c r="K12" s="14">
        <v>2828.13</v>
      </c>
      <c r="L12" s="14"/>
      <c r="M12" s="15"/>
      <c r="N12" s="18">
        <f t="shared" si="0"/>
        <v>2830.7640000000001</v>
      </c>
      <c r="O12" s="18">
        <f t="shared" si="1"/>
        <v>13.465583454784969</v>
      </c>
      <c r="P12" s="18">
        <f t="shared" si="2"/>
        <v>0.4756872510313459</v>
      </c>
    </row>
    <row r="13" spans="1:16" ht="15.75" customHeight="1" x14ac:dyDescent="0.2">
      <c r="A13" s="1">
        <v>256</v>
      </c>
      <c r="B13" s="6">
        <v>2866.99</v>
      </c>
      <c r="C13" s="6">
        <v>2866.5</v>
      </c>
      <c r="D13" s="6">
        <v>2826.01</v>
      </c>
      <c r="E13" s="6">
        <v>2851.92</v>
      </c>
      <c r="F13" s="6">
        <v>2839.71</v>
      </c>
      <c r="G13" s="6">
        <v>2859.11</v>
      </c>
      <c r="H13" s="6">
        <v>2854.9</v>
      </c>
      <c r="I13" s="6">
        <v>2867.72</v>
      </c>
      <c r="J13" s="6">
        <v>2879.61</v>
      </c>
      <c r="K13" s="6">
        <v>2865.71</v>
      </c>
      <c r="L13" s="6"/>
      <c r="M13" s="7"/>
      <c r="N13" s="18">
        <f t="shared" si="0"/>
        <v>2857.8180000000002</v>
      </c>
      <c r="O13" s="18">
        <f t="shared" si="1"/>
        <v>15.561155912506351</v>
      </c>
      <c r="P13" s="18">
        <f t="shared" si="2"/>
        <v>0.54451178880202833</v>
      </c>
    </row>
    <row r="14" spans="1:16" ht="15.75" customHeight="1" x14ac:dyDescent="0.2">
      <c r="A14" s="1">
        <v>512</v>
      </c>
      <c r="B14" s="6">
        <v>2953.92</v>
      </c>
      <c r="C14" s="6">
        <v>2956.51</v>
      </c>
      <c r="D14" s="6">
        <v>2959.84</v>
      </c>
      <c r="E14" s="6">
        <v>2968.54</v>
      </c>
      <c r="F14" s="6">
        <v>2964.87</v>
      </c>
      <c r="G14" s="6">
        <v>2940.17</v>
      </c>
      <c r="H14" s="6">
        <v>2951.57</v>
      </c>
      <c r="I14" s="6">
        <v>2982.56</v>
      </c>
      <c r="J14" s="6">
        <v>2949.74</v>
      </c>
      <c r="K14" s="6">
        <v>2960.19</v>
      </c>
      <c r="L14" s="6"/>
      <c r="M14" s="7"/>
      <c r="N14" s="18">
        <f t="shared" si="0"/>
        <v>2958.7910000000002</v>
      </c>
      <c r="O14" s="18">
        <f t="shared" si="1"/>
        <v>11.593843624958863</v>
      </c>
      <c r="P14" s="18">
        <f t="shared" si="2"/>
        <v>0.39184395332278832</v>
      </c>
    </row>
    <row r="15" spans="1:16" ht="15.75" customHeight="1" x14ac:dyDescent="0.2">
      <c r="A15" s="1" t="s">
        <v>6</v>
      </c>
      <c r="B15" s="6">
        <v>3298.13</v>
      </c>
      <c r="C15" s="6">
        <v>3291.49</v>
      </c>
      <c r="D15" s="6">
        <v>3362.27</v>
      </c>
      <c r="E15" s="6">
        <v>3289.67</v>
      </c>
      <c r="F15" s="6">
        <v>3306.81</v>
      </c>
      <c r="G15" s="6">
        <v>3285.26</v>
      </c>
      <c r="H15" s="6">
        <v>3320.66</v>
      </c>
      <c r="I15" s="6">
        <v>3304.69</v>
      </c>
      <c r="J15" s="6">
        <v>3323.1</v>
      </c>
      <c r="K15" s="6">
        <v>3289.6</v>
      </c>
      <c r="L15" s="6"/>
      <c r="M15" s="7"/>
      <c r="N15" s="18">
        <f t="shared" si="0"/>
        <v>3307.1679999999992</v>
      </c>
      <c r="O15" s="18">
        <f t="shared" si="1"/>
        <v>23.33481414348762</v>
      </c>
      <c r="P15" s="18">
        <f t="shared" si="2"/>
        <v>0.7055829683731708</v>
      </c>
    </row>
    <row r="16" spans="1:16" ht="15.75" customHeight="1" x14ac:dyDescent="0.2">
      <c r="A16" s="1" t="s">
        <v>7</v>
      </c>
      <c r="B16" s="6">
        <v>3919.74</v>
      </c>
      <c r="C16" s="6">
        <v>3958.8</v>
      </c>
      <c r="D16" s="6">
        <v>4010.87</v>
      </c>
      <c r="E16" s="6">
        <v>3958.05</v>
      </c>
      <c r="F16" s="6">
        <v>3973.03</v>
      </c>
      <c r="G16" s="6">
        <v>3974.1</v>
      </c>
      <c r="H16" s="6">
        <v>3921.79</v>
      </c>
      <c r="I16" s="6">
        <v>3978.75</v>
      </c>
      <c r="J16" s="6">
        <v>3947.61</v>
      </c>
      <c r="K16" s="6">
        <v>3936.42</v>
      </c>
      <c r="L16" s="6"/>
      <c r="M16" s="7"/>
      <c r="N16" s="18">
        <f t="shared" si="0"/>
        <v>3957.9159999999997</v>
      </c>
      <c r="O16" s="18">
        <f t="shared" si="1"/>
        <v>28.008178250091341</v>
      </c>
      <c r="P16" s="18">
        <f t="shared" si="2"/>
        <v>0.70764963809467774</v>
      </c>
    </row>
    <row r="17" spans="1:16" ht="15.75" customHeight="1" x14ac:dyDescent="0.2">
      <c r="A17" s="1" t="s">
        <v>8</v>
      </c>
      <c r="B17" s="6">
        <v>4949.26</v>
      </c>
      <c r="C17" s="6">
        <v>4968.68</v>
      </c>
      <c r="D17" s="6">
        <v>4937.05</v>
      </c>
      <c r="E17" s="6">
        <v>4958.57</v>
      </c>
      <c r="F17" s="6">
        <v>5005.5</v>
      </c>
      <c r="G17" s="6">
        <v>4985.59</v>
      </c>
      <c r="H17" s="6">
        <v>5067.79</v>
      </c>
      <c r="I17" s="6">
        <v>4955.38</v>
      </c>
      <c r="J17" s="6">
        <v>4977.63</v>
      </c>
      <c r="K17" s="6">
        <v>4925.51</v>
      </c>
      <c r="L17" s="6"/>
      <c r="M17" s="7"/>
      <c r="N17" s="18">
        <f t="shared" si="0"/>
        <v>4973.0959999999995</v>
      </c>
      <c r="O17" s="18">
        <f t="shared" si="1"/>
        <v>40.647384554373311</v>
      </c>
      <c r="P17" s="18">
        <f t="shared" si="2"/>
        <v>0.81734566463975988</v>
      </c>
    </row>
    <row r="18" spans="1:16" ht="15.75" customHeight="1" x14ac:dyDescent="0.2">
      <c r="A18" s="1" t="s">
        <v>9</v>
      </c>
      <c r="B18" s="6">
        <v>7420.04</v>
      </c>
      <c r="C18" s="6">
        <v>7410.64</v>
      </c>
      <c r="D18" s="6">
        <v>7376.09</v>
      </c>
      <c r="E18" s="6">
        <v>7404.4</v>
      </c>
      <c r="F18" s="6">
        <v>7386</v>
      </c>
      <c r="G18" s="6">
        <v>7398.22</v>
      </c>
      <c r="H18" s="6">
        <v>7421.31</v>
      </c>
      <c r="I18" s="6">
        <v>7457.44</v>
      </c>
      <c r="J18" s="6">
        <v>7410.63</v>
      </c>
      <c r="K18" s="6">
        <v>7398.6</v>
      </c>
      <c r="L18" s="6"/>
      <c r="M18" s="7"/>
      <c r="N18" s="18">
        <f t="shared" si="0"/>
        <v>7408.3370000000014</v>
      </c>
      <c r="O18" s="18">
        <f t="shared" si="1"/>
        <v>22.306946127956429</v>
      </c>
      <c r="P18" s="18">
        <f t="shared" si="2"/>
        <v>0.30110598543176997</v>
      </c>
    </row>
    <row r="19" spans="1:16" ht="15.75" customHeight="1" x14ac:dyDescent="0.2">
      <c r="A19" s="1" t="s">
        <v>10</v>
      </c>
      <c r="B19" s="6">
        <v>26790.69</v>
      </c>
      <c r="C19" s="6">
        <v>26177.74</v>
      </c>
      <c r="D19" s="6">
        <v>24470.22</v>
      </c>
      <c r="E19" s="6">
        <v>29656.799999999999</v>
      </c>
      <c r="F19" s="6">
        <v>27420.57</v>
      </c>
      <c r="G19" s="6">
        <v>25702.18</v>
      </c>
      <c r="H19" s="6">
        <v>28591.09</v>
      </c>
      <c r="I19" s="6">
        <v>25491.5</v>
      </c>
      <c r="J19" s="6">
        <v>30982.97</v>
      </c>
      <c r="K19" s="6">
        <v>26292.86</v>
      </c>
      <c r="L19" s="6"/>
      <c r="M19" s="7"/>
      <c r="N19" s="18">
        <f t="shared" si="0"/>
        <v>27157.662</v>
      </c>
      <c r="O19" s="18">
        <f t="shared" si="1"/>
        <v>2026.550838947792</v>
      </c>
      <c r="P19" s="18">
        <f t="shared" si="2"/>
        <v>7.4621697513865222</v>
      </c>
    </row>
    <row r="20" spans="1:16" ht="15.75" customHeight="1" x14ac:dyDescent="0.2">
      <c r="A20" s="1" t="s">
        <v>11</v>
      </c>
      <c r="B20" s="6">
        <v>70006.22</v>
      </c>
      <c r="C20" s="6">
        <v>67129.119999999995</v>
      </c>
      <c r="D20" s="6">
        <v>59482.84</v>
      </c>
      <c r="E20" s="6">
        <v>67096.83</v>
      </c>
      <c r="F20" s="6">
        <v>62230.11</v>
      </c>
      <c r="G20" s="6">
        <v>67881.23</v>
      </c>
      <c r="H20" s="6">
        <v>65714.73</v>
      </c>
      <c r="I20" s="6">
        <v>60015.63</v>
      </c>
      <c r="J20" s="6">
        <v>62369.69</v>
      </c>
      <c r="K20" s="6">
        <v>68617.23</v>
      </c>
      <c r="L20" s="6"/>
      <c r="M20" s="7"/>
      <c r="N20" s="18">
        <f t="shared" si="0"/>
        <v>65054.36299999999</v>
      </c>
      <c r="O20" s="18">
        <f t="shared" si="1"/>
        <v>3737.6913787257913</v>
      </c>
      <c r="P20" s="18">
        <f t="shared" si="2"/>
        <v>5.745489166846184</v>
      </c>
    </row>
    <row r="21" spans="1:16" ht="15.75" customHeight="1" x14ac:dyDescent="0.2">
      <c r="A21" s="1" t="s">
        <v>12</v>
      </c>
      <c r="B21" s="6">
        <v>47764.55</v>
      </c>
      <c r="C21" s="6">
        <v>47557.11</v>
      </c>
      <c r="D21" s="6">
        <v>47248.09</v>
      </c>
      <c r="E21" s="6">
        <v>47549.43</v>
      </c>
      <c r="F21" s="6">
        <v>48026.67</v>
      </c>
      <c r="G21" s="6">
        <v>48156.37</v>
      </c>
      <c r="H21" s="6">
        <v>49463.47</v>
      </c>
      <c r="I21" s="6">
        <v>47628.13</v>
      </c>
      <c r="J21" s="6">
        <v>50842.13</v>
      </c>
      <c r="K21" s="6">
        <v>47674.34</v>
      </c>
      <c r="L21" s="6"/>
      <c r="M21" s="7"/>
      <c r="N21" s="18">
        <f t="shared" si="0"/>
        <v>48191.028999999995</v>
      </c>
      <c r="O21" s="18">
        <f t="shared" si="1"/>
        <v>1112.7544111243355</v>
      </c>
      <c r="P21" s="18">
        <f t="shared" si="2"/>
        <v>2.3090488711588533</v>
      </c>
    </row>
    <row r="22" spans="1:16" ht="15.75" customHeight="1" x14ac:dyDescent="0.2">
      <c r="A22" s="1" t="s">
        <v>13</v>
      </c>
      <c r="B22" s="6">
        <v>90965.47</v>
      </c>
      <c r="C22" s="6">
        <v>89946.240000000005</v>
      </c>
      <c r="D22" s="6">
        <v>90142.1</v>
      </c>
      <c r="E22" s="6">
        <v>90706.42</v>
      </c>
      <c r="F22" s="6">
        <v>91729.53</v>
      </c>
      <c r="G22" s="6">
        <v>92044.98</v>
      </c>
      <c r="H22" s="6">
        <v>90871.63</v>
      </c>
      <c r="I22" s="6">
        <v>91836.81</v>
      </c>
      <c r="J22" s="6">
        <v>93029.11</v>
      </c>
      <c r="K22" s="6">
        <v>90338.75</v>
      </c>
      <c r="L22" s="6"/>
      <c r="M22" s="7"/>
      <c r="N22" s="18">
        <f t="shared" si="0"/>
        <v>91161.103999999992</v>
      </c>
      <c r="O22" s="18">
        <f t="shared" si="1"/>
        <v>975.80195541012233</v>
      </c>
      <c r="P22" s="18">
        <f t="shared" si="2"/>
        <v>1.0704148069664914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892.4</v>
      </c>
      <c r="C5" s="14">
        <v>883.11</v>
      </c>
      <c r="D5" s="14">
        <v>888</v>
      </c>
      <c r="E5" s="14">
        <v>892.59</v>
      </c>
      <c r="F5" s="14">
        <v>886.67</v>
      </c>
      <c r="G5" s="14">
        <v>891.11</v>
      </c>
      <c r="H5" s="14">
        <v>886.79</v>
      </c>
      <c r="I5" s="14">
        <v>888.34</v>
      </c>
      <c r="J5" s="14">
        <v>892.44</v>
      </c>
      <c r="K5" s="14">
        <v>881.7</v>
      </c>
      <c r="L5" s="14"/>
      <c r="M5" s="15"/>
      <c r="N5" s="18">
        <f t="shared" ref="N5:N26" si="0">AVERAGE(B5:K5)</f>
        <v>888.31500000000017</v>
      </c>
      <c r="O5" s="18">
        <f t="shared" ref="O5:O26" si="1">STDEV(B5:K5)</f>
        <v>3.8840449991671786</v>
      </c>
      <c r="P5" s="18">
        <f t="shared" ref="P5:P26" si="2">100*O5/N5</f>
        <v>0.43723735377283707</v>
      </c>
    </row>
    <row r="6" spans="1:16" s="32" customFormat="1" ht="15.75" customHeight="1" x14ac:dyDescent="0.2">
      <c r="A6" s="17">
        <v>2</v>
      </c>
      <c r="B6" s="14">
        <v>938.49</v>
      </c>
      <c r="C6" s="14">
        <v>927.76</v>
      </c>
      <c r="D6" s="14">
        <v>927.59</v>
      </c>
      <c r="E6" s="14">
        <v>924.37</v>
      </c>
      <c r="F6" s="14">
        <v>935.39</v>
      </c>
      <c r="G6" s="14">
        <v>930.31</v>
      </c>
      <c r="H6" s="14">
        <v>929.96</v>
      </c>
      <c r="I6" s="14">
        <v>932.34</v>
      </c>
      <c r="J6" s="14">
        <v>932.15</v>
      </c>
      <c r="K6" s="14">
        <v>932.57</v>
      </c>
      <c r="L6" s="14"/>
      <c r="M6" s="15"/>
      <c r="N6" s="18">
        <f t="shared" si="0"/>
        <v>931.09300000000007</v>
      </c>
      <c r="O6" s="18">
        <f t="shared" si="1"/>
        <v>4.06214242870817</v>
      </c>
      <c r="P6" s="18">
        <f t="shared" si="2"/>
        <v>0.43627676598451171</v>
      </c>
    </row>
    <row r="7" spans="1:16" s="32" customFormat="1" ht="15.75" customHeight="1" x14ac:dyDescent="0.2">
      <c r="A7" s="17">
        <v>4</v>
      </c>
      <c r="B7" s="14">
        <v>926.02</v>
      </c>
      <c r="C7" s="14">
        <v>929.84</v>
      </c>
      <c r="D7" s="14">
        <v>925.81</v>
      </c>
      <c r="E7" s="14">
        <v>924.23</v>
      </c>
      <c r="F7" s="14">
        <v>930.11</v>
      </c>
      <c r="G7" s="14">
        <v>927.41</v>
      </c>
      <c r="H7" s="14">
        <v>945.27</v>
      </c>
      <c r="I7" s="14">
        <v>927.4</v>
      </c>
      <c r="J7" s="14">
        <v>927.85</v>
      </c>
      <c r="K7" s="14">
        <v>925.09</v>
      </c>
      <c r="L7" s="14"/>
      <c r="M7" s="15"/>
      <c r="N7" s="18">
        <f t="shared" si="0"/>
        <v>928.90300000000002</v>
      </c>
      <c r="O7" s="18">
        <f t="shared" si="1"/>
        <v>6.0558934564237106</v>
      </c>
      <c r="P7" s="18">
        <f t="shared" si="2"/>
        <v>0.65194034860730465</v>
      </c>
    </row>
    <row r="8" spans="1:16" s="32" customFormat="1" ht="15.75" customHeight="1" x14ac:dyDescent="0.2">
      <c r="A8" s="17">
        <v>8</v>
      </c>
      <c r="B8" s="14">
        <v>1032.68</v>
      </c>
      <c r="C8" s="14">
        <v>931.76</v>
      </c>
      <c r="D8" s="14">
        <v>926.75</v>
      </c>
      <c r="E8" s="14">
        <v>925.24</v>
      </c>
      <c r="F8" s="14">
        <v>943.07</v>
      </c>
      <c r="G8" s="14">
        <v>938.27</v>
      </c>
      <c r="H8" s="14">
        <v>930.43</v>
      </c>
      <c r="I8" s="14">
        <v>926.55</v>
      </c>
      <c r="J8" s="14">
        <v>933.97</v>
      </c>
      <c r="K8" s="14">
        <v>930.63</v>
      </c>
      <c r="L8" s="14"/>
      <c r="M8" s="15"/>
      <c r="N8" s="18">
        <f t="shared" si="0"/>
        <v>941.93500000000006</v>
      </c>
      <c r="O8" s="18">
        <f t="shared" si="1"/>
        <v>32.356556694294788</v>
      </c>
      <c r="P8" s="18">
        <f t="shared" si="2"/>
        <v>3.435115660241395</v>
      </c>
    </row>
    <row r="9" spans="1:16" s="32" customFormat="1" ht="15.75" customHeight="1" x14ac:dyDescent="0.2">
      <c r="A9" s="17">
        <v>16</v>
      </c>
      <c r="B9" s="14">
        <v>1133.6400000000001</v>
      </c>
      <c r="C9" s="14">
        <v>1060.3699999999999</v>
      </c>
      <c r="D9" s="14">
        <v>1086.07</v>
      </c>
      <c r="E9" s="14">
        <v>1060.29</v>
      </c>
      <c r="F9" s="14">
        <v>1063.56</v>
      </c>
      <c r="G9" s="14">
        <v>1071.8900000000001</v>
      </c>
      <c r="H9" s="14">
        <v>1061.1500000000001</v>
      </c>
      <c r="I9" s="14">
        <v>1058.21</v>
      </c>
      <c r="J9" s="14">
        <v>1066.49</v>
      </c>
      <c r="K9" s="14">
        <v>1058.8900000000001</v>
      </c>
      <c r="L9" s="14"/>
      <c r="M9" s="15"/>
      <c r="N9" s="18">
        <f t="shared" si="0"/>
        <v>1072.056</v>
      </c>
      <c r="O9" s="18">
        <f t="shared" si="1"/>
        <v>23.216777075592958</v>
      </c>
      <c r="P9" s="18">
        <f t="shared" si="2"/>
        <v>2.1656310002082875</v>
      </c>
    </row>
    <row r="10" spans="1:16" s="32" customFormat="1" ht="15.75" customHeight="1" x14ac:dyDescent="0.2">
      <c r="A10" s="17">
        <v>32</v>
      </c>
      <c r="B10" s="14">
        <v>1362.1</v>
      </c>
      <c r="C10" s="14">
        <v>1339.79</v>
      </c>
      <c r="D10" s="14">
        <v>1332.75</v>
      </c>
      <c r="E10" s="14">
        <v>1336.7</v>
      </c>
      <c r="F10" s="14">
        <v>1335.2</v>
      </c>
      <c r="G10" s="14">
        <v>1409.55</v>
      </c>
      <c r="H10" s="14">
        <v>1345.99</v>
      </c>
      <c r="I10" s="14">
        <v>1341.67</v>
      </c>
      <c r="J10" s="14">
        <v>1350.24</v>
      </c>
      <c r="K10" s="14">
        <v>1340.86</v>
      </c>
      <c r="L10" s="14"/>
      <c r="M10" s="15"/>
      <c r="N10" s="18">
        <f t="shared" si="0"/>
        <v>1349.4850000000001</v>
      </c>
      <c r="O10" s="18">
        <f t="shared" si="1"/>
        <v>22.746826518586406</v>
      </c>
      <c r="P10" s="18">
        <f t="shared" si="2"/>
        <v>1.6855931350542175</v>
      </c>
    </row>
    <row r="11" spans="1:16" s="32" customFormat="1" ht="15.75" customHeight="1" x14ac:dyDescent="0.2">
      <c r="A11" s="17">
        <v>64</v>
      </c>
      <c r="B11" s="14">
        <v>1351.69</v>
      </c>
      <c r="C11" s="14">
        <v>1338.33</v>
      </c>
      <c r="D11" s="14">
        <v>1344.33</v>
      </c>
      <c r="E11" s="14">
        <v>1341.33</v>
      </c>
      <c r="F11" s="14">
        <v>1337.46</v>
      </c>
      <c r="G11" s="14">
        <v>1355.86</v>
      </c>
      <c r="H11" s="14">
        <v>1347.38</v>
      </c>
      <c r="I11" s="14">
        <v>1349.98</v>
      </c>
      <c r="J11" s="14">
        <v>1344.95</v>
      </c>
      <c r="K11" s="14">
        <v>1350.48</v>
      </c>
      <c r="L11" s="14"/>
      <c r="M11" s="15"/>
      <c r="N11" s="18">
        <f t="shared" si="0"/>
        <v>1346.1790000000001</v>
      </c>
      <c r="O11" s="18">
        <f t="shared" si="1"/>
        <v>6.0051023675241799</v>
      </c>
      <c r="P11" s="18">
        <f t="shared" si="2"/>
        <v>0.44608498331382229</v>
      </c>
    </row>
    <row r="12" spans="1:16" s="32" customFormat="1" ht="15.75" customHeight="1" x14ac:dyDescent="0.2">
      <c r="A12" s="17">
        <v>128</v>
      </c>
      <c r="B12" s="14">
        <v>1404.96</v>
      </c>
      <c r="C12" s="14">
        <v>1403.38</v>
      </c>
      <c r="D12" s="14">
        <v>1392.41</v>
      </c>
      <c r="E12" s="14">
        <v>1403.99</v>
      </c>
      <c r="F12" s="14">
        <v>1402.27</v>
      </c>
      <c r="G12" s="14">
        <v>1403.21</v>
      </c>
      <c r="H12" s="14">
        <v>1403.03</v>
      </c>
      <c r="I12" s="14">
        <v>1406.31</v>
      </c>
      <c r="J12" s="14">
        <v>1404.72</v>
      </c>
      <c r="K12" s="14">
        <v>1397.17</v>
      </c>
      <c r="L12" s="14"/>
      <c r="M12" s="15"/>
      <c r="N12" s="18">
        <f t="shared" si="0"/>
        <v>1402.145</v>
      </c>
      <c r="O12" s="18">
        <f t="shared" si="1"/>
        <v>4.1937155363710321</v>
      </c>
      <c r="P12" s="18">
        <f t="shared" si="2"/>
        <v>0.29909285675668579</v>
      </c>
    </row>
    <row r="13" spans="1:16" ht="15.75" customHeight="1" x14ac:dyDescent="0.2">
      <c r="A13" s="1">
        <v>256</v>
      </c>
      <c r="B13" s="6">
        <v>1511.13</v>
      </c>
      <c r="C13" s="6">
        <v>1512.95</v>
      </c>
      <c r="D13" s="6">
        <v>1496.14</v>
      </c>
      <c r="E13" s="6">
        <v>1517.69</v>
      </c>
      <c r="F13" s="6">
        <v>1533.46</v>
      </c>
      <c r="G13" s="6">
        <v>1516.15</v>
      </c>
      <c r="H13" s="6">
        <v>1513.77</v>
      </c>
      <c r="I13" s="6">
        <v>1511.72</v>
      </c>
      <c r="J13" s="6">
        <v>1528.07</v>
      </c>
      <c r="K13" s="6">
        <v>1505.61</v>
      </c>
      <c r="L13" s="6"/>
      <c r="M13" s="7"/>
      <c r="N13" s="18">
        <f t="shared" si="0"/>
        <v>1514.6690000000001</v>
      </c>
      <c r="O13" s="18">
        <f t="shared" si="1"/>
        <v>10.511273788968984</v>
      </c>
      <c r="P13" s="18">
        <f t="shared" si="2"/>
        <v>0.69396507018820497</v>
      </c>
    </row>
    <row r="14" spans="1:16" ht="15.75" customHeight="1" x14ac:dyDescent="0.2">
      <c r="A14" s="1">
        <v>512</v>
      </c>
      <c r="B14" s="6">
        <v>1642.61</v>
      </c>
      <c r="C14" s="6">
        <v>1651.56</v>
      </c>
      <c r="D14" s="6">
        <v>1653.51</v>
      </c>
      <c r="E14" s="6">
        <v>1662.62</v>
      </c>
      <c r="F14" s="6">
        <v>1777.79</v>
      </c>
      <c r="G14" s="6">
        <v>1670.55</v>
      </c>
      <c r="H14" s="6">
        <v>1657.23</v>
      </c>
      <c r="I14" s="6">
        <v>1663.48</v>
      </c>
      <c r="J14" s="6">
        <v>1651.22</v>
      </c>
      <c r="K14" s="6">
        <v>1678.79</v>
      </c>
      <c r="L14" s="6"/>
      <c r="M14" s="7"/>
      <c r="N14" s="18">
        <f t="shared" si="0"/>
        <v>1670.9359999999997</v>
      </c>
      <c r="O14" s="18">
        <f t="shared" si="1"/>
        <v>38.962077916296451</v>
      </c>
      <c r="P14" s="18">
        <f t="shared" si="2"/>
        <v>2.3317516599257218</v>
      </c>
    </row>
    <row r="15" spans="1:16" ht="15.75" customHeight="1" x14ac:dyDescent="0.2">
      <c r="A15" s="1" t="s">
        <v>6</v>
      </c>
      <c r="B15" s="6">
        <v>1996.7</v>
      </c>
      <c r="C15" s="6">
        <v>1987.87</v>
      </c>
      <c r="D15" s="6">
        <v>1976.51</v>
      </c>
      <c r="E15" s="6">
        <v>1988.75</v>
      </c>
      <c r="F15" s="6">
        <v>2026.71</v>
      </c>
      <c r="G15" s="6">
        <v>2000.14</v>
      </c>
      <c r="H15" s="6">
        <v>1994.73</v>
      </c>
      <c r="I15" s="6">
        <v>1988.42</v>
      </c>
      <c r="J15" s="6">
        <v>1988.61</v>
      </c>
      <c r="K15" s="6">
        <v>2020.59</v>
      </c>
      <c r="L15" s="6"/>
      <c r="M15" s="7"/>
      <c r="N15" s="18">
        <f t="shared" si="0"/>
        <v>1996.9029999999998</v>
      </c>
      <c r="O15" s="18">
        <f t="shared" si="1"/>
        <v>15.525780030502677</v>
      </c>
      <c r="P15" s="18">
        <f t="shared" si="2"/>
        <v>0.77749294935721358</v>
      </c>
    </row>
    <row r="16" spans="1:16" ht="15.75" customHeight="1" x14ac:dyDescent="0.2">
      <c r="A16" s="1" t="s">
        <v>7</v>
      </c>
      <c r="B16" s="6">
        <v>2710.84</v>
      </c>
      <c r="C16" s="6">
        <v>2707.57</v>
      </c>
      <c r="D16" s="6">
        <v>2703.98</v>
      </c>
      <c r="E16" s="6">
        <v>2707.05</v>
      </c>
      <c r="F16" s="6">
        <v>2718.09</v>
      </c>
      <c r="G16" s="6">
        <v>2704.94</v>
      </c>
      <c r="H16" s="6">
        <v>2705.16</v>
      </c>
      <c r="I16" s="6">
        <v>2708.03</v>
      </c>
      <c r="J16" s="6">
        <v>2725.71</v>
      </c>
      <c r="K16" s="6">
        <v>2705.65</v>
      </c>
      <c r="L16" s="6"/>
      <c r="M16" s="7"/>
      <c r="N16" s="18">
        <f t="shared" si="0"/>
        <v>2709.7019999999998</v>
      </c>
      <c r="O16" s="18">
        <f t="shared" si="1"/>
        <v>6.9502210996006095</v>
      </c>
      <c r="P16" s="18">
        <f t="shared" si="2"/>
        <v>0.25649392809986521</v>
      </c>
    </row>
    <row r="17" spans="1:16" ht="15.75" customHeight="1" x14ac:dyDescent="0.2">
      <c r="A17" s="1" t="s">
        <v>8</v>
      </c>
      <c r="B17" s="6">
        <v>5026.7</v>
      </c>
      <c r="C17" s="6">
        <v>5025.83</v>
      </c>
      <c r="D17" s="6">
        <v>5028.43</v>
      </c>
      <c r="E17" s="6">
        <v>5048.29</v>
      </c>
      <c r="F17" s="6">
        <v>5054.8</v>
      </c>
      <c r="G17" s="6">
        <v>5024.37</v>
      </c>
      <c r="H17" s="6">
        <v>5018.6899999999996</v>
      </c>
      <c r="I17" s="6">
        <v>5033.38</v>
      </c>
      <c r="J17" s="6">
        <v>5026.6000000000004</v>
      </c>
      <c r="K17" s="6">
        <v>5024.6000000000004</v>
      </c>
      <c r="L17" s="6"/>
      <c r="M17" s="7"/>
      <c r="N17" s="18">
        <f t="shared" si="0"/>
        <v>5031.1689999999999</v>
      </c>
      <c r="O17" s="18">
        <f t="shared" si="1"/>
        <v>11.442608919686549</v>
      </c>
      <c r="P17" s="18">
        <f t="shared" si="2"/>
        <v>0.22743439784444827</v>
      </c>
    </row>
    <row r="18" spans="1:16" ht="15.75" customHeight="1" x14ac:dyDescent="0.2">
      <c r="A18" s="1" t="s">
        <v>9</v>
      </c>
      <c r="B18" s="6">
        <v>9553.6200000000008</v>
      </c>
      <c r="C18" s="6">
        <v>9525.39</v>
      </c>
      <c r="D18" s="6">
        <v>9567.7900000000009</v>
      </c>
      <c r="E18" s="6">
        <v>9566.2000000000007</v>
      </c>
      <c r="F18" s="6">
        <v>9531.33</v>
      </c>
      <c r="G18" s="6">
        <v>9537.85</v>
      </c>
      <c r="H18" s="6">
        <v>9501.76</v>
      </c>
      <c r="I18" s="6">
        <v>9502.34</v>
      </c>
      <c r="J18" s="6">
        <v>9559.41</v>
      </c>
      <c r="K18" s="6">
        <v>9531.84</v>
      </c>
      <c r="L18" s="6"/>
      <c r="M18" s="7"/>
      <c r="N18" s="18">
        <f t="shared" si="0"/>
        <v>9537.7530000000006</v>
      </c>
      <c r="O18" s="18">
        <f t="shared" si="1"/>
        <v>24.062162113068034</v>
      </c>
      <c r="P18" s="18">
        <f t="shared" si="2"/>
        <v>0.25228334297468213</v>
      </c>
    </row>
    <row r="19" spans="1:16" ht="15.75" customHeight="1" x14ac:dyDescent="0.2">
      <c r="A19" s="1" t="s">
        <v>10</v>
      </c>
      <c r="B19" s="6">
        <v>22675.119999999999</v>
      </c>
      <c r="C19" s="6">
        <v>22775.93</v>
      </c>
      <c r="D19" s="6">
        <v>22649.95</v>
      </c>
      <c r="E19" s="6">
        <v>22722.63</v>
      </c>
      <c r="F19" s="6">
        <v>22650.35</v>
      </c>
      <c r="G19" s="6">
        <v>22652.16</v>
      </c>
      <c r="H19" s="6">
        <v>22576.18</v>
      </c>
      <c r="I19" s="6">
        <v>22587.54</v>
      </c>
      <c r="J19" s="6">
        <v>22625.919999999998</v>
      </c>
      <c r="K19" s="6">
        <v>22571.360000000001</v>
      </c>
      <c r="L19" s="6"/>
      <c r="M19" s="7"/>
      <c r="N19" s="18">
        <f t="shared" si="0"/>
        <v>22648.714</v>
      </c>
      <c r="O19" s="18">
        <f t="shared" si="1"/>
        <v>64.865235373040932</v>
      </c>
      <c r="P19" s="18">
        <f t="shared" si="2"/>
        <v>0.28639699089776549</v>
      </c>
    </row>
    <row r="20" spans="1:16" ht="15.75" customHeight="1" x14ac:dyDescent="0.2">
      <c r="A20" s="1" t="s">
        <v>11</v>
      </c>
      <c r="B20" s="6">
        <v>46062.76</v>
      </c>
      <c r="C20" s="6">
        <v>46047.13</v>
      </c>
      <c r="D20" s="6">
        <v>46175.55</v>
      </c>
      <c r="E20" s="6">
        <v>46055.58</v>
      </c>
      <c r="F20" s="6">
        <v>45969.64</v>
      </c>
      <c r="G20" s="6">
        <v>46142.57</v>
      </c>
      <c r="H20" s="6">
        <v>46046.41</v>
      </c>
      <c r="I20" s="6">
        <v>45968.88</v>
      </c>
      <c r="J20" s="6">
        <v>46073.29</v>
      </c>
      <c r="K20" s="6">
        <v>46079.08</v>
      </c>
      <c r="L20" s="6"/>
      <c r="M20" s="7"/>
      <c r="N20" s="18">
        <f t="shared" si="0"/>
        <v>46062.089</v>
      </c>
      <c r="O20" s="18">
        <f t="shared" si="1"/>
        <v>64.559964967979994</v>
      </c>
      <c r="P20" s="18">
        <f t="shared" si="2"/>
        <v>0.14015856937791074</v>
      </c>
    </row>
    <row r="21" spans="1:16" ht="15.75" customHeight="1" x14ac:dyDescent="0.2">
      <c r="A21" s="1" t="s">
        <v>12</v>
      </c>
      <c r="B21" s="6">
        <v>52992.6</v>
      </c>
      <c r="C21" s="6">
        <v>52681.64</v>
      </c>
      <c r="D21" s="6">
        <v>52829.99</v>
      </c>
      <c r="E21" s="6">
        <v>52859.42</v>
      </c>
      <c r="F21" s="6">
        <v>52901.3</v>
      </c>
      <c r="G21" s="6">
        <v>52851.73</v>
      </c>
      <c r="H21" s="6">
        <v>52755.75</v>
      </c>
      <c r="I21" s="6">
        <v>52802.78</v>
      </c>
      <c r="J21" s="6">
        <v>52875.6</v>
      </c>
      <c r="K21" s="6">
        <v>52966.18</v>
      </c>
      <c r="L21" s="6"/>
      <c r="M21" s="7"/>
      <c r="N21" s="18">
        <f t="shared" si="0"/>
        <v>52851.699000000001</v>
      </c>
      <c r="O21" s="18">
        <f t="shared" si="1"/>
        <v>92.520716172709868</v>
      </c>
      <c r="P21" s="18">
        <f t="shared" si="2"/>
        <v>0.17505722223368803</v>
      </c>
    </row>
    <row r="22" spans="1:16" ht="15.75" customHeight="1" x14ac:dyDescent="0.2">
      <c r="A22" s="1" t="s">
        <v>13</v>
      </c>
      <c r="B22" s="6">
        <v>104224.63</v>
      </c>
      <c r="C22" s="6">
        <v>103938.26</v>
      </c>
      <c r="D22" s="6">
        <v>104221.37</v>
      </c>
      <c r="E22" s="6">
        <v>104289.58</v>
      </c>
      <c r="F22" s="6">
        <v>104128.26</v>
      </c>
      <c r="G22" s="6">
        <v>104231.43</v>
      </c>
      <c r="H22" s="6">
        <v>104233.06</v>
      </c>
      <c r="I22" s="6">
        <v>104183.87</v>
      </c>
      <c r="J22" s="6">
        <v>104169.94</v>
      </c>
      <c r="K22" s="6">
        <v>104336.9</v>
      </c>
      <c r="L22" s="6"/>
      <c r="M22" s="7"/>
      <c r="N22" s="18">
        <f t="shared" si="0"/>
        <v>104195.73000000001</v>
      </c>
      <c r="O22" s="18">
        <f t="shared" si="1"/>
        <v>107.77869063760107</v>
      </c>
      <c r="P22" s="18">
        <f t="shared" si="2"/>
        <v>0.10343868279208855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212.85</v>
      </c>
      <c r="C5" s="14">
        <v>206.07</v>
      </c>
      <c r="D5" s="14">
        <v>208.83</v>
      </c>
      <c r="E5" s="14">
        <v>203.87</v>
      </c>
      <c r="F5" s="14">
        <v>205.75</v>
      </c>
      <c r="G5" s="14">
        <v>206.45</v>
      </c>
      <c r="H5" s="14">
        <v>209.75</v>
      </c>
      <c r="I5" s="14">
        <v>210.58</v>
      </c>
      <c r="J5" s="14">
        <v>207.53</v>
      </c>
      <c r="K5" s="14">
        <v>208.66</v>
      </c>
      <c r="L5" s="14"/>
      <c r="M5" s="15"/>
      <c r="N5" s="18">
        <f t="shared" ref="N5:N26" si="0">AVERAGE(B5:K5)</f>
        <v>208.03399999999996</v>
      </c>
      <c r="O5" s="18">
        <f t="shared" ref="O5:O26" si="1">STDEV(B5:K5)</f>
        <v>2.6420118596756281</v>
      </c>
      <c r="P5" s="18">
        <f t="shared" ref="P5:P26" si="2">100*O5/N5</f>
        <v>1.2699904148723904</v>
      </c>
    </row>
    <row r="6" spans="1:16" s="32" customFormat="1" ht="15.75" customHeight="1" x14ac:dyDescent="0.2">
      <c r="A6" s="17">
        <v>2</v>
      </c>
      <c r="B6" s="14">
        <v>209.59</v>
      </c>
      <c r="C6" s="14">
        <v>209.78</v>
      </c>
      <c r="D6" s="14">
        <v>209.03</v>
      </c>
      <c r="E6" s="14">
        <v>208.4</v>
      </c>
      <c r="F6" s="14">
        <v>210.97</v>
      </c>
      <c r="G6" s="14">
        <v>208.74</v>
      </c>
      <c r="H6" s="14">
        <v>212.01</v>
      </c>
      <c r="I6" s="14">
        <v>208.4</v>
      </c>
      <c r="J6" s="14">
        <v>210.96</v>
      </c>
      <c r="K6" s="14">
        <v>208.61</v>
      </c>
      <c r="L6" s="14"/>
      <c r="M6" s="15"/>
      <c r="N6" s="18">
        <f t="shared" si="0"/>
        <v>209.64900000000003</v>
      </c>
      <c r="O6" s="18">
        <f t="shared" si="1"/>
        <v>1.2678805586927737</v>
      </c>
      <c r="P6" s="18">
        <f t="shared" si="2"/>
        <v>0.60476346593247454</v>
      </c>
    </row>
    <row r="7" spans="1:16" s="32" customFormat="1" ht="15.75" customHeight="1" x14ac:dyDescent="0.2">
      <c r="A7" s="17">
        <v>4</v>
      </c>
      <c r="B7" s="14">
        <v>289.20999999999998</v>
      </c>
      <c r="C7" s="14">
        <v>221</v>
      </c>
      <c r="D7" s="14">
        <v>230.44</v>
      </c>
      <c r="E7" s="14">
        <v>219.24</v>
      </c>
      <c r="F7" s="14">
        <v>289.60000000000002</v>
      </c>
      <c r="G7" s="14">
        <v>222.49</v>
      </c>
      <c r="H7" s="14">
        <v>222.91</v>
      </c>
      <c r="I7" s="14">
        <v>220.3</v>
      </c>
      <c r="J7" s="14">
        <v>222.24</v>
      </c>
      <c r="K7" s="14">
        <v>222.52</v>
      </c>
      <c r="L7" s="14"/>
      <c r="M7" s="15"/>
      <c r="N7" s="18">
        <f t="shared" si="0"/>
        <v>235.99500000000003</v>
      </c>
      <c r="O7" s="18">
        <f t="shared" si="1"/>
        <v>28.308776122530226</v>
      </c>
      <c r="P7" s="18">
        <f t="shared" si="2"/>
        <v>11.995498261628518</v>
      </c>
    </row>
    <row r="8" spans="1:16" s="32" customFormat="1" ht="15.75" customHeight="1" x14ac:dyDescent="0.2">
      <c r="A8" s="17">
        <v>8</v>
      </c>
      <c r="B8" s="14">
        <v>255.12</v>
      </c>
      <c r="C8" s="14">
        <v>254.56</v>
      </c>
      <c r="D8" s="14">
        <v>278.41000000000003</v>
      </c>
      <c r="E8" s="14">
        <v>255.32</v>
      </c>
      <c r="F8" s="14">
        <v>255.74</v>
      </c>
      <c r="G8" s="14">
        <v>256.54000000000002</v>
      </c>
      <c r="H8" s="14">
        <v>258.04000000000002</v>
      </c>
      <c r="I8" s="14">
        <v>256.95999999999998</v>
      </c>
      <c r="J8" s="14">
        <v>255.76</v>
      </c>
      <c r="K8" s="14">
        <v>256.82</v>
      </c>
      <c r="L8" s="14"/>
      <c r="M8" s="15"/>
      <c r="N8" s="18">
        <f t="shared" si="0"/>
        <v>258.327</v>
      </c>
      <c r="O8" s="18">
        <f t="shared" si="1"/>
        <v>7.1300740996617114</v>
      </c>
      <c r="P8" s="18">
        <f t="shared" si="2"/>
        <v>2.7600963506182907</v>
      </c>
    </row>
    <row r="9" spans="1:16" s="32" customFormat="1" ht="15.75" customHeight="1" x14ac:dyDescent="0.2">
      <c r="A9" s="17">
        <v>16</v>
      </c>
      <c r="B9" s="14">
        <v>277.75</v>
      </c>
      <c r="C9" s="14">
        <v>279.14999999999998</v>
      </c>
      <c r="D9" s="14">
        <v>279.24</v>
      </c>
      <c r="E9" s="14">
        <v>278.86</v>
      </c>
      <c r="F9" s="14">
        <v>281.66000000000003</v>
      </c>
      <c r="G9" s="14">
        <v>279.93</v>
      </c>
      <c r="H9" s="14">
        <v>307.66000000000003</v>
      </c>
      <c r="I9" s="14">
        <v>277.01</v>
      </c>
      <c r="J9" s="14">
        <v>279.7</v>
      </c>
      <c r="K9" s="14">
        <v>277.62</v>
      </c>
      <c r="L9" s="14"/>
      <c r="M9" s="15"/>
      <c r="N9" s="18">
        <f t="shared" si="0"/>
        <v>281.858</v>
      </c>
      <c r="O9" s="18">
        <f t="shared" si="1"/>
        <v>9.1631578739112847</v>
      </c>
      <c r="P9" s="18">
        <f t="shared" si="2"/>
        <v>3.2509837840016194</v>
      </c>
    </row>
    <row r="10" spans="1:16" s="32" customFormat="1" ht="15.75" customHeight="1" x14ac:dyDescent="0.2">
      <c r="A10" s="17">
        <v>32</v>
      </c>
      <c r="B10" s="14">
        <v>292.24</v>
      </c>
      <c r="C10" s="14">
        <v>295.41000000000003</v>
      </c>
      <c r="D10" s="14">
        <v>290.89</v>
      </c>
      <c r="E10" s="14">
        <v>291.67</v>
      </c>
      <c r="F10" s="14">
        <v>300.22000000000003</v>
      </c>
      <c r="G10" s="14">
        <v>291.74</v>
      </c>
      <c r="H10" s="14">
        <v>293.08</v>
      </c>
      <c r="I10" s="14">
        <v>293.43</v>
      </c>
      <c r="J10" s="14">
        <v>293.37</v>
      </c>
      <c r="K10" s="14">
        <v>291.54000000000002</v>
      </c>
      <c r="L10" s="14"/>
      <c r="M10" s="15"/>
      <c r="N10" s="18">
        <f t="shared" si="0"/>
        <v>293.35899999999998</v>
      </c>
      <c r="O10" s="18">
        <f t="shared" si="1"/>
        <v>2.7384847797438878</v>
      </c>
      <c r="P10" s="18">
        <f t="shared" si="2"/>
        <v>0.93349267612171027</v>
      </c>
    </row>
    <row r="11" spans="1:16" s="32" customFormat="1" ht="15.75" customHeight="1" x14ac:dyDescent="0.2">
      <c r="A11" s="17">
        <v>64</v>
      </c>
      <c r="B11" s="14">
        <v>305.98</v>
      </c>
      <c r="C11" s="14">
        <v>307.89</v>
      </c>
      <c r="D11" s="14">
        <v>304.27</v>
      </c>
      <c r="E11" s="14">
        <v>307.54000000000002</v>
      </c>
      <c r="F11" s="14">
        <v>307.19</v>
      </c>
      <c r="G11" s="14">
        <v>303.29000000000002</v>
      </c>
      <c r="H11" s="14">
        <v>306.8</v>
      </c>
      <c r="I11" s="14">
        <v>307.93</v>
      </c>
      <c r="J11" s="14">
        <v>312.76</v>
      </c>
      <c r="K11" s="14">
        <v>305.5</v>
      </c>
      <c r="L11" s="14"/>
      <c r="M11" s="15"/>
      <c r="N11" s="18">
        <f t="shared" si="0"/>
        <v>306.91499999999996</v>
      </c>
      <c r="O11" s="18">
        <f t="shared" si="1"/>
        <v>2.5741762436424809</v>
      </c>
      <c r="P11" s="18">
        <f t="shared" si="2"/>
        <v>0.83872611102177508</v>
      </c>
    </row>
    <row r="12" spans="1:16" s="32" customFormat="1" ht="15.75" customHeight="1" x14ac:dyDescent="0.2">
      <c r="A12" s="17">
        <v>128</v>
      </c>
      <c r="B12" s="14">
        <v>333.14</v>
      </c>
      <c r="C12" s="14">
        <v>331.72</v>
      </c>
      <c r="D12" s="14">
        <v>332.63</v>
      </c>
      <c r="E12" s="14">
        <v>331.64</v>
      </c>
      <c r="F12" s="14">
        <v>333.74</v>
      </c>
      <c r="G12" s="14">
        <v>333.7</v>
      </c>
      <c r="H12" s="14">
        <v>333.67</v>
      </c>
      <c r="I12" s="14">
        <v>333.25</v>
      </c>
      <c r="J12" s="14">
        <v>332.02</v>
      </c>
      <c r="K12" s="14">
        <v>330.57</v>
      </c>
      <c r="L12" s="14"/>
      <c r="M12" s="15"/>
      <c r="N12" s="18">
        <f t="shared" si="0"/>
        <v>332.60800000000006</v>
      </c>
      <c r="O12" s="18">
        <f t="shared" si="1"/>
        <v>1.0812626364065734</v>
      </c>
      <c r="P12" s="18">
        <f t="shared" si="2"/>
        <v>0.32508617844627108</v>
      </c>
    </row>
    <row r="13" spans="1:16" ht="15.75" customHeight="1" x14ac:dyDescent="0.2">
      <c r="A13" s="1">
        <v>256</v>
      </c>
      <c r="B13" s="6">
        <v>391.51</v>
      </c>
      <c r="C13" s="6">
        <v>388.12</v>
      </c>
      <c r="D13" s="6">
        <v>389.36</v>
      </c>
      <c r="E13" s="6">
        <v>391.46</v>
      </c>
      <c r="F13" s="6">
        <v>389.33</v>
      </c>
      <c r="G13" s="6">
        <v>389.41</v>
      </c>
      <c r="H13" s="6">
        <v>389.59</v>
      </c>
      <c r="I13" s="6">
        <v>391.81</v>
      </c>
      <c r="J13" s="6">
        <v>390.34</v>
      </c>
      <c r="K13" s="6">
        <v>391.04</v>
      </c>
      <c r="L13" s="6"/>
      <c r="M13" s="7"/>
      <c r="N13" s="18">
        <f t="shared" si="0"/>
        <v>390.197</v>
      </c>
      <c r="O13" s="18">
        <f t="shared" si="1"/>
        <v>1.2204739516542988</v>
      </c>
      <c r="P13" s="18">
        <f t="shared" si="2"/>
        <v>0.31278404284356337</v>
      </c>
    </row>
    <row r="14" spans="1:16" ht="15.75" customHeight="1" x14ac:dyDescent="0.2">
      <c r="A14" s="1">
        <v>512</v>
      </c>
      <c r="B14" s="6">
        <v>521.13</v>
      </c>
      <c r="C14" s="6">
        <v>516.46</v>
      </c>
      <c r="D14" s="6">
        <v>512.89</v>
      </c>
      <c r="E14" s="6">
        <v>512.65</v>
      </c>
      <c r="F14" s="6">
        <v>513.16</v>
      </c>
      <c r="G14" s="6">
        <v>517.13</v>
      </c>
      <c r="H14" s="6">
        <v>515.34</v>
      </c>
      <c r="I14" s="6">
        <v>517.75</v>
      </c>
      <c r="J14" s="6">
        <v>518.13</v>
      </c>
      <c r="K14" s="6">
        <v>512.75</v>
      </c>
      <c r="L14" s="6"/>
      <c r="M14" s="7"/>
      <c r="N14" s="18">
        <f t="shared" si="0"/>
        <v>515.73900000000003</v>
      </c>
      <c r="O14" s="18">
        <f t="shared" si="1"/>
        <v>2.8806228107438523</v>
      </c>
      <c r="P14" s="18">
        <f t="shared" si="2"/>
        <v>0.55854275335854997</v>
      </c>
    </row>
    <row r="15" spans="1:16" ht="15.75" customHeight="1" x14ac:dyDescent="0.2">
      <c r="A15" s="1" t="s">
        <v>6</v>
      </c>
      <c r="B15" s="6">
        <v>907.49</v>
      </c>
      <c r="C15" s="6">
        <v>903.91</v>
      </c>
      <c r="D15" s="6">
        <v>907.77</v>
      </c>
      <c r="E15" s="6">
        <v>901.87</v>
      </c>
      <c r="F15" s="6">
        <v>902.66</v>
      </c>
      <c r="G15" s="6">
        <v>907.58</v>
      </c>
      <c r="H15" s="6">
        <v>902.1</v>
      </c>
      <c r="I15" s="6">
        <v>902.36</v>
      </c>
      <c r="J15" s="6">
        <v>905.42</v>
      </c>
      <c r="K15" s="6">
        <v>903</v>
      </c>
      <c r="L15" s="6"/>
      <c r="M15" s="7"/>
      <c r="N15" s="18">
        <f t="shared" si="0"/>
        <v>904.41599999999994</v>
      </c>
      <c r="O15" s="18">
        <f t="shared" si="1"/>
        <v>2.4298020038220782</v>
      </c>
      <c r="P15" s="18">
        <f t="shared" si="2"/>
        <v>0.26865977645487016</v>
      </c>
    </row>
    <row r="16" spans="1:16" ht="15.75" customHeight="1" x14ac:dyDescent="0.2">
      <c r="A16" s="1" t="s">
        <v>7</v>
      </c>
      <c r="B16" s="6">
        <v>2494.84</v>
      </c>
      <c r="C16" s="6">
        <v>2496.2600000000002</v>
      </c>
      <c r="D16" s="6">
        <v>2497.27</v>
      </c>
      <c r="E16" s="6">
        <v>2503.0700000000002</v>
      </c>
      <c r="F16" s="6">
        <v>2520.67</v>
      </c>
      <c r="G16" s="6">
        <v>2500.6799999999998</v>
      </c>
      <c r="H16" s="6">
        <v>2498.84</v>
      </c>
      <c r="I16" s="6">
        <v>2499.27</v>
      </c>
      <c r="J16" s="6">
        <v>2502.0700000000002</v>
      </c>
      <c r="K16" s="6">
        <v>2498.64</v>
      </c>
      <c r="L16" s="6"/>
      <c r="M16" s="7"/>
      <c r="N16" s="18">
        <f t="shared" si="0"/>
        <v>2501.1610000000001</v>
      </c>
      <c r="O16" s="18">
        <f t="shared" si="1"/>
        <v>7.3009595259801303</v>
      </c>
      <c r="P16" s="18">
        <f t="shared" si="2"/>
        <v>0.29190282136896145</v>
      </c>
    </row>
    <row r="17" spans="1:16" ht="15.75" customHeight="1" x14ac:dyDescent="0.2">
      <c r="A17" s="1" t="s">
        <v>8</v>
      </c>
      <c r="B17" s="6">
        <v>5588.61</v>
      </c>
      <c r="C17" s="6">
        <v>5586.44</v>
      </c>
      <c r="D17" s="6">
        <v>5599.27</v>
      </c>
      <c r="E17" s="6">
        <v>5598.1</v>
      </c>
      <c r="F17" s="6">
        <v>5600.07</v>
      </c>
      <c r="G17" s="6">
        <v>5611.13</v>
      </c>
      <c r="H17" s="6">
        <v>5610.39</v>
      </c>
      <c r="I17" s="6">
        <v>5613.69</v>
      </c>
      <c r="J17" s="6">
        <v>5634.72</v>
      </c>
      <c r="K17" s="6">
        <v>5595.76</v>
      </c>
      <c r="L17" s="6"/>
      <c r="M17" s="7"/>
      <c r="N17" s="18">
        <f t="shared" si="0"/>
        <v>5603.8180000000002</v>
      </c>
      <c r="O17" s="18">
        <f t="shared" si="1"/>
        <v>14.199700153328857</v>
      </c>
      <c r="P17" s="18">
        <f t="shared" si="2"/>
        <v>0.25339331422485267</v>
      </c>
    </row>
    <row r="18" spans="1:16" ht="15.75" customHeight="1" x14ac:dyDescent="0.2">
      <c r="A18" s="1" t="s">
        <v>9</v>
      </c>
      <c r="B18" s="6">
        <v>9036.81</v>
      </c>
      <c r="C18" s="6">
        <v>9050.01</v>
      </c>
      <c r="D18" s="6">
        <v>9056.4599999999991</v>
      </c>
      <c r="E18" s="6">
        <v>9048.7800000000007</v>
      </c>
      <c r="F18" s="6">
        <v>9080.9699999999993</v>
      </c>
      <c r="G18" s="6">
        <v>9055.0499999999993</v>
      </c>
      <c r="H18" s="6">
        <v>9035.24</v>
      </c>
      <c r="I18" s="6">
        <v>9052.49</v>
      </c>
      <c r="J18" s="6">
        <v>9057.85</v>
      </c>
      <c r="K18" s="6">
        <v>9050.06</v>
      </c>
      <c r="L18" s="6"/>
      <c r="M18" s="7"/>
      <c r="N18" s="18">
        <f t="shared" si="0"/>
        <v>9052.3719999999994</v>
      </c>
      <c r="O18" s="18">
        <f t="shared" si="1"/>
        <v>12.610663741452996</v>
      </c>
      <c r="P18" s="18">
        <f t="shared" si="2"/>
        <v>0.13930783822685364</v>
      </c>
    </row>
    <row r="19" spans="1:16" ht="15.75" customHeight="1" x14ac:dyDescent="0.2">
      <c r="A19" s="1" t="s">
        <v>10</v>
      </c>
      <c r="B19" s="6">
        <v>16122.6</v>
      </c>
      <c r="C19" s="6">
        <v>16174.96</v>
      </c>
      <c r="D19" s="6">
        <v>16145.03</v>
      </c>
      <c r="E19" s="6">
        <v>16144.84</v>
      </c>
      <c r="F19" s="6">
        <v>16166.29</v>
      </c>
      <c r="G19" s="6">
        <v>16142.99</v>
      </c>
      <c r="H19" s="6">
        <v>16142.23</v>
      </c>
      <c r="I19" s="6">
        <v>16131.45</v>
      </c>
      <c r="J19" s="6">
        <v>16141.3</v>
      </c>
      <c r="K19" s="6">
        <v>16152.92</v>
      </c>
      <c r="L19" s="6"/>
      <c r="M19" s="7"/>
      <c r="N19" s="18">
        <f t="shared" si="0"/>
        <v>16146.461000000001</v>
      </c>
      <c r="O19" s="18">
        <f t="shared" si="1"/>
        <v>15.286300657051495</v>
      </c>
      <c r="P19" s="18">
        <f t="shared" si="2"/>
        <v>9.4672762390789492E-2</v>
      </c>
    </row>
    <row r="20" spans="1:16" ht="15.75" customHeight="1" x14ac:dyDescent="0.2">
      <c r="A20" s="1" t="s">
        <v>11</v>
      </c>
      <c r="B20" s="6">
        <v>29842.85</v>
      </c>
      <c r="C20" s="6">
        <v>29792.63</v>
      </c>
      <c r="D20" s="6">
        <v>29828.52</v>
      </c>
      <c r="E20" s="6">
        <v>29817.9</v>
      </c>
      <c r="F20" s="6">
        <v>29851.31</v>
      </c>
      <c r="G20" s="6">
        <v>29814.97</v>
      </c>
      <c r="H20" s="6">
        <v>29793.95</v>
      </c>
      <c r="I20" s="6">
        <v>29781.69</v>
      </c>
      <c r="J20" s="6">
        <v>29831.33</v>
      </c>
      <c r="K20" s="6">
        <v>29830.799999999999</v>
      </c>
      <c r="L20" s="6"/>
      <c r="M20" s="7"/>
      <c r="N20" s="18">
        <f t="shared" si="0"/>
        <v>29818.595000000001</v>
      </c>
      <c r="O20" s="18">
        <f t="shared" si="1"/>
        <v>22.913809640088822</v>
      </c>
      <c r="P20" s="18">
        <f t="shared" si="2"/>
        <v>7.6844028499963926E-2</v>
      </c>
    </row>
    <row r="21" spans="1:16" ht="15.75" customHeight="1" x14ac:dyDescent="0.2">
      <c r="A21" s="1" t="s">
        <v>12</v>
      </c>
      <c r="B21" s="6">
        <v>57004.65</v>
      </c>
      <c r="C21" s="6">
        <v>56868.46</v>
      </c>
      <c r="D21" s="6">
        <v>56925.77</v>
      </c>
      <c r="E21" s="6">
        <v>56905.14</v>
      </c>
      <c r="F21" s="6">
        <v>56929.78</v>
      </c>
      <c r="G21" s="6">
        <v>56882.18</v>
      </c>
      <c r="H21" s="6">
        <v>56847.4</v>
      </c>
      <c r="I21" s="6">
        <v>56889.51</v>
      </c>
      <c r="J21" s="6">
        <v>56975.29</v>
      </c>
      <c r="K21" s="6">
        <v>56948.1</v>
      </c>
      <c r="L21" s="6"/>
      <c r="M21" s="7"/>
      <c r="N21" s="18">
        <f t="shared" si="0"/>
        <v>56917.628000000004</v>
      </c>
      <c r="O21" s="18">
        <f t="shared" si="1"/>
        <v>48.981672037156393</v>
      </c>
      <c r="P21" s="18">
        <f t="shared" si="2"/>
        <v>8.6057121068285544E-2</v>
      </c>
    </row>
    <row r="22" spans="1:16" ht="15.75" customHeight="1" x14ac:dyDescent="0.2">
      <c r="A22" s="1" t="s">
        <v>13</v>
      </c>
      <c r="B22" s="6">
        <v>113080.48</v>
      </c>
      <c r="C22" s="6">
        <v>113010.45</v>
      </c>
      <c r="D22" s="6">
        <v>113052.9</v>
      </c>
      <c r="E22" s="6">
        <v>112837.9</v>
      </c>
      <c r="F22" s="6">
        <v>113240.58</v>
      </c>
      <c r="G22" s="6">
        <v>113041.16</v>
      </c>
      <c r="H22" s="6">
        <v>112891.65</v>
      </c>
      <c r="I22" s="6">
        <v>112969.60000000001</v>
      </c>
      <c r="J22" s="6">
        <v>113137.87</v>
      </c>
      <c r="K22" s="6">
        <v>112996.11</v>
      </c>
      <c r="L22" s="6"/>
      <c r="M22" s="7"/>
      <c r="N22" s="18">
        <f t="shared" si="0"/>
        <v>113025.87</v>
      </c>
      <c r="O22" s="18">
        <f t="shared" si="1"/>
        <v>115.57994703042479</v>
      </c>
      <c r="P22" s="18">
        <f t="shared" si="2"/>
        <v>0.10225972782197987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830"/>
  <sheetViews>
    <sheetView workbookViewId="0">
      <selection activeCell="B2" sqref="B2:O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33">
        <v>27.5</v>
      </c>
      <c r="C5" s="33">
        <v>32.44</v>
      </c>
      <c r="D5" s="33">
        <v>31.96</v>
      </c>
      <c r="E5" s="33">
        <v>28.19</v>
      </c>
      <c r="F5" s="33">
        <v>30.48</v>
      </c>
      <c r="G5" s="33">
        <v>32.08</v>
      </c>
      <c r="H5" s="33">
        <v>32.1</v>
      </c>
      <c r="I5" s="33">
        <v>30.22</v>
      </c>
      <c r="J5" s="33">
        <v>32.07</v>
      </c>
      <c r="K5" s="33">
        <v>34.33</v>
      </c>
      <c r="L5" s="14"/>
      <c r="M5" s="15"/>
      <c r="N5" s="18">
        <f t="shared" ref="N5:N26" si="0">AVERAGE(B5:K5)</f>
        <v>31.136999999999993</v>
      </c>
      <c r="O5" s="18">
        <f t="shared" ref="O5:O26" si="1">STDEV(B5:K5)</f>
        <v>2.0667368267660762</v>
      </c>
      <c r="P5" s="18">
        <f t="shared" ref="P5:P26" si="2">100*O5/N5</f>
        <v>6.6375592599353714</v>
      </c>
    </row>
    <row r="6" spans="1:16" s="32" customFormat="1" ht="15.75" customHeight="1" x14ac:dyDescent="0.2">
      <c r="A6" s="17">
        <v>2</v>
      </c>
      <c r="B6" s="33">
        <v>30</v>
      </c>
      <c r="C6" s="33">
        <v>31.34</v>
      </c>
      <c r="D6" s="33">
        <v>32.9</v>
      </c>
      <c r="E6" s="33">
        <v>31.79</v>
      </c>
      <c r="F6" s="33">
        <v>29.51</v>
      </c>
      <c r="G6" s="33">
        <v>30.31</v>
      </c>
      <c r="H6" s="33">
        <v>31.76</v>
      </c>
      <c r="I6" s="33">
        <v>30.81</v>
      </c>
      <c r="J6" s="33">
        <v>29.66</v>
      </c>
      <c r="K6" s="33">
        <v>34.729999999999997</v>
      </c>
      <c r="L6" s="14"/>
      <c r="M6" s="15"/>
      <c r="N6" s="18">
        <f t="shared" si="0"/>
        <v>31.280999999999999</v>
      </c>
      <c r="O6" s="18">
        <f t="shared" si="1"/>
        <v>1.6185895780654895</v>
      </c>
      <c r="P6" s="18">
        <f t="shared" si="2"/>
        <v>5.1743536909481458</v>
      </c>
    </row>
    <row r="7" spans="1:16" s="32" customFormat="1" ht="15.75" customHeight="1" x14ac:dyDescent="0.2">
      <c r="A7" s="17">
        <v>4</v>
      </c>
      <c r="B7" s="33">
        <v>31.13</v>
      </c>
      <c r="C7" s="33">
        <v>30.24</v>
      </c>
      <c r="D7" s="33">
        <v>32.799999999999997</v>
      </c>
      <c r="E7" s="33">
        <v>32.33</v>
      </c>
      <c r="F7" s="33">
        <v>33.270000000000003</v>
      </c>
      <c r="G7" s="33">
        <v>30.77</v>
      </c>
      <c r="H7" s="33">
        <v>31.32</v>
      </c>
      <c r="I7" s="33">
        <v>30.86</v>
      </c>
      <c r="J7" s="33">
        <v>30.79</v>
      </c>
      <c r="K7" s="33">
        <v>33.409999999999997</v>
      </c>
      <c r="L7" s="14"/>
      <c r="M7" s="15"/>
      <c r="N7" s="18">
        <f t="shared" si="0"/>
        <v>31.691999999999997</v>
      </c>
      <c r="O7" s="18">
        <f t="shared" si="1"/>
        <v>1.1544484012337282</v>
      </c>
      <c r="P7" s="18">
        <f t="shared" si="2"/>
        <v>3.6427123603235145</v>
      </c>
    </row>
    <row r="8" spans="1:16" s="32" customFormat="1" ht="15.75" customHeight="1" x14ac:dyDescent="0.2">
      <c r="A8" s="17">
        <v>8</v>
      </c>
      <c r="B8" s="33">
        <v>33.58</v>
      </c>
      <c r="C8" s="33">
        <v>35.08</v>
      </c>
      <c r="D8" s="33">
        <v>33.770000000000003</v>
      </c>
      <c r="E8" s="33">
        <v>33.49</v>
      </c>
      <c r="F8" s="33">
        <v>34.200000000000003</v>
      </c>
      <c r="G8" s="33">
        <v>34.69</v>
      </c>
      <c r="H8" s="33">
        <v>34.76</v>
      </c>
      <c r="I8" s="33">
        <v>32.96</v>
      </c>
      <c r="J8" s="33">
        <v>34.01</v>
      </c>
      <c r="K8" s="33">
        <v>34.04</v>
      </c>
      <c r="L8" s="14"/>
      <c r="M8" s="15"/>
      <c r="N8" s="18">
        <f t="shared" si="0"/>
        <v>34.058</v>
      </c>
      <c r="O8" s="18">
        <f t="shared" si="1"/>
        <v>0.64971446719992887</v>
      </c>
      <c r="P8" s="18">
        <f t="shared" si="2"/>
        <v>1.9076706418460534</v>
      </c>
    </row>
    <row r="9" spans="1:16" s="32" customFormat="1" ht="15.75" customHeight="1" x14ac:dyDescent="0.2">
      <c r="A9" s="17">
        <v>16</v>
      </c>
      <c r="B9" s="33">
        <v>39.270000000000003</v>
      </c>
      <c r="C9" s="33">
        <v>39.99</v>
      </c>
      <c r="D9" s="33">
        <v>43.4</v>
      </c>
      <c r="E9" s="33">
        <v>40.700000000000003</v>
      </c>
      <c r="F9" s="33">
        <v>39.67</v>
      </c>
      <c r="G9" s="33">
        <v>40.06</v>
      </c>
      <c r="H9" s="33">
        <v>39.85</v>
      </c>
      <c r="I9" s="33">
        <v>40.24</v>
      </c>
      <c r="J9" s="33">
        <v>40.61</v>
      </c>
      <c r="K9" s="33">
        <v>39.69</v>
      </c>
      <c r="L9" s="14"/>
      <c r="M9" s="15"/>
      <c r="N9" s="18">
        <f t="shared" si="0"/>
        <v>40.348000000000006</v>
      </c>
      <c r="O9" s="18">
        <f t="shared" si="1"/>
        <v>1.1562756303465587</v>
      </c>
      <c r="P9" s="18">
        <f t="shared" si="2"/>
        <v>2.8657569900529358</v>
      </c>
    </row>
    <row r="10" spans="1:16" s="32" customFormat="1" ht="15.75" customHeight="1" x14ac:dyDescent="0.2">
      <c r="A10" s="17">
        <v>32</v>
      </c>
      <c r="B10" s="33">
        <v>54.58</v>
      </c>
      <c r="C10" s="33">
        <v>56.25</v>
      </c>
      <c r="D10" s="33">
        <v>53.85</v>
      </c>
      <c r="E10" s="33">
        <v>53.63</v>
      </c>
      <c r="F10" s="33">
        <v>55.33</v>
      </c>
      <c r="G10" s="33">
        <v>54.45</v>
      </c>
      <c r="H10" s="33">
        <v>53.52</v>
      </c>
      <c r="I10" s="33">
        <v>53.42</v>
      </c>
      <c r="J10" s="33">
        <v>54.26</v>
      </c>
      <c r="K10" s="33">
        <v>54.3</v>
      </c>
      <c r="L10" s="14"/>
      <c r="M10" s="15"/>
      <c r="N10" s="18">
        <f t="shared" si="0"/>
        <v>54.358999999999995</v>
      </c>
      <c r="O10" s="18">
        <f t="shared" si="1"/>
        <v>0.87972786196136199</v>
      </c>
      <c r="P10" s="18">
        <f t="shared" si="2"/>
        <v>1.6183665298503689</v>
      </c>
    </row>
    <row r="11" spans="1:16" s="32" customFormat="1" ht="15.75" customHeight="1" x14ac:dyDescent="0.2">
      <c r="A11" s="17">
        <v>64</v>
      </c>
      <c r="B11" s="33">
        <v>78.34</v>
      </c>
      <c r="C11" s="33">
        <v>80.09</v>
      </c>
      <c r="D11" s="33">
        <v>78.37</v>
      </c>
      <c r="E11" s="33">
        <v>78.63</v>
      </c>
      <c r="F11" s="33">
        <v>78.38</v>
      </c>
      <c r="G11" s="33">
        <v>77.349999999999994</v>
      </c>
      <c r="H11" s="33">
        <v>78.02</v>
      </c>
      <c r="I11" s="33">
        <v>78.849999999999994</v>
      </c>
      <c r="J11" s="33">
        <v>79.290000000000006</v>
      </c>
      <c r="K11" s="33">
        <v>79.38</v>
      </c>
      <c r="L11" s="14"/>
      <c r="M11" s="15"/>
      <c r="N11" s="18">
        <f t="shared" si="0"/>
        <v>78.669999999999987</v>
      </c>
      <c r="O11" s="18">
        <f t="shared" si="1"/>
        <v>0.77364936071410051</v>
      </c>
      <c r="P11" s="18">
        <f t="shared" si="2"/>
        <v>0.9834109072252456</v>
      </c>
    </row>
    <row r="12" spans="1:16" s="32" customFormat="1" ht="15.75" customHeight="1" x14ac:dyDescent="0.2">
      <c r="A12" s="17">
        <v>128</v>
      </c>
      <c r="B12" s="33">
        <v>116.5</v>
      </c>
      <c r="C12" s="33">
        <v>117.99</v>
      </c>
      <c r="D12" s="33">
        <v>117.24</v>
      </c>
      <c r="E12" s="33">
        <v>118.72</v>
      </c>
      <c r="F12" s="33">
        <v>117.89</v>
      </c>
      <c r="G12" s="33">
        <v>116.71</v>
      </c>
      <c r="H12" s="33">
        <v>117.42</v>
      </c>
      <c r="I12" s="33">
        <v>116.38</v>
      </c>
      <c r="J12" s="33">
        <v>116.16</v>
      </c>
      <c r="K12" s="33">
        <v>115.98</v>
      </c>
      <c r="L12" s="14"/>
      <c r="M12" s="15"/>
      <c r="N12" s="18">
        <f t="shared" si="0"/>
        <v>117.099</v>
      </c>
      <c r="O12" s="18">
        <f t="shared" si="1"/>
        <v>0.90253285566540731</v>
      </c>
      <c r="P12" s="18">
        <f t="shared" si="2"/>
        <v>0.77074343561038716</v>
      </c>
    </row>
    <row r="13" spans="1:16" ht="15.75" customHeight="1" x14ac:dyDescent="0.2">
      <c r="A13" s="1">
        <v>256</v>
      </c>
      <c r="B13" s="33">
        <v>190.35</v>
      </c>
      <c r="C13" s="33">
        <v>191.48</v>
      </c>
      <c r="D13" s="33">
        <v>187.91</v>
      </c>
      <c r="E13" s="33">
        <v>193.65</v>
      </c>
      <c r="F13" s="33">
        <v>191.52</v>
      </c>
      <c r="G13" s="33">
        <v>189.14</v>
      </c>
      <c r="H13" s="33">
        <v>190.91</v>
      </c>
      <c r="I13" s="33">
        <v>189.23</v>
      </c>
      <c r="J13" s="33">
        <v>189.28</v>
      </c>
      <c r="K13" s="33">
        <v>189.75</v>
      </c>
      <c r="L13" s="6"/>
      <c r="M13" s="7"/>
      <c r="N13" s="18">
        <f t="shared" si="0"/>
        <v>190.322</v>
      </c>
      <c r="O13" s="18">
        <f t="shared" si="1"/>
        <v>1.6336244638499084</v>
      </c>
      <c r="P13" s="18">
        <f t="shared" si="2"/>
        <v>0.85834767596489547</v>
      </c>
    </row>
    <row r="14" spans="1:16" ht="15.75" customHeight="1" x14ac:dyDescent="0.2">
      <c r="A14" s="1">
        <v>512</v>
      </c>
      <c r="B14" s="33">
        <v>634</v>
      </c>
      <c r="C14" s="33">
        <v>636.05999999999995</v>
      </c>
      <c r="D14" s="33">
        <v>627.23</v>
      </c>
      <c r="E14" s="33">
        <v>641.30999999999995</v>
      </c>
      <c r="F14" s="33">
        <v>649.66</v>
      </c>
      <c r="G14" s="33">
        <v>637.78</v>
      </c>
      <c r="H14" s="33">
        <v>634.26</v>
      </c>
      <c r="I14" s="33">
        <v>625.53</v>
      </c>
      <c r="J14" s="33">
        <v>629.11</v>
      </c>
      <c r="K14" s="33">
        <v>642.12</v>
      </c>
      <c r="L14" s="6"/>
      <c r="M14" s="7"/>
      <c r="N14" s="18">
        <f t="shared" si="0"/>
        <v>635.7059999999999</v>
      </c>
      <c r="O14" s="18">
        <f t="shared" si="1"/>
        <v>7.4205962623557902</v>
      </c>
      <c r="P14" s="18">
        <f t="shared" si="2"/>
        <v>1.1673000195618402</v>
      </c>
    </row>
    <row r="15" spans="1:16" ht="15.75" customHeight="1" x14ac:dyDescent="0.2">
      <c r="A15" s="1" t="s">
        <v>6</v>
      </c>
      <c r="B15" s="33">
        <v>1407.78</v>
      </c>
      <c r="C15" s="33">
        <v>1428.47</v>
      </c>
      <c r="D15" s="33">
        <v>1412.07</v>
      </c>
      <c r="E15" s="33">
        <v>1413.49</v>
      </c>
      <c r="F15" s="33">
        <v>1411.81</v>
      </c>
      <c r="G15" s="33">
        <v>1420.77</v>
      </c>
      <c r="H15" s="33">
        <v>1411.6</v>
      </c>
      <c r="I15" s="33">
        <v>1415.95</v>
      </c>
      <c r="J15" s="33">
        <v>1416.16</v>
      </c>
      <c r="K15" s="33">
        <v>1420.01</v>
      </c>
      <c r="L15" s="6"/>
      <c r="M15" s="7"/>
      <c r="N15" s="18">
        <f t="shared" si="0"/>
        <v>1415.8110000000001</v>
      </c>
      <c r="O15" s="18">
        <f t="shared" si="1"/>
        <v>5.9650304087890502</v>
      </c>
      <c r="P15" s="18">
        <f t="shared" si="2"/>
        <v>0.42131544456068287</v>
      </c>
    </row>
    <row r="16" spans="1:16" ht="15.75" customHeight="1" x14ac:dyDescent="0.2">
      <c r="A16" s="1" t="s">
        <v>7</v>
      </c>
      <c r="B16" s="33">
        <v>2397.63</v>
      </c>
      <c r="C16" s="33">
        <v>2404.5</v>
      </c>
      <c r="D16" s="33">
        <v>2395.83</v>
      </c>
      <c r="E16" s="33">
        <v>2399.54</v>
      </c>
      <c r="F16" s="33">
        <v>2400.16</v>
      </c>
      <c r="G16" s="33">
        <v>2409.7800000000002</v>
      </c>
      <c r="H16" s="33">
        <v>2397.5100000000002</v>
      </c>
      <c r="I16" s="33">
        <v>2403</v>
      </c>
      <c r="J16" s="33">
        <v>2402.0300000000002</v>
      </c>
      <c r="K16" s="33">
        <v>2398.8200000000002</v>
      </c>
      <c r="L16" s="6"/>
      <c r="M16" s="7"/>
      <c r="N16" s="18">
        <f t="shared" si="0"/>
        <v>2400.88</v>
      </c>
      <c r="O16" s="18">
        <f t="shared" si="1"/>
        <v>4.1111069069047872</v>
      </c>
      <c r="P16" s="18">
        <f t="shared" si="2"/>
        <v>0.17123333556465908</v>
      </c>
    </row>
    <row r="17" spans="1:16" ht="15.75" customHeight="1" x14ac:dyDescent="0.2">
      <c r="A17" s="1" t="s">
        <v>8</v>
      </c>
      <c r="B17" s="33">
        <v>3315.08</v>
      </c>
      <c r="C17" s="33">
        <v>3294.32</v>
      </c>
      <c r="D17" s="33">
        <v>3317.37</v>
      </c>
      <c r="E17" s="33">
        <v>3300.94</v>
      </c>
      <c r="F17" s="33">
        <v>3308.81</v>
      </c>
      <c r="G17" s="33">
        <v>3300.26</v>
      </c>
      <c r="H17" s="33">
        <v>3283.38</v>
      </c>
      <c r="I17" s="33">
        <v>3284.22</v>
      </c>
      <c r="J17" s="33">
        <v>3315.21</v>
      </c>
      <c r="K17" s="33">
        <v>3276.82</v>
      </c>
      <c r="L17" s="6"/>
      <c r="M17" s="7"/>
      <c r="N17" s="18">
        <f t="shared" si="0"/>
        <v>3299.6410000000005</v>
      </c>
      <c r="O17" s="18">
        <f t="shared" si="1"/>
        <v>14.653605889184895</v>
      </c>
      <c r="P17" s="18">
        <f t="shared" si="2"/>
        <v>0.44409697567659312</v>
      </c>
    </row>
    <row r="18" spans="1:16" ht="15.75" customHeight="1" x14ac:dyDescent="0.2">
      <c r="A18" s="1" t="s">
        <v>9</v>
      </c>
      <c r="B18" s="33">
        <v>5811.24</v>
      </c>
      <c r="C18" s="33">
        <v>5700.92</v>
      </c>
      <c r="D18" s="33">
        <v>5683.33</v>
      </c>
      <c r="E18" s="33">
        <v>5885.97</v>
      </c>
      <c r="F18" s="33">
        <v>5688.74</v>
      </c>
      <c r="G18" s="33">
        <v>5671.01</v>
      </c>
      <c r="H18" s="33">
        <v>5660.26</v>
      </c>
      <c r="I18" s="33">
        <v>5665.32</v>
      </c>
      <c r="J18" s="33">
        <v>5721.49</v>
      </c>
      <c r="K18" s="33">
        <v>5677.08</v>
      </c>
      <c r="L18" s="6"/>
      <c r="M18" s="7"/>
      <c r="N18" s="18">
        <f t="shared" si="0"/>
        <v>5716.5360000000001</v>
      </c>
      <c r="O18" s="18">
        <f t="shared" si="1"/>
        <v>73.966843202433211</v>
      </c>
      <c r="P18" s="18">
        <f t="shared" si="2"/>
        <v>1.2939102142002292</v>
      </c>
    </row>
    <row r="19" spans="1:16" ht="15.75" customHeight="1" x14ac:dyDescent="0.2">
      <c r="A19" s="1" t="s">
        <v>10</v>
      </c>
      <c r="B19" s="33">
        <v>25151.52</v>
      </c>
      <c r="C19" s="33">
        <v>25259.38</v>
      </c>
      <c r="D19" s="33">
        <v>25108</v>
      </c>
      <c r="E19" s="33">
        <v>25241.25</v>
      </c>
      <c r="F19" s="33">
        <v>25213.68</v>
      </c>
      <c r="G19" s="33">
        <v>25374.9</v>
      </c>
      <c r="H19" s="33">
        <v>25280.43</v>
      </c>
      <c r="I19" s="33">
        <v>25316.89</v>
      </c>
      <c r="J19" s="33">
        <v>25346.23</v>
      </c>
      <c r="K19" s="33">
        <v>25305.01</v>
      </c>
      <c r="L19" s="6"/>
      <c r="M19" s="7"/>
      <c r="N19" s="18">
        <f t="shared" si="0"/>
        <v>25259.728999999999</v>
      </c>
      <c r="O19" s="18">
        <f t="shared" si="1"/>
        <v>84.120314160400255</v>
      </c>
      <c r="P19" s="18">
        <f t="shared" si="2"/>
        <v>0.33302144358080898</v>
      </c>
    </row>
    <row r="20" spans="1:16" ht="15.75" customHeight="1" x14ac:dyDescent="0.2">
      <c r="A20" s="1" t="s">
        <v>11</v>
      </c>
      <c r="B20" s="33">
        <v>50295.02</v>
      </c>
      <c r="C20" s="33">
        <v>50410.89</v>
      </c>
      <c r="D20" s="33">
        <v>50344.88</v>
      </c>
      <c r="E20" s="33">
        <v>50312.800000000003</v>
      </c>
      <c r="F20" s="33">
        <v>50130.27</v>
      </c>
      <c r="G20" s="33">
        <v>50206.22</v>
      </c>
      <c r="H20" s="33">
        <v>50223.61</v>
      </c>
      <c r="I20" s="33">
        <v>50249.16</v>
      </c>
      <c r="J20" s="33">
        <v>50209.37</v>
      </c>
      <c r="K20" s="33">
        <v>50407.5</v>
      </c>
      <c r="L20" s="6"/>
      <c r="M20" s="7"/>
      <c r="N20" s="18">
        <f t="shared" si="0"/>
        <v>50278.971999999994</v>
      </c>
      <c r="O20" s="18">
        <f t="shared" si="1"/>
        <v>91.815530615589182</v>
      </c>
      <c r="P20" s="18">
        <f t="shared" si="2"/>
        <v>0.18261218748782132</v>
      </c>
    </row>
    <row r="21" spans="1:16" ht="15.75" customHeight="1" x14ac:dyDescent="0.2">
      <c r="A21" s="1" t="s">
        <v>12</v>
      </c>
      <c r="B21" s="33">
        <v>87660.74</v>
      </c>
      <c r="C21" s="33">
        <v>87880.84</v>
      </c>
      <c r="D21" s="33">
        <v>87706.8</v>
      </c>
      <c r="E21" s="33">
        <v>87938.85</v>
      </c>
      <c r="F21" s="33">
        <v>88006.18</v>
      </c>
      <c r="G21" s="33">
        <v>87822.720000000001</v>
      </c>
      <c r="H21" s="33">
        <v>87932.92</v>
      </c>
      <c r="I21" s="33">
        <v>88271.33</v>
      </c>
      <c r="J21" s="33">
        <v>87711.9</v>
      </c>
      <c r="K21" s="33">
        <v>87966.05</v>
      </c>
      <c r="L21" s="6"/>
      <c r="M21" s="7"/>
      <c r="N21" s="18">
        <f t="shared" si="0"/>
        <v>87889.833000000013</v>
      </c>
      <c r="O21" s="18">
        <f t="shared" si="1"/>
        <v>179.93042958321391</v>
      </c>
      <c r="P21" s="18">
        <f t="shared" si="2"/>
        <v>0.20472268912288624</v>
      </c>
    </row>
    <row r="22" spans="1:16" ht="15.75" customHeight="1" x14ac:dyDescent="0.2">
      <c r="A22" s="1" t="s">
        <v>13</v>
      </c>
      <c r="B22" s="33">
        <v>165229.69</v>
      </c>
      <c r="C22" s="33">
        <v>166239.76</v>
      </c>
      <c r="D22" s="33">
        <v>164894.72</v>
      </c>
      <c r="E22" s="33">
        <v>165184.22</v>
      </c>
      <c r="F22" s="33">
        <v>166193.99</v>
      </c>
      <c r="G22" s="33">
        <v>167286.94</v>
      </c>
      <c r="H22" s="33">
        <v>165385.13</v>
      </c>
      <c r="I22" s="33">
        <v>165524.32</v>
      </c>
      <c r="J22" s="33">
        <v>166716.54999999999</v>
      </c>
      <c r="K22" s="33">
        <v>164991.95000000001</v>
      </c>
      <c r="L22" s="6"/>
      <c r="M22" s="7"/>
      <c r="N22" s="18">
        <f t="shared" si="0"/>
        <v>165764.72700000001</v>
      </c>
      <c r="O22" s="18">
        <f t="shared" si="1"/>
        <v>803.62106625849447</v>
      </c>
      <c r="P22" s="18">
        <f t="shared" si="2"/>
        <v>0.48479618119148732</v>
      </c>
    </row>
    <row r="23" spans="1:16" ht="15.75" customHeight="1" x14ac:dyDescent="0.2">
      <c r="A23" s="1" t="s">
        <v>14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14"/>
      <c r="M41" s="15"/>
      <c r="N41" s="18"/>
      <c r="O41" s="18"/>
      <c r="P41" s="18"/>
    </row>
    <row r="42" spans="1:16" ht="15.75" customHeight="1" x14ac:dyDescent="0.2">
      <c r="A42" s="1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6"/>
      <c r="M42" s="7"/>
      <c r="N42" s="18"/>
      <c r="O42" s="18"/>
      <c r="P42" s="18"/>
    </row>
    <row r="43" spans="1:16" ht="15.75" customHeight="1" x14ac:dyDescent="0.2">
      <c r="A43" s="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6"/>
      <c r="M43" s="7"/>
      <c r="N43" s="18"/>
      <c r="O43" s="18"/>
      <c r="P43" s="18"/>
    </row>
    <row r="44" spans="1:16" ht="15.75" customHeight="1" x14ac:dyDescent="0.2">
      <c r="A44" s="1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6"/>
      <c r="M44" s="7"/>
      <c r="N44" s="18"/>
      <c r="O44" s="18"/>
      <c r="P44" s="18"/>
    </row>
    <row r="45" spans="1:16" ht="15.75" customHeight="1" x14ac:dyDescent="0.2">
      <c r="A45" s="1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"/>
      <c r="M45" s="7"/>
      <c r="N45" s="18"/>
      <c r="O45" s="18"/>
      <c r="P45" s="18"/>
    </row>
    <row r="46" spans="1:16" ht="15.75" customHeight="1" x14ac:dyDescent="0.2">
      <c r="A46" s="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6"/>
      <c r="M46" s="7"/>
      <c r="N46" s="18"/>
      <c r="O46" s="18"/>
      <c r="P46" s="18"/>
    </row>
    <row r="47" spans="1:16" ht="15.75" customHeight="1" x14ac:dyDescent="0.2">
      <c r="A47" s="1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6"/>
      <c r="M47" s="7"/>
      <c r="N47" s="18"/>
      <c r="O47" s="18"/>
      <c r="P47" s="18"/>
    </row>
    <row r="48" spans="1:16" ht="15.75" customHeight="1" x14ac:dyDescent="0.2">
      <c r="A48" s="1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6"/>
      <c r="M48" s="7"/>
      <c r="N48" s="18"/>
      <c r="O48" s="18"/>
      <c r="P48" s="18"/>
    </row>
    <row r="49" spans="1:16" ht="15.75" customHeight="1" x14ac:dyDescent="0.2">
      <c r="A49" s="1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6"/>
      <c r="M49" s="7"/>
      <c r="N49" s="18"/>
      <c r="O49" s="18"/>
      <c r="P49" s="18"/>
    </row>
    <row r="50" spans="1:16" ht="15.75" customHeight="1" x14ac:dyDescent="0.2">
      <c r="A50" s="1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6"/>
      <c r="M50" s="7"/>
      <c r="N50" s="18"/>
      <c r="O50" s="18"/>
      <c r="P50" s="18"/>
    </row>
    <row r="51" spans="1:16" ht="15.75" customHeight="1" x14ac:dyDescent="0.2">
      <c r="A51" s="1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6"/>
      <c r="M51" s="7"/>
      <c r="N51" s="18"/>
      <c r="O51" s="18"/>
      <c r="P51" s="18"/>
    </row>
    <row r="52" spans="1:16" ht="15.75" customHeight="1" x14ac:dyDescent="0.2">
      <c r="A52" s="1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6"/>
      <c r="M52" s="7"/>
      <c r="N52" s="18"/>
      <c r="O52" s="18"/>
      <c r="P52" s="18"/>
    </row>
    <row r="53" spans="1:16" ht="15.75" customHeight="1" x14ac:dyDescent="0.2">
      <c r="A53" s="1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6"/>
      <c r="M53" s="7"/>
      <c r="N53" s="18"/>
      <c r="O53" s="18"/>
      <c r="P53" s="18"/>
    </row>
    <row r="54" spans="1:16" ht="15.75" customHeight="1" x14ac:dyDescent="0.2">
      <c r="A54" s="1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6"/>
      <c r="M54" s="7"/>
      <c r="N54" s="18"/>
      <c r="O54" s="18"/>
      <c r="P54" s="18"/>
    </row>
    <row r="55" spans="1:16" ht="15.75" customHeight="1" x14ac:dyDescent="0.2">
      <c r="A55" s="24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14"/>
      <c r="M70" s="15"/>
      <c r="N70" s="18"/>
      <c r="O70" s="18"/>
      <c r="P70" s="18"/>
    </row>
    <row r="71" spans="1:16" ht="15.75" customHeight="1" x14ac:dyDescent="0.2">
      <c r="A71" s="1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6"/>
      <c r="M71" s="7"/>
      <c r="N71" s="18"/>
      <c r="O71" s="18"/>
      <c r="P71" s="18"/>
    </row>
    <row r="72" spans="1:16" ht="15.75" customHeight="1" x14ac:dyDescent="0.2">
      <c r="A72" s="1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6"/>
      <c r="M72" s="7"/>
      <c r="N72" s="18"/>
      <c r="O72" s="18"/>
      <c r="P72" s="18"/>
    </row>
    <row r="73" spans="1:16" ht="15.75" customHeight="1" x14ac:dyDescent="0.2">
      <c r="A73" s="1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6"/>
      <c r="M73" s="7"/>
      <c r="N73" s="18"/>
      <c r="O73" s="18"/>
      <c r="P73" s="18"/>
    </row>
    <row r="74" spans="1:16" ht="15.75" customHeight="1" x14ac:dyDescent="0.2">
      <c r="A74" s="1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6"/>
      <c r="M74" s="7"/>
      <c r="N74" s="18"/>
      <c r="O74" s="18"/>
      <c r="P74" s="18"/>
    </row>
    <row r="75" spans="1:16" ht="15.75" customHeight="1" x14ac:dyDescent="0.2">
      <c r="A75" s="1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6"/>
      <c r="M75" s="7"/>
      <c r="N75" s="18"/>
      <c r="O75" s="18"/>
      <c r="P75" s="18"/>
    </row>
    <row r="76" spans="1:16" ht="15.75" customHeight="1" x14ac:dyDescent="0.2">
      <c r="A76" s="1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6"/>
      <c r="M76" s="7"/>
      <c r="N76" s="18"/>
      <c r="O76" s="18"/>
      <c r="P76" s="18"/>
    </row>
    <row r="77" spans="1:16" ht="15.75" customHeight="1" x14ac:dyDescent="0.2">
      <c r="A77" s="1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6"/>
      <c r="M77" s="7"/>
      <c r="N77" s="18"/>
      <c r="O77" s="18"/>
      <c r="P77" s="18"/>
    </row>
    <row r="78" spans="1:16" ht="15.75" customHeight="1" x14ac:dyDescent="0.2">
      <c r="A78" s="1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6"/>
      <c r="M78" s="7"/>
      <c r="N78" s="18"/>
      <c r="O78" s="18"/>
      <c r="P78" s="18"/>
    </row>
    <row r="79" spans="1:16" ht="15.75" customHeight="1" x14ac:dyDescent="0.2">
      <c r="A79" s="1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6"/>
      <c r="M79" s="7"/>
      <c r="N79" s="18"/>
      <c r="O79" s="18"/>
      <c r="P79" s="18"/>
    </row>
    <row r="80" spans="1:16" ht="15.75" customHeight="1" x14ac:dyDescent="0.2">
      <c r="A80" s="1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6"/>
      <c r="M80" s="7"/>
      <c r="N80" s="18"/>
      <c r="O80" s="18"/>
      <c r="P80" s="18"/>
    </row>
    <row r="81" spans="1:16" ht="15.75" customHeight="1" x14ac:dyDescent="0.2">
      <c r="A81" s="1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6"/>
      <c r="M81" s="7"/>
      <c r="N81" s="18"/>
      <c r="O81" s="18"/>
      <c r="P81" s="18"/>
    </row>
    <row r="82" spans="1:16" ht="15.75" customHeight="1" x14ac:dyDescent="0.2">
      <c r="A82" s="1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6"/>
      <c r="M82" s="7"/>
      <c r="N82" s="18"/>
      <c r="O82" s="18"/>
      <c r="P82" s="18"/>
    </row>
    <row r="83" spans="1:16" ht="15.75" customHeight="1" x14ac:dyDescent="0.2">
      <c r="A83" s="1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6"/>
      <c r="M83" s="7"/>
      <c r="N83" s="18"/>
      <c r="O83" s="18"/>
      <c r="P83" s="18"/>
    </row>
    <row r="84" spans="1:16" ht="15.75" customHeight="1" x14ac:dyDescent="0.2">
      <c r="A84" s="24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14"/>
      <c r="M99" s="15"/>
      <c r="N99" s="18"/>
      <c r="O99" s="18"/>
      <c r="P99" s="18"/>
    </row>
    <row r="100" spans="1:16" ht="15.75" customHeight="1" x14ac:dyDescent="0.2">
      <c r="A100" s="1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6"/>
      <c r="M100" s="7"/>
      <c r="N100" s="18"/>
      <c r="O100" s="18"/>
      <c r="P100" s="18"/>
    </row>
    <row r="101" spans="1:16" ht="15.75" customHeight="1" x14ac:dyDescent="0.2">
      <c r="A101" s="1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6"/>
      <c r="M101" s="7"/>
      <c r="N101" s="18"/>
      <c r="O101" s="18"/>
      <c r="P101" s="18"/>
    </row>
    <row r="102" spans="1:16" ht="15.75" customHeight="1" x14ac:dyDescent="0.2">
      <c r="A102" s="1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6"/>
      <c r="M102" s="7"/>
      <c r="N102" s="18"/>
      <c r="O102" s="18"/>
      <c r="P102" s="18"/>
    </row>
    <row r="103" spans="1:16" ht="15.75" customHeight="1" x14ac:dyDescent="0.2">
      <c r="A103" s="1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6"/>
      <c r="M103" s="7"/>
      <c r="N103" s="18"/>
      <c r="O103" s="18"/>
      <c r="P103" s="18"/>
    </row>
    <row r="104" spans="1:16" ht="15.75" customHeight="1" x14ac:dyDescent="0.2">
      <c r="A104" s="1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6"/>
      <c r="M104" s="7"/>
      <c r="N104" s="18"/>
      <c r="O104" s="18"/>
      <c r="P104" s="18"/>
    </row>
    <row r="105" spans="1:16" ht="15.75" customHeight="1" x14ac:dyDescent="0.2">
      <c r="A105" s="1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6"/>
      <c r="M105" s="7"/>
      <c r="N105" s="18"/>
      <c r="O105" s="18"/>
      <c r="P105" s="18"/>
    </row>
    <row r="106" spans="1:16" ht="15.75" customHeight="1" x14ac:dyDescent="0.2">
      <c r="A106" s="1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6"/>
      <c r="M106" s="7"/>
      <c r="N106" s="18"/>
      <c r="O106" s="18"/>
      <c r="P106" s="18"/>
    </row>
    <row r="107" spans="1:16" ht="15.75" customHeight="1" x14ac:dyDescent="0.2">
      <c r="A107" s="1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6"/>
      <c r="M107" s="7"/>
      <c r="N107" s="18"/>
      <c r="O107" s="18"/>
      <c r="P107" s="18"/>
    </row>
    <row r="108" spans="1:16" ht="15.75" customHeight="1" x14ac:dyDescent="0.2">
      <c r="A108" s="1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6"/>
      <c r="M108" s="7"/>
      <c r="N108" s="18"/>
      <c r="O108" s="18"/>
      <c r="P108" s="18"/>
    </row>
    <row r="109" spans="1:16" ht="15.75" customHeight="1" x14ac:dyDescent="0.2">
      <c r="A109" s="1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6"/>
      <c r="M109" s="7"/>
      <c r="N109" s="18"/>
      <c r="O109" s="18"/>
      <c r="P109" s="18"/>
    </row>
    <row r="110" spans="1:16" ht="15.75" customHeight="1" x14ac:dyDescent="0.2">
      <c r="A110" s="1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6"/>
      <c r="M110" s="7"/>
      <c r="N110" s="18"/>
      <c r="O110" s="18"/>
      <c r="P110" s="18"/>
    </row>
    <row r="111" spans="1:16" ht="15.75" customHeight="1" x14ac:dyDescent="0.2">
      <c r="A111" s="1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6"/>
      <c r="M111" s="7"/>
      <c r="N111" s="18"/>
      <c r="O111" s="18"/>
      <c r="P111" s="18"/>
    </row>
    <row r="112" spans="1:16" ht="15.75" customHeight="1" x14ac:dyDescent="0.2">
      <c r="A112" s="1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6"/>
      <c r="M112" s="7"/>
      <c r="N112" s="18"/>
      <c r="O112" s="18"/>
      <c r="P112" s="18"/>
    </row>
    <row r="113" spans="1:16" ht="15.75" customHeight="1" x14ac:dyDescent="0.2">
      <c r="A113" s="24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319.42</v>
      </c>
      <c r="C5" s="14">
        <v>320.17</v>
      </c>
      <c r="D5" s="14">
        <v>325.64</v>
      </c>
      <c r="E5" s="14">
        <v>327.25</v>
      </c>
      <c r="F5" s="14">
        <v>317.2</v>
      </c>
      <c r="G5" s="14">
        <v>316.95999999999998</v>
      </c>
      <c r="H5" s="14">
        <v>317.91000000000003</v>
      </c>
      <c r="I5" s="14">
        <v>323.35000000000002</v>
      </c>
      <c r="J5" s="14">
        <v>320.91000000000003</v>
      </c>
      <c r="K5" s="14">
        <v>320.32</v>
      </c>
      <c r="L5" s="14"/>
      <c r="M5" s="15"/>
      <c r="N5" s="18">
        <f t="shared" ref="N5:N26" si="0">AVERAGE(B5:K5)</f>
        <v>320.91300000000001</v>
      </c>
      <c r="O5" s="18">
        <f t="shared" ref="O5:O26" si="1">STDEV(B5:K5)</f>
        <v>3.4960995726984412</v>
      </c>
      <c r="P5" s="18">
        <f t="shared" ref="P5:P26" si="2">100*O5/N5</f>
        <v>1.089422856879728</v>
      </c>
    </row>
    <row r="6" spans="1:16" s="32" customFormat="1" ht="15.75" customHeight="1" x14ac:dyDescent="0.2">
      <c r="A6" s="17">
        <v>2</v>
      </c>
      <c r="B6" s="14">
        <v>322.95999999999998</v>
      </c>
      <c r="C6" s="14">
        <v>325.10000000000002</v>
      </c>
      <c r="D6" s="14">
        <v>328.1</v>
      </c>
      <c r="E6" s="14">
        <v>328.99</v>
      </c>
      <c r="F6" s="14">
        <v>330.47</v>
      </c>
      <c r="G6" s="14">
        <v>326.95</v>
      </c>
      <c r="H6" s="14">
        <v>323.83999999999997</v>
      </c>
      <c r="I6" s="14">
        <v>326.73</v>
      </c>
      <c r="J6" s="14">
        <v>324.32</v>
      </c>
      <c r="K6" s="14">
        <v>324.10000000000002</v>
      </c>
      <c r="L6" s="14"/>
      <c r="M6" s="15"/>
      <c r="N6" s="18">
        <f t="shared" si="0"/>
        <v>326.15600000000006</v>
      </c>
      <c r="O6" s="18">
        <f t="shared" si="1"/>
        <v>2.4871366848022136</v>
      </c>
      <c r="P6" s="18">
        <f t="shared" si="2"/>
        <v>0.76256045720520649</v>
      </c>
    </row>
    <row r="7" spans="1:16" s="32" customFormat="1" ht="15.75" customHeight="1" x14ac:dyDescent="0.2">
      <c r="A7" s="17">
        <v>4</v>
      </c>
      <c r="B7" s="14">
        <v>349.73</v>
      </c>
      <c r="C7" s="14">
        <v>349.1</v>
      </c>
      <c r="D7" s="14">
        <v>366.11</v>
      </c>
      <c r="E7" s="14">
        <v>345.88</v>
      </c>
      <c r="F7" s="14">
        <v>475.13</v>
      </c>
      <c r="G7" s="14">
        <v>351.79</v>
      </c>
      <c r="H7" s="14">
        <v>393.15</v>
      </c>
      <c r="I7" s="14">
        <v>349.78</v>
      </c>
      <c r="J7" s="14">
        <v>351.41</v>
      </c>
      <c r="K7" s="14">
        <v>347.7</v>
      </c>
      <c r="L7" s="14"/>
      <c r="M7" s="15"/>
      <c r="N7" s="18">
        <f t="shared" si="0"/>
        <v>367.97799999999995</v>
      </c>
      <c r="O7" s="18">
        <f t="shared" si="1"/>
        <v>40.24270059415889</v>
      </c>
      <c r="P7" s="18">
        <f t="shared" si="2"/>
        <v>10.936170258591247</v>
      </c>
    </row>
    <row r="8" spans="1:16" s="32" customFormat="1" ht="15.75" customHeight="1" x14ac:dyDescent="0.2">
      <c r="A8" s="17">
        <v>8</v>
      </c>
      <c r="B8" s="14">
        <v>363.01</v>
      </c>
      <c r="C8" s="14">
        <v>365.95</v>
      </c>
      <c r="D8" s="14">
        <v>369.97</v>
      </c>
      <c r="E8" s="14">
        <v>367.6</v>
      </c>
      <c r="F8" s="14">
        <v>363.62</v>
      </c>
      <c r="G8" s="14">
        <v>365.49</v>
      </c>
      <c r="H8" s="14">
        <v>360.91</v>
      </c>
      <c r="I8" s="14">
        <v>365.4</v>
      </c>
      <c r="J8" s="14">
        <v>362.01</v>
      </c>
      <c r="K8" s="14">
        <v>366.03</v>
      </c>
      <c r="L8" s="14"/>
      <c r="M8" s="15"/>
      <c r="N8" s="18">
        <f t="shared" si="0"/>
        <v>364.99899999999997</v>
      </c>
      <c r="O8" s="18">
        <f t="shared" si="1"/>
        <v>2.6947910659063923</v>
      </c>
      <c r="P8" s="18">
        <f t="shared" si="2"/>
        <v>0.73830094490844977</v>
      </c>
    </row>
    <row r="9" spans="1:16" s="32" customFormat="1" ht="15.75" customHeight="1" x14ac:dyDescent="0.2">
      <c r="A9" s="17">
        <v>16</v>
      </c>
      <c r="B9" s="14">
        <v>334.11</v>
      </c>
      <c r="C9" s="14">
        <v>338.84</v>
      </c>
      <c r="D9" s="14">
        <v>340.52</v>
      </c>
      <c r="E9" s="14">
        <v>338.97</v>
      </c>
      <c r="F9" s="14">
        <v>335.62</v>
      </c>
      <c r="G9" s="14">
        <v>339.18</v>
      </c>
      <c r="H9" s="14">
        <v>336.88</v>
      </c>
      <c r="I9" s="14">
        <v>340.39</v>
      </c>
      <c r="J9" s="14">
        <v>339.08</v>
      </c>
      <c r="K9" s="14">
        <v>336.21</v>
      </c>
      <c r="L9" s="14"/>
      <c r="M9" s="15"/>
      <c r="N9" s="18">
        <f t="shared" si="0"/>
        <v>337.97999999999996</v>
      </c>
      <c r="O9" s="18">
        <f t="shared" si="1"/>
        <v>2.1478361203778973</v>
      </c>
      <c r="P9" s="18">
        <f t="shared" si="2"/>
        <v>0.63549207656603868</v>
      </c>
    </row>
    <row r="10" spans="1:16" s="32" customFormat="1" ht="15.75" customHeight="1" x14ac:dyDescent="0.2">
      <c r="A10" s="17">
        <v>32</v>
      </c>
      <c r="B10" s="14">
        <v>401.44</v>
      </c>
      <c r="C10" s="14">
        <v>362.39</v>
      </c>
      <c r="D10" s="14">
        <v>377.22</v>
      </c>
      <c r="E10" s="14">
        <v>366.61</v>
      </c>
      <c r="F10" s="14">
        <v>365.6</v>
      </c>
      <c r="G10" s="14">
        <v>493.2</v>
      </c>
      <c r="H10" s="14">
        <v>360.71</v>
      </c>
      <c r="I10" s="14">
        <v>362.69</v>
      </c>
      <c r="J10" s="14">
        <v>360.69</v>
      </c>
      <c r="K10" s="14">
        <v>365.09</v>
      </c>
      <c r="L10" s="14"/>
      <c r="M10" s="15"/>
      <c r="N10" s="18">
        <f t="shared" si="0"/>
        <v>381.56399999999996</v>
      </c>
      <c r="O10" s="18">
        <f t="shared" si="1"/>
        <v>41.124296197963027</v>
      </c>
      <c r="P10" s="18">
        <f t="shared" si="2"/>
        <v>10.777823955604573</v>
      </c>
    </row>
    <row r="11" spans="1:16" s="32" customFormat="1" ht="15.75" customHeight="1" x14ac:dyDescent="0.2">
      <c r="A11" s="17">
        <v>64</v>
      </c>
      <c r="B11" s="14">
        <v>413.84</v>
      </c>
      <c r="C11" s="14">
        <v>405.67</v>
      </c>
      <c r="D11" s="14">
        <v>409</v>
      </c>
      <c r="E11" s="14">
        <v>405.07</v>
      </c>
      <c r="F11" s="14">
        <v>407.87</v>
      </c>
      <c r="G11" s="14">
        <v>432.13</v>
      </c>
      <c r="H11" s="14">
        <v>405.14</v>
      </c>
      <c r="I11" s="14">
        <v>407.57</v>
      </c>
      <c r="J11" s="14">
        <v>407.23</v>
      </c>
      <c r="K11" s="14">
        <v>408</v>
      </c>
      <c r="L11" s="14"/>
      <c r="M11" s="15"/>
      <c r="N11" s="18">
        <f t="shared" si="0"/>
        <v>410.15200000000004</v>
      </c>
      <c r="O11" s="18">
        <f t="shared" si="1"/>
        <v>8.124308927875374</v>
      </c>
      <c r="P11" s="18">
        <f t="shared" si="2"/>
        <v>1.980804415893467</v>
      </c>
    </row>
    <row r="12" spans="1:16" s="32" customFormat="1" ht="15.75" customHeight="1" x14ac:dyDescent="0.2">
      <c r="A12" s="17">
        <v>128</v>
      </c>
      <c r="B12" s="14">
        <v>496.85</v>
      </c>
      <c r="C12" s="14">
        <v>499.57</v>
      </c>
      <c r="D12" s="14">
        <v>496</v>
      </c>
      <c r="E12" s="14">
        <v>498.11</v>
      </c>
      <c r="F12" s="14">
        <v>497.13</v>
      </c>
      <c r="G12" s="14">
        <v>496.14</v>
      </c>
      <c r="H12" s="14">
        <v>503.69</v>
      </c>
      <c r="I12" s="14">
        <v>498.71</v>
      </c>
      <c r="J12" s="14">
        <v>497.29</v>
      </c>
      <c r="K12" s="14">
        <v>497.55</v>
      </c>
      <c r="L12" s="14"/>
      <c r="M12" s="15"/>
      <c r="N12" s="18">
        <f t="shared" si="0"/>
        <v>498.1040000000001</v>
      </c>
      <c r="O12" s="18">
        <f t="shared" si="1"/>
        <v>2.2483238200935349</v>
      </c>
      <c r="P12" s="18">
        <f t="shared" si="2"/>
        <v>0.45137638326404417</v>
      </c>
    </row>
    <row r="13" spans="1:16" ht="15.75" customHeight="1" x14ac:dyDescent="0.2">
      <c r="A13" s="1">
        <v>256</v>
      </c>
      <c r="B13" s="6">
        <v>632.05999999999995</v>
      </c>
      <c r="C13" s="6">
        <v>628.32000000000005</v>
      </c>
      <c r="D13" s="6">
        <v>629.58000000000004</v>
      </c>
      <c r="E13" s="6">
        <v>676.64</v>
      </c>
      <c r="F13" s="6">
        <v>636.79999999999995</v>
      </c>
      <c r="G13" s="6">
        <v>629.51</v>
      </c>
      <c r="H13" s="6">
        <v>628.83000000000004</v>
      </c>
      <c r="I13" s="6">
        <v>628.77</v>
      </c>
      <c r="J13" s="6">
        <v>630.29999999999995</v>
      </c>
      <c r="K13" s="6">
        <v>630.17999999999995</v>
      </c>
      <c r="L13" s="6"/>
      <c r="M13" s="7"/>
      <c r="N13" s="18">
        <f t="shared" si="0"/>
        <v>635.09900000000005</v>
      </c>
      <c r="O13" s="18">
        <f t="shared" si="1"/>
        <v>14.802470852304799</v>
      </c>
      <c r="P13" s="18">
        <f t="shared" si="2"/>
        <v>2.3307343976773378</v>
      </c>
    </row>
    <row r="14" spans="1:16" ht="15.75" customHeight="1" x14ac:dyDescent="0.2">
      <c r="A14" s="1">
        <v>512</v>
      </c>
      <c r="B14" s="6">
        <v>914.52</v>
      </c>
      <c r="C14" s="6">
        <v>916.47</v>
      </c>
      <c r="D14" s="6">
        <v>920.84</v>
      </c>
      <c r="E14" s="6">
        <v>918.28</v>
      </c>
      <c r="F14" s="6">
        <v>922.34</v>
      </c>
      <c r="G14" s="6">
        <v>921.59</v>
      </c>
      <c r="H14" s="6">
        <v>918.51</v>
      </c>
      <c r="I14" s="6">
        <v>921.46</v>
      </c>
      <c r="J14" s="6">
        <v>916.53</v>
      </c>
      <c r="K14" s="6">
        <v>918.7</v>
      </c>
      <c r="L14" s="6"/>
      <c r="M14" s="7"/>
      <c r="N14" s="18">
        <f t="shared" si="0"/>
        <v>918.92400000000021</v>
      </c>
      <c r="O14" s="18">
        <f t="shared" si="1"/>
        <v>2.5962331687787139</v>
      </c>
      <c r="P14" s="18">
        <f t="shared" si="2"/>
        <v>0.28252969437937342</v>
      </c>
    </row>
    <row r="15" spans="1:16" ht="15.75" customHeight="1" x14ac:dyDescent="0.2">
      <c r="A15" s="1" t="s">
        <v>6</v>
      </c>
      <c r="B15" s="6">
        <v>1893.61</v>
      </c>
      <c r="C15" s="6">
        <v>1902.94</v>
      </c>
      <c r="D15" s="6">
        <v>1908.51</v>
      </c>
      <c r="E15" s="6">
        <v>1907.5</v>
      </c>
      <c r="F15" s="6">
        <v>1902.1</v>
      </c>
      <c r="G15" s="6">
        <v>1902.17</v>
      </c>
      <c r="H15" s="6">
        <v>1915.1</v>
      </c>
      <c r="I15" s="6">
        <v>1906.84</v>
      </c>
      <c r="J15" s="6">
        <v>1903.93</v>
      </c>
      <c r="K15" s="6">
        <v>1899.6</v>
      </c>
      <c r="L15" s="6"/>
      <c r="M15" s="7"/>
      <c r="N15" s="18">
        <f t="shared" si="0"/>
        <v>1904.23</v>
      </c>
      <c r="O15" s="18">
        <f t="shared" si="1"/>
        <v>5.7613289362013651</v>
      </c>
      <c r="P15" s="18">
        <f t="shared" si="2"/>
        <v>0.30255425742695818</v>
      </c>
    </row>
    <row r="16" spans="1:16" ht="15.75" customHeight="1" x14ac:dyDescent="0.2">
      <c r="A16" s="1" t="s">
        <v>7</v>
      </c>
      <c r="B16" s="6">
        <v>4505.55</v>
      </c>
      <c r="C16" s="6">
        <v>4501.93</v>
      </c>
      <c r="D16" s="6">
        <v>4511.91</v>
      </c>
      <c r="E16" s="6">
        <v>4500.1000000000004</v>
      </c>
      <c r="F16" s="6">
        <v>4506.24</v>
      </c>
      <c r="G16" s="6">
        <v>4504.45</v>
      </c>
      <c r="H16" s="6">
        <v>4502.4799999999996</v>
      </c>
      <c r="I16" s="6">
        <v>4504.22</v>
      </c>
      <c r="J16" s="6">
        <v>4509.55</v>
      </c>
      <c r="K16" s="6">
        <v>4500.17</v>
      </c>
      <c r="L16" s="6"/>
      <c r="M16" s="7"/>
      <c r="N16" s="18">
        <f t="shared" si="0"/>
        <v>4504.66</v>
      </c>
      <c r="O16" s="18">
        <f t="shared" si="1"/>
        <v>3.8464962411697265</v>
      </c>
      <c r="P16" s="18">
        <f t="shared" si="2"/>
        <v>8.5389268916404928E-2</v>
      </c>
    </row>
    <row r="17" spans="1:16" ht="15.75" customHeight="1" x14ac:dyDescent="0.2">
      <c r="A17" s="1" t="s">
        <v>8</v>
      </c>
      <c r="B17" s="6">
        <v>9239.14</v>
      </c>
      <c r="C17" s="6">
        <v>9306.5400000000009</v>
      </c>
      <c r="D17" s="6">
        <v>9240.67</v>
      </c>
      <c r="E17" s="6">
        <v>9233.36</v>
      </c>
      <c r="F17" s="6">
        <v>9238.9</v>
      </c>
      <c r="G17" s="6">
        <v>9233.0400000000009</v>
      </c>
      <c r="H17" s="6">
        <v>9228</v>
      </c>
      <c r="I17" s="6">
        <v>9240.09</v>
      </c>
      <c r="J17" s="6">
        <v>9235.15</v>
      </c>
      <c r="K17" s="6">
        <v>9229.93</v>
      </c>
      <c r="L17" s="6"/>
      <c r="M17" s="7"/>
      <c r="N17" s="18">
        <f t="shared" si="0"/>
        <v>9242.482</v>
      </c>
      <c r="O17" s="18">
        <f t="shared" si="1"/>
        <v>22.924595137586007</v>
      </c>
      <c r="P17" s="18">
        <f t="shared" si="2"/>
        <v>0.24803505311220522</v>
      </c>
    </row>
    <row r="18" spans="1:16" ht="15.75" customHeight="1" x14ac:dyDescent="0.2">
      <c r="A18" s="1" t="s">
        <v>9</v>
      </c>
      <c r="B18" s="6">
        <v>14345.94</v>
      </c>
      <c r="C18" s="6">
        <v>14414.37</v>
      </c>
      <c r="D18" s="6">
        <v>14384.54</v>
      </c>
      <c r="E18" s="6">
        <v>14462.63</v>
      </c>
      <c r="F18" s="6">
        <v>14456.54</v>
      </c>
      <c r="G18" s="6">
        <v>14403.52</v>
      </c>
      <c r="H18" s="6">
        <v>14315.99</v>
      </c>
      <c r="I18" s="6">
        <v>14413.01</v>
      </c>
      <c r="J18" s="6">
        <v>14377.22</v>
      </c>
      <c r="K18" s="6">
        <v>14502.56</v>
      </c>
      <c r="L18" s="6"/>
      <c r="M18" s="7"/>
      <c r="N18" s="18">
        <f t="shared" si="0"/>
        <v>14407.632000000001</v>
      </c>
      <c r="O18" s="18">
        <f t="shared" si="1"/>
        <v>55.957939522069104</v>
      </c>
      <c r="P18" s="18">
        <f t="shared" si="2"/>
        <v>0.38839095503042481</v>
      </c>
    </row>
    <row r="19" spans="1:16" ht="15.75" customHeight="1" x14ac:dyDescent="0.2">
      <c r="A19" s="1" t="s">
        <v>10</v>
      </c>
      <c r="B19" s="6">
        <v>31092.38</v>
      </c>
      <c r="C19" s="6">
        <v>42324.84</v>
      </c>
      <c r="D19" s="6">
        <v>31257.360000000001</v>
      </c>
      <c r="E19" s="6">
        <v>30755.69</v>
      </c>
      <c r="F19" s="6">
        <v>30477.52</v>
      </c>
      <c r="G19" s="6">
        <v>30755.29</v>
      </c>
      <c r="H19" s="6">
        <v>30793.88</v>
      </c>
      <c r="I19" s="6">
        <v>30324.37</v>
      </c>
      <c r="J19" s="6">
        <v>30456.34</v>
      </c>
      <c r="K19" s="6">
        <v>30521.86</v>
      </c>
      <c r="L19" s="6"/>
      <c r="M19" s="7"/>
      <c r="N19" s="18">
        <f t="shared" si="0"/>
        <v>31875.952999999998</v>
      </c>
      <c r="O19" s="18">
        <f t="shared" si="1"/>
        <v>3682.8360719334974</v>
      </c>
      <c r="P19" s="18">
        <f t="shared" si="2"/>
        <v>11.553650088307942</v>
      </c>
    </row>
    <row r="20" spans="1:16" ht="15.75" customHeight="1" x14ac:dyDescent="0.2">
      <c r="A20" s="1" t="s">
        <v>11</v>
      </c>
      <c r="B20" s="6">
        <v>128097.22</v>
      </c>
      <c r="C20" s="6">
        <v>128500.87</v>
      </c>
      <c r="D20" s="6">
        <v>129222.38</v>
      </c>
      <c r="E20" s="6">
        <v>130079.12</v>
      </c>
      <c r="F20" s="6">
        <v>129241.51</v>
      </c>
      <c r="G20" s="6">
        <v>126969.86</v>
      </c>
      <c r="H20" s="6">
        <v>128055.6</v>
      </c>
      <c r="I20" s="6">
        <v>129795.52</v>
      </c>
      <c r="J20" s="6">
        <v>127892.09</v>
      </c>
      <c r="K20" s="6">
        <v>128985.53</v>
      </c>
      <c r="L20" s="6"/>
      <c r="M20" s="7"/>
      <c r="N20" s="18">
        <f t="shared" si="0"/>
        <v>128683.97</v>
      </c>
      <c r="O20" s="18">
        <f t="shared" si="1"/>
        <v>955.19390667840548</v>
      </c>
      <c r="P20" s="18">
        <f t="shared" si="2"/>
        <v>0.74227886090117168</v>
      </c>
    </row>
    <row r="21" spans="1:16" ht="15.75" customHeight="1" x14ac:dyDescent="0.2">
      <c r="A21" s="1" t="s">
        <v>12</v>
      </c>
      <c r="B21" s="6">
        <v>260659.91</v>
      </c>
      <c r="C21" s="6">
        <v>263618.96000000002</v>
      </c>
      <c r="D21" s="6">
        <v>262722.7</v>
      </c>
      <c r="E21" s="6">
        <v>264262.46999999997</v>
      </c>
      <c r="F21" s="6">
        <v>266321.28999999998</v>
      </c>
      <c r="G21" s="6">
        <v>262222.76</v>
      </c>
      <c r="H21" s="6">
        <v>263597.68</v>
      </c>
      <c r="I21" s="6">
        <v>265437.56</v>
      </c>
      <c r="J21" s="6">
        <v>265582.26</v>
      </c>
      <c r="K21" s="6">
        <v>263311.03999999998</v>
      </c>
      <c r="L21" s="6"/>
      <c r="M21" s="7"/>
      <c r="N21" s="18">
        <f t="shared" si="0"/>
        <v>263773.663</v>
      </c>
      <c r="O21" s="18">
        <f t="shared" si="1"/>
        <v>1707.6011800772137</v>
      </c>
      <c r="P21" s="18">
        <f t="shared" si="2"/>
        <v>0.64737364627537275</v>
      </c>
    </row>
    <row r="22" spans="1:16" ht="15.75" customHeight="1" x14ac:dyDescent="0.2">
      <c r="A22" s="1" t="s">
        <v>13</v>
      </c>
      <c r="B22" s="6">
        <v>587328.15</v>
      </c>
      <c r="C22" s="6">
        <v>586665.56999999995</v>
      </c>
      <c r="D22" s="6">
        <v>587173.19999999995</v>
      </c>
      <c r="E22" s="6">
        <v>582577.61</v>
      </c>
      <c r="F22" s="6">
        <v>587501.77</v>
      </c>
      <c r="G22" s="6">
        <v>586894.81999999995</v>
      </c>
      <c r="H22" s="6">
        <v>585685.17000000004</v>
      </c>
      <c r="I22" s="6">
        <v>587896.16</v>
      </c>
      <c r="J22" s="6">
        <v>586828.82999999996</v>
      </c>
      <c r="K22" s="6">
        <v>585598.09</v>
      </c>
      <c r="L22" s="6"/>
      <c r="M22" s="7"/>
      <c r="N22" s="18">
        <f t="shared" si="0"/>
        <v>586414.93699999992</v>
      </c>
      <c r="O22" s="18">
        <f t="shared" si="1"/>
        <v>1533.8201298504514</v>
      </c>
      <c r="P22" s="18">
        <f t="shared" si="2"/>
        <v>0.26155884393007056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347.56</v>
      </c>
      <c r="C5" s="14">
        <v>357.22</v>
      </c>
      <c r="D5" s="14">
        <v>355.3</v>
      </c>
      <c r="E5" s="14">
        <v>364.02</v>
      </c>
      <c r="F5" s="14">
        <v>352.62</v>
      </c>
      <c r="G5" s="14">
        <v>352.24</v>
      </c>
      <c r="H5" s="14">
        <v>354.07</v>
      </c>
      <c r="I5" s="14">
        <v>349.24</v>
      </c>
      <c r="J5" s="14">
        <v>343.39</v>
      </c>
      <c r="K5" s="14">
        <v>354.43</v>
      </c>
      <c r="L5" s="14"/>
      <c r="M5" s="15"/>
      <c r="N5" s="18">
        <f t="shared" ref="N5:N26" si="0">AVERAGE(B5:K5)</f>
        <v>353.00900000000001</v>
      </c>
      <c r="O5" s="18">
        <f t="shared" ref="O5:O26" si="1">STDEV(B5:K5)</f>
        <v>5.6227028889830004</v>
      </c>
      <c r="P5" s="18">
        <f t="shared" ref="P5:P26" si="2">100*O5/N5</f>
        <v>1.5927930701435373</v>
      </c>
    </row>
    <row r="6" spans="1:16" s="32" customFormat="1" ht="15.75" customHeight="1" x14ac:dyDescent="0.2">
      <c r="A6" s="17">
        <v>2</v>
      </c>
      <c r="B6" s="14">
        <v>381.81</v>
      </c>
      <c r="C6" s="14">
        <v>357.1</v>
      </c>
      <c r="D6" s="14">
        <v>365.11</v>
      </c>
      <c r="E6" s="14">
        <v>366.1</v>
      </c>
      <c r="F6" s="14">
        <v>359.93</v>
      </c>
      <c r="G6" s="14">
        <v>364.44</v>
      </c>
      <c r="H6" s="14">
        <v>356.5</v>
      </c>
      <c r="I6" s="14">
        <v>358.87</v>
      </c>
      <c r="J6" s="14">
        <v>346.47</v>
      </c>
      <c r="K6" s="14">
        <v>362.39</v>
      </c>
      <c r="L6" s="14"/>
      <c r="M6" s="15"/>
      <c r="N6" s="18">
        <f t="shared" si="0"/>
        <v>361.87199999999996</v>
      </c>
      <c r="O6" s="18">
        <f t="shared" si="1"/>
        <v>9.0331658041045806</v>
      </c>
      <c r="P6" s="18">
        <f t="shared" si="2"/>
        <v>2.4962323153227057</v>
      </c>
    </row>
    <row r="7" spans="1:16" s="32" customFormat="1" ht="15.75" customHeight="1" x14ac:dyDescent="0.2">
      <c r="A7" s="17">
        <v>4</v>
      </c>
      <c r="B7" s="14">
        <v>384.66</v>
      </c>
      <c r="C7" s="14">
        <v>386.42</v>
      </c>
      <c r="D7" s="14">
        <v>379.98</v>
      </c>
      <c r="E7" s="14">
        <v>385.64</v>
      </c>
      <c r="F7" s="14">
        <v>381.64</v>
      </c>
      <c r="G7" s="14">
        <v>377.92</v>
      </c>
      <c r="H7" s="14">
        <v>384</v>
      </c>
      <c r="I7" s="14">
        <v>378.41</v>
      </c>
      <c r="J7" s="14">
        <v>381.4</v>
      </c>
      <c r="K7" s="14">
        <v>388.92</v>
      </c>
      <c r="L7" s="14"/>
      <c r="M7" s="15"/>
      <c r="N7" s="18">
        <f t="shared" si="0"/>
        <v>382.899</v>
      </c>
      <c r="O7" s="18">
        <f t="shared" si="1"/>
        <v>3.6174037651332198</v>
      </c>
      <c r="P7" s="18">
        <f t="shared" si="2"/>
        <v>0.94474098003212847</v>
      </c>
    </row>
    <row r="8" spans="1:16" s="32" customFormat="1" ht="15.75" customHeight="1" x14ac:dyDescent="0.2">
      <c r="A8" s="17">
        <v>8</v>
      </c>
      <c r="B8" s="14">
        <v>406.6</v>
      </c>
      <c r="C8" s="14">
        <v>395.15</v>
      </c>
      <c r="D8" s="14">
        <v>404.85</v>
      </c>
      <c r="E8" s="14">
        <v>405.42</v>
      </c>
      <c r="F8" s="14">
        <v>399.41</v>
      </c>
      <c r="G8" s="14">
        <v>533.41999999999996</v>
      </c>
      <c r="H8" s="14">
        <v>402.34</v>
      </c>
      <c r="I8" s="14">
        <v>410.35</v>
      </c>
      <c r="J8" s="14">
        <v>396.03</v>
      </c>
      <c r="K8" s="14">
        <v>405.03</v>
      </c>
      <c r="L8" s="14"/>
      <c r="M8" s="15"/>
      <c r="N8" s="18">
        <f t="shared" si="0"/>
        <v>415.85999999999996</v>
      </c>
      <c r="O8" s="18">
        <f t="shared" si="1"/>
        <v>41.579227987061032</v>
      </c>
      <c r="P8" s="18">
        <f t="shared" si="2"/>
        <v>9.9983715642430226</v>
      </c>
    </row>
    <row r="9" spans="1:16" s="32" customFormat="1" ht="15.75" customHeight="1" x14ac:dyDescent="0.2">
      <c r="A9" s="17">
        <v>16</v>
      </c>
      <c r="B9" s="14">
        <v>371.99</v>
      </c>
      <c r="C9" s="14">
        <v>369.27</v>
      </c>
      <c r="D9" s="14">
        <v>383.52</v>
      </c>
      <c r="E9" s="14">
        <v>380.37</v>
      </c>
      <c r="F9" s="14">
        <v>380.64</v>
      </c>
      <c r="G9" s="14">
        <v>378.41</v>
      </c>
      <c r="H9" s="14">
        <v>378.43</v>
      </c>
      <c r="I9" s="14">
        <v>379.1</v>
      </c>
      <c r="J9" s="14">
        <v>373.38</v>
      </c>
      <c r="K9" s="14">
        <v>376.89</v>
      </c>
      <c r="L9" s="14"/>
      <c r="M9" s="15"/>
      <c r="N9" s="18">
        <f t="shared" si="0"/>
        <v>377.19999999999993</v>
      </c>
      <c r="O9" s="18">
        <f t="shared" si="1"/>
        <v>4.3859548561288246</v>
      </c>
      <c r="P9" s="18">
        <f t="shared" si="2"/>
        <v>1.1627663987616186</v>
      </c>
    </row>
    <row r="10" spans="1:16" s="32" customFormat="1" ht="15.75" customHeight="1" x14ac:dyDescent="0.2">
      <c r="A10" s="17">
        <v>32</v>
      </c>
      <c r="B10" s="14">
        <v>410.2</v>
      </c>
      <c r="C10" s="14">
        <v>405.84</v>
      </c>
      <c r="D10" s="14">
        <v>412.92</v>
      </c>
      <c r="E10" s="14">
        <v>405.13</v>
      </c>
      <c r="F10" s="14">
        <v>413.75</v>
      </c>
      <c r="G10" s="14">
        <v>410.01</v>
      </c>
      <c r="H10" s="14">
        <v>408.89</v>
      </c>
      <c r="I10" s="14">
        <v>411.22</v>
      </c>
      <c r="J10" s="14">
        <v>404.14</v>
      </c>
      <c r="K10" s="14">
        <v>407.35</v>
      </c>
      <c r="L10" s="14"/>
      <c r="M10" s="15"/>
      <c r="N10" s="18">
        <f t="shared" si="0"/>
        <v>408.94499999999999</v>
      </c>
      <c r="O10" s="18">
        <f t="shared" si="1"/>
        <v>3.2762419188929193</v>
      </c>
      <c r="P10" s="18">
        <f t="shared" si="2"/>
        <v>0.80114487740232043</v>
      </c>
    </row>
    <row r="11" spans="1:16" s="32" customFormat="1" ht="15.75" customHeight="1" x14ac:dyDescent="0.2">
      <c r="A11" s="17">
        <v>64</v>
      </c>
      <c r="B11" s="14">
        <v>491.51</v>
      </c>
      <c r="C11" s="14">
        <v>485.26</v>
      </c>
      <c r="D11" s="14">
        <v>498.51</v>
      </c>
      <c r="E11" s="14">
        <v>495.64</v>
      </c>
      <c r="F11" s="14">
        <v>495.39</v>
      </c>
      <c r="G11" s="14">
        <v>494.43</v>
      </c>
      <c r="H11" s="14">
        <v>492.15</v>
      </c>
      <c r="I11" s="14">
        <v>485.22</v>
      </c>
      <c r="J11" s="14">
        <v>496.69</v>
      </c>
      <c r="K11" s="14">
        <v>492.35</v>
      </c>
      <c r="L11" s="14"/>
      <c r="M11" s="15"/>
      <c r="N11" s="18">
        <f t="shared" si="0"/>
        <v>492.71499999999997</v>
      </c>
      <c r="O11" s="18">
        <f t="shared" si="1"/>
        <v>4.4931015024269207</v>
      </c>
      <c r="P11" s="18">
        <f t="shared" si="2"/>
        <v>0.91190678230354694</v>
      </c>
    </row>
    <row r="12" spans="1:16" s="32" customFormat="1" ht="15.75" customHeight="1" x14ac:dyDescent="0.2">
      <c r="A12" s="17">
        <v>128</v>
      </c>
      <c r="B12" s="14">
        <v>665.93</v>
      </c>
      <c r="C12" s="14">
        <v>591.02</v>
      </c>
      <c r="D12" s="14">
        <v>598.89</v>
      </c>
      <c r="E12" s="14">
        <v>601.26</v>
      </c>
      <c r="F12" s="14">
        <v>602.15</v>
      </c>
      <c r="G12" s="14">
        <v>598.9</v>
      </c>
      <c r="H12" s="14">
        <v>597.83000000000004</v>
      </c>
      <c r="I12" s="14">
        <v>592.04999999999995</v>
      </c>
      <c r="J12" s="14">
        <v>604.78</v>
      </c>
      <c r="K12" s="14">
        <v>600.41</v>
      </c>
      <c r="L12" s="14"/>
      <c r="M12" s="15"/>
      <c r="N12" s="18">
        <f t="shared" si="0"/>
        <v>605.32199999999989</v>
      </c>
      <c r="O12" s="18">
        <f t="shared" si="1"/>
        <v>21.714686683850111</v>
      </c>
      <c r="P12" s="18">
        <f t="shared" si="2"/>
        <v>3.5872951394216819</v>
      </c>
    </row>
    <row r="13" spans="1:16" ht="15.75" customHeight="1" x14ac:dyDescent="0.2">
      <c r="A13" s="1">
        <v>256</v>
      </c>
      <c r="B13" s="6">
        <v>817.74</v>
      </c>
      <c r="C13" s="6">
        <v>787.24</v>
      </c>
      <c r="D13" s="6">
        <v>792.72</v>
      </c>
      <c r="E13" s="6">
        <v>793.09</v>
      </c>
      <c r="F13" s="6">
        <v>799.42</v>
      </c>
      <c r="G13" s="6">
        <v>788.21</v>
      </c>
      <c r="H13" s="6">
        <v>812.12</v>
      </c>
      <c r="I13" s="6">
        <v>795.03</v>
      </c>
      <c r="J13" s="6">
        <v>795.49</v>
      </c>
      <c r="K13" s="6">
        <v>794.08</v>
      </c>
      <c r="L13" s="6"/>
      <c r="M13" s="7"/>
      <c r="N13" s="18">
        <f t="shared" si="0"/>
        <v>797.5139999999999</v>
      </c>
      <c r="O13" s="18">
        <f t="shared" si="1"/>
        <v>9.903938834849713</v>
      </c>
      <c r="P13" s="18">
        <f t="shared" si="2"/>
        <v>1.241851407605348</v>
      </c>
    </row>
    <row r="14" spans="1:16" ht="15.75" customHeight="1" x14ac:dyDescent="0.2">
      <c r="A14" s="1">
        <v>512</v>
      </c>
      <c r="B14" s="6">
        <v>1392.33</v>
      </c>
      <c r="C14" s="6">
        <v>1381.28</v>
      </c>
      <c r="D14" s="6">
        <v>1456.91</v>
      </c>
      <c r="E14" s="6">
        <v>1418.47</v>
      </c>
      <c r="F14" s="6">
        <v>1448.72</v>
      </c>
      <c r="G14" s="6">
        <v>1432.9</v>
      </c>
      <c r="H14" s="6">
        <v>1417.09</v>
      </c>
      <c r="I14" s="6">
        <v>1467.53</v>
      </c>
      <c r="J14" s="6">
        <v>1411.08</v>
      </c>
      <c r="K14" s="6">
        <v>1414.75</v>
      </c>
      <c r="L14" s="6"/>
      <c r="M14" s="7"/>
      <c r="N14" s="18">
        <f t="shared" si="0"/>
        <v>1424.1060000000002</v>
      </c>
      <c r="O14" s="18">
        <f t="shared" si="1"/>
        <v>27.541706232951942</v>
      </c>
      <c r="P14" s="18">
        <f t="shared" si="2"/>
        <v>1.9339646229249745</v>
      </c>
    </row>
    <row r="15" spans="1:16" ht="15.75" customHeight="1" x14ac:dyDescent="0.2">
      <c r="A15" s="1" t="s">
        <v>6</v>
      </c>
      <c r="B15" s="6">
        <v>2411.59</v>
      </c>
      <c r="C15" s="6">
        <v>2406.06</v>
      </c>
      <c r="D15" s="6">
        <v>2399.84</v>
      </c>
      <c r="E15" s="6">
        <v>2401.91</v>
      </c>
      <c r="F15" s="6">
        <v>2409</v>
      </c>
      <c r="G15" s="6">
        <v>2410.5700000000002</v>
      </c>
      <c r="H15" s="6">
        <v>2421.5</v>
      </c>
      <c r="I15" s="6">
        <v>2340.5300000000002</v>
      </c>
      <c r="J15" s="6">
        <v>2434.33</v>
      </c>
      <c r="K15" s="6">
        <v>2431.08</v>
      </c>
      <c r="L15" s="6"/>
      <c r="M15" s="7"/>
      <c r="N15" s="18">
        <f t="shared" si="0"/>
        <v>2406.6410000000005</v>
      </c>
      <c r="O15" s="18">
        <f t="shared" si="1"/>
        <v>25.969785199984422</v>
      </c>
      <c r="P15" s="18">
        <f t="shared" si="2"/>
        <v>1.0790884556518574</v>
      </c>
    </row>
    <row r="16" spans="1:16" ht="15.75" customHeight="1" x14ac:dyDescent="0.2">
      <c r="A16" s="1" t="s">
        <v>7</v>
      </c>
      <c r="B16" s="6">
        <v>4791.28</v>
      </c>
      <c r="C16" s="6">
        <v>4854.57</v>
      </c>
      <c r="D16" s="6">
        <v>4839.1899999999996</v>
      </c>
      <c r="E16" s="6">
        <v>4844.1000000000004</v>
      </c>
      <c r="F16" s="6">
        <v>4846.16</v>
      </c>
      <c r="G16" s="6">
        <v>4845.04</v>
      </c>
      <c r="H16" s="6">
        <v>4843.6499999999996</v>
      </c>
      <c r="I16" s="6">
        <v>4781.58</v>
      </c>
      <c r="J16" s="6">
        <v>4858.34</v>
      </c>
      <c r="K16" s="6">
        <v>4852.2700000000004</v>
      </c>
      <c r="L16" s="6"/>
      <c r="M16" s="7"/>
      <c r="N16" s="18">
        <f t="shared" si="0"/>
        <v>4835.6180000000004</v>
      </c>
      <c r="O16" s="18">
        <f t="shared" si="1"/>
        <v>26.64133121465391</v>
      </c>
      <c r="P16" s="18">
        <f t="shared" si="2"/>
        <v>0.55093953274749796</v>
      </c>
    </row>
    <row r="17" spans="1:16" ht="15.75" customHeight="1" x14ac:dyDescent="0.2">
      <c r="A17" s="1" t="s">
        <v>8</v>
      </c>
      <c r="B17" s="6">
        <v>9204.3799999999992</v>
      </c>
      <c r="C17" s="6">
        <v>9268.17</v>
      </c>
      <c r="D17" s="6">
        <v>9168.81</v>
      </c>
      <c r="E17" s="6">
        <v>9213.15</v>
      </c>
      <c r="F17" s="6">
        <v>9348.19</v>
      </c>
      <c r="G17" s="6">
        <v>9250.02</v>
      </c>
      <c r="H17" s="6">
        <v>9163.92</v>
      </c>
      <c r="I17" s="6">
        <v>9221.0300000000007</v>
      </c>
      <c r="J17" s="6">
        <v>9259.5</v>
      </c>
      <c r="K17" s="6">
        <v>9247.93</v>
      </c>
      <c r="L17" s="6"/>
      <c r="M17" s="7"/>
      <c r="N17" s="18">
        <f t="shared" si="0"/>
        <v>9234.51</v>
      </c>
      <c r="O17" s="18">
        <f t="shared" si="1"/>
        <v>53.693067626194896</v>
      </c>
      <c r="P17" s="18">
        <f t="shared" si="2"/>
        <v>0.58143927101919757</v>
      </c>
    </row>
    <row r="18" spans="1:16" ht="15.75" customHeight="1" x14ac:dyDescent="0.2">
      <c r="A18" s="1" t="s">
        <v>9</v>
      </c>
      <c r="B18" s="6">
        <v>17299.5</v>
      </c>
      <c r="C18" s="6">
        <v>17253.95</v>
      </c>
      <c r="D18" s="6">
        <v>17207.349999999999</v>
      </c>
      <c r="E18" s="6">
        <v>17177.990000000002</v>
      </c>
      <c r="F18" s="6">
        <v>17261.23</v>
      </c>
      <c r="G18" s="6">
        <v>17227.34</v>
      </c>
      <c r="H18" s="6">
        <v>17225.509999999998</v>
      </c>
      <c r="I18" s="6">
        <v>17237.95</v>
      </c>
      <c r="J18" s="6">
        <v>17306.48</v>
      </c>
      <c r="K18" s="6">
        <v>17227.13</v>
      </c>
      <c r="L18" s="6"/>
      <c r="M18" s="7"/>
      <c r="N18" s="18">
        <f t="shared" si="0"/>
        <v>17242.442999999999</v>
      </c>
      <c r="O18" s="18">
        <f t="shared" si="1"/>
        <v>39.436039650721987</v>
      </c>
      <c r="P18" s="18">
        <f t="shared" si="2"/>
        <v>0.22871491963593552</v>
      </c>
    </row>
    <row r="19" spans="1:16" ht="15.75" customHeight="1" x14ac:dyDescent="0.2">
      <c r="A19" s="1" t="s">
        <v>10</v>
      </c>
      <c r="B19" s="6">
        <v>46654.13</v>
      </c>
      <c r="C19" s="6">
        <v>45862.58</v>
      </c>
      <c r="D19" s="6">
        <v>45970.6</v>
      </c>
      <c r="E19" s="6">
        <v>46270.16</v>
      </c>
      <c r="F19" s="6">
        <v>46367.39</v>
      </c>
      <c r="G19" s="6">
        <v>46066.55</v>
      </c>
      <c r="H19" s="6">
        <v>47523.65</v>
      </c>
      <c r="I19" s="6">
        <v>45585.59</v>
      </c>
      <c r="J19" s="6">
        <v>44677.11</v>
      </c>
      <c r="K19" s="6">
        <v>45430.77</v>
      </c>
      <c r="L19" s="6"/>
      <c r="M19" s="7"/>
      <c r="N19" s="18">
        <f t="shared" si="0"/>
        <v>46040.853000000003</v>
      </c>
      <c r="O19" s="18">
        <f t="shared" si="1"/>
        <v>760.89431687032356</v>
      </c>
      <c r="P19" s="18">
        <f t="shared" si="2"/>
        <v>1.6526503470088261</v>
      </c>
    </row>
    <row r="20" spans="1:16" ht="15.75" customHeight="1" x14ac:dyDescent="0.2">
      <c r="A20" s="1" t="s">
        <v>11</v>
      </c>
      <c r="B20" s="6">
        <v>89911.95</v>
      </c>
      <c r="C20" s="6">
        <v>88585.38</v>
      </c>
      <c r="D20" s="6">
        <v>92190.62</v>
      </c>
      <c r="E20" s="6">
        <v>89198.13</v>
      </c>
      <c r="F20" s="6">
        <v>88865.24</v>
      </c>
      <c r="G20" s="6">
        <v>90364.81</v>
      </c>
      <c r="H20" s="6">
        <v>89262.05</v>
      </c>
      <c r="I20" s="6">
        <v>90146.240000000005</v>
      </c>
      <c r="J20" s="6">
        <v>88899.61</v>
      </c>
      <c r="K20" s="6">
        <v>89444.66</v>
      </c>
      <c r="L20" s="6"/>
      <c r="M20" s="7"/>
      <c r="N20" s="18">
        <f t="shared" si="0"/>
        <v>89686.869000000006</v>
      </c>
      <c r="O20" s="18">
        <f t="shared" si="1"/>
        <v>1052.8367710402399</v>
      </c>
      <c r="P20" s="18">
        <f t="shared" si="2"/>
        <v>1.1739029166468502</v>
      </c>
    </row>
    <row r="21" spans="1:16" ht="15.75" customHeight="1" x14ac:dyDescent="0.2">
      <c r="A21" s="1" t="s">
        <v>12</v>
      </c>
      <c r="B21" s="6">
        <v>171106.6</v>
      </c>
      <c r="C21" s="6">
        <v>170087.36</v>
      </c>
      <c r="D21" s="6">
        <v>170723.05</v>
      </c>
      <c r="E21" s="6">
        <v>169718.51</v>
      </c>
      <c r="F21" s="6">
        <v>169741.04</v>
      </c>
      <c r="G21" s="6">
        <v>169804.03</v>
      </c>
      <c r="H21" s="6">
        <v>169222.5</v>
      </c>
      <c r="I21" s="6">
        <v>169574.61</v>
      </c>
      <c r="J21" s="6">
        <v>170425.27</v>
      </c>
      <c r="K21" s="6">
        <v>170003.32</v>
      </c>
      <c r="L21" s="6"/>
      <c r="M21" s="7"/>
      <c r="N21" s="18">
        <f t="shared" si="0"/>
        <v>170040.62900000002</v>
      </c>
      <c r="O21" s="18">
        <f t="shared" si="1"/>
        <v>566.61951918470822</v>
      </c>
      <c r="P21" s="18">
        <f t="shared" si="2"/>
        <v>0.33322596047601549</v>
      </c>
    </row>
    <row r="22" spans="1:16" ht="15.75" customHeight="1" x14ac:dyDescent="0.2">
      <c r="A22" s="1" t="s">
        <v>13</v>
      </c>
      <c r="B22" s="6">
        <v>326844.93</v>
      </c>
      <c r="C22" s="6">
        <v>327542.45</v>
      </c>
      <c r="D22" s="6">
        <v>327003.11</v>
      </c>
      <c r="E22" s="6">
        <v>326975.99</v>
      </c>
      <c r="F22" s="6">
        <v>326731.81</v>
      </c>
      <c r="G22" s="6">
        <v>327627.58</v>
      </c>
      <c r="H22" s="6">
        <v>327109.25</v>
      </c>
      <c r="I22" s="6">
        <v>326797.43</v>
      </c>
      <c r="J22" s="6">
        <v>327302.28000000003</v>
      </c>
      <c r="K22" s="6">
        <v>327306.71000000002</v>
      </c>
      <c r="L22" s="6"/>
      <c r="M22" s="7"/>
      <c r="N22" s="18">
        <f t="shared" si="0"/>
        <v>327124.15399999998</v>
      </c>
      <c r="O22" s="18">
        <f t="shared" si="1"/>
        <v>310.72310375067241</v>
      </c>
      <c r="P22" s="18">
        <f t="shared" si="2"/>
        <v>9.4986291886802229E-2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830"/>
  <sheetViews>
    <sheetView workbookViewId="0">
      <selection activeCell="N5" sqref="N5:N22"/>
    </sheetView>
  </sheetViews>
  <sheetFormatPr baseColWidth="10" defaultColWidth="14.5" defaultRowHeight="15" customHeight="1" x14ac:dyDescent="0.2"/>
  <cols>
    <col min="1" max="26" width="14.5" style="27" customWidth="1"/>
    <col min="27" max="16384" width="14.5" style="27"/>
  </cols>
  <sheetData>
    <row r="1" spans="1:16" ht="15.75" customHeight="1" x14ac:dyDescent="0.2"/>
    <row r="2" spans="1:16" ht="15.75" customHeight="1" x14ac:dyDescent="0.2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7"/>
    </row>
    <row r="3" spans="1:16" ht="15.75" customHeight="1" x14ac:dyDescent="0.2">
      <c r="A3" s="38" t="s">
        <v>1</v>
      </c>
      <c r="B3" s="23">
        <v>1</v>
      </c>
      <c r="C3" s="4">
        <v>2</v>
      </c>
      <c r="D3" s="4">
        <v>3</v>
      </c>
      <c r="E3" s="23">
        <v>4</v>
      </c>
      <c r="F3" s="4">
        <v>5</v>
      </c>
      <c r="G3" s="4">
        <v>6</v>
      </c>
      <c r="H3" s="23">
        <v>7</v>
      </c>
      <c r="I3" s="4">
        <v>8</v>
      </c>
      <c r="J3" s="4">
        <v>9</v>
      </c>
      <c r="K3" s="23">
        <v>10</v>
      </c>
      <c r="L3" s="23">
        <v>11</v>
      </c>
      <c r="M3" s="7"/>
      <c r="N3" s="7"/>
      <c r="O3" s="7"/>
      <c r="P3" s="7"/>
    </row>
    <row r="4" spans="1:16" ht="15.75" customHeight="1" x14ac:dyDescent="0.2">
      <c r="A4" s="37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32" customFormat="1" ht="15.75" customHeight="1" x14ac:dyDescent="0.2">
      <c r="A5" s="17">
        <v>1</v>
      </c>
      <c r="B5" s="14">
        <v>3249.08</v>
      </c>
      <c r="C5" s="14">
        <v>3263.13</v>
      </c>
      <c r="D5" s="14">
        <v>3097.45</v>
      </c>
      <c r="E5" s="14">
        <v>3197.24</v>
      </c>
      <c r="F5" s="14">
        <v>3226.31</v>
      </c>
      <c r="G5" s="14">
        <v>3224.28</v>
      </c>
      <c r="H5" s="14">
        <v>3179.31</v>
      </c>
      <c r="I5" s="14">
        <v>3231.93</v>
      </c>
      <c r="J5" s="14">
        <v>3194.27</v>
      </c>
      <c r="K5" s="14">
        <v>3222.3</v>
      </c>
      <c r="L5" s="14"/>
      <c r="M5" s="15"/>
      <c r="N5" s="18">
        <f t="shared" ref="N5:N26" si="0">AVERAGE(B5:K5)</f>
        <v>3208.5299999999997</v>
      </c>
      <c r="O5" s="18">
        <f t="shared" ref="O5:O26" si="1">STDEV(B5:K5)</f>
        <v>46.488006577563226</v>
      </c>
      <c r="P5" s="18">
        <f t="shared" ref="P5:P26" si="2">100*O5/N5</f>
        <v>1.4488880134380302</v>
      </c>
    </row>
    <row r="6" spans="1:16" s="32" customFormat="1" ht="15.75" customHeight="1" x14ac:dyDescent="0.2">
      <c r="A6" s="17">
        <v>2</v>
      </c>
      <c r="B6" s="14">
        <v>3210.96</v>
      </c>
      <c r="C6" s="14">
        <v>3283.52</v>
      </c>
      <c r="D6" s="14">
        <v>3319.22</v>
      </c>
      <c r="E6" s="14">
        <v>3229.93</v>
      </c>
      <c r="F6" s="14">
        <v>3044.36</v>
      </c>
      <c r="G6" s="14">
        <v>3261.15</v>
      </c>
      <c r="H6" s="14">
        <v>3202.36</v>
      </c>
      <c r="I6" s="14">
        <v>3230.99</v>
      </c>
      <c r="J6" s="14">
        <v>3223.13</v>
      </c>
      <c r="K6" s="14">
        <v>3316.47</v>
      </c>
      <c r="L6" s="14"/>
      <c r="M6" s="15"/>
      <c r="N6" s="18">
        <f t="shared" si="0"/>
        <v>3232.2089999999998</v>
      </c>
      <c r="O6" s="18">
        <f t="shared" si="1"/>
        <v>78.074087385707543</v>
      </c>
      <c r="P6" s="18">
        <f t="shared" si="2"/>
        <v>2.4155024438613824</v>
      </c>
    </row>
    <row r="7" spans="1:16" s="32" customFormat="1" ht="15.75" customHeight="1" x14ac:dyDescent="0.2">
      <c r="A7" s="17">
        <v>4</v>
      </c>
      <c r="B7" s="14">
        <v>3275.45</v>
      </c>
      <c r="C7" s="14">
        <v>3302.15</v>
      </c>
      <c r="D7" s="14">
        <v>3273.54</v>
      </c>
      <c r="E7" s="14">
        <v>3227.34</v>
      </c>
      <c r="F7" s="14">
        <v>3078.2</v>
      </c>
      <c r="G7" s="14">
        <v>3353.97</v>
      </c>
      <c r="H7" s="14">
        <v>3131.74</v>
      </c>
      <c r="I7" s="14">
        <v>3220.63</v>
      </c>
      <c r="J7" s="14">
        <v>3269.33</v>
      </c>
      <c r="K7" s="14">
        <v>3225.6</v>
      </c>
      <c r="L7" s="14"/>
      <c r="M7" s="15"/>
      <c r="N7" s="18">
        <f t="shared" si="0"/>
        <v>3235.7949999999996</v>
      </c>
      <c r="O7" s="18">
        <f t="shared" si="1"/>
        <v>80.663323794371138</v>
      </c>
      <c r="P7" s="18">
        <f t="shared" si="2"/>
        <v>2.4928440706030868</v>
      </c>
    </row>
    <row r="8" spans="1:16" s="32" customFormat="1" ht="15.75" customHeight="1" x14ac:dyDescent="0.2">
      <c r="A8" s="17">
        <v>8</v>
      </c>
      <c r="B8" s="14">
        <v>3273.03</v>
      </c>
      <c r="C8" s="14">
        <v>3261.71</v>
      </c>
      <c r="D8" s="14">
        <v>3273.56</v>
      </c>
      <c r="E8" s="14">
        <v>3314.74</v>
      </c>
      <c r="F8" s="14">
        <v>3295.56</v>
      </c>
      <c r="G8" s="14">
        <v>3329.55</v>
      </c>
      <c r="H8" s="14">
        <v>3101.41</v>
      </c>
      <c r="I8" s="14">
        <v>3299.98</v>
      </c>
      <c r="J8" s="14">
        <v>3244.38</v>
      </c>
      <c r="K8" s="14">
        <v>3306.2</v>
      </c>
      <c r="L8" s="14"/>
      <c r="M8" s="15"/>
      <c r="N8" s="18">
        <f t="shared" si="0"/>
        <v>3270.0119999999997</v>
      </c>
      <c r="O8" s="18">
        <f t="shared" si="1"/>
        <v>64.618516231804676</v>
      </c>
      <c r="P8" s="18">
        <f t="shared" si="2"/>
        <v>1.9760941620949612</v>
      </c>
    </row>
    <row r="9" spans="1:16" s="32" customFormat="1" ht="15.75" customHeight="1" x14ac:dyDescent="0.2">
      <c r="A9" s="17">
        <v>16</v>
      </c>
      <c r="B9" s="14">
        <v>3224.19</v>
      </c>
      <c r="C9" s="14">
        <v>3246.55</v>
      </c>
      <c r="D9" s="14">
        <v>3215.68</v>
      </c>
      <c r="E9" s="14">
        <v>3285.76</v>
      </c>
      <c r="F9" s="14">
        <v>3293.63</v>
      </c>
      <c r="G9" s="14">
        <v>3287.13</v>
      </c>
      <c r="H9" s="14">
        <v>3192.79</v>
      </c>
      <c r="I9" s="14">
        <v>3253.87</v>
      </c>
      <c r="J9" s="14">
        <v>3238.97</v>
      </c>
      <c r="K9" s="14">
        <v>3237.9</v>
      </c>
      <c r="L9" s="14"/>
      <c r="M9" s="15"/>
      <c r="N9" s="18">
        <f t="shared" si="0"/>
        <v>3247.6470000000004</v>
      </c>
      <c r="O9" s="18">
        <f t="shared" si="1"/>
        <v>33.195679454477954</v>
      </c>
      <c r="P9" s="18">
        <f t="shared" si="2"/>
        <v>1.0221455550581067</v>
      </c>
    </row>
    <row r="10" spans="1:16" s="32" customFormat="1" ht="15.75" customHeight="1" x14ac:dyDescent="0.2">
      <c r="A10" s="17">
        <v>32</v>
      </c>
      <c r="B10" s="14">
        <v>3235.97</v>
      </c>
      <c r="C10" s="14">
        <v>3238.57</v>
      </c>
      <c r="D10" s="14">
        <v>3304.85</v>
      </c>
      <c r="E10" s="14">
        <v>3291.99</v>
      </c>
      <c r="F10" s="14">
        <v>3270.48</v>
      </c>
      <c r="G10" s="14">
        <v>3267.44</v>
      </c>
      <c r="H10" s="14">
        <v>3248.21</v>
      </c>
      <c r="I10" s="14">
        <v>3231.07</v>
      </c>
      <c r="J10" s="14">
        <v>3066.48</v>
      </c>
      <c r="K10" s="14">
        <v>3278.1</v>
      </c>
      <c r="L10" s="14"/>
      <c r="M10" s="15"/>
      <c r="N10" s="18">
        <f t="shared" si="0"/>
        <v>3243.3159999999998</v>
      </c>
      <c r="O10" s="18">
        <f t="shared" si="1"/>
        <v>66.838730654879669</v>
      </c>
      <c r="P10" s="18">
        <f t="shared" si="2"/>
        <v>2.0608146309172364</v>
      </c>
    </row>
    <row r="11" spans="1:16" s="32" customFormat="1" ht="15.75" customHeight="1" x14ac:dyDescent="0.2">
      <c r="A11" s="17">
        <v>64</v>
      </c>
      <c r="B11" s="14">
        <v>3323.35</v>
      </c>
      <c r="C11" s="14">
        <v>3362.28</v>
      </c>
      <c r="D11" s="14">
        <v>3322.45</v>
      </c>
      <c r="E11" s="14">
        <v>3318.08</v>
      </c>
      <c r="F11" s="14">
        <v>3321.11</v>
      </c>
      <c r="G11" s="14">
        <v>3302.13</v>
      </c>
      <c r="H11" s="14">
        <v>3350.39</v>
      </c>
      <c r="I11" s="14">
        <v>3266.13</v>
      </c>
      <c r="J11" s="14">
        <v>3119.65</v>
      </c>
      <c r="K11" s="14">
        <v>3298.81</v>
      </c>
      <c r="L11" s="14"/>
      <c r="M11" s="15"/>
      <c r="N11" s="18">
        <f t="shared" si="0"/>
        <v>3298.4380000000006</v>
      </c>
      <c r="O11" s="18">
        <f t="shared" si="1"/>
        <v>68.227192330721991</v>
      </c>
      <c r="P11" s="18">
        <f t="shared" si="2"/>
        <v>2.068469752371334</v>
      </c>
    </row>
    <row r="12" spans="1:16" s="32" customFormat="1" ht="15.75" customHeight="1" x14ac:dyDescent="0.2">
      <c r="A12" s="17">
        <v>128</v>
      </c>
      <c r="B12" s="14">
        <v>3407.53</v>
      </c>
      <c r="C12" s="14">
        <v>3372.9</v>
      </c>
      <c r="D12" s="14">
        <v>3413</v>
      </c>
      <c r="E12" s="14">
        <v>3338.51</v>
      </c>
      <c r="F12" s="14">
        <v>3364.87</v>
      </c>
      <c r="G12" s="14">
        <v>3336.41</v>
      </c>
      <c r="H12" s="14">
        <v>3434.59</v>
      </c>
      <c r="I12" s="14">
        <v>3306.59</v>
      </c>
      <c r="J12" s="14">
        <v>3207.18</v>
      </c>
      <c r="K12" s="14">
        <v>3400.42</v>
      </c>
      <c r="L12" s="14"/>
      <c r="M12" s="15"/>
      <c r="N12" s="18">
        <f t="shared" si="0"/>
        <v>3358.2</v>
      </c>
      <c r="O12" s="18">
        <f t="shared" si="1"/>
        <v>66.37281990560767</v>
      </c>
      <c r="P12" s="18">
        <f t="shared" si="2"/>
        <v>1.9764403521412564</v>
      </c>
    </row>
    <row r="13" spans="1:16" ht="15.75" customHeight="1" x14ac:dyDescent="0.2">
      <c r="A13" s="1">
        <v>256</v>
      </c>
      <c r="B13" s="6">
        <v>3487.9</v>
      </c>
      <c r="C13" s="6">
        <v>3445.64</v>
      </c>
      <c r="D13" s="6">
        <v>3460.58</v>
      </c>
      <c r="E13" s="6">
        <v>3457.7</v>
      </c>
      <c r="F13" s="6">
        <v>3443</v>
      </c>
      <c r="G13" s="6">
        <v>3511.06</v>
      </c>
      <c r="H13" s="6">
        <v>3514.53</v>
      </c>
      <c r="I13" s="6">
        <v>3464.9</v>
      </c>
      <c r="J13" s="6">
        <v>3438.06</v>
      </c>
      <c r="K13" s="6">
        <v>3478.02</v>
      </c>
      <c r="L13" s="6"/>
      <c r="M13" s="7"/>
      <c r="N13" s="18">
        <f t="shared" si="0"/>
        <v>3470.1390000000001</v>
      </c>
      <c r="O13" s="18">
        <f t="shared" si="1"/>
        <v>27.207007451104353</v>
      </c>
      <c r="P13" s="18">
        <f t="shared" si="2"/>
        <v>0.78403220882807156</v>
      </c>
    </row>
    <row r="14" spans="1:16" ht="15.75" customHeight="1" x14ac:dyDescent="0.2">
      <c r="A14" s="1">
        <v>512</v>
      </c>
      <c r="B14" s="6">
        <v>3721.92</v>
      </c>
      <c r="C14" s="6">
        <v>3725.29</v>
      </c>
      <c r="D14" s="6">
        <v>3787.52</v>
      </c>
      <c r="E14" s="6">
        <v>3776.12</v>
      </c>
      <c r="F14" s="6">
        <v>3845.8</v>
      </c>
      <c r="G14" s="6">
        <v>3767.99</v>
      </c>
      <c r="H14" s="6">
        <v>3751.51</v>
      </c>
      <c r="I14" s="6">
        <v>3781.99</v>
      </c>
      <c r="J14" s="6">
        <v>3806.93</v>
      </c>
      <c r="K14" s="6">
        <v>3774.66</v>
      </c>
      <c r="L14" s="6"/>
      <c r="M14" s="7"/>
      <c r="N14" s="18">
        <f t="shared" si="0"/>
        <v>3773.9729999999995</v>
      </c>
      <c r="O14" s="18">
        <f t="shared" si="1"/>
        <v>36.694063719111597</v>
      </c>
      <c r="P14" s="18">
        <f t="shared" si="2"/>
        <v>0.97229269311443411</v>
      </c>
    </row>
    <row r="15" spans="1:16" ht="15.75" customHeight="1" x14ac:dyDescent="0.2">
      <c r="A15" s="1" t="s">
        <v>6</v>
      </c>
      <c r="B15" s="6">
        <v>4337.2299999999996</v>
      </c>
      <c r="C15" s="6">
        <v>4140.91</v>
      </c>
      <c r="D15" s="6">
        <v>4397.75</v>
      </c>
      <c r="E15" s="6">
        <v>4381.08</v>
      </c>
      <c r="F15" s="6">
        <v>4380.17</v>
      </c>
      <c r="G15" s="6">
        <v>4308.53</v>
      </c>
      <c r="H15" s="6">
        <v>4368.28</v>
      </c>
      <c r="I15" s="6">
        <v>4343.62</v>
      </c>
      <c r="J15" s="6">
        <v>4349.1899999999996</v>
      </c>
      <c r="K15" s="6">
        <v>4290.28</v>
      </c>
      <c r="L15" s="6"/>
      <c r="M15" s="7"/>
      <c r="N15" s="18">
        <f t="shared" si="0"/>
        <v>4329.7039999999997</v>
      </c>
      <c r="O15" s="18">
        <f t="shared" si="1"/>
        <v>74.222219524284753</v>
      </c>
      <c r="P15" s="18">
        <f t="shared" si="2"/>
        <v>1.7142562060659288</v>
      </c>
    </row>
    <row r="16" spans="1:16" ht="15.75" customHeight="1" x14ac:dyDescent="0.2">
      <c r="A16" s="1" t="s">
        <v>7</v>
      </c>
      <c r="B16" s="6">
        <v>5978.3</v>
      </c>
      <c r="C16" s="6">
        <v>5970.64</v>
      </c>
      <c r="D16" s="6">
        <v>5823.69</v>
      </c>
      <c r="E16" s="6">
        <v>5765.74</v>
      </c>
      <c r="F16" s="6">
        <v>5879.74</v>
      </c>
      <c r="G16" s="6">
        <v>5812.56</v>
      </c>
      <c r="H16" s="6">
        <v>5937.86</v>
      </c>
      <c r="I16" s="6">
        <v>5871.29</v>
      </c>
      <c r="J16" s="6">
        <v>5867.78</v>
      </c>
      <c r="K16" s="6">
        <v>5874.96</v>
      </c>
      <c r="L16" s="6"/>
      <c r="M16" s="7"/>
      <c r="N16" s="18">
        <f t="shared" si="0"/>
        <v>5878.2559999999994</v>
      </c>
      <c r="O16" s="18">
        <f t="shared" si="1"/>
        <v>68.492370086017701</v>
      </c>
      <c r="P16" s="18">
        <f t="shared" si="2"/>
        <v>1.1651818172944102</v>
      </c>
    </row>
    <row r="17" spans="1:16" ht="15.75" customHeight="1" x14ac:dyDescent="0.2">
      <c r="A17" s="1" t="s">
        <v>8</v>
      </c>
      <c r="B17" s="6">
        <v>8514.7199999999993</v>
      </c>
      <c r="C17" s="6">
        <v>8619.7000000000007</v>
      </c>
      <c r="D17" s="6">
        <v>8759.7000000000007</v>
      </c>
      <c r="E17" s="6">
        <v>8505.56</v>
      </c>
      <c r="F17" s="6">
        <v>8657.23</v>
      </c>
      <c r="G17" s="6">
        <v>8469.81</v>
      </c>
      <c r="H17" s="6">
        <v>8590.93</v>
      </c>
      <c r="I17" s="6">
        <v>8485.52</v>
      </c>
      <c r="J17" s="6">
        <v>8619.15</v>
      </c>
      <c r="K17" s="6">
        <v>8595.59</v>
      </c>
      <c r="L17" s="6"/>
      <c r="M17" s="7"/>
      <c r="N17" s="18">
        <f t="shared" si="0"/>
        <v>8581.7909999999993</v>
      </c>
      <c r="O17" s="18">
        <f t="shared" si="1"/>
        <v>89.794153540194628</v>
      </c>
      <c r="P17" s="18">
        <f t="shared" si="2"/>
        <v>1.0463334930924633</v>
      </c>
    </row>
    <row r="18" spans="1:16" ht="15.75" customHeight="1" x14ac:dyDescent="0.2">
      <c r="A18" s="1" t="s">
        <v>9</v>
      </c>
      <c r="B18" s="6">
        <v>21603.84</v>
      </c>
      <c r="C18" s="6">
        <v>21294.21</v>
      </c>
      <c r="D18" s="6">
        <v>21589.7</v>
      </c>
      <c r="E18" s="6">
        <v>20915.169999999998</v>
      </c>
      <c r="F18" s="6">
        <v>21541.45</v>
      </c>
      <c r="G18" s="6">
        <v>22093.29</v>
      </c>
      <c r="H18" s="6">
        <v>21220.77</v>
      </c>
      <c r="I18" s="6">
        <v>21619.119999999999</v>
      </c>
      <c r="J18" s="6">
        <v>22059.279999999999</v>
      </c>
      <c r="K18" s="6">
        <v>21671.22</v>
      </c>
      <c r="L18" s="6"/>
      <c r="M18" s="7"/>
      <c r="N18" s="18">
        <f t="shared" si="0"/>
        <v>21560.805</v>
      </c>
      <c r="O18" s="18">
        <f t="shared" si="1"/>
        <v>358.11427553071542</v>
      </c>
      <c r="P18" s="18">
        <f t="shared" si="2"/>
        <v>1.6609503936922363</v>
      </c>
    </row>
    <row r="19" spans="1:16" ht="15.75" customHeight="1" x14ac:dyDescent="0.2">
      <c r="A19" s="1" t="s">
        <v>10</v>
      </c>
      <c r="B19" s="6">
        <v>34994.85</v>
      </c>
      <c r="C19" s="6">
        <v>34031.11</v>
      </c>
      <c r="D19" s="6">
        <v>37959.370000000003</v>
      </c>
      <c r="E19" s="6">
        <v>34200.089999999997</v>
      </c>
      <c r="F19" s="6">
        <v>40343.72</v>
      </c>
      <c r="G19" s="6">
        <v>41593.120000000003</v>
      </c>
      <c r="H19" s="6">
        <v>34613.370000000003</v>
      </c>
      <c r="I19" s="6">
        <v>40616.58</v>
      </c>
      <c r="J19" s="6">
        <v>35006.32</v>
      </c>
      <c r="K19" s="6">
        <v>43056.98</v>
      </c>
      <c r="L19" s="6"/>
      <c r="M19" s="7"/>
      <c r="N19" s="18">
        <f t="shared" si="0"/>
        <v>37641.550999999992</v>
      </c>
      <c r="O19" s="18">
        <f t="shared" si="1"/>
        <v>3483.1910559857174</v>
      </c>
      <c r="P19" s="18">
        <f t="shared" si="2"/>
        <v>9.2535800556829297</v>
      </c>
    </row>
    <row r="20" spans="1:16" ht="15.75" customHeight="1" x14ac:dyDescent="0.2">
      <c r="A20" s="1" t="s">
        <v>11</v>
      </c>
      <c r="B20" s="6">
        <v>51597.79</v>
      </c>
      <c r="C20" s="6">
        <v>51639.09</v>
      </c>
      <c r="D20" s="6">
        <v>51976.71</v>
      </c>
      <c r="E20" s="6">
        <v>51771.15</v>
      </c>
      <c r="F20" s="6">
        <v>51483.47</v>
      </c>
      <c r="G20" s="6">
        <v>52992.2</v>
      </c>
      <c r="H20" s="6">
        <v>51587.59</v>
      </c>
      <c r="I20" s="6">
        <v>52906.879999999997</v>
      </c>
      <c r="J20" s="6">
        <v>51999.05</v>
      </c>
      <c r="K20" s="6">
        <v>53263.199999999997</v>
      </c>
      <c r="L20" s="6"/>
      <c r="M20" s="7"/>
      <c r="N20" s="18">
        <f t="shared" si="0"/>
        <v>52121.713000000003</v>
      </c>
      <c r="O20" s="18">
        <f t="shared" si="1"/>
        <v>669.68115804877925</v>
      </c>
      <c r="P20" s="18">
        <f t="shared" si="2"/>
        <v>1.2848410374555017</v>
      </c>
    </row>
    <row r="21" spans="1:16" ht="15.75" customHeight="1" x14ac:dyDescent="0.2">
      <c r="A21" s="1" t="s">
        <v>12</v>
      </c>
      <c r="B21" s="6">
        <v>102694.59</v>
      </c>
      <c r="C21" s="6">
        <v>103636.93</v>
      </c>
      <c r="D21" s="6">
        <v>103430.77</v>
      </c>
      <c r="E21" s="6">
        <v>103772.91</v>
      </c>
      <c r="F21" s="6">
        <v>103542.69</v>
      </c>
      <c r="G21" s="6">
        <v>103408.34</v>
      </c>
      <c r="H21" s="6">
        <v>102914.11</v>
      </c>
      <c r="I21" s="6">
        <v>103540.55</v>
      </c>
      <c r="J21" s="6">
        <v>104033.68</v>
      </c>
      <c r="K21" s="6">
        <v>103452.03</v>
      </c>
      <c r="L21" s="6"/>
      <c r="M21" s="7"/>
      <c r="N21" s="18">
        <f t="shared" si="0"/>
        <v>103442.66</v>
      </c>
      <c r="O21" s="18">
        <f t="shared" si="1"/>
        <v>388.16947152271251</v>
      </c>
      <c r="P21" s="18">
        <f t="shared" si="2"/>
        <v>0.37525086025698923</v>
      </c>
    </row>
    <row r="22" spans="1:16" ht="15.75" customHeight="1" x14ac:dyDescent="0.2">
      <c r="A22" s="1" t="s">
        <v>13</v>
      </c>
      <c r="B22" s="6">
        <v>189368.61</v>
      </c>
      <c r="C22" s="6">
        <v>189457.24</v>
      </c>
      <c r="D22" s="6">
        <v>189070.4</v>
      </c>
      <c r="E22" s="6">
        <v>191031.02</v>
      </c>
      <c r="F22" s="6">
        <v>189006.65</v>
      </c>
      <c r="G22" s="6">
        <v>190070.47</v>
      </c>
      <c r="H22" s="6">
        <v>188778.83</v>
      </c>
      <c r="I22" s="6">
        <v>190160.94</v>
      </c>
      <c r="J22" s="6">
        <v>191377.92000000001</v>
      </c>
      <c r="K22" s="6">
        <v>190239.14</v>
      </c>
      <c r="L22" s="6"/>
      <c r="M22" s="7"/>
      <c r="N22" s="18">
        <f t="shared" si="0"/>
        <v>189856.12200000003</v>
      </c>
      <c r="O22" s="18">
        <f t="shared" si="1"/>
        <v>874.20509436732766</v>
      </c>
      <c r="P22" s="18">
        <f t="shared" si="2"/>
        <v>0.46045662639592289</v>
      </c>
    </row>
    <row r="23" spans="1:16" ht="15.75" customHeight="1" x14ac:dyDescent="0.2">
      <c r="A23" s="1" t="s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8" t="e">
        <f t="shared" si="0"/>
        <v>#DIV/0!</v>
      </c>
      <c r="O23" s="18" t="e">
        <f t="shared" si="1"/>
        <v>#DIV/0!</v>
      </c>
      <c r="P23" s="18" t="e">
        <f t="shared" si="2"/>
        <v>#DIV/0!</v>
      </c>
    </row>
    <row r="24" spans="1:16" ht="15.75" customHeight="1" x14ac:dyDescent="0.2">
      <c r="A24" s="1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8" t="e">
        <f t="shared" si="0"/>
        <v>#DIV/0!</v>
      </c>
      <c r="O24" s="18" t="e">
        <f t="shared" si="1"/>
        <v>#DIV/0!</v>
      </c>
      <c r="P24" s="18" t="e">
        <f t="shared" si="2"/>
        <v>#DIV/0!</v>
      </c>
    </row>
    <row r="25" spans="1:16" ht="15.75" customHeight="1" x14ac:dyDescent="0.2">
      <c r="A25" s="1" t="s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8" t="e">
        <f t="shared" si="0"/>
        <v>#DIV/0!</v>
      </c>
      <c r="O25" s="18" t="e">
        <f t="shared" si="1"/>
        <v>#DIV/0!</v>
      </c>
      <c r="P25" s="18" t="e">
        <f t="shared" si="2"/>
        <v>#DIV/0!</v>
      </c>
    </row>
    <row r="26" spans="1:16" ht="15.75" customHeight="1" x14ac:dyDescent="0.2">
      <c r="A26" s="16" t="s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8" t="e">
        <f t="shared" si="0"/>
        <v>#DIV/0!</v>
      </c>
      <c r="O26" s="18" t="e">
        <f t="shared" si="1"/>
        <v>#DIV/0!</v>
      </c>
      <c r="P26" s="18" t="e">
        <f t="shared" si="2"/>
        <v>#DIV/0!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7"/>
    </row>
    <row r="32" spans="1:16" ht="15.75" customHeight="1" x14ac:dyDescent="0.2">
      <c r="A32" s="38"/>
      <c r="B32" s="23"/>
      <c r="C32" s="4"/>
      <c r="D32" s="4"/>
      <c r="E32" s="23"/>
      <c r="F32" s="4"/>
      <c r="G32" s="4"/>
      <c r="H32" s="23"/>
      <c r="I32" s="4"/>
      <c r="J32" s="4"/>
      <c r="K32" s="23"/>
      <c r="L32" s="23"/>
      <c r="M32" s="7"/>
      <c r="N32" s="7"/>
      <c r="O32" s="7"/>
      <c r="P32" s="7"/>
    </row>
    <row r="33" spans="1:16" ht="15.75" customHeight="1" x14ac:dyDescent="0.2">
      <c r="A33" s="3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</row>
    <row r="34" spans="1:16" s="32" customFormat="1" ht="15.75" customHeight="1" x14ac:dyDescent="0.2">
      <c r="A34" s="17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8"/>
      <c r="O34" s="18"/>
      <c r="P34" s="18"/>
    </row>
    <row r="35" spans="1:16" s="32" customFormat="1" ht="15.75" customHeight="1" x14ac:dyDescent="0.2">
      <c r="A35" s="1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8"/>
      <c r="O35" s="18"/>
      <c r="P35" s="18"/>
    </row>
    <row r="36" spans="1:16" s="32" customFormat="1" ht="15.75" customHeight="1" x14ac:dyDescent="0.2">
      <c r="A36" s="1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8"/>
      <c r="O36" s="18"/>
      <c r="P36" s="18"/>
    </row>
    <row r="37" spans="1:16" s="32" customFormat="1" ht="15.75" customHeight="1" x14ac:dyDescent="0.2">
      <c r="A37" s="17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8"/>
      <c r="O37" s="18"/>
      <c r="P37" s="18"/>
    </row>
    <row r="38" spans="1:16" s="32" customFormat="1" ht="15.75" customHeight="1" x14ac:dyDescent="0.2">
      <c r="A38" s="17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8"/>
      <c r="O38" s="18"/>
      <c r="P38" s="18"/>
    </row>
    <row r="39" spans="1:16" s="32" customFormat="1" ht="15.75" customHeight="1" x14ac:dyDescent="0.2">
      <c r="A39" s="1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8"/>
      <c r="O39" s="18"/>
      <c r="P39" s="18"/>
    </row>
    <row r="40" spans="1:16" s="32" customFormat="1" ht="15.75" customHeight="1" x14ac:dyDescent="0.2">
      <c r="A40" s="1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8"/>
      <c r="O40" s="18"/>
      <c r="P40" s="18"/>
    </row>
    <row r="41" spans="1:16" s="32" customFormat="1" ht="15.75" customHeight="1" x14ac:dyDescent="0.2">
      <c r="A41" s="1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8"/>
      <c r="O41" s="18"/>
      <c r="P41" s="18"/>
    </row>
    <row r="42" spans="1:16" ht="15.75" customHeight="1" x14ac:dyDescent="0.2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18"/>
      <c r="O42" s="18"/>
      <c r="P42" s="18"/>
    </row>
    <row r="43" spans="1:16" ht="15.75" customHeight="1" x14ac:dyDescent="0.2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18"/>
      <c r="O43" s="18"/>
      <c r="P43" s="18"/>
    </row>
    <row r="44" spans="1:16" ht="15.75" customHeight="1" x14ac:dyDescent="0.2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18"/>
      <c r="O44" s="18"/>
      <c r="P44" s="18"/>
    </row>
    <row r="45" spans="1:16" ht="15.75" customHeight="1" x14ac:dyDescent="0.2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18"/>
      <c r="O45" s="18"/>
      <c r="P45" s="18"/>
    </row>
    <row r="46" spans="1:16" ht="15.75" customHeight="1" x14ac:dyDescent="0.2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18"/>
      <c r="O46" s="18"/>
      <c r="P46" s="18"/>
    </row>
    <row r="47" spans="1:16" ht="15.75" customHeight="1" x14ac:dyDescent="0.2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18"/>
      <c r="O47" s="18"/>
      <c r="P47" s="18"/>
    </row>
    <row r="48" spans="1:16" ht="15.75" customHeight="1" x14ac:dyDescent="0.2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8"/>
      <c r="O48" s="18"/>
      <c r="P48" s="18"/>
    </row>
    <row r="49" spans="1:16" ht="15.75" customHeight="1" x14ac:dyDescent="0.2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18"/>
      <c r="O49" s="18"/>
      <c r="P49" s="18"/>
    </row>
    <row r="50" spans="1:16" ht="15.75" customHeight="1" x14ac:dyDescent="0.2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18"/>
      <c r="O50" s="18"/>
      <c r="P50" s="18"/>
    </row>
    <row r="51" spans="1:16" ht="15.75" customHeight="1" x14ac:dyDescent="0.2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18"/>
      <c r="O51" s="18"/>
      <c r="P51" s="18"/>
    </row>
    <row r="52" spans="1:16" ht="15.75" customHeight="1" x14ac:dyDescent="0.2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18"/>
      <c r="O52" s="18"/>
      <c r="P52" s="18"/>
    </row>
    <row r="53" spans="1:16" ht="15.75" customHeight="1" x14ac:dyDescent="0.2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18"/>
      <c r="O53" s="18"/>
      <c r="P53" s="18"/>
    </row>
    <row r="54" spans="1:16" ht="15.75" customHeight="1" x14ac:dyDescent="0.2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18"/>
      <c r="O54" s="18"/>
      <c r="P54" s="18"/>
    </row>
    <row r="55" spans="1:16" ht="15.75" customHeight="1" x14ac:dyDescent="0.2">
      <c r="A55" s="2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18"/>
      <c r="O55" s="18"/>
      <c r="P55" s="18"/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36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7"/>
    </row>
    <row r="61" spans="1:16" ht="15.75" customHeight="1" x14ac:dyDescent="0.2">
      <c r="A61" s="38"/>
      <c r="B61" s="23"/>
      <c r="C61" s="4"/>
      <c r="D61" s="4"/>
      <c r="E61" s="23"/>
      <c r="F61" s="4"/>
      <c r="G61" s="4"/>
      <c r="H61" s="23"/>
      <c r="I61" s="4"/>
      <c r="J61" s="4"/>
      <c r="K61" s="23"/>
      <c r="L61" s="23"/>
      <c r="M61" s="7"/>
      <c r="N61" s="7"/>
      <c r="O61" s="7"/>
      <c r="P61" s="7"/>
    </row>
    <row r="62" spans="1:16" ht="15.75" customHeight="1" x14ac:dyDescent="0.2">
      <c r="A62" s="3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8"/>
      <c r="O62" s="8"/>
      <c r="P62" s="8"/>
    </row>
    <row r="63" spans="1:16" s="32" customFormat="1" ht="15.75" customHeight="1" x14ac:dyDescent="0.2">
      <c r="A63" s="1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8"/>
      <c r="O63" s="18"/>
      <c r="P63" s="18"/>
    </row>
    <row r="64" spans="1:16" s="32" customFormat="1" ht="15.75" customHeight="1" x14ac:dyDescent="0.2">
      <c r="A64" s="1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8"/>
      <c r="O64" s="18"/>
      <c r="P64" s="18"/>
    </row>
    <row r="65" spans="1:16" s="32" customFormat="1" ht="15.75" customHeight="1" x14ac:dyDescent="0.2">
      <c r="A65" s="1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8"/>
      <c r="O65" s="18"/>
      <c r="P65" s="18"/>
    </row>
    <row r="66" spans="1:16" s="32" customFormat="1" ht="15.75" customHeight="1" x14ac:dyDescent="0.2">
      <c r="A66" s="1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8"/>
      <c r="O66" s="18"/>
      <c r="P66" s="18"/>
    </row>
    <row r="67" spans="1:16" s="32" customFormat="1" ht="15.75" customHeight="1" x14ac:dyDescent="0.2">
      <c r="A67" s="1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8"/>
      <c r="O67" s="18"/>
      <c r="P67" s="18"/>
    </row>
    <row r="68" spans="1:16" s="32" customFormat="1" ht="15.75" customHeight="1" x14ac:dyDescent="0.2">
      <c r="A68" s="1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8"/>
      <c r="O68" s="18"/>
      <c r="P68" s="18"/>
    </row>
    <row r="69" spans="1:16" s="32" customFormat="1" ht="15.75" customHeight="1" x14ac:dyDescent="0.2">
      <c r="A69" s="1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8"/>
      <c r="O69" s="18"/>
      <c r="P69" s="18"/>
    </row>
    <row r="70" spans="1:16" s="32" customFormat="1" ht="15.75" customHeight="1" x14ac:dyDescent="0.2">
      <c r="A70" s="1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8"/>
      <c r="O70" s="18"/>
      <c r="P70" s="18"/>
    </row>
    <row r="71" spans="1:16" ht="15.75" customHeight="1" x14ac:dyDescent="0.2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18"/>
      <c r="O71" s="18"/>
      <c r="P71" s="18"/>
    </row>
    <row r="72" spans="1:16" ht="15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/>
      <c r="P72" s="18"/>
    </row>
    <row r="73" spans="1:16" ht="15.75" customHeight="1" x14ac:dyDescent="0.2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/>
      <c r="O73" s="18"/>
      <c r="P73" s="18"/>
    </row>
    <row r="74" spans="1:16" ht="15.75" customHeight="1" x14ac:dyDescent="0.2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</row>
    <row r="75" spans="1:16" ht="15.7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/>
      <c r="O75" s="18"/>
      <c r="P75" s="18"/>
    </row>
    <row r="76" spans="1:16" ht="15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/>
      <c r="O76" s="18"/>
      <c r="P76" s="18"/>
    </row>
    <row r="77" spans="1:16" ht="15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/>
      <c r="O77" s="18"/>
      <c r="P77" s="18"/>
    </row>
    <row r="78" spans="1:16" ht="15.75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/>
      <c r="O78" s="18"/>
      <c r="P78" s="18"/>
    </row>
    <row r="79" spans="1:16" ht="15.75" customHeight="1" x14ac:dyDescent="0.2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18"/>
      <c r="O79" s="18"/>
      <c r="P79" s="18"/>
    </row>
    <row r="80" spans="1:16" ht="15.7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18"/>
      <c r="O80" s="18"/>
      <c r="P80" s="18"/>
    </row>
    <row r="81" spans="1:16" ht="15.75" customHeight="1" x14ac:dyDescent="0.2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8"/>
      <c r="O81" s="18"/>
      <c r="P81" s="18"/>
    </row>
    <row r="82" spans="1:16" ht="15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18"/>
      <c r="O82" s="18"/>
      <c r="P82" s="18"/>
    </row>
    <row r="83" spans="1:16" ht="15.75" customHeight="1" x14ac:dyDescent="0.2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18"/>
      <c r="O83" s="18"/>
      <c r="P83" s="18"/>
    </row>
    <row r="84" spans="1:16" ht="15.75" customHeight="1" x14ac:dyDescent="0.2">
      <c r="A84" s="2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18"/>
      <c r="O84" s="18"/>
      <c r="P84" s="18"/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32" customFormat="1" ht="15.75" customHeight="1" x14ac:dyDescent="0.2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36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7"/>
    </row>
    <row r="90" spans="1:16" ht="15.75" customHeight="1" x14ac:dyDescent="0.2">
      <c r="A90" s="38"/>
      <c r="B90" s="23"/>
      <c r="C90" s="4"/>
      <c r="D90" s="4"/>
      <c r="E90" s="23"/>
      <c r="F90" s="4"/>
      <c r="G90" s="4"/>
      <c r="H90" s="23"/>
      <c r="I90" s="4"/>
      <c r="J90" s="4"/>
      <c r="K90" s="23"/>
      <c r="L90" s="23"/>
      <c r="M90" s="7"/>
      <c r="N90" s="7"/>
      <c r="O90" s="7"/>
      <c r="P90" s="7"/>
    </row>
    <row r="91" spans="1:16" ht="15.75" customHeight="1" x14ac:dyDescent="0.2">
      <c r="A91" s="3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8"/>
      <c r="O91" s="8"/>
      <c r="P91" s="8"/>
    </row>
    <row r="92" spans="1:16" s="32" customFormat="1" ht="15.75" customHeight="1" x14ac:dyDescent="0.2">
      <c r="A92" s="1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8"/>
      <c r="O92" s="18"/>
      <c r="P92" s="18"/>
    </row>
    <row r="93" spans="1:16" s="32" customFormat="1" ht="15.75" customHeight="1" x14ac:dyDescent="0.2">
      <c r="A93" s="1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8"/>
      <c r="O93" s="18"/>
      <c r="P93" s="18"/>
    </row>
    <row r="94" spans="1:16" s="32" customFormat="1" ht="15.75" customHeight="1" x14ac:dyDescent="0.2">
      <c r="A94" s="1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8"/>
      <c r="O94" s="18"/>
      <c r="P94" s="18"/>
    </row>
    <row r="95" spans="1:16" s="32" customFormat="1" ht="15.75" customHeight="1" x14ac:dyDescent="0.2">
      <c r="A95" s="1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8"/>
      <c r="O95" s="18"/>
      <c r="P95" s="18"/>
    </row>
    <row r="96" spans="1:16" s="32" customFormat="1" ht="15.75" customHeight="1" x14ac:dyDescent="0.2">
      <c r="A96" s="1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18"/>
      <c r="O96" s="18"/>
      <c r="P96" s="18"/>
    </row>
    <row r="97" spans="1:16" s="32" customFormat="1" ht="15.75" customHeight="1" x14ac:dyDescent="0.2">
      <c r="A97" s="1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5"/>
      <c r="N97" s="18"/>
      <c r="O97" s="18"/>
      <c r="P97" s="18"/>
    </row>
    <row r="98" spans="1:16" s="32" customFormat="1" ht="15.75" customHeight="1" x14ac:dyDescent="0.2">
      <c r="A98" s="1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5"/>
      <c r="N98" s="18"/>
      <c r="O98" s="18"/>
      <c r="P98" s="18"/>
    </row>
    <row r="99" spans="1:16" s="32" customFormat="1" ht="15.75" customHeight="1" x14ac:dyDescent="0.2">
      <c r="A99" s="1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5"/>
      <c r="N99" s="18"/>
      <c r="O99" s="18"/>
      <c r="P99" s="18"/>
    </row>
    <row r="100" spans="1:16" ht="15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18"/>
      <c r="O100" s="18"/>
      <c r="P100" s="18"/>
    </row>
    <row r="101" spans="1:16" ht="15.75" customHeight="1" x14ac:dyDescent="0.2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18"/>
      <c r="O101" s="18"/>
      <c r="P101" s="18"/>
    </row>
    <row r="102" spans="1:16" ht="15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18"/>
      <c r="O102" s="18"/>
      <c r="P102" s="18"/>
    </row>
    <row r="103" spans="1:16" ht="15.75" customHeight="1" x14ac:dyDescent="0.2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18"/>
      <c r="O103" s="18"/>
      <c r="P103" s="18"/>
    </row>
    <row r="104" spans="1:16" ht="15.75" customHeight="1" x14ac:dyDescent="0.2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18"/>
      <c r="O104" s="18"/>
      <c r="P104" s="18"/>
    </row>
    <row r="105" spans="1:16" ht="15.75" customHeight="1" x14ac:dyDescent="0.2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18"/>
      <c r="O105" s="18"/>
      <c r="P105" s="18"/>
    </row>
    <row r="106" spans="1:16" ht="15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18"/>
      <c r="O106" s="18"/>
      <c r="P106" s="18"/>
    </row>
    <row r="107" spans="1:16" ht="15.75" customHeight="1" x14ac:dyDescent="0.2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18"/>
      <c r="O107" s="18"/>
      <c r="P107" s="18"/>
    </row>
    <row r="108" spans="1:16" ht="15.75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18"/>
      <c r="O108" s="18"/>
      <c r="P108" s="18"/>
    </row>
    <row r="109" spans="1:16" ht="15.75" customHeight="1" x14ac:dyDescent="0.2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18"/>
      <c r="O109" s="18"/>
      <c r="P109" s="18"/>
    </row>
    <row r="110" spans="1:16" ht="15.75" customHeight="1" x14ac:dyDescent="0.2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18"/>
      <c r="O110" s="18"/>
      <c r="P110" s="18"/>
    </row>
    <row r="111" spans="1:16" ht="15.75" customHeight="1" x14ac:dyDescent="0.2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18"/>
      <c r="O111" s="18"/>
      <c r="P111" s="18"/>
    </row>
    <row r="112" spans="1:16" ht="15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18"/>
      <c r="O112" s="18"/>
      <c r="P112" s="18"/>
    </row>
    <row r="113" spans="1:16" ht="15.75" customHeight="1" x14ac:dyDescent="0.2">
      <c r="A113" s="2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18"/>
      <c r="O113" s="18"/>
      <c r="P113" s="18"/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Default</vt:lpstr>
      <vt:lpstr>NB</vt:lpstr>
      <vt:lpstr>RingNB</vt:lpstr>
      <vt:lpstr>MLRing</vt:lpstr>
      <vt:lpstr>MLRDB</vt:lpstr>
      <vt:lpstr>ShMem</vt:lpstr>
      <vt:lpstr>Naive Default</vt:lpstr>
      <vt:lpstr>Naive NB</vt:lpstr>
      <vt:lpstr>Naive RingNB</vt:lpstr>
      <vt:lpstr>Naive+ Default</vt:lpstr>
      <vt:lpstr>Naive+ NB</vt:lpstr>
      <vt:lpstr>Naive+ RingNB</vt:lpstr>
      <vt:lpstr>Enc MLRing</vt:lpstr>
      <vt:lpstr>Enc MLRDB</vt:lpstr>
      <vt:lpstr>Enc ShMem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2020-10-14T12:38:37Z</dcterms:modified>
</cp:coreProperties>
</file>