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erek\Downloads\docs completos\"/>
    </mc:Choice>
  </mc:AlternateContent>
  <xr:revisionPtr revIDLastSave="0" documentId="8_{69645206-466D-4923-AF95-D344C6834697}" xr6:coauthVersionLast="45" xr6:coauthVersionMax="45" xr10:uidLastSave="{00000000-0000-0000-0000-000000000000}"/>
  <bookViews>
    <workbookView xWindow="-120" yWindow="-120" windowWidth="20730" windowHeight="11760" activeTab="5" xr2:uid="{00000000-000D-0000-FFFF-FFFF00000000}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Param!$H$5:$H$9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Param!$J$5:$J$9</definedName>
    <definedName name="Probabilidade">Param!$E$5:$E$9</definedName>
    <definedName name="t" hidden="1">{"'TG'!$A$1:$L$37"}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9" l="1"/>
  <c r="B24" i="9" s="1"/>
  <c r="B25" i="9" s="1"/>
  <c r="B17" i="9"/>
  <c r="B18" i="9" s="1"/>
  <c r="C7" i="9"/>
  <c r="D3" i="2" l="1"/>
  <c r="C14" i="4" l="1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l="1"/>
  <c r="B6" i="4" s="1"/>
  <c r="B7" i="4" s="1"/>
  <c r="D4" i="2"/>
  <c r="C6" i="5"/>
  <c r="D6" i="5"/>
  <c r="D7" i="5"/>
  <c r="E7" i="5"/>
  <c r="F8" i="5"/>
  <c r="E6" i="5"/>
  <c r="D5" i="5"/>
  <c r="E5" i="5"/>
  <c r="F5" i="5"/>
  <c r="B4" i="5"/>
  <c r="C5" i="5"/>
  <c r="D5" i="2" l="1"/>
  <c r="D7" i="2"/>
  <c r="B8" i="4"/>
  <c r="D6" i="2"/>
  <c r="B3" i="5"/>
  <c r="D4" i="5"/>
  <c r="E4" i="5"/>
  <c r="F4" i="5"/>
  <c r="C4" i="5"/>
  <c r="G8" i="5"/>
  <c r="G4" i="5" s="1"/>
  <c r="F7" i="5"/>
  <c r="F6" i="5"/>
  <c r="B9" i="4" l="1"/>
  <c r="D8" i="2"/>
  <c r="G7" i="5"/>
  <c r="G6" i="5"/>
  <c r="G5" i="5"/>
  <c r="G3" i="5"/>
  <c r="C3" i="5"/>
  <c r="F3" i="5"/>
  <c r="D3" i="5"/>
  <c r="E3" i="5"/>
  <c r="B10" i="4" l="1"/>
  <c r="D9" i="2"/>
  <c r="B11" i="4" l="1"/>
  <c r="D10" i="2"/>
  <c r="D11" i="2"/>
  <c r="B12" i="4" l="1"/>
  <c r="B13" i="4" l="1"/>
  <c r="D12" i="2"/>
  <c r="D13" i="2"/>
  <c r="B14" i="4" l="1"/>
  <c r="D14" i="2" l="1"/>
</calcChain>
</file>

<file path=xl/sharedStrings.xml><?xml version="1.0" encoding="utf-8"?>
<sst xmlns="http://schemas.openxmlformats.org/spreadsheetml/2006/main" count="296" uniqueCount="124">
  <si>
    <t>Responsável</t>
  </si>
  <si>
    <t>Severidade</t>
  </si>
  <si>
    <t>Descrição do risco</t>
  </si>
  <si>
    <t>Impacto</t>
  </si>
  <si>
    <t>Descrição do Impacto</t>
  </si>
  <si>
    <t>Ação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</si>
  <si>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</si>
  <si>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</si>
  <si>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</si>
  <si>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</si>
  <si>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</si>
  <si>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</si>
  <si>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</si>
  <si>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</si>
  <si>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</si>
  <si>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</si>
  <si>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</si>
  <si>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</si>
  <si>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</si>
  <si>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</si>
  <si>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</si>
  <si>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</si>
  <si>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</si>
  <si>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</si>
  <si>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</si>
  <si>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</si>
  <si>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</si>
  <si>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</si>
  <si>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</si>
  <si>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</si>
  <si>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</si>
  <si>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</si>
  <si>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</si>
  <si>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</si>
  <si>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</si>
  <si>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</si>
  <si>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</si>
  <si>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</si>
  <si>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</si>
  <si>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</si>
  <si>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</si>
  <si>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</si>
  <si>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</si>
  <si>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</si>
  <si>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</si>
  <si>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</si>
  <si>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</si>
  <si>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</si>
  <si>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</si>
  <si>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</si>
  <si>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</si>
  <si>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</si>
  <si>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</si>
  <si>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</si>
  <si>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</si>
  <si>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</si>
  <si>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</si>
  <si>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Abas</t>
  </si>
  <si>
    <t>Instrucoes</t>
  </si>
  <si>
    <t>Grafico</t>
  </si>
  <si>
    <t>Ações</t>
  </si>
  <si>
    <t>Nome do Projeto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</si>
  <si>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</si>
  <si>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</si>
  <si>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</si>
  <si>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</si>
  <si>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</si>
  <si>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</si>
  <si>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</si>
  <si>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</si>
  <si>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</si>
  <si>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</si>
  <si>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</si>
  <si>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</si>
  <si>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Riscos identificados, impacto, probabilidade, ..</t>
  </si>
  <si>
    <t>Ações relacionadas aos riscos identificados</t>
  </si>
  <si>
    <t>Registro dos riscos</t>
  </si>
  <si>
    <t>Descrição do Risco</t>
  </si>
  <si>
    <t>O não cumprimento das datas previstas</t>
  </si>
  <si>
    <t>Falta de comunicação entre a equipe e o cliente</t>
  </si>
  <si>
    <t>Não entrega do mvp</t>
  </si>
  <si>
    <t>Conflitos entre a equipe</t>
  </si>
  <si>
    <t>Novos requisitos</t>
  </si>
  <si>
    <t>Demissão de funcionários</t>
  </si>
  <si>
    <t>Perda de arquivos</t>
  </si>
  <si>
    <t>Falta de reuniões com a equipe</t>
  </si>
  <si>
    <t>Nenhuma gestão de risco</t>
  </si>
  <si>
    <t>Comunicação falha</t>
  </si>
  <si>
    <t>Alteração no orçamento</t>
  </si>
  <si>
    <t>Improdutividade</t>
  </si>
  <si>
    <t>Perda da avaliação e mais trabalho nas próximas etapas do projeto.</t>
  </si>
  <si>
    <t>Entregas não satisfatórias ao cliente.</t>
  </si>
  <si>
    <t xml:space="preserve">O cliente não ficar satisfeito ou não ter um caminho claro </t>
  </si>
  <si>
    <t>Realocação da equipe para compensar as partes faltando</t>
  </si>
  <si>
    <t>Reuniões com toda equipe para discussão de soluções.</t>
  </si>
  <si>
    <t>Recomeçar os arquivos perdidos ocasionando no aumento do trabalho</t>
  </si>
  <si>
    <t>Falta de entendimento com a equipe para com as atividades do projeto</t>
  </si>
  <si>
    <t>Realocar recursos para prosseguir com o projeto dentro do orçamento</t>
  </si>
  <si>
    <t>Reorganização das tarefas</t>
  </si>
  <si>
    <t>Alteração das entregas não satisfatórias</t>
  </si>
  <si>
    <t>Atraso nas conclusões das atividades</t>
  </si>
  <si>
    <t>Erro nas entregas</t>
  </si>
  <si>
    <t>Falta de planejamento e estratégia contra riscos iminentes</t>
  </si>
  <si>
    <t>Falta de comunicação entre os elementos</t>
  </si>
  <si>
    <t>Alteração nas datas de entrega das atividades</t>
  </si>
  <si>
    <t>Redução de orçamento e horas disponiveis.</t>
  </si>
  <si>
    <t>Atraso nas entregas, retrabalho</t>
  </si>
  <si>
    <t>Advertencias e punições.</t>
  </si>
  <si>
    <t>Criar e tornar conhecido a gestão do risco</t>
  </si>
  <si>
    <t>Reuniões frequentes</t>
  </si>
  <si>
    <t>Celso Reis</t>
  </si>
  <si>
    <t>Cauan Almeida</t>
  </si>
  <si>
    <t>Prioridade</t>
  </si>
  <si>
    <t>Domingo anterior ao fim da sprint</t>
  </si>
  <si>
    <t>Após entrega do sprint</t>
  </si>
  <si>
    <t>A cada 2 dias</t>
  </si>
  <si>
    <t>Reuniões a cada dois dias para avaliação</t>
  </si>
  <si>
    <t>1.0</t>
  </si>
  <si>
    <t>Inserção de conteúdo</t>
  </si>
  <si>
    <t>1.1</t>
  </si>
  <si>
    <t>Revisão e inserção de informações adicionais</t>
  </si>
  <si>
    <t>1.2</t>
  </si>
  <si>
    <t>Cauan Almeida/Celso Reis</t>
  </si>
  <si>
    <t>Finalização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</si>
</sst>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6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17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44" applyFont="1"/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0" fontId="20" fillId="0" borderId="0" xfId="44" applyFont="1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0" fontId="18" fillId="12" borderId="1" xfId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5" fillId="36" borderId="0" xfId="44" applyFont="1" applyFill="1" applyBorder="1" applyAlignment="1">
      <alignment horizontal="left" vertical="center" indent="2"/>
    </xf>
    <xf numFmtId="0" fontId="25" fillId="36" borderId="0" xfId="44" applyFont="1" applyFill="1" applyBorder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Border="1" applyAlignment="1">
      <alignment horizontal="right"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7" borderId="22" xfId="44" applyFont="1" applyFill="1" applyBorder="1" applyAlignment="1">
      <alignment horizontal="center"/>
    </xf>
    <xf numFmtId="0" fontId="27" fillId="38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7" borderId="0" xfId="44" applyFont="1" applyFill="1" applyBorder="1" applyAlignment="1">
      <alignment horizontal="center"/>
    </xf>
    <xf numFmtId="0" fontId="27" fillId="38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7" borderId="0" xfId="44" applyFont="1" applyFill="1" applyBorder="1" applyAlignment="1">
      <alignment horizontal="center"/>
    </xf>
    <xf numFmtId="0" fontId="30" fillId="38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7" borderId="0" xfId="44" applyFont="1" applyFill="1" applyAlignment="1">
      <alignment horizontal="center"/>
    </xf>
    <xf numFmtId="0" fontId="27" fillId="38" borderId="0" xfId="44" applyFont="1" applyFill="1" applyAlignment="1">
      <alignment horizontal="center"/>
    </xf>
    <xf numFmtId="0" fontId="24" fillId="37" borderId="23" xfId="44" applyFont="1" applyFill="1" applyBorder="1" applyAlignment="1">
      <alignment horizontal="center"/>
    </xf>
    <xf numFmtId="0" fontId="27" fillId="38" borderId="23" xfId="44" applyFont="1" applyFill="1" applyBorder="1" applyAlignment="1">
      <alignment horizontal="center"/>
    </xf>
    <xf numFmtId="0" fontId="28" fillId="0" borderId="23" xfId="44" applyFont="1" applyBorder="1"/>
    <xf numFmtId="0" fontId="24" fillId="0" borderId="0" xfId="44" applyFont="1" applyAlignment="1">
      <alignment horizontal="center"/>
    </xf>
    <xf numFmtId="0" fontId="18" fillId="12" borderId="18" xfId="1" applyBorder="1" applyAlignment="1">
      <alignment horizontal="center" wrapText="1"/>
    </xf>
    <xf numFmtId="0" fontId="21" fillId="0" borderId="18" xfId="44" applyFont="1" applyBorder="1"/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21" fillId="0" borderId="18" xfId="44" applyFont="1" applyBorder="1" applyAlignment="1">
      <alignment wrapText="1"/>
    </xf>
    <xf numFmtId="0" fontId="21" fillId="0" borderId="19" xfId="44" applyFont="1" applyBorder="1" applyAlignment="1">
      <alignment wrapText="1"/>
    </xf>
    <xf numFmtId="0" fontId="21" fillId="0" borderId="20" xfId="44" applyFont="1" applyBorder="1" applyAlignment="1">
      <alignment wrapText="1"/>
    </xf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21" fillId="0" borderId="1" xfId="44" applyFont="1" applyBorder="1" applyAlignment="1">
      <alignment horizontal="left"/>
    </xf>
    <xf numFmtId="0" fontId="31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1" fillId="0" borderId="15" xfId="44" applyFont="1" applyBorder="1" applyAlignment="1">
      <alignment horizontal="center"/>
    </xf>
    <xf numFmtId="0" fontId="18" fillId="12" borderId="18" xfId="1" applyFont="1" applyBorder="1" applyAlignment="1">
      <alignment horizontal="center" wrapText="1"/>
    </xf>
    <xf numFmtId="0" fontId="18" fillId="12" borderId="19" xfId="1" applyFont="1" applyBorder="1" applyAlignment="1">
      <alignment horizontal="center" wrapText="1"/>
    </xf>
    <xf numFmtId="0" fontId="18" fillId="12" borderId="20" xfId="1" applyFont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0" xfId="44" applyFont="1" applyBorder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164" fontId="20" fillId="0" borderId="0" xfId="44" applyNumberFormat="1" applyFont="1" applyBorder="1" applyAlignment="1">
      <alignment horizontal="right"/>
    </xf>
    <xf numFmtId="0" fontId="24" fillId="0" borderId="1" xfId="44" applyFont="1" applyBorder="1"/>
    <xf numFmtId="0" fontId="4" fillId="0" borderId="0" xfId="41" applyBorder="1" applyAlignment="1">
      <alignment wrapText="1"/>
    </xf>
    <xf numFmtId="0" fontId="25" fillId="36" borderId="0" xfId="44" applyFont="1" applyFill="1" applyBorder="1" applyAlignment="1">
      <alignment horizontal="center" vertical="center"/>
    </xf>
    <xf numFmtId="0" fontId="18" fillId="12" borderId="1" xfId="1" applyBorder="1"/>
    <xf numFmtId="0" fontId="21" fillId="0" borderId="1" xfId="44" applyFont="1" applyBorder="1" applyAlignment="1">
      <alignment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  <xf numFmtId="0" fontId="21" fillId="0" borderId="1" xfId="0" applyFont="1" applyBorder="1" applyAlignment="1">
      <alignment wrapText="1"/>
    </xf>
    <xf numFmtId="16" fontId="24" fillId="0" borderId="1" xfId="44" applyNumberFormat="1" applyFont="1" applyBorder="1" applyAlignment="1">
      <alignment horizontal="center"/>
    </xf>
    <xf numFmtId="14" fontId="21" fillId="0" borderId="1" xfId="0" applyNumberFormat="1" applyFont="1" applyBorder="1" applyAlignment="1">
      <alignment vertical="top" wrapText="1"/>
    </xf>
    <xf numFmtId="14" fontId="21" fillId="0" borderId="1" xfId="0" applyNumberFormat="1" applyFont="1" applyBorder="1" applyAlignment="1">
      <alignment horizontal="center" vertical="top" wrapText="1"/>
    </xf>
  </cellXfs>
  <cellStyles count="60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Hyperlink 2" xfId="59" xr:uid="{00000000-0005-0000-0000-000030000000}"/>
    <cellStyle name="Neutro" xfId="38" builtinId="28" customBuiltin="1"/>
    <cellStyle name="Normal" xfId="0" builtinId="0"/>
    <cellStyle name="Normal 2" xfId="44" xr:uid="{00000000-0005-0000-0000-000035000000}"/>
    <cellStyle name="Nota" xfId="39" builtinId="10" customBuiltin="1"/>
    <cellStyle name="Percent 2" xfId="57" xr:uid="{00000000-0005-0000-0000-000038000000}"/>
    <cellStyle name="Ruim" xfId="25" builtinId="27" customBuiltin="1"/>
    <cellStyle name="Saída" xfId="40" builtinId="21" customBuiltin="1"/>
    <cellStyle name="Sheet Title" xfId="41" xr:uid="{00000000-0005-0000-0000-000039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44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</dgm:pt>
    <dgm:pt modelId="{5F3B6E74-58FA-475E-BCD9-2FF10E3D40E7}" type="pres">
      <dgm:prSet presAssocID="{9068114C-2BFB-40A4-A489-785D6A230DED}" presName="rootConnector1" presStyleLbl="node1" presStyleIdx="0" presStyleCnt="0"/>
      <dgm:spPr/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</dgm:pt>
    <dgm:pt modelId="{A50B0638-5B17-4F1C-8C18-11E075785D82}" type="pres">
      <dgm:prSet presAssocID="{CC9C768F-D671-44A2-910E-A2C7C8C1411C}" presName="rootConnector" presStyleLbl="node2" presStyleIdx="0" presStyleCnt="4"/>
      <dgm:spPr/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</dgm:pt>
    <dgm:pt modelId="{452145E6-0B3F-495C-98C0-230BCD12A9CC}" type="pres">
      <dgm:prSet presAssocID="{212998AE-8651-4D30-A9D3-4CBBF6B3AF11}" presName="rootConnector" presStyleLbl="node3" presStyleIdx="0" presStyleCnt="16"/>
      <dgm:spPr/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</dgm:pt>
    <dgm:pt modelId="{C617B422-EE31-45A4-871A-11AE0AF9286C}" type="pres">
      <dgm:prSet presAssocID="{B3E11892-8598-4528-8EE9-C4BB00B4C2B2}" presName="rootConnector" presStyleLbl="node3" presStyleIdx="1" presStyleCnt="16"/>
      <dgm:spPr/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</dgm:pt>
    <dgm:pt modelId="{8AACA9ED-DBBF-4C09-86C5-3760AB2AF414}" type="pres">
      <dgm:prSet presAssocID="{094F2B07-4453-452B-85C9-D7AD3B15F548}" presName="rootConnector" presStyleLbl="node3" presStyleIdx="2" presStyleCnt="16"/>
      <dgm:spPr/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</dgm:pt>
    <dgm:pt modelId="{28EFB15E-FC64-42B2-8164-D2EB121B91D9}" type="pres">
      <dgm:prSet presAssocID="{D78C2D5D-BE7A-467E-9121-79FD217F15BB}" presName="rootConnector" presStyleLbl="node2" presStyleIdx="1" presStyleCnt="4"/>
      <dgm:spPr/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</dgm:pt>
    <dgm:pt modelId="{AD5791A3-CDF2-44AA-95DB-700E1C9BFAF7}" type="pres">
      <dgm:prSet presAssocID="{04C7D020-69C1-476B-89D1-5B32ED2074A4}" presName="rootConnector" presStyleLbl="node3" presStyleIdx="3" presStyleCnt="16"/>
      <dgm:spPr/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</dgm:pt>
    <dgm:pt modelId="{74A88B4F-9C5B-460C-9105-67C13FFB5FB3}" type="pres">
      <dgm:prSet presAssocID="{75175E3E-2426-44D0-A12C-94E77849C78E}" presName="rootConnector" presStyleLbl="node3" presStyleIdx="4" presStyleCnt="16"/>
      <dgm:spPr/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</dgm:pt>
    <dgm:pt modelId="{8DEA59EA-4725-4E2F-BCE4-E302A10F3971}" type="pres">
      <dgm:prSet presAssocID="{38419B90-E97A-4703-A98D-A282F3B116A6}" presName="rootConnector" presStyleLbl="node3" presStyleIdx="5" presStyleCnt="16"/>
      <dgm:spPr/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</dgm:pt>
    <dgm:pt modelId="{65249DC6-7072-4CAF-A571-8EB3F1BEEA20}" type="pres">
      <dgm:prSet presAssocID="{CC542728-3D4D-446C-B72B-14782D4808A2}" presName="rootConnector" presStyleLbl="node3" presStyleIdx="6" presStyleCnt="16"/>
      <dgm:spPr/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</dgm:pt>
    <dgm:pt modelId="{9479524F-10DF-4203-BD89-AA6F0F5AD467}" type="pres">
      <dgm:prSet presAssocID="{8C51468E-9451-4BF7-984A-60374D515449}" presName="rootConnector" presStyleLbl="node2" presStyleIdx="2" presStyleCnt="4"/>
      <dgm:spPr/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</dgm:pt>
    <dgm:pt modelId="{55BDDE8B-2D82-412D-8608-4DB5D5FDB723}" type="pres">
      <dgm:prSet presAssocID="{031CF0FB-CE99-46D9-A256-0F6606853680}" presName="rootConnector" presStyleLbl="node3" presStyleIdx="7" presStyleCnt="16"/>
      <dgm:spPr/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</dgm:pt>
    <dgm:pt modelId="{D286F716-D4F8-496A-B0D3-82E45078F60D}" type="pres">
      <dgm:prSet presAssocID="{8450CB38-435B-407D-9A6B-1AC98DEE3BBA}" presName="rootConnector" presStyleLbl="node3" presStyleIdx="8" presStyleCnt="16"/>
      <dgm:spPr/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</dgm:pt>
    <dgm:pt modelId="{301A6983-14CD-41C1-8C2F-728E3CDD341F}" type="pres">
      <dgm:prSet presAssocID="{65A42BE1-F4FA-4D20-9184-C0B8D263C218}" presName="rootConnector" presStyleLbl="node3" presStyleIdx="9" presStyleCnt="16"/>
      <dgm:spPr/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</dgm:pt>
    <dgm:pt modelId="{3199471D-12B1-4BD5-A0E8-876E2D218511}" type="pres">
      <dgm:prSet presAssocID="{FCDA47BF-F639-4183-849C-5E8BB9E25658}" presName="rootConnector" presStyleLbl="node3" presStyleIdx="10" presStyleCnt="16"/>
      <dgm:spPr/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</dgm:pt>
    <dgm:pt modelId="{997DF1B9-2A1A-48A3-B7B8-492EDB03A71C}" type="pres">
      <dgm:prSet presAssocID="{121B9166-C02D-4EF5-B89A-A8C16A9CBF50}" presName="rootConnector" presStyleLbl="node2" presStyleIdx="3" presStyleCnt="4"/>
      <dgm:spPr/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</dgm:pt>
    <dgm:pt modelId="{FF00EA56-A535-4FA4-A219-0799C330A5BD}" type="pres">
      <dgm:prSet presAssocID="{163D1E62-7D31-4F11-9BA7-411EBD00F601}" presName="rootConnector" presStyleLbl="node3" presStyleIdx="11" presStyleCnt="16"/>
      <dgm:spPr/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</dgm:pt>
    <dgm:pt modelId="{F390AE50-14FD-4285-9090-D741B96252A2}" type="pres">
      <dgm:prSet presAssocID="{60E8CF3A-71A9-4A78-BA56-25E6A7E23D48}" presName="rootConnector" presStyleLbl="node3" presStyleIdx="12" presStyleCnt="16"/>
      <dgm:spPr/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</dgm:pt>
    <dgm:pt modelId="{FB27B704-82D2-47FB-A3C5-89E4E34E1904}" type="pres">
      <dgm:prSet presAssocID="{5561C284-2F32-4B65-8F4D-13B7BA614DEC}" presName="rootConnector" presStyleLbl="node3" presStyleIdx="13" presStyleCnt="16"/>
      <dgm:spPr/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</dgm:pt>
    <dgm:pt modelId="{1F308283-0076-45AE-81F8-5E8766EFE61E}" type="pres">
      <dgm:prSet presAssocID="{F31D233B-71D8-4C2B-A330-D1222CEC6D91}" presName="rootConnector" presStyleLbl="node3" presStyleIdx="14" presStyleCnt="16"/>
      <dgm:spPr/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</dgm:pt>
    <dgm:pt modelId="{32A48F3F-A6D9-418F-B86F-19C4567BCFC8}" type="pres">
      <dgm:prSet presAssocID="{3F560321-48F4-403C-9E7E-9AA66AF71DF8}" presName="rootConnector" presStyleLbl="node3" presStyleIdx="15" presStyleCnt="16"/>
      <dgm:spPr/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9</xdr:row>
      <xdr:rowOff>0</xdr:rowOff>
    </xdr:from>
    <xdr:to>
      <xdr:col>9</xdr:col>
      <xdr:colOff>917194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524750" y="22669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7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3"/>
  <sheetViews>
    <sheetView showGridLines="0" topLeftCell="A10" zoomScale="40" zoomScaleNormal="40" workbookViewId="0">
      <selection activeCell="E34" sqref="E34"/>
    </sheetView>
  </sheetViews>
  <sheetFormatPr defaultColWidth="0" defaultRowHeight="0" customHeight="1" zeroHeight="1" x14ac:dyDescent="0.25"/>
  <cols>
    <col min="1" max="1" width="2.5703125" style="53" customWidth="1"/>
    <col min="2" max="2" width="9.140625" style="81" customWidth="1"/>
    <col min="3" max="3" width="9.42578125" style="81" customWidth="1"/>
    <col min="4" max="4" width="24.85546875" style="53" customWidth="1"/>
    <col min="5" max="10" width="14.7109375" style="53" customWidth="1"/>
    <col min="11" max="11" width="2.5703125" style="53" customWidth="1"/>
    <col min="12" max="12" width="9" style="53" hidden="1" customWidth="1"/>
    <col min="13" max="16" width="0" style="53" hidden="1" customWidth="1"/>
    <col min="17" max="17" width="2.5703125" style="53" hidden="1" customWidth="1"/>
    <col min="18" max="20" width="9" style="53" hidden="1" customWidth="1"/>
    <col min="21" max="16384" width="0" style="53" hidden="1"/>
  </cols>
  <sheetData>
    <row r="1" spans="1:10" ht="15" customHeight="1" x14ac:dyDescent="0.25">
      <c r="A1" s="51"/>
      <c r="B1" s="51"/>
      <c r="C1" s="52"/>
    </row>
    <row r="2" spans="1:10" s="59" customFormat="1" ht="37.5" customHeight="1" x14ac:dyDescent="0.2">
      <c r="A2" s="54"/>
      <c r="B2" s="55" t="s">
        <v>76</v>
      </c>
      <c r="C2" s="56"/>
      <c r="D2" s="57"/>
      <c r="E2" s="57"/>
      <c r="F2" s="57"/>
      <c r="G2" s="57"/>
      <c r="H2" s="57"/>
      <c r="I2" s="57"/>
      <c r="J2" s="58" t="s">
        <v>61</v>
      </c>
    </row>
    <row r="3" spans="1:10" ht="12.75" customHeight="1" x14ac:dyDescent="0.25">
      <c r="A3" s="60"/>
      <c r="B3" s="61"/>
      <c r="C3" s="62"/>
      <c r="D3" s="63"/>
      <c r="E3" s="63"/>
      <c r="F3" s="63"/>
      <c r="G3" s="63"/>
      <c r="H3" s="63"/>
      <c r="I3" s="63"/>
      <c r="J3" s="63"/>
    </row>
    <row r="4" spans="1:10" ht="12.75" customHeight="1" x14ac:dyDescent="0.25">
      <c r="A4" s="60"/>
      <c r="B4" s="64"/>
      <c r="C4" s="65"/>
      <c r="D4" s="66"/>
      <c r="E4" s="66"/>
      <c r="F4" s="66"/>
      <c r="G4" s="66"/>
      <c r="H4" s="66"/>
      <c r="I4" s="66"/>
      <c r="J4" s="66"/>
    </row>
    <row r="5" spans="1:10" ht="12.75" customHeight="1" x14ac:dyDescent="0.25">
      <c r="A5" s="60"/>
      <c r="B5" s="64"/>
      <c r="C5" s="65"/>
      <c r="D5" s="67"/>
      <c r="E5" s="67"/>
      <c r="F5" s="67"/>
      <c r="G5" s="67"/>
      <c r="H5" s="67"/>
      <c r="I5" s="67"/>
      <c r="J5" s="67"/>
    </row>
    <row r="6" spans="1:10" s="75" customFormat="1" ht="21.75" customHeight="1" x14ac:dyDescent="0.3">
      <c r="A6" s="68"/>
      <c r="B6" s="69"/>
      <c r="C6" s="70">
        <v>1</v>
      </c>
      <c r="D6" s="71" t="s">
        <v>62</v>
      </c>
      <c r="E6" s="72"/>
      <c r="F6" s="73" t="s">
        <v>63</v>
      </c>
      <c r="G6" s="74"/>
      <c r="H6" s="74"/>
      <c r="I6" s="74"/>
      <c r="J6" s="74"/>
    </row>
    <row r="7" spans="1:10" s="75" customFormat="1" ht="22.5" x14ac:dyDescent="0.3">
      <c r="A7" s="68"/>
      <c r="B7" s="69"/>
      <c r="C7" s="70">
        <f>C6+1</f>
        <v>2</v>
      </c>
      <c r="D7" s="105" t="s">
        <v>9</v>
      </c>
      <c r="E7" s="105"/>
      <c r="F7" s="92" t="s">
        <v>74</v>
      </c>
      <c r="G7" s="93"/>
      <c r="H7" s="93"/>
      <c r="I7" s="93"/>
      <c r="J7" s="93"/>
    </row>
    <row r="8" spans="1:10" s="75" customFormat="1" ht="21.75" customHeight="1" x14ac:dyDescent="0.3">
      <c r="A8" s="68"/>
      <c r="B8" s="69"/>
      <c r="C8" s="70">
        <v>3</v>
      </c>
      <c r="D8" s="105" t="s">
        <v>46</v>
      </c>
      <c r="E8" s="105"/>
      <c r="F8" s="73" t="s">
        <v>75</v>
      </c>
      <c r="G8" s="72"/>
      <c r="H8" s="74"/>
      <c r="I8" s="74"/>
      <c r="J8" s="74"/>
    </row>
    <row r="9" spans="1:10" s="75" customFormat="1" ht="21.75" customHeight="1" x14ac:dyDescent="0.3">
      <c r="A9" s="68"/>
      <c r="B9" s="69"/>
      <c r="C9" s="70">
        <v>4</v>
      </c>
      <c r="D9" s="71" t="s">
        <v>64</v>
      </c>
      <c r="E9" s="72"/>
      <c r="F9" s="73" t="s">
        <v>65</v>
      </c>
      <c r="G9" s="72"/>
      <c r="H9" s="74"/>
      <c r="I9" s="74"/>
      <c r="J9" s="74"/>
    </row>
    <row r="10" spans="1:10" s="75" customFormat="1" ht="21.75" customHeight="1" x14ac:dyDescent="0.3">
      <c r="A10" s="68"/>
      <c r="B10" s="69"/>
      <c r="C10" s="70"/>
      <c r="D10" s="71"/>
      <c r="E10" s="72"/>
      <c r="F10" s="73"/>
      <c r="G10" s="72"/>
      <c r="H10" s="74"/>
      <c r="I10" s="74"/>
      <c r="J10" s="74"/>
    </row>
    <row r="11" spans="1:10" ht="12.75" customHeight="1" x14ac:dyDescent="0.25">
      <c r="B11" s="76"/>
      <c r="C11" s="77"/>
      <c r="D11" s="67"/>
      <c r="E11" s="67"/>
      <c r="F11" s="67"/>
      <c r="G11" s="67"/>
      <c r="H11" s="67"/>
      <c r="I11" s="67"/>
      <c r="J11" s="67"/>
    </row>
    <row r="12" spans="1:10" ht="12.75" customHeight="1" x14ac:dyDescent="0.25">
      <c r="B12" s="78"/>
      <c r="C12" s="79"/>
      <c r="D12" s="80"/>
      <c r="E12" s="80"/>
      <c r="F12" s="80"/>
      <c r="G12" s="80"/>
      <c r="H12" s="80"/>
      <c r="I12" s="80"/>
      <c r="J12" s="80"/>
    </row>
    <row r="13" spans="1:10" ht="15" customHeight="1" x14ac:dyDescent="0.25"/>
    <row r="14" spans="1:10" s="2" customFormat="1" ht="15" x14ac:dyDescent="0.25">
      <c r="B14" s="3" t="s">
        <v>48</v>
      </c>
      <c r="C14" s="94" t="s">
        <v>44</v>
      </c>
      <c r="D14" s="94"/>
      <c r="E14" s="94"/>
      <c r="F14" s="94"/>
    </row>
    <row r="15" spans="1:10" s="5" customFormat="1" ht="15.75" customHeight="1" x14ac:dyDescent="0.25">
      <c r="B15" s="82" t="s">
        <v>40</v>
      </c>
      <c r="C15" s="95" t="s">
        <v>41</v>
      </c>
      <c r="D15" s="96"/>
      <c r="E15" s="96"/>
      <c r="F15" s="97"/>
      <c r="G15" s="98" t="s">
        <v>42</v>
      </c>
      <c r="H15" s="98"/>
      <c r="I15" s="99" t="s">
        <v>8</v>
      </c>
      <c r="J15" s="99"/>
    </row>
    <row r="16" spans="1:10" s="2" customFormat="1" ht="26.25" customHeight="1" x14ac:dyDescent="0.25">
      <c r="B16" s="83">
        <v>1</v>
      </c>
      <c r="C16" s="86" t="s">
        <v>43</v>
      </c>
      <c r="D16" s="87"/>
      <c r="E16" s="87"/>
      <c r="F16" s="88"/>
      <c r="G16" s="89" t="s">
        <v>9</v>
      </c>
      <c r="H16" s="90"/>
      <c r="I16" s="91"/>
      <c r="J16" s="91"/>
    </row>
    <row r="17" spans="2:10" s="2" customFormat="1" ht="26.25" customHeight="1" x14ac:dyDescent="0.25">
      <c r="B17" s="83">
        <f>B16+1</f>
        <v>2</v>
      </c>
      <c r="C17" s="86" t="s">
        <v>45</v>
      </c>
      <c r="D17" s="87"/>
      <c r="E17" s="87"/>
      <c r="F17" s="88"/>
      <c r="G17" s="89" t="s">
        <v>9</v>
      </c>
      <c r="H17" s="90"/>
      <c r="I17" s="91"/>
      <c r="J17" s="91"/>
    </row>
    <row r="18" spans="2:10" s="2" customFormat="1" ht="15" x14ac:dyDescent="0.25">
      <c r="B18" s="83">
        <f>B17+1</f>
        <v>3</v>
      </c>
      <c r="C18" s="86" t="s">
        <v>47</v>
      </c>
      <c r="D18" s="87"/>
      <c r="E18" s="87"/>
      <c r="F18" s="88"/>
      <c r="G18" s="89" t="s">
        <v>46</v>
      </c>
      <c r="H18" s="90"/>
      <c r="I18" s="91"/>
      <c r="J18" s="91"/>
    </row>
    <row r="19" spans="2:10" s="2" customFormat="1" ht="15" x14ac:dyDescent="0.25">
      <c r="C19" s="100"/>
      <c r="D19" s="100"/>
      <c r="E19" s="100"/>
      <c r="F19" s="100"/>
      <c r="G19" s="101"/>
      <c r="H19" s="101"/>
      <c r="I19" s="102"/>
      <c r="J19" s="102"/>
    </row>
    <row r="20" spans="2:10" s="2" customFormat="1" ht="15" x14ac:dyDescent="0.25">
      <c r="B20" s="3" t="s">
        <v>48</v>
      </c>
      <c r="C20" s="94" t="s">
        <v>49</v>
      </c>
      <c r="D20" s="94"/>
      <c r="E20" s="94"/>
      <c r="F20" s="94"/>
      <c r="G20" s="103"/>
      <c r="H20" s="103"/>
      <c r="I20" s="102"/>
      <c r="J20" s="102"/>
    </row>
    <row r="21" spans="2:10" s="5" customFormat="1" ht="15" x14ac:dyDescent="0.25">
      <c r="B21" s="82" t="s">
        <v>40</v>
      </c>
      <c r="C21" s="95" t="s">
        <v>41</v>
      </c>
      <c r="D21" s="96"/>
      <c r="E21" s="96"/>
      <c r="F21" s="97"/>
      <c r="G21" s="98" t="s">
        <v>42</v>
      </c>
      <c r="H21" s="98"/>
      <c r="I21" s="99" t="s">
        <v>8</v>
      </c>
      <c r="J21" s="99"/>
    </row>
    <row r="22" spans="2:10" s="2" customFormat="1" ht="15" customHeight="1" x14ac:dyDescent="0.25">
      <c r="B22" s="83">
        <v>1</v>
      </c>
      <c r="C22" s="86" t="s">
        <v>50</v>
      </c>
      <c r="D22" s="87"/>
      <c r="E22" s="87"/>
      <c r="F22" s="88"/>
      <c r="G22" s="89" t="s">
        <v>52</v>
      </c>
      <c r="H22" s="90"/>
      <c r="I22" s="91"/>
      <c r="J22" s="91"/>
    </row>
    <row r="23" spans="2:10" s="2" customFormat="1" ht="15" customHeight="1" x14ac:dyDescent="0.25">
      <c r="B23" s="83">
        <f>B22+1</f>
        <v>2</v>
      </c>
      <c r="C23" s="86" t="s">
        <v>53</v>
      </c>
      <c r="D23" s="87"/>
      <c r="E23" s="87"/>
      <c r="F23" s="88"/>
      <c r="G23" s="89" t="s">
        <v>51</v>
      </c>
      <c r="H23" s="90"/>
      <c r="I23" s="91"/>
      <c r="J23" s="91"/>
    </row>
    <row r="24" spans="2:10" s="2" customFormat="1" ht="15" customHeight="1" x14ac:dyDescent="0.25">
      <c r="B24" s="83">
        <f>B23+1</f>
        <v>3</v>
      </c>
      <c r="C24" s="86" t="s">
        <v>54</v>
      </c>
      <c r="D24" s="87"/>
      <c r="E24" s="87"/>
      <c r="F24" s="88"/>
      <c r="G24" s="89" t="s">
        <v>9</v>
      </c>
      <c r="H24" s="90"/>
      <c r="I24" s="91"/>
      <c r="J24" s="91"/>
    </row>
    <row r="25" spans="2:10" s="2" customFormat="1" ht="15" x14ac:dyDescent="0.25">
      <c r="B25" s="83">
        <f>B24+1</f>
        <v>4</v>
      </c>
      <c r="C25" s="108"/>
      <c r="D25" s="108"/>
      <c r="E25" s="108"/>
      <c r="F25" s="108"/>
      <c r="G25" s="108"/>
      <c r="H25" s="108"/>
      <c r="I25" s="91"/>
      <c r="J25" s="91"/>
    </row>
    <row r="26" spans="2:10" s="2" customFormat="1" ht="15" x14ac:dyDescent="0.25">
      <c r="C26" s="4"/>
    </row>
    <row r="27" spans="2:10" ht="15.75" x14ac:dyDescent="0.25"/>
    <row r="28" spans="2:10" ht="22.5" x14ac:dyDescent="0.25">
      <c r="B28" s="106" t="s">
        <v>66</v>
      </c>
      <c r="C28" s="106"/>
      <c r="D28" s="106"/>
      <c r="E28" s="106"/>
      <c r="F28" s="106"/>
      <c r="G28" s="106"/>
      <c r="H28" s="106"/>
      <c r="I28" s="106"/>
      <c r="J28" s="106"/>
    </row>
    <row r="29" spans="2:10" ht="15.75" x14ac:dyDescent="0.25">
      <c r="B29" s="50" t="s">
        <v>67</v>
      </c>
      <c r="C29" s="50" t="s">
        <v>68</v>
      </c>
      <c r="D29" s="50" t="s">
        <v>69</v>
      </c>
      <c r="E29" s="107" t="s">
        <v>70</v>
      </c>
      <c r="F29" s="107"/>
      <c r="G29" s="107"/>
      <c r="H29" s="107"/>
      <c r="I29" s="107"/>
      <c r="J29" s="107"/>
    </row>
    <row r="30" spans="2:10" ht="15.75" x14ac:dyDescent="0.25">
      <c r="B30" s="84" t="s">
        <v>117</v>
      </c>
      <c r="C30" s="114">
        <v>44084</v>
      </c>
      <c r="D30" s="85" t="s">
        <v>111</v>
      </c>
      <c r="E30" s="104" t="s">
        <v>118</v>
      </c>
      <c r="F30" s="104"/>
      <c r="G30" s="104"/>
      <c r="H30" s="104"/>
      <c r="I30" s="104"/>
      <c r="J30" s="104"/>
    </row>
    <row r="31" spans="2:10" ht="15.75" x14ac:dyDescent="0.25">
      <c r="B31" s="84" t="s">
        <v>119</v>
      </c>
      <c r="C31" s="114">
        <v>44164</v>
      </c>
      <c r="D31" s="85" t="s">
        <v>111</v>
      </c>
      <c r="E31" s="104" t="s">
        <v>120</v>
      </c>
      <c r="F31" s="104"/>
      <c r="G31" s="104"/>
      <c r="H31" s="104"/>
      <c r="I31" s="104"/>
      <c r="J31" s="104"/>
    </row>
    <row r="32" spans="2:10" ht="15.75" x14ac:dyDescent="0.25">
      <c r="B32" s="84" t="s">
        <v>121</v>
      </c>
      <c r="C32" s="114">
        <v>44172</v>
      </c>
      <c r="D32" s="85" t="s">
        <v>122</v>
      </c>
      <c r="E32" s="104" t="s">
        <v>123</v>
      </c>
      <c r="F32" s="104"/>
      <c r="G32" s="104"/>
      <c r="H32" s="104"/>
      <c r="I32" s="104"/>
      <c r="J32" s="104"/>
    </row>
    <row r="33" spans="2:10" ht="15.75" x14ac:dyDescent="0.25"/>
    <row r="34" spans="2:10" ht="15.75" x14ac:dyDescent="0.25"/>
    <row r="35" spans="2:10" ht="22.5" x14ac:dyDescent="0.25">
      <c r="B35" s="106" t="s">
        <v>71</v>
      </c>
      <c r="C35" s="106"/>
      <c r="D35" s="106"/>
      <c r="E35" s="106"/>
      <c r="F35" s="106"/>
      <c r="G35" s="106"/>
      <c r="H35" s="106"/>
      <c r="I35" s="106"/>
      <c r="J35" s="106"/>
    </row>
    <row r="36" spans="2:10" ht="15.75" x14ac:dyDescent="0.25">
      <c r="B36" s="50" t="s">
        <v>40</v>
      </c>
      <c r="C36" s="50" t="s">
        <v>68</v>
      </c>
      <c r="D36" s="50" t="s">
        <v>72</v>
      </c>
      <c r="E36" s="107" t="s">
        <v>73</v>
      </c>
      <c r="F36" s="107"/>
      <c r="G36" s="107"/>
      <c r="H36" s="107"/>
      <c r="I36" s="107"/>
      <c r="J36" s="107"/>
    </row>
    <row r="37" spans="2:10" ht="15.75" x14ac:dyDescent="0.25">
      <c r="B37" s="84">
        <v>1</v>
      </c>
      <c r="C37" s="84"/>
      <c r="D37" s="85"/>
      <c r="E37" s="104"/>
      <c r="F37" s="104"/>
      <c r="G37" s="104"/>
      <c r="H37" s="104"/>
      <c r="I37" s="104"/>
      <c r="J37" s="104"/>
    </row>
    <row r="38" spans="2:10" ht="15.75" x14ac:dyDescent="0.25">
      <c r="B38" s="84">
        <v>2</v>
      </c>
      <c r="C38" s="84"/>
      <c r="D38" s="85"/>
      <c r="E38" s="104"/>
      <c r="F38" s="104"/>
      <c r="G38" s="104"/>
      <c r="H38" s="104"/>
      <c r="I38" s="104"/>
      <c r="J38" s="104"/>
    </row>
    <row r="39" spans="2:10" ht="15.75" x14ac:dyDescent="0.25">
      <c r="B39" s="84">
        <v>3</v>
      </c>
      <c r="C39" s="84"/>
      <c r="D39" s="85"/>
      <c r="E39" s="104"/>
      <c r="F39" s="104"/>
      <c r="G39" s="104"/>
      <c r="H39" s="104"/>
      <c r="I39" s="104"/>
      <c r="J39" s="104"/>
    </row>
    <row r="40" spans="2:10" ht="15.75" x14ac:dyDescent="0.25"/>
    <row r="41" spans="2:10" ht="15.75" x14ac:dyDescent="0.25"/>
    <row r="42" spans="2:10" ht="15.75" x14ac:dyDescent="0.25"/>
    <row r="43" spans="2:10" ht="15.75" x14ac:dyDescent="0.25"/>
    <row r="44" spans="2:10" ht="15.75" x14ac:dyDescent="0.25"/>
    <row r="45" spans="2:10" ht="15.75" x14ac:dyDescent="0.25"/>
    <row r="46" spans="2:10" ht="15" customHeight="1" x14ac:dyDescent="0.25"/>
    <row r="47" spans="2:10" ht="15" customHeight="1" x14ac:dyDescent="0.25"/>
    <row r="48" spans="2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</sheetData>
  <mergeCells count="47"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  <mergeCell ref="G23:H23"/>
    <mergeCell ref="I23:J23"/>
    <mergeCell ref="C24:F24"/>
    <mergeCell ref="G24:H24"/>
    <mergeCell ref="I24:J24"/>
    <mergeCell ref="C21:F21"/>
    <mergeCell ref="G21:H21"/>
    <mergeCell ref="I21:J21"/>
    <mergeCell ref="C22:F22"/>
    <mergeCell ref="G22:H22"/>
    <mergeCell ref="I22:J22"/>
    <mergeCell ref="C19:F19"/>
    <mergeCell ref="G19:H19"/>
    <mergeCell ref="I19:J19"/>
    <mergeCell ref="C20:F20"/>
    <mergeCell ref="G20:H20"/>
    <mergeCell ref="I20:J20"/>
    <mergeCell ref="C17:F17"/>
    <mergeCell ref="G17:H17"/>
    <mergeCell ref="I17:J17"/>
    <mergeCell ref="C18:F18"/>
    <mergeCell ref="G18:H18"/>
    <mergeCell ref="I18:J18"/>
    <mergeCell ref="C16:F16"/>
    <mergeCell ref="G16:H16"/>
    <mergeCell ref="I16:J16"/>
    <mergeCell ref="F7:J7"/>
    <mergeCell ref="C14:F14"/>
    <mergeCell ref="C15:F15"/>
    <mergeCell ref="G15:H15"/>
    <mergeCell ref="I15:J15"/>
  </mergeCells>
  <hyperlinks>
    <hyperlink ref="D9" location="Param!A1" display="Paramêtros" xr:uid="{00000000-0004-0000-0000-000000000000}"/>
    <hyperlink ref="D6" location="Capa!A1" display="Instruções" xr:uid="{00000000-0004-0000-0000-000001000000}"/>
    <hyperlink ref="G16" location="Riscos!A1" display="Riscos" xr:uid="{00000000-0004-0000-0000-000002000000}"/>
    <hyperlink ref="G17" location="Riscos!A1" display="Riscos" xr:uid="{00000000-0004-0000-0000-000003000000}"/>
    <hyperlink ref="G18" location="Acoes!A1" display="Acoes" xr:uid="{00000000-0004-0000-0000-000004000000}"/>
    <hyperlink ref="G24" location="Riscos!A1" display="Riscos" xr:uid="{00000000-0004-0000-0000-000005000000}"/>
    <hyperlink ref="G23" location="EAR!A1" display="EAR" xr:uid="{00000000-0004-0000-0000-000006000000}"/>
    <hyperlink ref="G22" location="Param!A1" display="Param" xr:uid="{00000000-0004-0000-0000-000007000000}"/>
    <hyperlink ref="D7" location="Riscos!A1" display="Riscos" xr:uid="{00000000-0004-0000-0000-000008000000}"/>
    <hyperlink ref="D8" location="Acoes!A1" display="Acoes" xr:uid="{00000000-0004-0000-0000-000009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22"/>
  <sheetViews>
    <sheetView showGridLines="0" zoomScale="25" zoomScaleNormal="25" workbookViewId="0">
      <selection activeCell="J17" sqref="J17"/>
    </sheetView>
  </sheetViews>
  <sheetFormatPr defaultRowHeight="15" x14ac:dyDescent="0.25"/>
  <cols>
    <col min="1" max="1" width="2.85546875" style="6" customWidth="1"/>
    <col min="2" max="2" width="5.28515625" style="6" customWidth="1"/>
    <col min="3" max="3" width="11.7109375" style="18" customWidth="1"/>
    <col min="4" max="4" width="35.42578125" style="6" customWidth="1"/>
    <col min="5" max="5" width="20.7109375" style="18" customWidth="1"/>
    <col min="6" max="6" width="13" style="18" customWidth="1"/>
    <col min="7" max="7" width="50.28515625" style="6" customWidth="1"/>
    <col min="8" max="8" width="20.5703125" style="6" customWidth="1"/>
    <col min="9" max="9" width="13.28515625" style="18" customWidth="1"/>
    <col min="10" max="10" width="41.5703125" style="18" customWidth="1"/>
    <col min="11" max="11" width="14.7109375" style="6" customWidth="1"/>
    <col min="12" max="12" width="16.42578125" style="6" customWidth="1"/>
    <col min="13" max="13" width="19.42578125" style="6" customWidth="1"/>
    <col min="14" max="14" width="9.28515625" style="6" customWidth="1"/>
    <col min="15" max="15" width="7.7109375" style="6" customWidth="1"/>
    <col min="16" max="16384" width="9.140625" style="6"/>
  </cols>
  <sheetData>
    <row r="1" spans="2:15" x14ac:dyDescent="0.25">
      <c r="B1" s="17"/>
      <c r="D1" s="19"/>
      <c r="F1" s="19"/>
      <c r="G1" s="28"/>
      <c r="H1" s="28"/>
      <c r="N1" s="19"/>
      <c r="O1" s="19"/>
    </row>
    <row r="2" spans="2:15" x14ac:dyDescent="0.25">
      <c r="B2" s="36" t="s">
        <v>39</v>
      </c>
      <c r="C2" s="36" t="s">
        <v>1</v>
      </c>
      <c r="D2" s="37" t="s">
        <v>2</v>
      </c>
      <c r="E2" s="36" t="s">
        <v>31</v>
      </c>
      <c r="F2" s="36" t="s">
        <v>3</v>
      </c>
      <c r="G2" s="37" t="s">
        <v>4</v>
      </c>
      <c r="H2" s="37" t="s">
        <v>36</v>
      </c>
      <c r="I2" s="38" t="s">
        <v>5</v>
      </c>
      <c r="J2" s="36" t="s">
        <v>28</v>
      </c>
      <c r="K2" s="36" t="s">
        <v>0</v>
      </c>
      <c r="L2" s="36" t="s">
        <v>7</v>
      </c>
      <c r="M2" s="36" t="s">
        <v>8</v>
      </c>
    </row>
    <row r="3" spans="2:15" ht="30" x14ac:dyDescent="0.25">
      <c r="B3" s="25">
        <v>1</v>
      </c>
      <c r="C3" s="29">
        <f>IF(ISTEXT(E3),LEFT(E3,1),E3)*IF(ISTEXT(F3),LEFT(F3,1),F3)</f>
        <v>20</v>
      </c>
      <c r="D3" s="25" t="s">
        <v>78</v>
      </c>
      <c r="E3" s="30" t="s">
        <v>19</v>
      </c>
      <c r="F3" s="30" t="s">
        <v>15</v>
      </c>
      <c r="G3" s="25" t="s">
        <v>90</v>
      </c>
      <c r="H3" s="25" t="s">
        <v>33</v>
      </c>
      <c r="I3" s="31" t="s">
        <v>23</v>
      </c>
      <c r="J3" s="23" t="s">
        <v>98</v>
      </c>
      <c r="K3" s="23" t="s">
        <v>110</v>
      </c>
      <c r="L3" s="115">
        <v>44144</v>
      </c>
      <c r="M3" s="23" t="s">
        <v>113</v>
      </c>
    </row>
    <row r="4" spans="2:15" ht="30" x14ac:dyDescent="0.25">
      <c r="B4" s="23">
        <f>B3+1</f>
        <v>2</v>
      </c>
      <c r="C4" s="29">
        <f t="shared" ref="C4:C14" si="0">IF(ISTEXT(E4),LEFT(E4,1),E4)*IF(ISTEXT(F4),LEFT(F4,1),F4)</f>
        <v>25</v>
      </c>
      <c r="D4" s="23" t="s">
        <v>79</v>
      </c>
      <c r="E4" s="30" t="s">
        <v>20</v>
      </c>
      <c r="F4" s="30" t="s">
        <v>15</v>
      </c>
      <c r="G4" s="23" t="s">
        <v>91</v>
      </c>
      <c r="H4" s="25" t="s">
        <v>35</v>
      </c>
      <c r="I4" s="31" t="s">
        <v>30</v>
      </c>
      <c r="J4" s="23" t="s">
        <v>99</v>
      </c>
      <c r="K4" s="23" t="s">
        <v>110</v>
      </c>
      <c r="L4" s="115">
        <v>44151</v>
      </c>
      <c r="M4" s="23" t="s">
        <v>114</v>
      </c>
    </row>
    <row r="5" spans="2:15" s="32" customFormat="1" ht="30" x14ac:dyDescent="0.25">
      <c r="B5" s="23">
        <f t="shared" ref="B5:B14" si="1">B4+1</f>
        <v>3</v>
      </c>
      <c r="C5" s="29">
        <f t="shared" si="0"/>
        <v>9</v>
      </c>
      <c r="D5" s="23" t="s">
        <v>80</v>
      </c>
      <c r="E5" s="30" t="s">
        <v>18</v>
      </c>
      <c r="F5" s="30" t="s">
        <v>13</v>
      </c>
      <c r="G5" s="23" t="s">
        <v>92</v>
      </c>
      <c r="H5" s="25" t="s">
        <v>33</v>
      </c>
      <c r="I5" s="31" t="s">
        <v>23</v>
      </c>
      <c r="J5" s="23" t="s">
        <v>98</v>
      </c>
      <c r="K5" s="23" t="s">
        <v>110</v>
      </c>
      <c r="L5" s="115">
        <v>44151</v>
      </c>
      <c r="M5" s="23" t="s">
        <v>114</v>
      </c>
    </row>
    <row r="6" spans="2:15" s="32" customFormat="1" ht="45" x14ac:dyDescent="0.25">
      <c r="B6" s="23">
        <f t="shared" si="1"/>
        <v>4</v>
      </c>
      <c r="C6" s="29">
        <f t="shared" si="0"/>
        <v>25</v>
      </c>
      <c r="D6" s="23" t="s">
        <v>81</v>
      </c>
      <c r="E6" s="30" t="s">
        <v>20</v>
      </c>
      <c r="F6" s="30" t="s">
        <v>15</v>
      </c>
      <c r="G6" s="32" t="s">
        <v>103</v>
      </c>
      <c r="H6" s="25" t="s">
        <v>33</v>
      </c>
      <c r="I6" s="31" t="s">
        <v>22</v>
      </c>
      <c r="J6" s="23" t="s">
        <v>94</v>
      </c>
      <c r="K6" s="23" t="s">
        <v>111</v>
      </c>
      <c r="L6" s="24" t="s">
        <v>115</v>
      </c>
      <c r="M6" s="23" t="s">
        <v>116</v>
      </c>
    </row>
    <row r="7" spans="2:15" s="32" customFormat="1" ht="45" x14ac:dyDescent="0.25">
      <c r="B7" s="23">
        <f t="shared" si="1"/>
        <v>5</v>
      </c>
      <c r="C7" s="29">
        <f t="shared" si="0"/>
        <v>12</v>
      </c>
      <c r="D7" s="23" t="s">
        <v>82</v>
      </c>
      <c r="E7" s="30" t="s">
        <v>19</v>
      </c>
      <c r="F7" s="30" t="s">
        <v>13</v>
      </c>
      <c r="G7" s="23" t="s">
        <v>104</v>
      </c>
      <c r="H7" s="25" t="s">
        <v>35</v>
      </c>
      <c r="I7" s="31" t="s">
        <v>22</v>
      </c>
      <c r="J7" s="23" t="s">
        <v>98</v>
      </c>
      <c r="K7" s="23" t="s">
        <v>111</v>
      </c>
      <c r="L7" s="24" t="s">
        <v>115</v>
      </c>
      <c r="M7" s="23" t="s">
        <v>116</v>
      </c>
    </row>
    <row r="8" spans="2:15" s="32" customFormat="1" ht="30" x14ac:dyDescent="0.25">
      <c r="B8" s="23">
        <f t="shared" si="1"/>
        <v>6</v>
      </c>
      <c r="C8" s="29">
        <f t="shared" si="0"/>
        <v>16</v>
      </c>
      <c r="D8" s="23" t="s">
        <v>83</v>
      </c>
      <c r="E8" s="30" t="s">
        <v>19</v>
      </c>
      <c r="F8" s="30" t="s">
        <v>14</v>
      </c>
      <c r="G8" s="32" t="s">
        <v>105</v>
      </c>
      <c r="H8" s="25" t="s">
        <v>33</v>
      </c>
      <c r="I8" s="31" t="s">
        <v>30</v>
      </c>
      <c r="J8" s="23" t="s">
        <v>93</v>
      </c>
      <c r="K8" s="23" t="s">
        <v>110</v>
      </c>
      <c r="L8" s="115">
        <v>44151</v>
      </c>
      <c r="M8" s="23" t="s">
        <v>114</v>
      </c>
    </row>
    <row r="9" spans="2:15" s="32" customFormat="1" ht="45" x14ac:dyDescent="0.25">
      <c r="B9" s="23">
        <f t="shared" si="1"/>
        <v>7</v>
      </c>
      <c r="C9" s="29">
        <f t="shared" si="0"/>
        <v>8</v>
      </c>
      <c r="D9" s="23" t="s">
        <v>84</v>
      </c>
      <c r="E9" s="30" t="s">
        <v>17</v>
      </c>
      <c r="F9" s="30" t="s">
        <v>14</v>
      </c>
      <c r="G9" s="23" t="s">
        <v>106</v>
      </c>
      <c r="H9" s="25" t="s">
        <v>34</v>
      </c>
      <c r="I9" s="31" t="s">
        <v>30</v>
      </c>
      <c r="J9" s="23" t="s">
        <v>95</v>
      </c>
      <c r="K9" s="23" t="s">
        <v>111</v>
      </c>
      <c r="L9" s="24" t="s">
        <v>115</v>
      </c>
      <c r="M9" s="23" t="s">
        <v>116</v>
      </c>
    </row>
    <row r="10" spans="2:15" s="32" customFormat="1" ht="45" x14ac:dyDescent="0.25">
      <c r="B10" s="23">
        <f t="shared" si="1"/>
        <v>8</v>
      </c>
      <c r="C10" s="29">
        <f t="shared" si="0"/>
        <v>9</v>
      </c>
      <c r="D10" s="23" t="s">
        <v>85</v>
      </c>
      <c r="E10" s="30" t="s">
        <v>18</v>
      </c>
      <c r="F10" s="30" t="s">
        <v>13</v>
      </c>
      <c r="G10" s="23" t="s">
        <v>96</v>
      </c>
      <c r="H10" s="25" t="s">
        <v>55</v>
      </c>
      <c r="I10" s="31" t="s">
        <v>30</v>
      </c>
      <c r="J10" s="25" t="s">
        <v>107</v>
      </c>
      <c r="K10" s="25" t="s">
        <v>110</v>
      </c>
      <c r="L10" s="24" t="s">
        <v>115</v>
      </c>
      <c r="M10" s="23" t="s">
        <v>116</v>
      </c>
    </row>
    <row r="11" spans="2:15" s="32" customFormat="1" ht="30" x14ac:dyDescent="0.25">
      <c r="B11" s="23">
        <f t="shared" si="1"/>
        <v>9</v>
      </c>
      <c r="C11" s="29">
        <f t="shared" si="0"/>
        <v>20</v>
      </c>
      <c r="D11" s="23" t="s">
        <v>86</v>
      </c>
      <c r="E11" s="30" t="s">
        <v>19</v>
      </c>
      <c r="F11" s="30" t="s">
        <v>15</v>
      </c>
      <c r="G11" s="23" t="s">
        <v>102</v>
      </c>
      <c r="H11" s="25" t="s">
        <v>55</v>
      </c>
      <c r="I11" s="31" t="s">
        <v>30</v>
      </c>
      <c r="J11" s="25" t="s">
        <v>108</v>
      </c>
      <c r="K11" s="25" t="s">
        <v>111</v>
      </c>
      <c r="L11" s="115">
        <v>44151</v>
      </c>
      <c r="M11" s="23" t="s">
        <v>114</v>
      </c>
    </row>
    <row r="12" spans="2:15" s="32" customFormat="1" ht="45" x14ac:dyDescent="0.25">
      <c r="B12" s="23">
        <f t="shared" si="1"/>
        <v>10</v>
      </c>
      <c r="C12" s="29">
        <f t="shared" si="0"/>
        <v>20</v>
      </c>
      <c r="D12" s="23" t="s">
        <v>87</v>
      </c>
      <c r="E12" s="30" t="s">
        <v>19</v>
      </c>
      <c r="F12" s="30" t="s">
        <v>15</v>
      </c>
      <c r="G12" s="23" t="s">
        <v>101</v>
      </c>
      <c r="H12" s="25" t="s">
        <v>33</v>
      </c>
      <c r="I12" s="31" t="s">
        <v>30</v>
      </c>
      <c r="J12" s="113" t="s">
        <v>109</v>
      </c>
      <c r="K12" s="8" t="s">
        <v>111</v>
      </c>
      <c r="L12" s="24" t="s">
        <v>115</v>
      </c>
      <c r="M12" s="23" t="s">
        <v>116</v>
      </c>
    </row>
    <row r="13" spans="2:15" s="32" customFormat="1" ht="45" x14ac:dyDescent="0.25">
      <c r="B13" s="23">
        <f t="shared" si="1"/>
        <v>11</v>
      </c>
      <c r="C13" s="29">
        <f t="shared" si="0"/>
        <v>6</v>
      </c>
      <c r="D13" s="23" t="s">
        <v>88</v>
      </c>
      <c r="E13" s="30" t="s">
        <v>17</v>
      </c>
      <c r="F13" s="30" t="s">
        <v>13</v>
      </c>
      <c r="G13" s="23" t="s">
        <v>100</v>
      </c>
      <c r="H13" s="25" t="s">
        <v>55</v>
      </c>
      <c r="I13" s="31" t="s">
        <v>22</v>
      </c>
      <c r="J13" s="113" t="s">
        <v>97</v>
      </c>
      <c r="K13" s="8" t="s">
        <v>110</v>
      </c>
      <c r="L13" s="24" t="s">
        <v>115</v>
      </c>
      <c r="M13" s="23" t="s">
        <v>116</v>
      </c>
    </row>
    <row r="14" spans="2:15" s="32" customFormat="1" ht="45" x14ac:dyDescent="0.25">
      <c r="B14" s="23">
        <f t="shared" si="1"/>
        <v>12</v>
      </c>
      <c r="C14" s="29">
        <f t="shared" si="0"/>
        <v>12</v>
      </c>
      <c r="D14" s="23" t="s">
        <v>89</v>
      </c>
      <c r="E14" s="30" t="s">
        <v>18</v>
      </c>
      <c r="F14" s="30" t="s">
        <v>14</v>
      </c>
      <c r="G14" s="23" t="s">
        <v>100</v>
      </c>
      <c r="H14" s="25" t="s">
        <v>33</v>
      </c>
      <c r="I14" s="31" t="s">
        <v>30</v>
      </c>
      <c r="J14" s="25" t="s">
        <v>107</v>
      </c>
      <c r="K14" s="8" t="s">
        <v>110</v>
      </c>
      <c r="L14" s="24" t="s">
        <v>115</v>
      </c>
      <c r="M14" s="23" t="s">
        <v>116</v>
      </c>
    </row>
    <row r="15" spans="2:15" x14ac:dyDescent="0.25">
      <c r="B15" s="34"/>
      <c r="J15" s="33"/>
    </row>
    <row r="16" spans="2:15" x14ac:dyDescent="0.25">
      <c r="J16" s="33"/>
    </row>
    <row r="17" spans="10:10" x14ac:dyDescent="0.25">
      <c r="J17" s="33"/>
    </row>
    <row r="18" spans="10:10" x14ac:dyDescent="0.25">
      <c r="J18" s="35"/>
    </row>
    <row r="19" spans="10:10" x14ac:dyDescent="0.25">
      <c r="J19" s="35"/>
    </row>
    <row r="20" spans="10:10" x14ac:dyDescent="0.25">
      <c r="J20" s="6"/>
    </row>
    <row r="21" spans="10:10" x14ac:dyDescent="0.25">
      <c r="J21" s="6"/>
    </row>
    <row r="22" spans="10:10" x14ac:dyDescent="0.25">
      <c r="J22" s="6"/>
    </row>
  </sheetData>
  <phoneticPr fontId="2" type="noConversion"/>
  <conditionalFormatting sqref="C3:C14">
    <cfRule type="cellIs" dxfId="40" priority="46" stopIfTrue="1" operator="greaterThanOrEqual">
      <formula>15</formula>
    </cfRule>
    <cfRule type="cellIs" dxfId="39" priority="47" stopIfTrue="1" operator="lessThan">
      <formula>6</formula>
    </cfRule>
    <cfRule type="cellIs" dxfId="38" priority="48" stopIfTrue="1" operator="lessThan">
      <formula>15</formula>
    </cfRule>
  </conditionalFormatting>
  <conditionalFormatting sqref="L3:L4 L6">
    <cfRule type="cellIs" dxfId="37" priority="41" stopIfTrue="1" operator="greaterThan">
      <formula>$G$1</formula>
    </cfRule>
    <cfRule type="cellIs" dxfId="36" priority="42" stopIfTrue="1" operator="lessThan">
      <formula>$G$1</formula>
    </cfRule>
  </conditionalFormatting>
  <conditionalFormatting sqref="L5">
    <cfRule type="cellIs" dxfId="34" priority="31" stopIfTrue="1" operator="greaterThan">
      <formula>$G$1</formula>
    </cfRule>
    <cfRule type="cellIs" dxfId="33" priority="32" stopIfTrue="1" operator="lessThan">
      <formula>$G$1</formula>
    </cfRule>
  </conditionalFormatting>
  <conditionalFormatting sqref="L7">
    <cfRule type="cellIs" dxfId="31" priority="28" stopIfTrue="1" operator="greaterThan">
      <formula>$G$1</formula>
    </cfRule>
    <cfRule type="cellIs" dxfId="30" priority="29" stopIfTrue="1" operator="lessThan">
      <formula>$G$1</formula>
    </cfRule>
  </conditionalFormatting>
  <conditionalFormatting sqref="L9">
    <cfRule type="cellIs" dxfId="28" priority="22" stopIfTrue="1" operator="greaterThan">
      <formula>$G$1</formula>
    </cfRule>
    <cfRule type="cellIs" dxfId="27" priority="23" stopIfTrue="1" operator="lessThan">
      <formula>$G$1</formula>
    </cfRule>
  </conditionalFormatting>
  <conditionalFormatting sqref="L10">
    <cfRule type="cellIs" dxfId="25" priority="19" stopIfTrue="1" operator="greaterThan">
      <formula>$G$1</formula>
    </cfRule>
    <cfRule type="cellIs" dxfId="24" priority="20" stopIfTrue="1" operator="lessThan">
      <formula>$G$1</formula>
    </cfRule>
  </conditionalFormatting>
  <conditionalFormatting sqref="L12">
    <cfRule type="cellIs" dxfId="22" priority="13" stopIfTrue="1" operator="greaterThan">
      <formula>$G$1</formula>
    </cfRule>
    <cfRule type="cellIs" dxfId="21" priority="14" stopIfTrue="1" operator="lessThan">
      <formula>$G$1</formula>
    </cfRule>
  </conditionalFormatting>
  <conditionalFormatting sqref="L13">
    <cfRule type="cellIs" dxfId="19" priority="10" stopIfTrue="1" operator="greaterThan">
      <formula>$G$1</formula>
    </cfRule>
    <cfRule type="cellIs" dxfId="18" priority="11" stopIfTrue="1" operator="lessThan">
      <formula>$G$1</formula>
    </cfRule>
  </conditionalFormatting>
  <conditionalFormatting sqref="L14">
    <cfRule type="cellIs" dxfId="16" priority="7" stopIfTrue="1" operator="greaterThan">
      <formula>$G$1</formula>
    </cfRule>
    <cfRule type="cellIs" dxfId="15" priority="8" stopIfTrue="1" operator="lessThan">
      <formula>$G$1</formula>
    </cfRule>
  </conditionalFormatting>
  <conditionalFormatting sqref="L8">
    <cfRule type="cellIs" dxfId="13" priority="4" stopIfTrue="1" operator="greaterThan">
      <formula>$G$1</formula>
    </cfRule>
    <cfRule type="cellIs" dxfId="12" priority="5" stopIfTrue="1" operator="lessThan">
      <formula>$G$1</formula>
    </cfRule>
  </conditionalFormatting>
  <conditionalFormatting sqref="L11">
    <cfRule type="cellIs" dxfId="10" priority="1" stopIfTrue="1" operator="greaterThan">
      <formula>$G$1</formula>
    </cfRule>
    <cfRule type="cellIs" dxfId="9" priority="2" stopIfTrue="1" operator="lessThan">
      <formula>$G$1</formula>
    </cfRule>
  </conditionalFormatting>
  <dataValidations count="4">
    <dataValidation type="list" allowBlank="1" showInputMessage="1" showErrorMessage="1" sqref="H3:H14" xr:uid="{00000000-0002-0000-0100-000000000000}">
      <formula1>EAR</formula1>
    </dataValidation>
    <dataValidation type="list" showInputMessage="1" showErrorMessage="1" sqref="E3:E14" xr:uid="{00000000-0002-0000-0100-000001000000}">
      <formula1>Probabilidade</formula1>
    </dataValidation>
    <dataValidation type="list" showInputMessage="1" showErrorMessage="1" sqref="F3:F14" xr:uid="{00000000-0002-0000-0100-000002000000}">
      <formula1>Impacto</formula1>
    </dataValidation>
    <dataValidation type="list" allowBlank="1" showInputMessage="1" showErrorMessage="1" sqref="I3:I14" xr:uid="{00000000-0002-0000-0100-000003000000}">
      <formula1>Acao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4" stopIfTrue="1" id="{F0032D8F-20A5-4872-97E4-E52313B209A3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L3:L4 L6</xm:sqref>
        </x14:conditionalFormatting>
        <x14:conditionalFormatting xmlns:xm="http://schemas.microsoft.com/office/excel/2006/main">
          <x14:cfRule type="expression" priority="33" stopIfTrue="1" id="{2E872CA3-EBD5-42FC-80B2-F18055B57997}">
            <xm:f>$M5=Param!#REF!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30" stopIfTrue="1" id="{8708324C-E87E-48B1-9558-A1878061AA1D}">
            <xm:f>$M7=Param!#REF!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24" stopIfTrue="1" id="{4CDAAF26-3BB5-4981-ACB8-5DA64E6ED61D}">
            <xm:f>$M9=Param!#REF!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expression" priority="21" stopIfTrue="1" id="{5CADD8FE-098C-459F-A97B-9D320E9FBC25}">
            <xm:f>$M10=Param!#REF!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expression" priority="15" stopIfTrue="1" id="{FABAC4E5-9711-4507-8274-917493BFDE74}">
            <xm:f>$M12=Param!#REF!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2" stopIfTrue="1" id="{A1A11B33-449E-432D-B368-444C4CAB1BAA}">
            <xm:f>$M13=Param!#REF!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9" stopIfTrue="1" id="{EC9C33A6-A169-4B70-AA52-3C19C333B1DD}">
            <xm:f>$M14=Param!#REF!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6" stopIfTrue="1" id="{B883FD2C-0FB5-48D4-AEAC-5773CAC64754}">
            <xm:f>$M8=Param!#REF!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expression" priority="3" stopIfTrue="1" id="{2EE13343-B800-4742-B2E2-7765A81313FF}">
            <xm:f>$M11=Param!#REF!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I19"/>
  <sheetViews>
    <sheetView showGridLines="0" zoomScale="40" zoomScaleNormal="40" workbookViewId="0">
      <selection activeCell="I19" sqref="I19"/>
    </sheetView>
  </sheetViews>
  <sheetFormatPr defaultRowHeight="15" x14ac:dyDescent="0.25"/>
  <cols>
    <col min="1" max="1" width="2.28515625" style="6" customWidth="1"/>
    <col min="2" max="2" width="6" style="26" customWidth="1"/>
    <col min="3" max="3" width="16.42578125" style="6" bestFit="1" customWidth="1"/>
    <col min="4" max="4" width="46.42578125" style="6" customWidth="1"/>
    <col min="5" max="5" width="38.28515625" style="6" customWidth="1"/>
    <col min="6" max="6" width="12.85546875" style="6" customWidth="1"/>
    <col min="7" max="7" width="10.7109375" style="6" bestFit="1" customWidth="1"/>
    <col min="8" max="8" width="18.140625" style="6" customWidth="1"/>
    <col min="9" max="9" width="23.85546875" style="6" customWidth="1"/>
    <col min="10" max="16384" width="9.140625" style="6"/>
  </cols>
  <sheetData>
    <row r="1" spans="2:9" x14ac:dyDescent="0.25">
      <c r="B1" s="18"/>
      <c r="C1" s="19"/>
      <c r="D1" s="19"/>
      <c r="G1" s="20"/>
    </row>
    <row r="2" spans="2:9" s="21" customFormat="1" ht="30" x14ac:dyDescent="0.25">
      <c r="B2" s="40" t="s">
        <v>39</v>
      </c>
      <c r="C2" s="36" t="s">
        <v>112</v>
      </c>
      <c r="D2" s="36" t="s">
        <v>77</v>
      </c>
      <c r="E2" s="36" t="s">
        <v>28</v>
      </c>
      <c r="F2" s="36" t="s">
        <v>0</v>
      </c>
      <c r="G2" s="36" t="s">
        <v>7</v>
      </c>
      <c r="H2" s="36" t="s">
        <v>6</v>
      </c>
      <c r="I2" s="36" t="s">
        <v>8</v>
      </c>
    </row>
    <row r="3" spans="2:9" ht="30" x14ac:dyDescent="0.25">
      <c r="B3" s="22">
        <v>1</v>
      </c>
      <c r="C3" s="8" t="s">
        <v>27</v>
      </c>
      <c r="D3" s="8" t="str">
        <f>IF(B3="","",VLOOKUP(B3,Riscos!$B$3:$D$22,3,FALSE))</f>
        <v>O não cumprimento das datas previstas</v>
      </c>
      <c r="E3" s="23" t="s">
        <v>98</v>
      </c>
      <c r="F3" s="23" t="s">
        <v>110</v>
      </c>
      <c r="G3" s="116">
        <v>44144</v>
      </c>
      <c r="H3" s="116">
        <v>44144</v>
      </c>
      <c r="I3" s="23" t="s">
        <v>113</v>
      </c>
    </row>
    <row r="4" spans="2:9" x14ac:dyDescent="0.25">
      <c r="B4" s="22">
        <v>2</v>
      </c>
      <c r="C4" s="8" t="s">
        <v>26</v>
      </c>
      <c r="D4" s="8" t="str">
        <f>IF(B4="","",VLOOKUP(B4,Riscos!$B$3:$D$22,3,FALSE))</f>
        <v>Falta de comunicação entre a equipe e o cliente</v>
      </c>
      <c r="E4" s="23" t="s">
        <v>99</v>
      </c>
      <c r="F4" s="23" t="s">
        <v>110</v>
      </c>
      <c r="G4" s="116">
        <v>44151</v>
      </c>
      <c r="H4" s="116">
        <v>44151</v>
      </c>
      <c r="I4" s="23" t="s">
        <v>114</v>
      </c>
    </row>
    <row r="5" spans="2:9" x14ac:dyDescent="0.25">
      <c r="B5" s="22">
        <v>3</v>
      </c>
      <c r="C5" s="8" t="s">
        <v>26</v>
      </c>
      <c r="D5" s="8" t="str">
        <f>IF(B5="","",VLOOKUP(B5,Riscos!$B$3:$D$22,3,FALSE))</f>
        <v>Não entrega do mvp</v>
      </c>
      <c r="E5" s="23" t="s">
        <v>98</v>
      </c>
      <c r="F5" s="23" t="s">
        <v>110</v>
      </c>
      <c r="G5" s="116">
        <v>44151</v>
      </c>
      <c r="H5" s="116">
        <v>44151</v>
      </c>
      <c r="I5" s="23" t="s">
        <v>114</v>
      </c>
    </row>
    <row r="6" spans="2:9" ht="30" x14ac:dyDescent="0.25">
      <c r="B6" s="22">
        <v>4</v>
      </c>
      <c r="C6" s="8" t="s">
        <v>27</v>
      </c>
      <c r="D6" s="8" t="str">
        <f>IF(B6="","",VLOOKUP(B6,Riscos!$B$3:$D$22,3,FALSE))</f>
        <v>Conflitos entre a equipe</v>
      </c>
      <c r="E6" s="23" t="s">
        <v>94</v>
      </c>
      <c r="F6" s="23" t="s">
        <v>111</v>
      </c>
      <c r="G6" s="116" t="s">
        <v>115</v>
      </c>
      <c r="H6" s="116" t="s">
        <v>115</v>
      </c>
      <c r="I6" s="23" t="s">
        <v>116</v>
      </c>
    </row>
    <row r="7" spans="2:9" ht="30" x14ac:dyDescent="0.25">
      <c r="B7" s="22">
        <v>5</v>
      </c>
      <c r="C7" s="8" t="s">
        <v>26</v>
      </c>
      <c r="D7" s="8" t="str">
        <f>IF(B7="","",VLOOKUP(B7,Riscos!$B$3:$D$22,3,FALSE))</f>
        <v>Novos requisitos</v>
      </c>
      <c r="E7" s="23" t="s">
        <v>98</v>
      </c>
      <c r="F7" s="23" t="s">
        <v>111</v>
      </c>
      <c r="G7" s="116" t="s">
        <v>115</v>
      </c>
      <c r="H7" s="116" t="s">
        <v>115</v>
      </c>
      <c r="I7" s="23" t="s">
        <v>116</v>
      </c>
    </row>
    <row r="8" spans="2:9" ht="30" x14ac:dyDescent="0.25">
      <c r="B8" s="22">
        <v>6</v>
      </c>
      <c r="C8" s="8" t="s">
        <v>26</v>
      </c>
      <c r="D8" s="8" t="str">
        <f>IF(B8="","",VLOOKUP(B8,Riscos!$B$3:$D$22,3,FALSE))</f>
        <v>Demissão de funcionários</v>
      </c>
      <c r="E8" s="23" t="s">
        <v>93</v>
      </c>
      <c r="F8" s="23" t="s">
        <v>110</v>
      </c>
      <c r="G8" s="116">
        <v>44151</v>
      </c>
      <c r="H8" s="116">
        <v>44151</v>
      </c>
      <c r="I8" s="23" t="s">
        <v>114</v>
      </c>
    </row>
    <row r="9" spans="2:9" ht="30" x14ac:dyDescent="0.25">
      <c r="B9" s="22">
        <v>7</v>
      </c>
      <c r="C9" s="8" t="s">
        <v>27</v>
      </c>
      <c r="D9" s="8" t="str">
        <f>IF(B9="","",VLOOKUP(B9,Riscos!$B$3:$D$22,3,FALSE))</f>
        <v>Perda de arquivos</v>
      </c>
      <c r="E9" s="23" t="s">
        <v>95</v>
      </c>
      <c r="F9" s="23" t="s">
        <v>111</v>
      </c>
      <c r="G9" s="116" t="s">
        <v>115</v>
      </c>
      <c r="H9" s="116" t="s">
        <v>115</v>
      </c>
      <c r="I9" s="23" t="s">
        <v>116</v>
      </c>
    </row>
    <row r="10" spans="2:9" ht="30" x14ac:dyDescent="0.25">
      <c r="B10" s="22">
        <v>8</v>
      </c>
      <c r="C10" s="8" t="s">
        <v>27</v>
      </c>
      <c r="D10" s="8" t="str">
        <f>IF(B10="","",VLOOKUP(B10,Riscos!$B$3:$D$22,3,FALSE))</f>
        <v>Falta de reuniões com a equipe</v>
      </c>
      <c r="E10" s="25" t="s">
        <v>107</v>
      </c>
      <c r="F10" s="25" t="s">
        <v>110</v>
      </c>
      <c r="G10" s="116" t="s">
        <v>115</v>
      </c>
      <c r="H10" s="116" t="s">
        <v>115</v>
      </c>
      <c r="I10" s="23" t="s">
        <v>116</v>
      </c>
    </row>
    <row r="11" spans="2:9" ht="30" x14ac:dyDescent="0.25">
      <c r="B11" s="22">
        <v>9</v>
      </c>
      <c r="C11" s="8" t="s">
        <v>26</v>
      </c>
      <c r="D11" s="8" t="str">
        <f>IF(B11="","",VLOOKUP(B11,Riscos!$B$3:$D$22,3,FALSE))</f>
        <v>Nenhuma gestão de risco</v>
      </c>
      <c r="E11" s="25" t="s">
        <v>108</v>
      </c>
      <c r="F11" s="25" t="s">
        <v>111</v>
      </c>
      <c r="G11" s="116">
        <v>44151</v>
      </c>
      <c r="H11" s="116">
        <v>44151</v>
      </c>
      <c r="I11" s="23" t="s">
        <v>114</v>
      </c>
    </row>
    <row r="12" spans="2:9" ht="30" x14ac:dyDescent="0.25">
      <c r="B12" s="22">
        <v>10</v>
      </c>
      <c r="C12" s="8" t="s">
        <v>27</v>
      </c>
      <c r="D12" s="8" t="str">
        <f>IF(B12="","",VLOOKUP(B12,Riscos!$B$3:$D$22,3,FALSE))</f>
        <v>Comunicação falha</v>
      </c>
      <c r="E12" s="113" t="s">
        <v>109</v>
      </c>
      <c r="F12" s="113" t="s">
        <v>111</v>
      </c>
      <c r="G12" s="116" t="s">
        <v>115</v>
      </c>
      <c r="H12" s="116" t="s">
        <v>115</v>
      </c>
      <c r="I12" s="23" t="s">
        <v>116</v>
      </c>
    </row>
    <row r="13" spans="2:9" ht="30" x14ac:dyDescent="0.25">
      <c r="B13" s="22">
        <v>11</v>
      </c>
      <c r="C13" s="8" t="s">
        <v>26</v>
      </c>
      <c r="D13" s="8" t="str">
        <f>IF(B13="","",VLOOKUP(B13,Riscos!$B$3:$D$22,3,FALSE))</f>
        <v>Alteração no orçamento</v>
      </c>
      <c r="E13" s="113" t="s">
        <v>97</v>
      </c>
      <c r="F13" s="8" t="s">
        <v>110</v>
      </c>
      <c r="G13" s="116" t="s">
        <v>115</v>
      </c>
      <c r="H13" s="116" t="s">
        <v>115</v>
      </c>
      <c r="I13" s="23" t="s">
        <v>116</v>
      </c>
    </row>
    <row r="14" spans="2:9" ht="30" x14ac:dyDescent="0.25">
      <c r="B14" s="22">
        <v>12</v>
      </c>
      <c r="C14" s="8" t="s">
        <v>26</v>
      </c>
      <c r="D14" s="8" t="str">
        <f>IF(B14="","",VLOOKUP(B14,Riscos!$B$3:$D$22,3,FALSE))</f>
        <v>Improdutividade</v>
      </c>
      <c r="E14" s="25" t="s">
        <v>107</v>
      </c>
      <c r="F14" s="8" t="s">
        <v>110</v>
      </c>
      <c r="G14" s="116" t="s">
        <v>115</v>
      </c>
      <c r="H14" s="116" t="s">
        <v>115</v>
      </c>
      <c r="I14" s="23" t="s">
        <v>116</v>
      </c>
    </row>
    <row r="15" spans="2:9" x14ac:dyDescent="0.25">
      <c r="C15" s="12"/>
      <c r="D15" s="12"/>
      <c r="G15" s="27"/>
    </row>
    <row r="16" spans="2:9" x14ac:dyDescent="0.25">
      <c r="C16" s="12"/>
      <c r="D16" s="12"/>
      <c r="G16" s="27"/>
    </row>
    <row r="17" spans="3:7" x14ac:dyDescent="0.25">
      <c r="C17" s="12"/>
      <c r="D17" s="12"/>
      <c r="G17" s="27"/>
    </row>
    <row r="18" spans="3:7" x14ac:dyDescent="0.25">
      <c r="C18" s="12"/>
      <c r="D18" s="12"/>
      <c r="G18" s="27"/>
    </row>
    <row r="19" spans="3:7" x14ac:dyDescent="0.25">
      <c r="C19" s="12"/>
      <c r="D19" s="12"/>
    </row>
  </sheetData>
  <phoneticPr fontId="2" type="noConversion"/>
  <conditionalFormatting sqref="G15:G18">
    <cfRule type="cellIs" dxfId="7" priority="79" stopIfTrue="1" operator="greaterThan">
      <formula>$G$1</formula>
    </cfRule>
    <cfRule type="cellIs" dxfId="6" priority="80" stopIfTrue="1" operator="lessThan">
      <formula>$G$1</formula>
    </cfRule>
  </conditionalFormatting>
  <conditionalFormatting sqref="G3:G14">
    <cfRule type="cellIs" dxfId="5" priority="4" stopIfTrue="1" operator="greaterThan">
      <formula>$G$1</formula>
    </cfRule>
    <cfRule type="cellIs" dxfId="4" priority="5" stopIfTrue="1" operator="lessThan">
      <formula>$G$1</formula>
    </cfRule>
  </conditionalFormatting>
  <conditionalFormatting sqref="H3:H14">
    <cfRule type="cellIs" dxfId="2" priority="1" stopIfTrue="1" operator="greaterThan">
      <formula>$G$1</formula>
    </cfRule>
    <cfRule type="cellIs" dxfId="1" priority="2" stopIfTrue="1" operator="lessThan">
      <formula>$G$1</formula>
    </cfRule>
  </conditionalFormatting>
  <dataValidations count="3">
    <dataValidation type="list" showInputMessage="1" showErrorMessage="1" sqref="C15:C19" xr:uid="{00000000-0002-0000-0200-000001000000}">
      <formula1>$C$24:$C$24</formula1>
    </dataValidation>
    <dataValidation type="list" showInputMessage="1" showErrorMessage="1" sqref="C3:C14" xr:uid="{00000000-0002-0000-0200-000003000000}">
      <formula1>Prioridade</formula1>
    </dataValidation>
    <dataValidation showInputMessage="1" showErrorMessage="1" sqref="D3:D19" xr:uid="{00000000-0002-0000-0200-000004000000}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4FC06588-C6C6-48A3-ACD9-6547B12836CF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G3:G14</xm:sqref>
        </x14:conditionalFormatting>
        <x14:conditionalFormatting xmlns:xm="http://schemas.microsoft.com/office/excel/2006/main">
          <x14:cfRule type="expression" priority="3" stopIfTrue="1" id="{4DD7B97C-B939-4E51-99E5-BA2BB64092E5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H3:H14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8"/>
  <sheetViews>
    <sheetView showGridLines="0" zoomScaleNormal="100" workbookViewId="0">
      <selection activeCell="B1" sqref="B1"/>
    </sheetView>
  </sheetViews>
  <sheetFormatPr defaultRowHeight="15" x14ac:dyDescent="0.25"/>
  <cols>
    <col min="1" max="1" width="2.5703125" style="6" customWidth="1"/>
    <col min="2" max="2" width="13" style="6" customWidth="1"/>
    <col min="3" max="16384" width="9.140625" style="6"/>
  </cols>
  <sheetData>
    <row r="2" spans="2:7" x14ac:dyDescent="0.25">
      <c r="B2" s="41" t="s">
        <v>31</v>
      </c>
      <c r="C2" s="109" t="s">
        <v>32</v>
      </c>
      <c r="D2" s="109"/>
      <c r="E2" s="109"/>
      <c r="F2" s="109"/>
      <c r="G2" s="109"/>
    </row>
    <row r="3" spans="2:7" x14ac:dyDescent="0.25">
      <c r="B3" s="8">
        <f>B4+1</f>
        <v>5</v>
      </c>
      <c r="C3" s="6">
        <f t="shared" ref="C3:G7" si="0">$B3*C$8</f>
        <v>5</v>
      </c>
      <c r="D3" s="6">
        <f t="shared" si="0"/>
        <v>10</v>
      </c>
      <c r="E3" s="6">
        <f t="shared" si="0"/>
        <v>15</v>
      </c>
      <c r="F3" s="6">
        <f t="shared" si="0"/>
        <v>20</v>
      </c>
      <c r="G3" s="6">
        <f t="shared" si="0"/>
        <v>25</v>
      </c>
    </row>
    <row r="4" spans="2:7" x14ac:dyDescent="0.25">
      <c r="B4" s="8">
        <f>B5+1</f>
        <v>4</v>
      </c>
      <c r="C4" s="6">
        <f t="shared" si="0"/>
        <v>4</v>
      </c>
      <c r="D4" s="6">
        <f t="shared" si="0"/>
        <v>8</v>
      </c>
      <c r="E4" s="6">
        <f t="shared" si="0"/>
        <v>12</v>
      </c>
      <c r="F4" s="6">
        <f t="shared" si="0"/>
        <v>16</v>
      </c>
      <c r="G4" s="6">
        <f t="shared" si="0"/>
        <v>20</v>
      </c>
    </row>
    <row r="5" spans="2:7" x14ac:dyDescent="0.25">
      <c r="B5" s="8">
        <f>B6+1</f>
        <v>3</v>
      </c>
      <c r="C5" s="6">
        <f t="shared" si="0"/>
        <v>3</v>
      </c>
      <c r="D5" s="6">
        <f t="shared" si="0"/>
        <v>6</v>
      </c>
      <c r="E5" s="6">
        <f t="shared" si="0"/>
        <v>9</v>
      </c>
      <c r="F5" s="6">
        <f t="shared" si="0"/>
        <v>12</v>
      </c>
      <c r="G5" s="6">
        <f t="shared" si="0"/>
        <v>15</v>
      </c>
    </row>
    <row r="6" spans="2:7" x14ac:dyDescent="0.25">
      <c r="B6" s="8">
        <f>B7+1</f>
        <v>2</v>
      </c>
      <c r="C6" s="6">
        <f t="shared" si="0"/>
        <v>2</v>
      </c>
      <c r="D6" s="6">
        <f t="shared" si="0"/>
        <v>4</v>
      </c>
      <c r="E6" s="6">
        <f t="shared" si="0"/>
        <v>6</v>
      </c>
      <c r="F6" s="6">
        <f t="shared" si="0"/>
        <v>8</v>
      </c>
      <c r="G6" s="6">
        <f t="shared" si="0"/>
        <v>10</v>
      </c>
    </row>
    <row r="7" spans="2:7" x14ac:dyDescent="0.25">
      <c r="B7" s="7">
        <v>1</v>
      </c>
      <c r="C7" s="6">
        <f>$B7*C$8</f>
        <v>1</v>
      </c>
      <c r="D7" s="6">
        <f t="shared" si="0"/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</row>
    <row r="8" spans="2:7" x14ac:dyDescent="0.25">
      <c r="B8" s="41" t="s">
        <v>3</v>
      </c>
      <c r="C8" s="8">
        <v>1</v>
      </c>
      <c r="D8" s="8">
        <f>C8+1</f>
        <v>2</v>
      </c>
      <c r="E8" s="8">
        <f>D8+1</f>
        <v>3</v>
      </c>
      <c r="F8" s="8">
        <f>E8+1</f>
        <v>4</v>
      </c>
      <c r="G8" s="8">
        <f>F8+1</f>
        <v>5</v>
      </c>
    </row>
  </sheetData>
  <mergeCells count="1">
    <mergeCell ref="C2:G2"/>
  </mergeCells>
  <conditionalFormatting sqref="C3:G7">
    <cfRule type="cellIs" dxfId="43" priority="1" stopIfTrue="1" operator="greaterThanOrEqual">
      <formula>15</formula>
    </cfRule>
    <cfRule type="cellIs" dxfId="42" priority="2" stopIfTrue="1" operator="lessThan">
      <formula>6</formula>
    </cfRule>
    <cfRule type="cellIs" dxfId="41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showGridLines="0" zoomScale="55" zoomScaleNormal="55" workbookViewId="0">
      <selection activeCell="I21" sqref="I21"/>
    </sheetView>
  </sheetViews>
  <sheetFormatPr defaultRowHeight="15" x14ac:dyDescent="0.25"/>
  <cols>
    <col min="1" max="16384" width="9.140625" style="6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J11"/>
  <sheetViews>
    <sheetView showGridLines="0" tabSelected="1" zoomScale="55" zoomScaleNormal="55" workbookViewId="0">
      <selection activeCell="J18" sqref="J18"/>
    </sheetView>
  </sheetViews>
  <sheetFormatPr defaultRowHeight="15" x14ac:dyDescent="0.25"/>
  <cols>
    <col min="1" max="1" width="3.7109375" style="6" customWidth="1"/>
    <col min="2" max="2" width="9.140625" style="6"/>
    <col min="3" max="3" width="10.28515625" style="6" customWidth="1"/>
    <col min="4" max="4" width="24.85546875" style="6" bestFit="1" customWidth="1"/>
    <col min="5" max="5" width="13.42578125" style="6" customWidth="1"/>
    <col min="6" max="6" width="14" style="6" customWidth="1"/>
    <col min="7" max="7" width="18.28515625" style="6" customWidth="1"/>
    <col min="8" max="9" width="9.140625" style="6"/>
    <col min="10" max="10" width="26.85546875" style="6" customWidth="1"/>
    <col min="11" max="16384" width="9.140625" style="6"/>
  </cols>
  <sheetData>
    <row r="2" spans="2:10" x14ac:dyDescent="0.25">
      <c r="D2" s="110" t="s">
        <v>9</v>
      </c>
      <c r="E2" s="111"/>
      <c r="F2" s="111"/>
      <c r="G2" s="111"/>
      <c r="H2" s="112"/>
      <c r="I2" s="111" t="s">
        <v>60</v>
      </c>
      <c r="J2" s="111"/>
    </row>
    <row r="3" spans="2:10" ht="30" x14ac:dyDescent="0.25">
      <c r="B3" s="1" t="s">
        <v>10</v>
      </c>
      <c r="C3" s="42" t="s">
        <v>57</v>
      </c>
      <c r="D3" s="42" t="s">
        <v>1</v>
      </c>
      <c r="E3" s="42" t="s">
        <v>31</v>
      </c>
      <c r="F3" s="42" t="s">
        <v>3</v>
      </c>
      <c r="G3" s="43" t="s">
        <v>36</v>
      </c>
      <c r="H3" s="44" t="s">
        <v>5</v>
      </c>
      <c r="I3" s="39" t="s">
        <v>39</v>
      </c>
      <c r="J3" s="1" t="s">
        <v>112</v>
      </c>
    </row>
    <row r="4" spans="2:10" x14ac:dyDescent="0.25">
      <c r="B4" s="7" t="s">
        <v>37</v>
      </c>
      <c r="C4" s="7"/>
      <c r="D4" s="45" t="s">
        <v>21</v>
      </c>
      <c r="E4" s="7"/>
      <c r="F4" s="7"/>
      <c r="G4" s="7"/>
      <c r="H4" s="7"/>
      <c r="I4" s="45" t="s">
        <v>56</v>
      </c>
      <c r="J4" s="7"/>
    </row>
    <row r="5" spans="2:10" x14ac:dyDescent="0.25">
      <c r="B5" s="7" t="s">
        <v>38</v>
      </c>
      <c r="C5" s="49" t="s">
        <v>58</v>
      </c>
      <c r="D5" s="9"/>
      <c r="E5" s="46" t="s">
        <v>16</v>
      </c>
      <c r="F5" s="46" t="s">
        <v>11</v>
      </c>
      <c r="G5" s="7" t="s">
        <v>33</v>
      </c>
      <c r="H5" s="45" t="s">
        <v>30</v>
      </c>
      <c r="I5" s="7"/>
      <c r="J5" s="7" t="s">
        <v>24</v>
      </c>
    </row>
    <row r="6" spans="2:10" x14ac:dyDescent="0.25">
      <c r="B6" s="10"/>
      <c r="C6" s="12" t="s">
        <v>9</v>
      </c>
      <c r="D6" s="13"/>
      <c r="E6" s="11" t="s">
        <v>17</v>
      </c>
      <c r="F6" s="11" t="s">
        <v>12</v>
      </c>
      <c r="G6" s="10" t="s">
        <v>55</v>
      </c>
      <c r="H6" s="47" t="s">
        <v>22</v>
      </c>
      <c r="I6" s="10"/>
      <c r="J6" s="10" t="s">
        <v>25</v>
      </c>
    </row>
    <row r="7" spans="2:10" x14ac:dyDescent="0.25">
      <c r="B7" s="10"/>
      <c r="C7" s="12" t="s">
        <v>46</v>
      </c>
      <c r="D7" s="13"/>
      <c r="E7" s="11" t="s">
        <v>18</v>
      </c>
      <c r="F7" s="11" t="s">
        <v>13</v>
      </c>
      <c r="G7" s="10" t="s">
        <v>34</v>
      </c>
      <c r="H7" s="47" t="s">
        <v>29</v>
      </c>
      <c r="I7" s="10"/>
      <c r="J7" s="10" t="s">
        <v>26</v>
      </c>
    </row>
    <row r="8" spans="2:10" x14ac:dyDescent="0.25">
      <c r="B8" s="10"/>
      <c r="C8" s="12" t="s">
        <v>59</v>
      </c>
      <c r="D8" s="13"/>
      <c r="E8" s="11" t="s">
        <v>19</v>
      </c>
      <c r="F8" s="11" t="s">
        <v>14</v>
      </c>
      <c r="G8" s="10" t="s">
        <v>35</v>
      </c>
      <c r="H8" s="47" t="s">
        <v>23</v>
      </c>
      <c r="I8" s="10"/>
      <c r="J8" s="10" t="s">
        <v>27</v>
      </c>
    </row>
    <row r="9" spans="2:10" x14ac:dyDescent="0.25">
      <c r="B9" s="10"/>
      <c r="C9" s="12" t="s">
        <v>51</v>
      </c>
      <c r="D9" s="13"/>
      <c r="E9" s="11" t="s">
        <v>20</v>
      </c>
      <c r="F9" s="11" t="s">
        <v>15</v>
      </c>
      <c r="G9" s="10"/>
      <c r="H9" s="48"/>
      <c r="I9" s="10"/>
      <c r="J9" s="11"/>
    </row>
    <row r="10" spans="2:10" x14ac:dyDescent="0.25">
      <c r="B10" s="10"/>
      <c r="C10" s="12" t="s">
        <v>52</v>
      </c>
      <c r="D10" s="13"/>
      <c r="E10" s="10"/>
      <c r="F10" s="10"/>
      <c r="G10" s="10"/>
      <c r="H10" s="10"/>
      <c r="I10" s="10"/>
      <c r="J10" s="10"/>
    </row>
    <row r="11" spans="2:10" x14ac:dyDescent="0.25">
      <c r="B11" s="15"/>
      <c r="C11" s="16"/>
      <c r="D11" s="14"/>
      <c r="E11" s="15"/>
      <c r="F11" s="15"/>
      <c r="G11" s="15"/>
      <c r="H11" s="15"/>
      <c r="I11" s="15"/>
      <c r="J11" s="15"/>
    </row>
  </sheetData>
  <mergeCells count="2">
    <mergeCell ref="D2:H2"/>
    <mergeCell ref="I2:J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5D2593EB32D442ABC5525E306B9618" ma:contentTypeVersion="5" ma:contentTypeDescription="Create a new document." ma:contentTypeScope="" ma:versionID="aa36e52a03b0581586d40c818a055fa0">
  <xsd:schema xmlns:xsd="http://www.w3.org/2001/XMLSchema" xmlns:xs="http://www.w3.org/2001/XMLSchema" xmlns:p="http://schemas.microsoft.com/office/2006/metadata/properties" xmlns:ns3="0e1c3b93-57fe-438e-beb3-d7cf6e18d637" xmlns:ns4="d8707c2c-fefb-4096-974f-dfa147d3b598" targetNamespace="http://schemas.microsoft.com/office/2006/metadata/properties" ma:root="true" ma:fieldsID="a47f4680c8e9ce76ac3453c3ea58e929" ns3:_="" ns4:_="">
    <xsd:import namespace="0e1c3b93-57fe-438e-beb3-d7cf6e18d637"/>
    <xsd:import namespace="d8707c2c-fefb-4096-974f-dfa147d3b5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c3b93-57fe-438e-beb3-d7cf6e18d6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07c2c-fefb-4096-974f-dfa147d3b59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B5F44F-E92E-402B-B336-9171C09B4F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c3b93-57fe-438e-beb3-d7cf6e18d637"/>
    <ds:schemaRef ds:uri="d8707c2c-fefb-4096-974f-dfa147d3b5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6184A6-9472-47CC-9310-2F389E2BCB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45C9F5-DD1C-4132-A14C-106E4FC03915}">
  <ds:schemaRefs>
    <ds:schemaRef ds:uri="0e1c3b93-57fe-438e-beb3-d7cf6e18d637"/>
    <ds:schemaRef ds:uri="d8707c2c-fefb-4096-974f-dfa147d3b598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Capa</vt:lpstr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Derek CX</cp:lastModifiedBy>
  <cp:lastPrinted>2015-06-27T23:10:34Z</cp:lastPrinted>
  <dcterms:created xsi:type="dcterms:W3CDTF">2006-01-18T20:16:06Z</dcterms:created>
  <dcterms:modified xsi:type="dcterms:W3CDTF">2020-12-07T12:40:15Z</dcterms:modified>
  <cp:category>Gerenciamento de Projetos, Riscos,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0x010100185D2593EB32D442ABC5525E306B9618</vt:lpwstr>
  </property>
</Properties>
</file>