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6B2BE4F0-7999-A64F-8B0A-A388FDE43F5E}" xr6:coauthVersionLast="45" xr6:coauthVersionMax="45" xr10:uidLastSave="{00000000-0000-0000-0000-000000000000}"/>
  <bookViews>
    <workbookView xWindow="34420" yWindow="-2300" windowWidth="27280" windowHeight="20960" activeTab="11" xr2:uid="{00000000-000D-0000-FFFF-FFFF00000000}"/>
  </bookViews>
  <sheets>
    <sheet name="图模型" sheetId="17" r:id="rId1"/>
    <sheet name="数据字典" sheetId="16" r:id="rId2"/>
    <sheet name="交易_踢脚线" sheetId="5" r:id="rId3"/>
    <sheet name="产品_踢脚线" sheetId="6" r:id="rId4"/>
    <sheet name="交易_瓷砖" sheetId="7" r:id="rId5"/>
    <sheet name="产品_瓷砖" sheetId="9" r:id="rId6"/>
    <sheet name="交易_门" sheetId="8" r:id="rId7"/>
    <sheet name="产品_门" sheetId="10" r:id="rId8"/>
    <sheet name="交易_开关插座" sheetId="11" r:id="rId9"/>
    <sheet name="产品_开关插座" sheetId="13" r:id="rId10"/>
    <sheet name="交易_地板" sheetId="14" r:id="rId11"/>
    <sheet name="产品_地板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5" l="1"/>
  <c r="P3" i="5"/>
  <c r="P4" i="5"/>
  <c r="P8" i="5"/>
  <c r="P9" i="5"/>
  <c r="P10" i="5"/>
  <c r="P11" i="5"/>
  <c r="P12" i="5"/>
  <c r="P13" i="5"/>
  <c r="P14" i="5"/>
  <c r="P5" i="14" l="1"/>
  <c r="P4" i="14"/>
  <c r="P3" i="14"/>
  <c r="P2" i="14"/>
  <c r="P27" i="7" l="1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B79" i="16" l="1"/>
  <c r="B30" i="16"/>
</calcChain>
</file>

<file path=xl/sharedStrings.xml><?xml version="1.0" encoding="utf-8"?>
<sst xmlns="http://schemas.openxmlformats.org/spreadsheetml/2006/main" count="1851" uniqueCount="494">
  <si>
    <t>所属项目</t>
  </si>
  <si>
    <t>产品ID</t>
  </si>
  <si>
    <t>使用区域</t>
  </si>
  <si>
    <t>单位</t>
  </si>
  <si>
    <t>损耗率</t>
  </si>
  <si>
    <t>综合单价</t>
  </si>
  <si>
    <t>总价</t>
  </si>
  <si>
    <t>规格</t>
  </si>
  <si>
    <t>A</t>
  </si>
  <si>
    <t>TJ00001</t>
  </si>
  <si>
    <t>木饰面踢脚线</t>
  </si>
  <si>
    <t>客餐厅</t>
  </si>
  <si>
    <t>m</t>
  </si>
  <si>
    <t>种类</t>
  </si>
  <si>
    <t>色系</t>
  </si>
  <si>
    <t>吸水率</t>
  </si>
  <si>
    <t>地砖</t>
  </si>
  <si>
    <t>m2</t>
  </si>
  <si>
    <t>无</t>
  </si>
  <si>
    <t>灰色</t>
  </si>
  <si>
    <t xml:space="preserve"> E≤0.5%   </t>
  </si>
  <si>
    <t>㎡</t>
  </si>
  <si>
    <t>主卧</t>
    <phoneticPr fontId="1" type="noConversion"/>
  </si>
  <si>
    <t>次卧</t>
    <phoneticPr fontId="1" type="noConversion"/>
  </si>
  <si>
    <t>阳台</t>
    <phoneticPr fontId="1" type="noConversion"/>
  </si>
  <si>
    <t>产品型号</t>
    <phoneticPr fontId="1" type="noConversion"/>
  </si>
  <si>
    <t>切割</t>
    <phoneticPr fontId="1" type="noConversion"/>
  </si>
  <si>
    <t>CZ00003</t>
    <phoneticPr fontId="1" type="noConversion"/>
  </si>
  <si>
    <t>300*300mm</t>
    <phoneticPr fontId="1" type="noConversion"/>
  </si>
  <si>
    <t xml:space="preserve">E≥10%  </t>
  </si>
  <si>
    <t>无</t>
    <phoneticPr fontId="1" type="noConversion"/>
  </si>
  <si>
    <t>国标≥600</t>
    <phoneticPr fontId="1" type="noConversion"/>
  </si>
  <si>
    <t>厨房</t>
    <phoneticPr fontId="1" type="noConversion"/>
  </si>
  <si>
    <t>主卫</t>
    <phoneticPr fontId="1" type="noConversion"/>
  </si>
  <si>
    <t>CZ00004</t>
    <phoneticPr fontId="1" type="noConversion"/>
  </si>
  <si>
    <t>公卫</t>
    <phoneticPr fontId="1" type="noConversion"/>
  </si>
  <si>
    <t>CZ00005</t>
    <phoneticPr fontId="1" type="noConversion"/>
  </si>
  <si>
    <t>XX30846</t>
    <phoneticPr fontId="1" type="noConversion"/>
  </si>
  <si>
    <t>胡桃木</t>
    <phoneticPr fontId="1" type="noConversion"/>
  </si>
  <si>
    <t>客餐厅</t>
    <phoneticPr fontId="1" type="noConversion"/>
  </si>
  <si>
    <t>A</t>
    <phoneticPr fontId="1" type="noConversion"/>
  </si>
  <si>
    <t>所属项目</t>
    <phoneticPr fontId="1" type="noConversion"/>
  </si>
  <si>
    <t>产品名</t>
    <phoneticPr fontId="1" type="noConversion"/>
  </si>
  <si>
    <t>单位</t>
    <phoneticPr fontId="1" type="noConversion"/>
  </si>
  <si>
    <t>数量</t>
    <phoneticPr fontId="1" type="noConversion"/>
  </si>
  <si>
    <t>综合单价</t>
    <phoneticPr fontId="1" type="noConversion"/>
  </si>
  <si>
    <t>总价</t>
    <phoneticPr fontId="1" type="noConversion"/>
  </si>
  <si>
    <t>产品ID</t>
    <phoneticPr fontId="1" type="noConversion"/>
  </si>
  <si>
    <t>DQ00001</t>
    <phoneticPr fontId="1" type="noConversion"/>
  </si>
  <si>
    <t>㎡</t>
    <phoneticPr fontId="1" type="noConversion"/>
  </si>
  <si>
    <t>材质</t>
    <phoneticPr fontId="1" type="noConversion"/>
  </si>
  <si>
    <t>小孩房</t>
    <phoneticPr fontId="1" type="noConversion"/>
  </si>
  <si>
    <t>玻璃</t>
  </si>
  <si>
    <t>MM00001</t>
    <phoneticPr fontId="1" type="noConversion"/>
  </si>
  <si>
    <t>樘</t>
  </si>
  <si>
    <t xml:space="preserve">PVC覆膜门；免漆门  </t>
  </si>
  <si>
    <t xml:space="preserve">18丝PVC覆膜，杉木或桥洞力学板 </t>
    <phoneticPr fontId="1" type="noConversion"/>
  </si>
  <si>
    <t>MM00002</t>
    <phoneticPr fontId="1" type="noConversion"/>
  </si>
  <si>
    <t>MM00003</t>
    <phoneticPr fontId="1" type="noConversion"/>
  </si>
  <si>
    <t>个</t>
  </si>
  <si>
    <t>网络插座</t>
  </si>
  <si>
    <t>KC00004</t>
  </si>
  <si>
    <t>无边框</t>
    <phoneticPr fontId="1" type="noConversion"/>
  </si>
  <si>
    <t>使用区域</t>
    <phoneticPr fontId="1" type="noConversion"/>
  </si>
  <si>
    <t>损耗率</t>
    <phoneticPr fontId="1" type="noConversion"/>
  </si>
  <si>
    <t>系列</t>
    <phoneticPr fontId="1" type="noConversion"/>
  </si>
  <si>
    <t>颜色</t>
    <phoneticPr fontId="1" type="noConversion"/>
  </si>
  <si>
    <t>单联单控开关</t>
    <phoneticPr fontId="1" type="noConversion"/>
  </si>
  <si>
    <t>套</t>
    <phoneticPr fontId="1" type="noConversion"/>
  </si>
  <si>
    <t>KC00001</t>
    <phoneticPr fontId="1" type="noConversion"/>
  </si>
  <si>
    <t>KC00002</t>
    <phoneticPr fontId="1" type="noConversion"/>
  </si>
  <si>
    <t>双联单控开关</t>
    <phoneticPr fontId="1" type="noConversion"/>
  </si>
  <si>
    <t>KC00003</t>
    <phoneticPr fontId="1" type="noConversion"/>
  </si>
  <si>
    <t>三联单控开关</t>
    <phoneticPr fontId="1" type="noConversion"/>
  </si>
  <si>
    <t>KC00005</t>
    <phoneticPr fontId="1" type="noConversion"/>
  </si>
  <si>
    <t>双联双控开关</t>
    <phoneticPr fontId="1" type="noConversion"/>
  </si>
  <si>
    <t>KC00006</t>
    <phoneticPr fontId="1" type="noConversion"/>
  </si>
  <si>
    <t>五孔插座</t>
    <phoneticPr fontId="1" type="noConversion"/>
  </si>
  <si>
    <t>KC00007</t>
    <phoneticPr fontId="1" type="noConversion"/>
  </si>
  <si>
    <t>空调、热水器插座</t>
    <phoneticPr fontId="1" type="noConversion"/>
  </si>
  <si>
    <t>KC00008</t>
    <phoneticPr fontId="1" type="noConversion"/>
  </si>
  <si>
    <t>防溅插座</t>
    <phoneticPr fontId="1" type="noConversion"/>
  </si>
  <si>
    <t>KC00010</t>
    <phoneticPr fontId="1" type="noConversion"/>
  </si>
  <si>
    <t>电话插座</t>
    <phoneticPr fontId="1" type="noConversion"/>
  </si>
  <si>
    <t>KC00011</t>
    <phoneticPr fontId="1" type="noConversion"/>
  </si>
  <si>
    <t>电视插座</t>
    <phoneticPr fontId="1" type="noConversion"/>
  </si>
  <si>
    <t>KC00012</t>
    <phoneticPr fontId="1" type="noConversion"/>
  </si>
  <si>
    <t>USB插座</t>
    <phoneticPr fontId="1" type="noConversion"/>
  </si>
  <si>
    <t>产品规格</t>
    <phoneticPr fontId="1" type="noConversion"/>
  </si>
  <si>
    <t>XX-04</t>
    <phoneticPr fontId="1" type="noConversion"/>
  </si>
  <si>
    <t>木饰面踢脚线</t>
    <phoneticPr fontId="1" type="noConversion"/>
  </si>
  <si>
    <t>复合实木</t>
    <phoneticPr fontId="1" type="noConversion"/>
  </si>
  <si>
    <t>耐磨等级</t>
    <phoneticPr fontId="1" type="noConversion"/>
  </si>
  <si>
    <t>破坏强度</t>
    <phoneticPr fontId="1" type="noConversion"/>
  </si>
  <si>
    <t>CZ00001</t>
    <phoneticPr fontId="1" type="noConversion"/>
  </si>
  <si>
    <t>XX-01</t>
    <phoneticPr fontId="1" type="noConversion"/>
  </si>
  <si>
    <t>地砖</t>
    <phoneticPr fontId="1" type="noConversion"/>
  </si>
  <si>
    <t>m2</t>
    <phoneticPr fontId="1" type="noConversion"/>
  </si>
  <si>
    <t>灰色</t>
    <phoneticPr fontId="1" type="noConversion"/>
  </si>
  <si>
    <t>XXX802105</t>
    <phoneticPr fontId="1" type="noConversion"/>
  </si>
  <si>
    <t>800*800mm</t>
    <phoneticPr fontId="1" type="noConversion"/>
  </si>
  <si>
    <t xml:space="preserve"> E≤0.5%   </t>
    <phoneticPr fontId="1" type="noConversion"/>
  </si>
  <si>
    <t xml:space="preserve">3级1500转      </t>
    <phoneticPr fontId="1" type="noConversion"/>
  </si>
  <si>
    <t>国标≥1300</t>
    <phoneticPr fontId="1" type="noConversion"/>
  </si>
  <si>
    <t>CZ00002</t>
    <phoneticPr fontId="1" type="noConversion"/>
  </si>
  <si>
    <t xml:space="preserve">E≥10%  </t>
    <phoneticPr fontId="1" type="noConversion"/>
  </si>
  <si>
    <t xml:space="preserve">XX45255 </t>
    <phoneticPr fontId="1" type="noConversion"/>
  </si>
  <si>
    <t>墙砖</t>
    <phoneticPr fontId="1" type="noConversion"/>
  </si>
  <si>
    <t>XX45111</t>
    <phoneticPr fontId="1" type="noConversion"/>
  </si>
  <si>
    <t>300*450mm</t>
    <phoneticPr fontId="1" type="noConversion"/>
  </si>
  <si>
    <t xml:space="preserve">300*300mm   </t>
    <phoneticPr fontId="1" type="noConversion"/>
  </si>
  <si>
    <t>CZ00006</t>
    <phoneticPr fontId="1" type="noConversion"/>
  </si>
  <si>
    <t>木门同色</t>
    <phoneticPr fontId="1" type="noConversion"/>
  </si>
  <si>
    <t>强化地板</t>
    <phoneticPr fontId="1" type="noConversion"/>
  </si>
  <si>
    <t>规格</t>
    <phoneticPr fontId="1" type="noConversion"/>
  </si>
  <si>
    <t>填充物</t>
    <phoneticPr fontId="1" type="noConversion"/>
  </si>
  <si>
    <t>填充比例</t>
    <phoneticPr fontId="1" type="noConversion"/>
  </si>
  <si>
    <t>室内门</t>
    <phoneticPr fontId="1" type="noConversion"/>
  </si>
  <si>
    <t>平开门</t>
    <phoneticPr fontId="1" type="noConversion"/>
  </si>
  <si>
    <t>厨房移门</t>
    <phoneticPr fontId="1" type="noConversion"/>
  </si>
  <si>
    <t>透明钢化玻璃</t>
    <phoneticPr fontId="1" type="noConversion"/>
  </si>
  <si>
    <t>卫生间门</t>
    <phoneticPr fontId="1" type="noConversion"/>
  </si>
  <si>
    <t>单联双控开关</t>
    <phoneticPr fontId="1" type="noConversion"/>
  </si>
  <si>
    <t>KC00009</t>
    <phoneticPr fontId="1" type="noConversion"/>
  </si>
  <si>
    <t>卧室</t>
  </si>
  <si>
    <t>实木复合地板</t>
  </si>
  <si>
    <t>卫生间</t>
  </si>
  <si>
    <t>厨房</t>
  </si>
  <si>
    <t>阳台</t>
  </si>
  <si>
    <t>瓷砖踢脚线</t>
  </si>
  <si>
    <t>DS00001</t>
    <phoneticPr fontId="1" type="noConversion"/>
  </si>
  <si>
    <t>TJ00002</t>
  </si>
  <si>
    <t>TJ00003</t>
  </si>
  <si>
    <t>MM00002</t>
  </si>
  <si>
    <t>MM00003</t>
  </si>
  <si>
    <t>墙砖</t>
  </si>
  <si>
    <t>卫生间木门</t>
  </si>
  <si>
    <t>深色仿木纹踢脚线</t>
  </si>
  <si>
    <t>主卧室</t>
  </si>
  <si>
    <t>成品套装木门</t>
  </si>
  <si>
    <t>家政阳台瓷砖踢脚线</t>
  </si>
  <si>
    <t>水电安装</t>
  </si>
  <si>
    <t>XX600313</t>
  </si>
  <si>
    <t>XX60301</t>
  </si>
  <si>
    <t>类型</t>
    <phoneticPr fontId="1" type="noConversion"/>
  </si>
  <si>
    <t>厚度</t>
    <phoneticPr fontId="1" type="noConversion"/>
  </si>
  <si>
    <t>86型</t>
    <phoneticPr fontId="1" type="noConversion"/>
  </si>
  <si>
    <t>白色</t>
    <phoneticPr fontId="1" type="noConversion"/>
  </si>
  <si>
    <t>XX00079</t>
    <phoneticPr fontId="1" type="noConversion"/>
  </si>
  <si>
    <t>品牌</t>
  </si>
  <si>
    <t>次卧</t>
    <phoneticPr fontId="1" type="noConversion"/>
  </si>
  <si>
    <t>阳台</t>
    <phoneticPr fontId="1" type="noConversion"/>
  </si>
  <si>
    <t>阳台4</t>
    <phoneticPr fontId="1" type="noConversion"/>
  </si>
  <si>
    <t>阳台1</t>
    <phoneticPr fontId="1" type="noConversion"/>
  </si>
  <si>
    <t>阳台2</t>
    <phoneticPr fontId="1" type="noConversion"/>
  </si>
  <si>
    <t>厨房间</t>
    <phoneticPr fontId="1" type="noConversion"/>
  </si>
  <si>
    <t>客餐厅</t>
    <phoneticPr fontId="1" type="noConversion"/>
  </si>
  <si>
    <t>供应商</t>
    <phoneticPr fontId="1" type="noConversion"/>
  </si>
  <si>
    <t>采购商</t>
    <phoneticPr fontId="1" type="noConversion"/>
  </si>
  <si>
    <t>ZJ</t>
    <phoneticPr fontId="1" type="noConversion"/>
  </si>
  <si>
    <t>B1</t>
  </si>
  <si>
    <t>TJ00002</t>
    <phoneticPr fontId="1" type="noConversion"/>
  </si>
  <si>
    <t>ZJ</t>
    <phoneticPr fontId="1" type="noConversion"/>
  </si>
  <si>
    <t>实木复合踢脚线</t>
    <phoneticPr fontId="1" type="noConversion"/>
  </si>
  <si>
    <t>使用方式</t>
    <phoneticPr fontId="1" type="noConversion"/>
  </si>
  <si>
    <t>瓷砖</t>
    <phoneticPr fontId="1" type="noConversion"/>
  </si>
  <si>
    <t>TJ00004</t>
    <phoneticPr fontId="1" type="noConversion"/>
  </si>
  <si>
    <t>TJ00005</t>
    <phoneticPr fontId="1" type="noConversion"/>
  </si>
  <si>
    <t>TJ00006</t>
    <phoneticPr fontId="1" type="noConversion"/>
  </si>
  <si>
    <t>TJ00007</t>
    <phoneticPr fontId="1" type="noConversion"/>
  </si>
  <si>
    <t>TJ00008</t>
    <phoneticPr fontId="1" type="noConversion"/>
  </si>
  <si>
    <t>阳台2</t>
    <phoneticPr fontId="1" type="noConversion"/>
  </si>
  <si>
    <t>阳台3</t>
    <phoneticPr fontId="1" type="noConversion"/>
  </si>
  <si>
    <t>家政阳台</t>
    <phoneticPr fontId="1" type="noConversion"/>
  </si>
  <si>
    <t>墙砖</t>
    <phoneticPr fontId="1" type="noConversion"/>
  </si>
  <si>
    <t>CZ00007</t>
    <phoneticPr fontId="1" type="noConversion"/>
  </si>
  <si>
    <t>CZ00008</t>
    <phoneticPr fontId="1" type="noConversion"/>
  </si>
  <si>
    <t>CZ00009</t>
    <phoneticPr fontId="1" type="noConversion"/>
  </si>
  <si>
    <t>CZ00010</t>
    <phoneticPr fontId="1" type="noConversion"/>
  </si>
  <si>
    <t>CZ00011</t>
    <phoneticPr fontId="1" type="noConversion"/>
  </si>
  <si>
    <t>CZ00012</t>
    <phoneticPr fontId="1" type="noConversion"/>
  </si>
  <si>
    <t>CZ00013</t>
    <phoneticPr fontId="1" type="noConversion"/>
  </si>
  <si>
    <t>CZ00014</t>
    <phoneticPr fontId="1" type="noConversion"/>
  </si>
  <si>
    <t>免漆门</t>
    <phoneticPr fontId="1" type="noConversion"/>
  </si>
  <si>
    <t>免漆推拉门</t>
    <phoneticPr fontId="1" type="noConversion"/>
  </si>
  <si>
    <t>木门</t>
    <phoneticPr fontId="1" type="noConversion"/>
  </si>
  <si>
    <t xml:space="preserve">厨房单套合金门  </t>
    <phoneticPr fontId="1" type="noConversion"/>
  </si>
  <si>
    <t>环保</t>
    <phoneticPr fontId="1" type="noConversion"/>
  </si>
  <si>
    <t>具体尺寸</t>
    <phoneticPr fontId="1" type="noConversion"/>
  </si>
  <si>
    <t>E1</t>
    <phoneticPr fontId="1" type="noConversion"/>
  </si>
  <si>
    <t>现场实测为准</t>
    <phoneticPr fontId="1" type="noConversion"/>
  </si>
  <si>
    <t>KC00004</t>
    <phoneticPr fontId="1" type="noConversion"/>
  </si>
  <si>
    <t>KC00013</t>
    <phoneticPr fontId="1" type="noConversion"/>
  </si>
  <si>
    <t>KC00014</t>
    <phoneticPr fontId="1" type="noConversion"/>
  </si>
  <si>
    <t>电话网络插座</t>
    <phoneticPr fontId="1" type="noConversion"/>
  </si>
  <si>
    <t>含运输</t>
    <phoneticPr fontId="1" type="noConversion"/>
  </si>
  <si>
    <t>含安装</t>
    <phoneticPr fontId="1" type="noConversion"/>
  </si>
  <si>
    <t>是</t>
    <phoneticPr fontId="1" type="noConversion"/>
  </si>
  <si>
    <t>单层厚度</t>
    <phoneticPr fontId="1" type="noConversion"/>
  </si>
  <si>
    <t>种类</t>
    <phoneticPr fontId="1" type="noConversion"/>
  </si>
  <si>
    <t>开关</t>
    <phoneticPr fontId="1" type="noConversion"/>
  </si>
  <si>
    <t>全名</t>
    <phoneticPr fontId="1" type="noConversion"/>
  </si>
  <si>
    <t>插座</t>
    <phoneticPr fontId="1" type="noConversion"/>
  </si>
  <si>
    <t>类别</t>
    <phoneticPr fontId="1" type="noConversion"/>
  </si>
  <si>
    <t>电视电脑接口</t>
    <phoneticPr fontId="1" type="noConversion"/>
  </si>
  <si>
    <t>踢脚线-交易</t>
    <phoneticPr fontId="1" type="noConversion"/>
  </si>
  <si>
    <t>瓷砖-交易</t>
    <phoneticPr fontId="1" type="noConversion"/>
  </si>
  <si>
    <t>门-交易</t>
    <phoneticPr fontId="1" type="noConversion"/>
  </si>
  <si>
    <t>开关插座-交易</t>
    <phoneticPr fontId="1" type="noConversion"/>
  </si>
  <si>
    <t>踢脚线-产品</t>
    <phoneticPr fontId="1" type="noConversion"/>
  </si>
  <si>
    <t>瓷砖-产品</t>
    <phoneticPr fontId="1" type="noConversion"/>
  </si>
  <si>
    <t>门-产品</t>
    <phoneticPr fontId="1" type="noConversion"/>
  </si>
  <si>
    <t>开关插座-产品</t>
    <phoneticPr fontId="1" type="noConversion"/>
  </si>
  <si>
    <t>地板-交易</t>
    <phoneticPr fontId="1" type="noConversion"/>
  </si>
  <si>
    <t>地板-产品</t>
    <phoneticPr fontId="1" type="noConversion"/>
  </si>
  <si>
    <t>静曲强度</t>
    <phoneticPr fontId="1" type="noConversion"/>
  </si>
  <si>
    <t>代表我司</t>
    <phoneticPr fontId="1" type="noConversion"/>
  </si>
  <si>
    <t>范例</t>
    <phoneticPr fontId="1" type="noConversion"/>
  </si>
  <si>
    <t>代表不同供应商</t>
    <phoneticPr fontId="1" type="noConversion"/>
  </si>
  <si>
    <t>A，B，C</t>
    <phoneticPr fontId="1" type="noConversion"/>
  </si>
  <si>
    <t>代表不同项目</t>
    <phoneticPr fontId="1" type="noConversion"/>
  </si>
  <si>
    <t>TJ-0000X</t>
    <phoneticPr fontId="1" type="noConversion"/>
  </si>
  <si>
    <t>每个产品独特</t>
    <phoneticPr fontId="1" type="noConversion"/>
  </si>
  <si>
    <t>供应商的产品的型号，有空缺</t>
    <phoneticPr fontId="1" type="noConversion"/>
  </si>
  <si>
    <t>客餐厅、主卧、次卧</t>
    <phoneticPr fontId="1" type="noConversion"/>
  </si>
  <si>
    <t>室内该材料的使用区域</t>
    <phoneticPr fontId="1" type="noConversion"/>
  </si>
  <si>
    <t>产品的计价单位</t>
    <phoneticPr fontId="1" type="noConversion"/>
  </si>
  <si>
    <t>预计产品在工程种的损耗，为0-1之间小数</t>
    <phoneticPr fontId="1" type="noConversion"/>
  </si>
  <si>
    <t>解释</t>
    <phoneticPr fontId="1" type="noConversion"/>
  </si>
  <si>
    <t xml:space="preserve">是否含五金
</t>
    <phoneticPr fontId="1" type="noConversion"/>
  </si>
  <si>
    <t>产品的使用地点</t>
    <phoneticPr fontId="1" type="noConversion"/>
  </si>
  <si>
    <t>产品规格参数，单位mm,通常为长*高 或 高</t>
    <phoneticPr fontId="1" type="noConversion"/>
  </si>
  <si>
    <t>产品的构成材料</t>
    <phoneticPr fontId="1" type="noConversion"/>
  </si>
  <si>
    <t>使用方式：地砖，墙砖等</t>
    <phoneticPr fontId="1" type="noConversion"/>
  </si>
  <si>
    <t>每个产品独特，与产品参数表互通</t>
    <phoneticPr fontId="1" type="noConversion"/>
  </si>
  <si>
    <t>瓷砖的色系</t>
    <phoneticPr fontId="1" type="noConversion"/>
  </si>
  <si>
    <t>数量*单位*(1+损耗率），以最大最小值区间分十段</t>
    <phoneticPr fontId="1" type="noConversion"/>
  </si>
  <si>
    <t>产品在该项目内的单位价，以最大最小值区间分十段</t>
    <phoneticPr fontId="1" type="noConversion"/>
  </si>
  <si>
    <t>产品在该项目一个户型内的用量，以最大最小值区间分十段</t>
    <phoneticPr fontId="1" type="noConversion"/>
  </si>
  <si>
    <t>是/否</t>
    <phoneticPr fontId="1" type="noConversion"/>
  </si>
  <si>
    <t>瓷砖吸水率区间</t>
    <phoneticPr fontId="1" type="noConversion"/>
  </si>
  <si>
    <t>瓷砖耐磨等级</t>
    <phoneticPr fontId="1" type="noConversion"/>
  </si>
  <si>
    <t>瓷砖抗破坏强度</t>
    <phoneticPr fontId="1" type="noConversion"/>
  </si>
  <si>
    <t>每个产品独特，与产品交易表互通</t>
    <phoneticPr fontId="1" type="noConversion"/>
  </si>
  <si>
    <t>代表门的类别</t>
    <phoneticPr fontId="1" type="noConversion"/>
  </si>
  <si>
    <t>移门</t>
    <phoneticPr fontId="1" type="noConversion"/>
  </si>
  <si>
    <t>开关方式</t>
    <phoneticPr fontId="1" type="noConversion"/>
  </si>
  <si>
    <t>门的开关方式</t>
    <phoneticPr fontId="1" type="noConversion"/>
  </si>
  <si>
    <t>高*宽，单位是mm</t>
    <phoneticPr fontId="1" type="noConversion"/>
  </si>
  <si>
    <t>环保等级</t>
    <phoneticPr fontId="1" type="noConversion"/>
  </si>
  <si>
    <t>是否包运输</t>
    <phoneticPr fontId="1" type="noConversion"/>
  </si>
  <si>
    <t>是否包安装</t>
    <phoneticPr fontId="1" type="noConversion"/>
  </si>
  <si>
    <t>规格为标准尺寸，但现场测量后还有变动</t>
    <phoneticPr fontId="1" type="noConversion"/>
  </si>
  <si>
    <t>木门使用什么填充</t>
    <phoneticPr fontId="1" type="noConversion"/>
  </si>
  <si>
    <t>填充的比率（0-1之间的百分比）</t>
    <phoneticPr fontId="1" type="noConversion"/>
  </si>
  <si>
    <t>使用什么类型的玻璃</t>
    <phoneticPr fontId="1" type="noConversion"/>
  </si>
  <si>
    <t>门的颜色</t>
    <phoneticPr fontId="1" type="noConversion"/>
  </si>
  <si>
    <t>最大甲醛释放量</t>
    <phoneticPr fontId="1" type="noConversion"/>
  </si>
  <si>
    <t>环保等级，E0,E1,F4* 等</t>
    <phoneticPr fontId="1" type="noConversion"/>
  </si>
  <si>
    <t>单位为mg/L, 等级有限（0.5，1，1.5，2）</t>
    <phoneticPr fontId="1" type="noConversion"/>
  </si>
  <si>
    <t>开关/插座</t>
    <phoneticPr fontId="1" type="noConversion"/>
  </si>
  <si>
    <t>在室内的使用地点</t>
    <phoneticPr fontId="1" type="noConversion"/>
  </si>
  <si>
    <t>产品全名</t>
    <phoneticPr fontId="1" type="noConversion"/>
  </si>
  <si>
    <t>产品种类，分无边框，有边框等</t>
    <phoneticPr fontId="1" type="noConversion"/>
  </si>
  <si>
    <t>产品颜色</t>
    <phoneticPr fontId="1" type="noConversion"/>
  </si>
  <si>
    <t>产品系列</t>
    <phoneticPr fontId="1" type="noConversion"/>
  </si>
  <si>
    <t>产品类型，分 86型，118型等</t>
    <phoneticPr fontId="1" type="noConversion"/>
  </si>
  <si>
    <t>地板的材质（木种）</t>
    <phoneticPr fontId="1" type="noConversion"/>
  </si>
  <si>
    <t>一块地板的长*宽*厚，单位是mm</t>
    <phoneticPr fontId="1" type="noConversion"/>
  </si>
  <si>
    <t>强化地板/实木复合地板</t>
    <phoneticPr fontId="1" type="noConversion"/>
  </si>
  <si>
    <t>实木地板独有参数，指的是</t>
    <phoneticPr fontId="1" type="noConversion"/>
  </si>
  <si>
    <t>最大耐磨转数</t>
    <phoneticPr fontId="1" type="noConversion"/>
  </si>
  <si>
    <t>数值</t>
    <phoneticPr fontId="1" type="noConversion"/>
  </si>
  <si>
    <t>数值，单位为mg/L</t>
    <phoneticPr fontId="1" type="noConversion"/>
  </si>
  <si>
    <t>数值,单位为转</t>
    <phoneticPr fontId="1" type="noConversion"/>
  </si>
  <si>
    <t>最小吸水厚度膨胀率</t>
    <phoneticPr fontId="1" type="noConversion"/>
  </si>
  <si>
    <t>最小静曲强度</t>
    <phoneticPr fontId="1" type="noConversion"/>
  </si>
  <si>
    <t>地板厚度，单位是mm</t>
    <phoneticPr fontId="1" type="noConversion"/>
  </si>
  <si>
    <t>字符串</t>
    <phoneticPr fontId="1" type="noConversion"/>
  </si>
  <si>
    <t>数值，单位为m</t>
    <phoneticPr fontId="1" type="noConversion"/>
  </si>
  <si>
    <t>百分比数值</t>
    <phoneticPr fontId="1" type="noConversion"/>
  </si>
  <si>
    <t>布尔值</t>
    <phoneticPr fontId="1" type="noConversion"/>
  </si>
  <si>
    <t>格式</t>
  </si>
  <si>
    <t>苏州某某有限公司</t>
  </si>
  <si>
    <t>中山某某有限公司</t>
  </si>
  <si>
    <t>佛山某某有限公司</t>
  </si>
  <si>
    <t>住建集采</t>
  </si>
  <si>
    <t>菲林格尔</t>
    <phoneticPr fontId="1" type="noConversion"/>
  </si>
  <si>
    <t>家政阳台</t>
    <phoneticPr fontId="1" type="noConversion"/>
  </si>
  <si>
    <t>50*12mm</t>
  </si>
  <si>
    <t>100mm</t>
    <phoneticPr fontId="1" type="noConversion"/>
  </si>
  <si>
    <t>诺贝尔</t>
    <phoneticPr fontId="1" type="noConversion"/>
  </si>
  <si>
    <t>东鹏</t>
    <phoneticPr fontId="1" type="noConversion"/>
  </si>
  <si>
    <t>抛釉砖</t>
    <phoneticPr fontId="1" type="noConversion"/>
  </si>
  <si>
    <t>瓷片</t>
    <phoneticPr fontId="1" type="noConversion"/>
  </si>
  <si>
    <t>抛釉砖</t>
  </si>
  <si>
    <t>Tata</t>
    <phoneticPr fontId="1" type="noConversion"/>
  </si>
  <si>
    <t xml:space="preserve">2050*860mm </t>
  </si>
  <si>
    <t xml:space="preserve">2050*1500mm </t>
  </si>
  <si>
    <t>西门子</t>
    <phoneticPr fontId="1" type="noConversion"/>
  </si>
  <si>
    <t>XZ系列</t>
    <phoneticPr fontId="1" type="noConversion"/>
  </si>
  <si>
    <t>住建集采</t>
    <phoneticPr fontId="1" type="noConversion"/>
  </si>
  <si>
    <t>大自然</t>
    <phoneticPr fontId="1" type="noConversion"/>
  </si>
  <si>
    <t>菲林格尔</t>
    <phoneticPr fontId="1" type="noConversion"/>
  </si>
  <si>
    <t>湖南某项目</t>
    <phoneticPr fontId="1" type="noConversion"/>
  </si>
  <si>
    <t>湖北某项目</t>
    <phoneticPr fontId="1" type="noConversion"/>
  </si>
  <si>
    <t>湖南某项目</t>
    <phoneticPr fontId="1" type="noConversion"/>
  </si>
  <si>
    <t>海南某项目</t>
    <phoneticPr fontId="1" type="noConversion"/>
  </si>
  <si>
    <t>亚细亚</t>
    <phoneticPr fontId="1" type="noConversion"/>
  </si>
  <si>
    <t>东鹏</t>
    <phoneticPr fontId="1" type="noConversion"/>
  </si>
  <si>
    <t>陶瓷</t>
    <phoneticPr fontId="1" type="noConversion"/>
  </si>
  <si>
    <t>100mm</t>
    <phoneticPr fontId="1" type="noConversion"/>
  </si>
  <si>
    <t>810*133*12MM</t>
    <phoneticPr fontId="1" type="noConversion"/>
  </si>
  <si>
    <t>海南项目</t>
    <phoneticPr fontId="1" type="noConversion"/>
  </si>
  <si>
    <t>代表不同品牌</t>
    <phoneticPr fontId="1" type="noConversion"/>
  </si>
  <si>
    <t>是否含五金</t>
  </si>
  <si>
    <t>填充物</t>
  </si>
  <si>
    <t>交易ID</t>
  </si>
  <si>
    <t>JX00001</t>
  </si>
  <si>
    <t>JX00002</t>
  </si>
  <si>
    <t>JX00003</t>
  </si>
  <si>
    <t>JX00004</t>
  </si>
  <si>
    <t>JX00005</t>
  </si>
  <si>
    <t>JX00006</t>
  </si>
  <si>
    <t>JX00007</t>
  </si>
  <si>
    <t>JX00008</t>
  </si>
  <si>
    <t>JX00009</t>
  </si>
  <si>
    <t>JX00010</t>
  </si>
  <si>
    <t>JX00011</t>
  </si>
  <si>
    <t>JX00012</t>
  </si>
  <si>
    <t>JX00013</t>
  </si>
  <si>
    <t>JX00014</t>
  </si>
  <si>
    <t>JX00015</t>
  </si>
  <si>
    <t>JX00101</t>
  </si>
  <si>
    <t>JX00102</t>
  </si>
  <si>
    <t>JX00103</t>
  </si>
  <si>
    <t>JX00104</t>
  </si>
  <si>
    <t>JX00105</t>
  </si>
  <si>
    <t>JX00106</t>
  </si>
  <si>
    <t>JX00107</t>
  </si>
  <si>
    <t>JX00108</t>
  </si>
  <si>
    <t>JX00109</t>
  </si>
  <si>
    <t>JX00110</t>
  </si>
  <si>
    <t>JX00111</t>
  </si>
  <si>
    <t>JX00112</t>
  </si>
  <si>
    <t>JX00113</t>
  </si>
  <si>
    <t>JX00114</t>
  </si>
  <si>
    <t>JX00115</t>
  </si>
  <si>
    <t>JX00116</t>
  </si>
  <si>
    <t>JX00117</t>
  </si>
  <si>
    <t>JX00118</t>
  </si>
  <si>
    <t>JX00119</t>
  </si>
  <si>
    <t>JX00120</t>
  </si>
  <si>
    <t>JX00121</t>
  </si>
  <si>
    <t>JX00122</t>
  </si>
  <si>
    <t>JX00123</t>
  </si>
  <si>
    <t>JX00124</t>
  </si>
  <si>
    <t>JX00125</t>
  </si>
  <si>
    <t>JX00126</t>
  </si>
  <si>
    <t>JX00201</t>
  </si>
  <si>
    <t>JX00202</t>
  </si>
  <si>
    <t>JX00203</t>
  </si>
  <si>
    <t>JX00204</t>
  </si>
  <si>
    <t>JX00205</t>
  </si>
  <si>
    <t>JX00206</t>
  </si>
  <si>
    <t>JX00207</t>
  </si>
  <si>
    <t>JX00208</t>
  </si>
  <si>
    <t>JX00209</t>
  </si>
  <si>
    <t>JX00210</t>
  </si>
  <si>
    <t>JX00211</t>
  </si>
  <si>
    <t>JX00212</t>
  </si>
  <si>
    <t>JX00213</t>
  </si>
  <si>
    <t>JX00301</t>
  </si>
  <si>
    <t>JX00302</t>
  </si>
  <si>
    <t>JX00303</t>
  </si>
  <si>
    <t>JX00304</t>
  </si>
  <si>
    <t>JX00305</t>
  </si>
  <si>
    <t>JX00306</t>
  </si>
  <si>
    <t>JX00307</t>
  </si>
  <si>
    <t>JX00308</t>
  </si>
  <si>
    <t>JX00309</t>
  </si>
  <si>
    <t>JX00310</t>
  </si>
  <si>
    <t>JX00311</t>
  </si>
  <si>
    <t>JX00312</t>
  </si>
  <si>
    <t>JX00313</t>
  </si>
  <si>
    <t>JX00314</t>
  </si>
  <si>
    <t>JX00315</t>
  </si>
  <si>
    <t>JX00316</t>
  </si>
  <si>
    <t>JX00317</t>
  </si>
  <si>
    <t>JX00318</t>
  </si>
  <si>
    <t>JX00319</t>
  </si>
  <si>
    <t>JX00320</t>
  </si>
  <si>
    <t>JX00321</t>
  </si>
  <si>
    <t>JX00322</t>
  </si>
  <si>
    <t>JX00323</t>
  </si>
  <si>
    <t>JX00324</t>
  </si>
  <si>
    <t>JX00325</t>
  </si>
  <si>
    <t>JX00326</t>
  </si>
  <si>
    <t>JX00327</t>
  </si>
  <si>
    <t>JX00328</t>
  </si>
  <si>
    <t>JX00329</t>
  </si>
  <si>
    <t>JX00330</t>
  </si>
  <si>
    <t>JX00331</t>
  </si>
  <si>
    <t>JX00332</t>
  </si>
  <si>
    <t>JX00333</t>
  </si>
  <si>
    <t>JX00334</t>
  </si>
  <si>
    <t>JX00335</t>
  </si>
  <si>
    <t>JX00336</t>
  </si>
  <si>
    <t>JX00337</t>
  </si>
  <si>
    <t>JX00338</t>
  </si>
  <si>
    <t>JX00401</t>
  </si>
  <si>
    <t>JX00402</t>
  </si>
  <si>
    <t>JX00403</t>
  </si>
  <si>
    <t>JX00404</t>
  </si>
  <si>
    <t>顶点</t>
  </si>
  <si>
    <t>供应商</t>
  </si>
  <si>
    <t>采购商</t>
  </si>
  <si>
    <t>项目</t>
  </si>
  <si>
    <t>边</t>
  </si>
  <si>
    <t>布尔值</t>
  </si>
  <si>
    <t>生产</t>
  </si>
  <si>
    <t>交易</t>
  </si>
  <si>
    <t>采购</t>
  </si>
  <si>
    <t>属于</t>
  </si>
  <si>
    <t>产品ID:STRING</t>
  </si>
  <si>
    <t>交易ID:STRING</t>
  </si>
  <si>
    <t>种类:STRING</t>
  </si>
  <si>
    <t>色系:STRING</t>
  </si>
  <si>
    <t>类别:STRING</t>
  </si>
  <si>
    <t>材质:STRING</t>
  </si>
  <si>
    <t>产品型号:STRING</t>
  </si>
  <si>
    <t>规格:STRING</t>
  </si>
  <si>
    <t>系列:STRING</t>
  </si>
  <si>
    <t>产品规格:STRING</t>
  </si>
  <si>
    <t>开关方式:STRING</t>
  </si>
  <si>
    <t>颜色:STRING</t>
  </si>
  <si>
    <t>全名:STRING</t>
  </si>
  <si>
    <t>产品名:STRING</t>
  </si>
  <si>
    <t>使用区域:STRING</t>
  </si>
  <si>
    <t>使用方式:STRING</t>
  </si>
  <si>
    <t>单位:STRING</t>
  </si>
  <si>
    <t>吸水率:STRING</t>
  </si>
  <si>
    <t>是否含五金:STRING</t>
  </si>
  <si>
    <t>类型:STRING</t>
  </si>
  <si>
    <t>数量:DOUBLE</t>
  </si>
  <si>
    <t>损耗率:DOUBLE</t>
  </si>
  <si>
    <t>综合单价:DOUBLE</t>
  </si>
  <si>
    <t>总价:DOUBLE</t>
  </si>
  <si>
    <t>填充比例:DOUBLE</t>
  </si>
  <si>
    <t>最大甲醛释放量:DOUBLE</t>
  </si>
  <si>
    <t>厚度:DOUBLE</t>
  </si>
  <si>
    <t>单层厚度:DOUBLE</t>
  </si>
  <si>
    <t>最大耐磨转数:DOUBLE</t>
  </si>
  <si>
    <t>静曲强度:DOUBLE</t>
  </si>
  <si>
    <t>最小吸水厚度膨胀率:DOUBLE</t>
  </si>
  <si>
    <t>耐磨等级:STRING</t>
  </si>
  <si>
    <t>破坏强度:STRING</t>
  </si>
  <si>
    <t>玻璃:STRING</t>
  </si>
  <si>
    <t>环保等级:STRING</t>
  </si>
  <si>
    <t>具体尺寸:STRING</t>
  </si>
  <si>
    <t>品牌:STRING</t>
  </si>
  <si>
    <t>交易:交易ID</t>
  </si>
  <si>
    <t>LABEL</t>
  </si>
  <si>
    <t>FIELD</t>
  </si>
  <si>
    <t>SRC_ID</t>
  </si>
  <si>
    <t>DST_ID</t>
  </si>
  <si>
    <t>ID:STRING</t>
  </si>
  <si>
    <t>类别</t>
  </si>
  <si>
    <t>全名</t>
  </si>
  <si>
    <t>使用方式</t>
  </si>
  <si>
    <t>供应商:ID</t>
  </si>
  <si>
    <t>采购商:ID</t>
  </si>
  <si>
    <t>项目:ID</t>
  </si>
  <si>
    <t>填充物:STRING</t>
  </si>
  <si>
    <t>切割:STRING</t>
  </si>
  <si>
    <t>是否包运输:STRING</t>
  </si>
  <si>
    <t>是否包安装:STRING</t>
  </si>
  <si>
    <t>含运输:STRING</t>
  </si>
  <si>
    <t>含安装:STRING</t>
  </si>
  <si>
    <t>产品_踢脚线</t>
  </si>
  <si>
    <t>产品_瓷砖</t>
  </si>
  <si>
    <t>产品_门</t>
  </si>
  <si>
    <t>产品_开关插座</t>
  </si>
  <si>
    <t>产品_地板</t>
  </si>
  <si>
    <t>使用_踢脚线</t>
  </si>
  <si>
    <t>使用_瓷砖</t>
  </si>
  <si>
    <t>使用_门</t>
  </si>
  <si>
    <t>使用_开关插座</t>
  </si>
  <si>
    <t>使用_地板</t>
  </si>
  <si>
    <t>产品_踢脚线:产品ID</t>
  </si>
  <si>
    <t>产品_瓷砖:产品ID</t>
  </si>
  <si>
    <t>产品_门:产品ID</t>
  </si>
  <si>
    <t>产品_开关插座:产品ID</t>
  </si>
  <si>
    <t>产品_地板:产品ID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</si>
</sst>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left" vertical="top"/>
    </xf>
    <xf numFmtId="165" fontId="0" fillId="0" borderId="0" xfId="0" applyNumberFormat="1" applyFill="1"/>
    <xf numFmtId="165" fontId="0" fillId="2" borderId="0" xfId="0" applyNumberFormat="1" applyFill="1" applyAlignment="1">
      <alignment horizontal="left" vertical="top"/>
    </xf>
    <xf numFmtId="165" fontId="0" fillId="0" borderId="0" xfId="0" applyNumberFormat="1"/>
    <xf numFmtId="165" fontId="0" fillId="2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165" fontId="0" fillId="0" borderId="0" xfId="0" applyNumberFormat="1" applyFill="1" applyAlignment="1"/>
    <xf numFmtId="165" fontId="0" fillId="0" borderId="0" xfId="0" applyNumberFormat="1" applyAlignment="1"/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/>
  </cellXfs>
  <cellStyles count="5">
    <cellStyle name="Normal" xfId="0" builtinId="0"/>
    <cellStyle name="常规 19" xfId="4" xr:uid="{00000000-0005-0000-0000-000001000000}"/>
    <cellStyle name="常规 3" xfId="3" xr:uid="{00000000-0005-0000-0000-000002000000}"/>
    <cellStyle name="常规 3 2" xfId="2" xr:uid="{00000000-0005-0000-0000-000003000000}"/>
    <cellStyle name="常规 4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F51D-EB1A-FF4D-A330-398CD00BEE00}">
  <dimension ref="A2:P23"/>
  <sheetViews>
    <sheetView workbookViewId="0">
      <selection activeCell="D27" sqref="D27"/>
    </sheetView>
  </sheetViews>
  <sheetFormatPr baseColWidth="10" defaultRowHeight="15"/>
  <cols>
    <col min="2" max="2" width="22.6640625" customWidth="1"/>
    <col min="3" max="3" width="14" customWidth="1"/>
    <col min="4" max="4" width="18.6640625" bestFit="1" customWidth="1"/>
    <col min="5" max="6" width="14.5" bestFit="1" customWidth="1"/>
    <col min="7" max="7" width="16.5" bestFit="1" customWidth="1"/>
    <col min="8" max="8" width="19" bestFit="1" customWidth="1"/>
    <col min="9" max="9" width="20.83203125" bestFit="1" customWidth="1"/>
    <col min="10" max="10" width="14.5" bestFit="1" customWidth="1"/>
    <col min="11" max="11" width="15.1640625" bestFit="1" customWidth="1"/>
    <col min="12" max="12" width="24.6640625" bestFit="1" customWidth="1"/>
    <col min="13" max="15" width="15.1640625" bestFit="1" customWidth="1"/>
    <col min="16" max="16" width="14.5" bestFit="1" customWidth="1"/>
  </cols>
  <sheetData>
    <row r="2" spans="1:16">
      <c r="B2" t="s">
        <v>462</v>
      </c>
      <c r="C2" t="s">
        <v>463</v>
      </c>
    </row>
    <row r="3" spans="1:16">
      <c r="A3" t="s">
        <v>414</v>
      </c>
      <c r="B3" t="s">
        <v>415</v>
      </c>
      <c r="C3" s="20" t="s">
        <v>466</v>
      </c>
    </row>
    <row r="4" spans="1:16">
      <c r="A4" t="s">
        <v>414</v>
      </c>
      <c r="B4" t="s">
        <v>416</v>
      </c>
      <c r="C4" s="20" t="s">
        <v>466</v>
      </c>
    </row>
    <row r="5" spans="1:16">
      <c r="A5" t="s">
        <v>414</v>
      </c>
      <c r="B5" t="s">
        <v>417</v>
      </c>
      <c r="C5" s="20" t="s">
        <v>466</v>
      </c>
    </row>
    <row r="6" spans="1:16">
      <c r="A6" t="s">
        <v>414</v>
      </c>
      <c r="B6" t="s">
        <v>479</v>
      </c>
      <c r="C6" s="5" t="s">
        <v>424</v>
      </c>
      <c r="D6" s="5" t="s">
        <v>426</v>
      </c>
      <c r="E6" s="5" t="s">
        <v>431</v>
      </c>
      <c r="F6" s="5" t="s">
        <v>429</v>
      </c>
    </row>
    <row r="7" spans="1:16">
      <c r="A7" t="s">
        <v>414</v>
      </c>
      <c r="B7" t="s">
        <v>480</v>
      </c>
      <c r="C7" s="5" t="s">
        <v>424</v>
      </c>
      <c r="D7" s="5" t="s">
        <v>427</v>
      </c>
      <c r="E7" s="5" t="s">
        <v>426</v>
      </c>
      <c r="F7" s="5" t="s">
        <v>433</v>
      </c>
      <c r="G7" s="5" t="s">
        <v>474</v>
      </c>
      <c r="H7" s="5" t="s">
        <v>441</v>
      </c>
      <c r="I7" s="5" t="s">
        <v>455</v>
      </c>
      <c r="J7" s="5" t="s">
        <v>456</v>
      </c>
    </row>
    <row r="8" spans="1:16">
      <c r="A8" t="s">
        <v>414</v>
      </c>
      <c r="B8" t="s">
        <v>481</v>
      </c>
      <c r="C8" s="5" t="s">
        <v>424</v>
      </c>
      <c r="D8" s="5" t="s">
        <v>428</v>
      </c>
      <c r="E8" s="5" t="s">
        <v>431</v>
      </c>
      <c r="F8" s="5" t="s">
        <v>434</v>
      </c>
      <c r="G8" s="5" t="s">
        <v>442</v>
      </c>
      <c r="H8" s="5" t="s">
        <v>473</v>
      </c>
      <c r="I8" s="5" t="s">
        <v>448</v>
      </c>
      <c r="J8" s="5" t="s">
        <v>457</v>
      </c>
      <c r="K8" s="5" t="s">
        <v>435</v>
      </c>
      <c r="L8" s="5" t="s">
        <v>449</v>
      </c>
      <c r="M8" s="5" t="s">
        <v>458</v>
      </c>
      <c r="N8" s="5" t="s">
        <v>475</v>
      </c>
      <c r="O8" s="5" t="s">
        <v>476</v>
      </c>
      <c r="P8" s="5" t="s">
        <v>459</v>
      </c>
    </row>
    <row r="9" spans="1:16">
      <c r="A9" t="s">
        <v>414</v>
      </c>
      <c r="B9" t="s">
        <v>482</v>
      </c>
      <c r="C9" s="5" t="s">
        <v>424</v>
      </c>
      <c r="D9" s="5" t="s">
        <v>426</v>
      </c>
      <c r="E9" s="5" t="s">
        <v>432</v>
      </c>
      <c r="F9" s="5" t="s">
        <v>435</v>
      </c>
      <c r="G9" s="5" t="s">
        <v>443</v>
      </c>
    </row>
    <row r="10" spans="1:16">
      <c r="A10" t="s">
        <v>414</v>
      </c>
      <c r="B10" t="s">
        <v>483</v>
      </c>
      <c r="C10" s="5" t="s">
        <v>424</v>
      </c>
      <c r="D10" s="5" t="s">
        <v>429</v>
      </c>
      <c r="E10" s="5" t="s">
        <v>433</v>
      </c>
      <c r="F10" s="5" t="s">
        <v>450</v>
      </c>
      <c r="G10" s="5" t="s">
        <v>451</v>
      </c>
      <c r="H10" s="5" t="s">
        <v>452</v>
      </c>
      <c r="I10" s="5" t="s">
        <v>449</v>
      </c>
      <c r="J10" s="5" t="s">
        <v>458</v>
      </c>
      <c r="K10" s="5" t="s">
        <v>453</v>
      </c>
      <c r="L10" s="5" t="s">
        <v>454</v>
      </c>
      <c r="M10" s="5" t="s">
        <v>477</v>
      </c>
      <c r="N10" s="5" t="s">
        <v>478</v>
      </c>
    </row>
    <row r="11" spans="1:16">
      <c r="A11" t="s">
        <v>414</v>
      </c>
      <c r="B11" t="s">
        <v>421</v>
      </c>
      <c r="C11" s="21" t="s">
        <v>425</v>
      </c>
      <c r="D11" s="5" t="s">
        <v>430</v>
      </c>
      <c r="E11" s="5" t="s">
        <v>428</v>
      </c>
      <c r="F11" s="5" t="s">
        <v>436</v>
      </c>
      <c r="G11" s="5" t="s">
        <v>437</v>
      </c>
      <c r="H11" s="5" t="s">
        <v>438</v>
      </c>
      <c r="I11" s="5" t="s">
        <v>439</v>
      </c>
      <c r="J11" s="5" t="s">
        <v>440</v>
      </c>
      <c r="K11" s="5" t="s">
        <v>444</v>
      </c>
      <c r="L11" s="5" t="s">
        <v>445</v>
      </c>
      <c r="M11" s="11" t="s">
        <v>446</v>
      </c>
      <c r="N11" s="11" t="s">
        <v>447</v>
      </c>
      <c r="O11" s="5" t="s">
        <v>460</v>
      </c>
    </row>
    <row r="15" spans="1:16">
      <c r="B15" t="s">
        <v>462</v>
      </c>
      <c r="C15" t="s">
        <v>464</v>
      </c>
      <c r="D15" t="s">
        <v>465</v>
      </c>
    </row>
    <row r="16" spans="1:16">
      <c r="A16" t="s">
        <v>418</v>
      </c>
      <c r="B16" t="s">
        <v>420</v>
      </c>
      <c r="C16" t="s">
        <v>461</v>
      </c>
      <c r="D16" t="s">
        <v>470</v>
      </c>
    </row>
    <row r="17" spans="1:4">
      <c r="A17" t="s">
        <v>418</v>
      </c>
      <c r="B17" t="s">
        <v>422</v>
      </c>
      <c r="C17" t="s">
        <v>461</v>
      </c>
      <c r="D17" t="s">
        <v>471</v>
      </c>
    </row>
    <row r="18" spans="1:4">
      <c r="A18" t="s">
        <v>418</v>
      </c>
      <c r="B18" t="s">
        <v>423</v>
      </c>
      <c r="C18" t="s">
        <v>461</v>
      </c>
      <c r="D18" t="s">
        <v>472</v>
      </c>
    </row>
    <row r="19" spans="1:4">
      <c r="A19" t="s">
        <v>418</v>
      </c>
      <c r="B19" t="s">
        <v>484</v>
      </c>
      <c r="C19" t="s">
        <v>461</v>
      </c>
      <c r="D19" t="s">
        <v>489</v>
      </c>
    </row>
    <row r="20" spans="1:4">
      <c r="A20" t="s">
        <v>418</v>
      </c>
      <c r="B20" t="s">
        <v>485</v>
      </c>
      <c r="C20" t="s">
        <v>461</v>
      </c>
      <c r="D20" t="s">
        <v>490</v>
      </c>
    </row>
    <row r="21" spans="1:4">
      <c r="A21" t="s">
        <v>418</v>
      </c>
      <c r="B21" t="s">
        <v>486</v>
      </c>
      <c r="C21" t="s">
        <v>461</v>
      </c>
      <c r="D21" t="s">
        <v>491</v>
      </c>
    </row>
    <row r="22" spans="1:4">
      <c r="A22" t="s">
        <v>418</v>
      </c>
      <c r="B22" t="s">
        <v>487</v>
      </c>
      <c r="C22" t="s">
        <v>461</v>
      </c>
      <c r="D22" t="s">
        <v>492</v>
      </c>
    </row>
    <row r="23" spans="1:4">
      <c r="A23" t="s">
        <v>418</v>
      </c>
      <c r="B23" t="s">
        <v>488</v>
      </c>
      <c r="C23" t="s">
        <v>461</v>
      </c>
      <c r="D23" t="s">
        <v>493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F396-AAED-4832-A8C7-AEAE681FC5AB}">
  <dimension ref="A1:H80"/>
  <sheetViews>
    <sheetView workbookViewId="0">
      <selection activeCell="H46" sqref="H46"/>
    </sheetView>
  </sheetViews>
  <sheetFormatPr baseColWidth="10" defaultColWidth="8.83203125" defaultRowHeight="15"/>
  <cols>
    <col min="1" max="1" width="14.6640625" bestFit="1" customWidth="1"/>
    <col min="2" max="2" width="20" bestFit="1" customWidth="1"/>
    <col min="3" max="3" width="56.6640625" bestFit="1" customWidth="1"/>
    <col min="5" max="5" width="40.1640625" customWidth="1"/>
    <col min="6" max="6" width="33" bestFit="1" customWidth="1"/>
    <col min="7" max="7" width="31.5" customWidth="1"/>
  </cols>
  <sheetData>
    <row r="1" spans="1:8">
      <c r="A1" t="s">
        <v>205</v>
      </c>
      <c r="B1" t="s">
        <v>217</v>
      </c>
      <c r="C1" t="s">
        <v>228</v>
      </c>
      <c r="D1" t="s">
        <v>282</v>
      </c>
      <c r="F1" t="s">
        <v>209</v>
      </c>
      <c r="G1" t="s">
        <v>228</v>
      </c>
      <c r="H1" t="s">
        <v>282</v>
      </c>
    </row>
    <row r="2" spans="1:8">
      <c r="A2" s="5" t="s">
        <v>157</v>
      </c>
      <c r="C2" t="s">
        <v>218</v>
      </c>
      <c r="D2" t="s">
        <v>278</v>
      </c>
      <c r="F2" s="5" t="s">
        <v>1</v>
      </c>
      <c r="G2" t="s">
        <v>243</v>
      </c>
      <c r="H2" t="s">
        <v>278</v>
      </c>
    </row>
    <row r="3" spans="1:8">
      <c r="A3" s="5" t="s">
        <v>158</v>
      </c>
      <c r="B3" t="s">
        <v>162</v>
      </c>
      <c r="C3" t="s">
        <v>216</v>
      </c>
      <c r="D3" t="s">
        <v>278</v>
      </c>
      <c r="F3" s="5" t="s">
        <v>199</v>
      </c>
      <c r="G3" t="s">
        <v>230</v>
      </c>
      <c r="H3" t="s">
        <v>278</v>
      </c>
    </row>
    <row r="4" spans="1:8">
      <c r="A4" s="5" t="s">
        <v>0</v>
      </c>
      <c r="B4" t="s">
        <v>219</v>
      </c>
      <c r="C4" t="s">
        <v>220</v>
      </c>
      <c r="D4" t="s">
        <v>278</v>
      </c>
      <c r="F4" s="5" t="s">
        <v>7</v>
      </c>
      <c r="G4" t="s">
        <v>231</v>
      </c>
      <c r="H4" t="s">
        <v>278</v>
      </c>
    </row>
    <row r="5" spans="1:8">
      <c r="A5" s="5" t="s">
        <v>1</v>
      </c>
      <c r="B5" t="s">
        <v>221</v>
      </c>
      <c r="C5" t="s">
        <v>222</v>
      </c>
      <c r="D5" t="s">
        <v>278</v>
      </c>
      <c r="F5" s="5" t="s">
        <v>50</v>
      </c>
      <c r="G5" t="s">
        <v>232</v>
      </c>
      <c r="H5" t="s">
        <v>278</v>
      </c>
    </row>
    <row r="6" spans="1:8">
      <c r="A6" s="5" t="s">
        <v>25</v>
      </c>
      <c r="B6" s="3" t="s">
        <v>89</v>
      </c>
      <c r="C6" t="s">
        <v>223</v>
      </c>
      <c r="D6" t="s">
        <v>278</v>
      </c>
    </row>
    <row r="7" spans="1:8">
      <c r="A7" s="5" t="s">
        <v>42</v>
      </c>
      <c r="B7" t="s">
        <v>90</v>
      </c>
      <c r="C7" t="s">
        <v>42</v>
      </c>
      <c r="D7" t="s">
        <v>278</v>
      </c>
    </row>
    <row r="8" spans="1:8">
      <c r="A8" s="5" t="s">
        <v>2</v>
      </c>
      <c r="B8" t="s">
        <v>224</v>
      </c>
      <c r="C8" t="s">
        <v>225</v>
      </c>
      <c r="D8" t="s">
        <v>278</v>
      </c>
    </row>
    <row r="9" spans="1:8">
      <c r="A9" s="5" t="s">
        <v>3</v>
      </c>
      <c r="B9" s="3" t="s">
        <v>12</v>
      </c>
      <c r="C9" t="s">
        <v>226</v>
      </c>
      <c r="D9" t="s">
        <v>278</v>
      </c>
    </row>
    <row r="10" spans="1:8">
      <c r="A10" s="5" t="s">
        <v>44</v>
      </c>
      <c r="B10" s="3">
        <v>22.43</v>
      </c>
      <c r="C10" t="s">
        <v>238</v>
      </c>
      <c r="D10" t="s">
        <v>272</v>
      </c>
    </row>
    <row r="11" spans="1:8">
      <c r="A11" s="5" t="s">
        <v>64</v>
      </c>
      <c r="B11">
        <v>0.02</v>
      </c>
      <c r="C11" t="s">
        <v>227</v>
      </c>
      <c r="D11" t="s">
        <v>272</v>
      </c>
    </row>
    <row r="12" spans="1:8">
      <c r="A12" s="6" t="s">
        <v>5</v>
      </c>
      <c r="B12">
        <v>23.24</v>
      </c>
      <c r="C12" t="s">
        <v>237</v>
      </c>
      <c r="D12" t="s">
        <v>272</v>
      </c>
    </row>
    <row r="13" spans="1:8">
      <c r="A13" s="6" t="s">
        <v>6</v>
      </c>
      <c r="B13">
        <v>521.37</v>
      </c>
      <c r="C13" t="s">
        <v>236</v>
      </c>
      <c r="D13" t="s">
        <v>272</v>
      </c>
    </row>
    <row r="14" spans="1:8">
      <c r="A14" s="5" t="s">
        <v>149</v>
      </c>
      <c r="C14" t="s">
        <v>314</v>
      </c>
      <c r="D14" t="s">
        <v>278</v>
      </c>
    </row>
    <row r="17" spans="1:8">
      <c r="A17" t="s">
        <v>206</v>
      </c>
      <c r="B17" t="s">
        <v>217</v>
      </c>
      <c r="C17" t="s">
        <v>228</v>
      </c>
      <c r="D17" t="s">
        <v>282</v>
      </c>
      <c r="F17" t="s">
        <v>210</v>
      </c>
      <c r="G17" t="s">
        <v>228</v>
      </c>
      <c r="H17" t="s">
        <v>282</v>
      </c>
    </row>
    <row r="18" spans="1:8">
      <c r="A18" s="5" t="s">
        <v>157</v>
      </c>
      <c r="B18" s="4"/>
      <c r="C18" t="s">
        <v>218</v>
      </c>
      <c r="D18" t="s">
        <v>278</v>
      </c>
      <c r="F18" s="5" t="s">
        <v>1</v>
      </c>
      <c r="G18" t="s">
        <v>243</v>
      </c>
      <c r="H18" t="s">
        <v>278</v>
      </c>
    </row>
    <row r="19" spans="1:8">
      <c r="A19" s="5" t="s">
        <v>158</v>
      </c>
      <c r="B19" s="4" t="s">
        <v>159</v>
      </c>
      <c r="C19" t="s">
        <v>216</v>
      </c>
      <c r="D19" t="s">
        <v>278</v>
      </c>
      <c r="F19" s="5" t="s">
        <v>14</v>
      </c>
      <c r="G19" t="s">
        <v>235</v>
      </c>
      <c r="H19" t="s">
        <v>278</v>
      </c>
    </row>
    <row r="20" spans="1:8">
      <c r="A20" s="5" t="s">
        <v>0</v>
      </c>
      <c r="B20" s="3" t="s">
        <v>40</v>
      </c>
      <c r="C20" t="s">
        <v>220</v>
      </c>
      <c r="D20" t="s">
        <v>278</v>
      </c>
      <c r="F20" s="5" t="s">
        <v>13</v>
      </c>
      <c r="G20" t="s">
        <v>231</v>
      </c>
      <c r="H20" t="s">
        <v>278</v>
      </c>
    </row>
    <row r="21" spans="1:8">
      <c r="A21" s="5" t="s">
        <v>1</v>
      </c>
      <c r="B21" s="3" t="s">
        <v>94</v>
      </c>
      <c r="C21" t="s">
        <v>234</v>
      </c>
      <c r="D21" t="s">
        <v>278</v>
      </c>
      <c r="F21" s="5" t="s">
        <v>88</v>
      </c>
      <c r="G21" t="s">
        <v>232</v>
      </c>
      <c r="H21" t="s">
        <v>278</v>
      </c>
    </row>
    <row r="22" spans="1:8">
      <c r="A22" s="5" t="s">
        <v>25</v>
      </c>
      <c r="B22" s="3" t="s">
        <v>99</v>
      </c>
      <c r="C22" t="s">
        <v>223</v>
      </c>
      <c r="D22" t="s">
        <v>278</v>
      </c>
      <c r="F22" s="5" t="s">
        <v>26</v>
      </c>
      <c r="G22" t="s">
        <v>239</v>
      </c>
      <c r="H22" t="s">
        <v>281</v>
      </c>
    </row>
    <row r="23" spans="1:8">
      <c r="A23" s="5" t="s">
        <v>42</v>
      </c>
      <c r="B23" s="3" t="s">
        <v>165</v>
      </c>
      <c r="C23" t="s">
        <v>42</v>
      </c>
      <c r="D23" t="s">
        <v>278</v>
      </c>
      <c r="F23" s="5" t="s">
        <v>15</v>
      </c>
      <c r="G23" t="s">
        <v>240</v>
      </c>
      <c r="H23" t="s">
        <v>278</v>
      </c>
    </row>
    <row r="24" spans="1:8">
      <c r="A24" s="5" t="s">
        <v>2</v>
      </c>
      <c r="B24" s="3" t="s">
        <v>39</v>
      </c>
      <c r="C24" t="s">
        <v>225</v>
      </c>
      <c r="D24" t="s">
        <v>278</v>
      </c>
      <c r="F24" s="5" t="s">
        <v>92</v>
      </c>
      <c r="G24" t="s">
        <v>241</v>
      </c>
      <c r="H24" t="s">
        <v>278</v>
      </c>
    </row>
    <row r="25" spans="1:8">
      <c r="A25" s="5" t="s">
        <v>164</v>
      </c>
      <c r="B25" s="3" t="s">
        <v>96</v>
      </c>
      <c r="C25" t="s">
        <v>233</v>
      </c>
      <c r="D25" t="s">
        <v>278</v>
      </c>
      <c r="F25" s="5" t="s">
        <v>93</v>
      </c>
      <c r="G25" t="s">
        <v>242</v>
      </c>
      <c r="H25" t="s">
        <v>278</v>
      </c>
    </row>
    <row r="26" spans="1:8">
      <c r="A26" s="5" t="s">
        <v>3</v>
      </c>
      <c r="B26" s="3" t="s">
        <v>97</v>
      </c>
      <c r="C26" t="s">
        <v>226</v>
      </c>
      <c r="D26" t="s">
        <v>278</v>
      </c>
    </row>
    <row r="27" spans="1:8">
      <c r="A27" s="5" t="s">
        <v>44</v>
      </c>
      <c r="B27" s="3">
        <v>25.64</v>
      </c>
      <c r="C27" t="s">
        <v>238</v>
      </c>
      <c r="D27" t="s">
        <v>272</v>
      </c>
    </row>
    <row r="28" spans="1:8">
      <c r="A28" s="5" t="s">
        <v>64</v>
      </c>
      <c r="B28" s="3">
        <v>7.0000000000000007E-2</v>
      </c>
      <c r="C28" t="s">
        <v>227</v>
      </c>
      <c r="D28" t="s">
        <v>272</v>
      </c>
    </row>
    <row r="29" spans="1:8">
      <c r="A29" s="6" t="s">
        <v>5</v>
      </c>
      <c r="B29" s="7">
        <v>196.43144669448213</v>
      </c>
      <c r="C29" t="s">
        <v>237</v>
      </c>
      <c r="D29" t="s">
        <v>272</v>
      </c>
    </row>
    <row r="30" spans="1:8">
      <c r="A30" s="6" t="s">
        <v>6</v>
      </c>
      <c r="B30" s="7">
        <f>B29*B27*(1+B28)</f>
        <v>5389.0574537737784</v>
      </c>
      <c r="C30" t="s">
        <v>236</v>
      </c>
      <c r="D30" t="s">
        <v>272</v>
      </c>
    </row>
    <row r="31" spans="1:8">
      <c r="A31" s="5" t="s">
        <v>149</v>
      </c>
      <c r="B31" s="3"/>
      <c r="C31" t="s">
        <v>314</v>
      </c>
      <c r="D31" t="s">
        <v>278</v>
      </c>
    </row>
    <row r="33" spans="1:8">
      <c r="A33" t="s">
        <v>207</v>
      </c>
      <c r="B33" t="s">
        <v>217</v>
      </c>
      <c r="C33" t="s">
        <v>228</v>
      </c>
      <c r="D33" t="s">
        <v>282</v>
      </c>
      <c r="F33" t="s">
        <v>211</v>
      </c>
      <c r="H33" t="s">
        <v>282</v>
      </c>
    </row>
    <row r="34" spans="1:8">
      <c r="A34" s="5" t="s">
        <v>157</v>
      </c>
      <c r="C34" t="s">
        <v>218</v>
      </c>
      <c r="D34" t="s">
        <v>278</v>
      </c>
      <c r="F34" s="5" t="s">
        <v>47</v>
      </c>
      <c r="G34" t="s">
        <v>243</v>
      </c>
      <c r="H34" t="s">
        <v>278</v>
      </c>
    </row>
    <row r="35" spans="1:8">
      <c r="A35" s="5" t="s">
        <v>158</v>
      </c>
      <c r="B35" t="s">
        <v>162</v>
      </c>
      <c r="C35" t="s">
        <v>216</v>
      </c>
      <c r="D35" t="s">
        <v>278</v>
      </c>
      <c r="F35" s="5" t="s">
        <v>203</v>
      </c>
      <c r="G35" t="s">
        <v>244</v>
      </c>
      <c r="H35" t="s">
        <v>278</v>
      </c>
    </row>
    <row r="36" spans="1:8">
      <c r="A36" s="5" t="s">
        <v>0</v>
      </c>
      <c r="B36" t="s">
        <v>40</v>
      </c>
      <c r="C36" t="s">
        <v>220</v>
      </c>
      <c r="D36" t="s">
        <v>278</v>
      </c>
      <c r="F36" s="5" t="s">
        <v>114</v>
      </c>
      <c r="G36" t="s">
        <v>248</v>
      </c>
      <c r="H36" t="s">
        <v>278</v>
      </c>
    </row>
    <row r="37" spans="1:8">
      <c r="A37" s="5" t="s">
        <v>47</v>
      </c>
      <c r="B37" s="3" t="s">
        <v>53</v>
      </c>
      <c r="C37" t="s">
        <v>234</v>
      </c>
      <c r="D37" t="s">
        <v>278</v>
      </c>
      <c r="F37" s="5" t="s">
        <v>246</v>
      </c>
      <c r="G37" t="s">
        <v>247</v>
      </c>
      <c r="H37" t="s">
        <v>278</v>
      </c>
    </row>
    <row r="38" spans="1:8" ht="16" customHeight="1">
      <c r="A38" s="5" t="s">
        <v>25</v>
      </c>
      <c r="B38" s="3"/>
      <c r="C38" t="s">
        <v>223</v>
      </c>
      <c r="D38" t="s">
        <v>278</v>
      </c>
      <c r="F38" s="19" t="s">
        <v>229</v>
      </c>
      <c r="G38" t="s">
        <v>239</v>
      </c>
      <c r="H38" t="s">
        <v>278</v>
      </c>
    </row>
    <row r="39" spans="1:8">
      <c r="A39" s="5" t="s">
        <v>42</v>
      </c>
      <c r="B39" s="3" t="s">
        <v>185</v>
      </c>
      <c r="C39" t="s">
        <v>42</v>
      </c>
      <c r="D39" t="s">
        <v>278</v>
      </c>
      <c r="F39" s="5" t="s">
        <v>115</v>
      </c>
      <c r="G39" t="s">
        <v>253</v>
      </c>
      <c r="H39" t="s">
        <v>278</v>
      </c>
    </row>
    <row r="40" spans="1:8">
      <c r="A40" s="5" t="s">
        <v>63</v>
      </c>
      <c r="B40" s="3" t="s">
        <v>22</v>
      </c>
      <c r="C40" t="s">
        <v>225</v>
      </c>
      <c r="D40" t="s">
        <v>278</v>
      </c>
      <c r="F40" s="5" t="s">
        <v>116</v>
      </c>
      <c r="G40" t="s">
        <v>254</v>
      </c>
      <c r="H40" t="s">
        <v>272</v>
      </c>
    </row>
    <row r="41" spans="1:8">
      <c r="A41" s="5" t="s">
        <v>164</v>
      </c>
      <c r="B41" s="3" t="s">
        <v>117</v>
      </c>
      <c r="C41" t="s">
        <v>233</v>
      </c>
      <c r="D41" t="s">
        <v>278</v>
      </c>
      <c r="F41" s="5" t="s">
        <v>52</v>
      </c>
      <c r="G41" t="s">
        <v>255</v>
      </c>
      <c r="H41" t="s">
        <v>278</v>
      </c>
    </row>
    <row r="42" spans="1:8">
      <c r="A42" s="5" t="s">
        <v>43</v>
      </c>
      <c r="B42" s="3" t="s">
        <v>54</v>
      </c>
      <c r="C42" t="s">
        <v>226</v>
      </c>
      <c r="D42" t="s">
        <v>278</v>
      </c>
      <c r="F42" s="5" t="s">
        <v>66</v>
      </c>
      <c r="G42" t="s">
        <v>256</v>
      </c>
      <c r="H42" t="s">
        <v>278</v>
      </c>
    </row>
    <row r="43" spans="1:8">
      <c r="A43" s="5" t="s">
        <v>44</v>
      </c>
      <c r="B43" s="3">
        <v>1</v>
      </c>
      <c r="C43" t="s">
        <v>238</v>
      </c>
      <c r="D43" t="s">
        <v>272</v>
      </c>
      <c r="F43" s="5" t="s">
        <v>257</v>
      </c>
      <c r="G43" t="s">
        <v>259</v>
      </c>
      <c r="H43" t="s">
        <v>272</v>
      </c>
    </row>
    <row r="44" spans="1:8">
      <c r="A44" s="5" t="s">
        <v>4</v>
      </c>
      <c r="B44" s="3">
        <v>0</v>
      </c>
      <c r="C44" t="s">
        <v>227</v>
      </c>
      <c r="D44" t="s">
        <v>272</v>
      </c>
      <c r="F44" s="5" t="s">
        <v>249</v>
      </c>
      <c r="G44" t="s">
        <v>258</v>
      </c>
      <c r="H44" t="s">
        <v>278</v>
      </c>
    </row>
    <row r="45" spans="1:8">
      <c r="A45" s="11" t="s">
        <v>45</v>
      </c>
      <c r="B45" s="9">
        <v>3477.8362430337374</v>
      </c>
      <c r="C45" t="s">
        <v>237</v>
      </c>
      <c r="D45" t="s">
        <v>272</v>
      </c>
      <c r="F45" s="5" t="s">
        <v>250</v>
      </c>
      <c r="G45" t="s">
        <v>239</v>
      </c>
      <c r="H45" t="s">
        <v>281</v>
      </c>
    </row>
    <row r="46" spans="1:8">
      <c r="A46" s="11" t="s">
        <v>46</v>
      </c>
      <c r="B46" s="9">
        <v>3477.8362430337374</v>
      </c>
      <c r="C46" t="s">
        <v>236</v>
      </c>
      <c r="D46" t="s">
        <v>272</v>
      </c>
      <c r="F46" s="5" t="s">
        <v>251</v>
      </c>
      <c r="G46" t="s">
        <v>239</v>
      </c>
      <c r="H46" t="s">
        <v>419</v>
      </c>
    </row>
    <row r="47" spans="1:8">
      <c r="A47" s="5" t="s">
        <v>149</v>
      </c>
      <c r="B47" s="3"/>
      <c r="C47" t="s">
        <v>314</v>
      </c>
      <c r="D47" t="s">
        <v>278</v>
      </c>
      <c r="F47" s="5" t="s">
        <v>188</v>
      </c>
      <c r="G47" t="s">
        <v>252</v>
      </c>
      <c r="H47" t="s">
        <v>278</v>
      </c>
    </row>
    <row r="50" spans="1:8">
      <c r="A50" t="s">
        <v>208</v>
      </c>
      <c r="C50" t="s">
        <v>228</v>
      </c>
      <c r="D50" t="s">
        <v>282</v>
      </c>
      <c r="F50" t="s">
        <v>212</v>
      </c>
      <c r="H50" t="s">
        <v>282</v>
      </c>
    </row>
    <row r="51" spans="1:8">
      <c r="A51" s="5" t="s">
        <v>157</v>
      </c>
      <c r="B51" s="4"/>
      <c r="C51" t="s">
        <v>218</v>
      </c>
      <c r="D51" t="s">
        <v>278</v>
      </c>
      <c r="F51" s="5" t="s">
        <v>47</v>
      </c>
      <c r="G51" t="s">
        <v>243</v>
      </c>
      <c r="H51" t="s">
        <v>278</v>
      </c>
    </row>
    <row r="52" spans="1:8">
      <c r="A52" s="5" t="s">
        <v>158</v>
      </c>
      <c r="B52" s="4" t="s">
        <v>159</v>
      </c>
      <c r="C52" t="s">
        <v>216</v>
      </c>
      <c r="D52" t="s">
        <v>278</v>
      </c>
      <c r="F52" s="5" t="s">
        <v>199</v>
      </c>
      <c r="G52" t="s">
        <v>263</v>
      </c>
      <c r="H52" t="s">
        <v>278</v>
      </c>
    </row>
    <row r="53" spans="1:8">
      <c r="A53" s="5" t="s">
        <v>41</v>
      </c>
      <c r="B53" s="3" t="s">
        <v>40</v>
      </c>
      <c r="C53" t="s">
        <v>220</v>
      </c>
      <c r="D53" t="s">
        <v>278</v>
      </c>
      <c r="F53" s="5" t="s">
        <v>65</v>
      </c>
      <c r="G53" t="s">
        <v>265</v>
      </c>
      <c r="H53" t="s">
        <v>278</v>
      </c>
    </row>
    <row r="54" spans="1:8">
      <c r="A54" s="5" t="s">
        <v>47</v>
      </c>
      <c r="B54" s="3" t="s">
        <v>69</v>
      </c>
      <c r="C54" t="s">
        <v>234</v>
      </c>
      <c r="D54" t="s">
        <v>278</v>
      </c>
      <c r="F54" s="5" t="s">
        <v>66</v>
      </c>
      <c r="G54" t="s">
        <v>264</v>
      </c>
      <c r="H54" t="s">
        <v>278</v>
      </c>
    </row>
    <row r="55" spans="1:8">
      <c r="A55" s="5" t="s">
        <v>25</v>
      </c>
      <c r="B55" s="3"/>
      <c r="C55" t="s">
        <v>223</v>
      </c>
      <c r="D55" t="s">
        <v>278</v>
      </c>
      <c r="F55" s="5" t="s">
        <v>144</v>
      </c>
      <c r="G55" t="s">
        <v>266</v>
      </c>
      <c r="H55" t="s">
        <v>278</v>
      </c>
    </row>
    <row r="56" spans="1:8">
      <c r="A56" s="5" t="s">
        <v>203</v>
      </c>
      <c r="B56" s="3" t="s">
        <v>200</v>
      </c>
      <c r="C56" t="s">
        <v>260</v>
      </c>
      <c r="D56" t="s">
        <v>278</v>
      </c>
    </row>
    <row r="57" spans="1:8">
      <c r="A57" s="5" t="s">
        <v>201</v>
      </c>
      <c r="B57" s="3" t="s">
        <v>67</v>
      </c>
      <c r="C57" t="s">
        <v>262</v>
      </c>
      <c r="D57" t="s">
        <v>278</v>
      </c>
    </row>
    <row r="58" spans="1:8">
      <c r="A58" s="5" t="s">
        <v>63</v>
      </c>
      <c r="B58" s="2" t="s">
        <v>141</v>
      </c>
      <c r="C58" t="s">
        <v>261</v>
      </c>
      <c r="D58" t="s">
        <v>278</v>
      </c>
    </row>
    <row r="59" spans="1:8">
      <c r="A59" s="5" t="s">
        <v>43</v>
      </c>
      <c r="B59" s="3" t="s">
        <v>68</v>
      </c>
      <c r="C59" t="s">
        <v>226</v>
      </c>
      <c r="D59" t="s">
        <v>278</v>
      </c>
    </row>
    <row r="60" spans="1:8">
      <c r="A60" s="5" t="s">
        <v>44</v>
      </c>
      <c r="B60" s="3">
        <v>4</v>
      </c>
      <c r="C60" t="s">
        <v>238</v>
      </c>
      <c r="D60" t="s">
        <v>272</v>
      </c>
    </row>
    <row r="61" spans="1:8">
      <c r="A61" s="5" t="s">
        <v>64</v>
      </c>
      <c r="B61" s="3">
        <v>0</v>
      </c>
      <c r="C61" t="s">
        <v>227</v>
      </c>
      <c r="D61" t="s">
        <v>272</v>
      </c>
    </row>
    <row r="62" spans="1:8">
      <c r="A62" s="13" t="s">
        <v>45</v>
      </c>
      <c r="B62" s="14">
        <v>60.169337662023729</v>
      </c>
      <c r="C62" t="s">
        <v>237</v>
      </c>
      <c r="D62" t="s">
        <v>272</v>
      </c>
    </row>
    <row r="63" spans="1:8">
      <c r="A63" s="13" t="s">
        <v>46</v>
      </c>
      <c r="B63" s="14">
        <v>240.67735064809492</v>
      </c>
      <c r="C63" t="s">
        <v>236</v>
      </c>
      <c r="D63" t="s">
        <v>272</v>
      </c>
    </row>
    <row r="64" spans="1:8">
      <c r="A64" s="5" t="s">
        <v>149</v>
      </c>
      <c r="B64" s="3"/>
      <c r="C64" t="s">
        <v>314</v>
      </c>
      <c r="D64" t="s">
        <v>278</v>
      </c>
    </row>
    <row r="65" spans="1:8">
      <c r="B65" s="3"/>
    </row>
    <row r="67" spans="1:8">
      <c r="A67" t="s">
        <v>213</v>
      </c>
      <c r="C67" t="s">
        <v>228</v>
      </c>
      <c r="D67" t="s">
        <v>282</v>
      </c>
      <c r="F67" t="s">
        <v>214</v>
      </c>
      <c r="H67" t="s">
        <v>282</v>
      </c>
    </row>
    <row r="68" spans="1:8">
      <c r="A68" s="5" t="s">
        <v>157</v>
      </c>
      <c r="B68" s="4" t="s">
        <v>160</v>
      </c>
      <c r="C68" t="s">
        <v>218</v>
      </c>
      <c r="D68" t="s">
        <v>278</v>
      </c>
      <c r="F68" s="5" t="s">
        <v>47</v>
      </c>
      <c r="G68" t="s">
        <v>243</v>
      </c>
      <c r="H68" t="s">
        <v>278</v>
      </c>
    </row>
    <row r="69" spans="1:8">
      <c r="A69" s="5" t="s">
        <v>158</v>
      </c>
      <c r="B69" s="4" t="s">
        <v>159</v>
      </c>
      <c r="C69" t="s">
        <v>216</v>
      </c>
      <c r="D69" t="s">
        <v>278</v>
      </c>
      <c r="F69" s="5" t="s">
        <v>50</v>
      </c>
      <c r="G69" t="s">
        <v>267</v>
      </c>
      <c r="H69" t="s">
        <v>278</v>
      </c>
    </row>
    <row r="70" spans="1:8">
      <c r="A70" s="5" t="s">
        <v>41</v>
      </c>
      <c r="B70" s="3" t="s">
        <v>8</v>
      </c>
      <c r="C70" t="s">
        <v>220</v>
      </c>
      <c r="D70" t="s">
        <v>278</v>
      </c>
      <c r="F70" s="5" t="s">
        <v>88</v>
      </c>
      <c r="G70" t="s">
        <v>268</v>
      </c>
      <c r="H70" t="s">
        <v>278</v>
      </c>
    </row>
    <row r="71" spans="1:8">
      <c r="A71" s="5" t="s">
        <v>1</v>
      </c>
      <c r="B71" s="3" t="s">
        <v>48</v>
      </c>
      <c r="C71" t="s">
        <v>234</v>
      </c>
      <c r="D71" t="s">
        <v>278</v>
      </c>
      <c r="F71" s="5" t="s">
        <v>145</v>
      </c>
      <c r="G71" t="s">
        <v>277</v>
      </c>
      <c r="H71" t="s">
        <v>272</v>
      </c>
    </row>
    <row r="72" spans="1:8">
      <c r="A72" s="5" t="s">
        <v>25</v>
      </c>
      <c r="B72" s="3" t="s">
        <v>95</v>
      </c>
      <c r="C72" t="s">
        <v>223</v>
      </c>
      <c r="D72" t="s">
        <v>278</v>
      </c>
      <c r="F72" s="5" t="s">
        <v>198</v>
      </c>
      <c r="G72" t="s">
        <v>270</v>
      </c>
      <c r="H72" t="s">
        <v>272</v>
      </c>
    </row>
    <row r="73" spans="1:8">
      <c r="A73" s="5" t="s">
        <v>42</v>
      </c>
      <c r="B73" s="3" t="s">
        <v>113</v>
      </c>
      <c r="C73" t="s">
        <v>269</v>
      </c>
      <c r="D73" t="s">
        <v>278</v>
      </c>
      <c r="F73" s="5" t="s">
        <v>271</v>
      </c>
      <c r="G73" t="s">
        <v>274</v>
      </c>
      <c r="H73" t="s">
        <v>272</v>
      </c>
    </row>
    <row r="74" spans="1:8">
      <c r="A74" s="5" t="s">
        <v>2</v>
      </c>
      <c r="B74" s="3" t="s">
        <v>22</v>
      </c>
      <c r="C74" t="s">
        <v>261</v>
      </c>
      <c r="D74" t="s">
        <v>278</v>
      </c>
      <c r="F74" s="5" t="s">
        <v>257</v>
      </c>
      <c r="G74" t="s">
        <v>273</v>
      </c>
      <c r="H74" t="s">
        <v>272</v>
      </c>
    </row>
    <row r="75" spans="1:8">
      <c r="A75" s="5" t="s">
        <v>43</v>
      </c>
      <c r="B75" s="3" t="s">
        <v>49</v>
      </c>
      <c r="C75" t="s">
        <v>226</v>
      </c>
      <c r="D75" t="s">
        <v>278</v>
      </c>
      <c r="F75" s="5" t="s">
        <v>249</v>
      </c>
      <c r="G75" t="s">
        <v>258</v>
      </c>
      <c r="H75" t="s">
        <v>278</v>
      </c>
    </row>
    <row r="76" spans="1:8">
      <c r="A76" s="5" t="s">
        <v>44</v>
      </c>
      <c r="B76" s="3">
        <v>11.97</v>
      </c>
      <c r="C76" t="s">
        <v>238</v>
      </c>
      <c r="D76" t="s">
        <v>272</v>
      </c>
      <c r="F76" s="5" t="s">
        <v>215</v>
      </c>
      <c r="G76" t="s">
        <v>279</v>
      </c>
      <c r="H76" t="s">
        <v>272</v>
      </c>
    </row>
    <row r="77" spans="1:8">
      <c r="A77" s="5" t="s">
        <v>64</v>
      </c>
      <c r="B77" s="3">
        <v>0.02</v>
      </c>
      <c r="C77" t="s">
        <v>227</v>
      </c>
      <c r="D77" t="s">
        <v>272</v>
      </c>
      <c r="F77" s="5" t="s">
        <v>275</v>
      </c>
      <c r="G77" t="s">
        <v>280</v>
      </c>
      <c r="H77" t="s">
        <v>272</v>
      </c>
    </row>
    <row r="78" spans="1:8">
      <c r="A78" s="6" t="s">
        <v>45</v>
      </c>
      <c r="B78" s="7">
        <v>226.27537094082939</v>
      </c>
      <c r="C78" t="s">
        <v>237</v>
      </c>
      <c r="D78" t="s">
        <v>272</v>
      </c>
      <c r="F78" s="5" t="s">
        <v>195</v>
      </c>
      <c r="G78" t="s">
        <v>239</v>
      </c>
      <c r="H78" t="s">
        <v>281</v>
      </c>
    </row>
    <row r="79" spans="1:8">
      <c r="A79" s="6" t="s">
        <v>46</v>
      </c>
      <c r="B79" s="7">
        <f>B76*B78*(1+B77)</f>
        <v>2762.6865139649626</v>
      </c>
      <c r="C79" t="s">
        <v>236</v>
      </c>
      <c r="D79" t="s">
        <v>272</v>
      </c>
      <c r="F79" s="5" t="s">
        <v>196</v>
      </c>
      <c r="G79" t="s">
        <v>239</v>
      </c>
      <c r="H79" t="s">
        <v>281</v>
      </c>
    </row>
    <row r="80" spans="1:8">
      <c r="A80" s="5" t="s">
        <v>149</v>
      </c>
      <c r="B80" s="3"/>
      <c r="C80" t="s">
        <v>314</v>
      </c>
      <c r="D80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08BA-91D8-44FE-BE98-C235A6B811D6}">
  <dimension ref="A1:R22"/>
  <sheetViews>
    <sheetView workbookViewId="0">
      <selection activeCell="G2" sqref="G2"/>
    </sheetView>
  </sheetViews>
  <sheetFormatPr baseColWidth="10" defaultColWidth="8.83203125" defaultRowHeight="15"/>
  <cols>
    <col min="4" max="4" width="11.33203125" bestFit="1" customWidth="1"/>
    <col min="9" max="9" width="13.5" bestFit="1" customWidth="1"/>
    <col min="16" max="16" width="9.33203125" bestFit="1" customWidth="1"/>
  </cols>
  <sheetData>
    <row r="1" spans="1:18">
      <c r="A1" s="21" t="s">
        <v>317</v>
      </c>
      <c r="B1" s="5" t="s">
        <v>157</v>
      </c>
      <c r="C1" s="5" t="s">
        <v>416</v>
      </c>
      <c r="D1" s="5" t="s">
        <v>0</v>
      </c>
      <c r="E1" s="5" t="s">
        <v>1</v>
      </c>
      <c r="F1" s="5" t="s">
        <v>25</v>
      </c>
      <c r="G1" s="5" t="s">
        <v>467</v>
      </c>
      <c r="H1" s="5" t="s">
        <v>468</v>
      </c>
      <c r="I1" s="5" t="s">
        <v>42</v>
      </c>
      <c r="J1" s="5" t="s">
        <v>2</v>
      </c>
      <c r="K1" s="5" t="s">
        <v>469</v>
      </c>
      <c r="L1" s="5" t="s">
        <v>3</v>
      </c>
      <c r="M1" s="5" t="s">
        <v>44</v>
      </c>
      <c r="N1" s="5" t="s">
        <v>64</v>
      </c>
      <c r="O1" s="6" t="s">
        <v>5</v>
      </c>
      <c r="P1" s="6" t="s">
        <v>6</v>
      </c>
      <c r="Q1" s="5" t="s">
        <v>149</v>
      </c>
    </row>
    <row r="2" spans="1:18">
      <c r="A2" t="s">
        <v>318</v>
      </c>
      <c r="B2" s="4" t="s">
        <v>283</v>
      </c>
      <c r="C2" s="4" t="s">
        <v>286</v>
      </c>
      <c r="D2" s="3" t="s">
        <v>306</v>
      </c>
      <c r="E2" s="3" t="s">
        <v>9</v>
      </c>
      <c r="F2" s="3" t="s">
        <v>89</v>
      </c>
      <c r="G2" s="3"/>
      <c r="H2" s="3"/>
      <c r="I2" s="3" t="s">
        <v>90</v>
      </c>
      <c r="J2" s="3" t="s">
        <v>11</v>
      </c>
      <c r="K2" s="3"/>
      <c r="L2" s="3" t="s">
        <v>12</v>
      </c>
      <c r="M2" s="3">
        <v>22.43</v>
      </c>
      <c r="N2" s="3">
        <v>0</v>
      </c>
      <c r="O2" s="9">
        <v>23.244115371671906</v>
      </c>
      <c r="P2" s="9">
        <f>M2*O2</f>
        <v>521.3655077866008</v>
      </c>
      <c r="Q2" s="3" t="s">
        <v>287</v>
      </c>
    </row>
    <row r="3" spans="1:18">
      <c r="A3" t="s">
        <v>319</v>
      </c>
      <c r="B3" s="4" t="s">
        <v>283</v>
      </c>
      <c r="C3" s="4" t="s">
        <v>286</v>
      </c>
      <c r="D3" s="3" t="s">
        <v>306</v>
      </c>
      <c r="E3" s="3" t="s">
        <v>9</v>
      </c>
      <c r="F3" s="3" t="s">
        <v>89</v>
      </c>
      <c r="G3" s="3"/>
      <c r="H3" s="3"/>
      <c r="I3" s="3" t="s">
        <v>90</v>
      </c>
      <c r="J3" s="3" t="s">
        <v>22</v>
      </c>
      <c r="K3" s="3"/>
      <c r="L3" s="3" t="s">
        <v>12</v>
      </c>
      <c r="M3" s="3">
        <v>12.2</v>
      </c>
      <c r="N3" s="3">
        <v>0</v>
      </c>
      <c r="O3" s="9">
        <v>23.244115371671906</v>
      </c>
      <c r="P3" s="9">
        <f t="shared" ref="P3:P4" si="0">M3*O3</f>
        <v>283.57820753439722</v>
      </c>
      <c r="Q3" s="3" t="s">
        <v>287</v>
      </c>
    </row>
    <row r="4" spans="1:18">
      <c r="A4" t="s">
        <v>320</v>
      </c>
      <c r="B4" s="4" t="s">
        <v>283</v>
      </c>
      <c r="C4" s="4" t="s">
        <v>286</v>
      </c>
      <c r="D4" s="3" t="s">
        <v>306</v>
      </c>
      <c r="E4" s="3" t="s">
        <v>9</v>
      </c>
      <c r="F4" s="3" t="s">
        <v>89</v>
      </c>
      <c r="G4" s="3"/>
      <c r="H4" s="3"/>
      <c r="I4" s="3" t="s">
        <v>90</v>
      </c>
      <c r="J4" s="3" t="s">
        <v>23</v>
      </c>
      <c r="K4" s="3"/>
      <c r="L4" s="3" t="s">
        <v>12</v>
      </c>
      <c r="M4" s="3">
        <v>9.4</v>
      </c>
      <c r="N4" s="3">
        <v>0</v>
      </c>
      <c r="O4" s="9">
        <v>23.244115371671906</v>
      </c>
      <c r="P4" s="9">
        <f t="shared" si="0"/>
        <v>218.49468449371594</v>
      </c>
      <c r="Q4" s="3" t="s">
        <v>287</v>
      </c>
    </row>
    <row r="5" spans="1:18">
      <c r="A5" t="s">
        <v>321</v>
      </c>
      <c r="B5" s="4" t="s">
        <v>283</v>
      </c>
      <c r="C5" s="4" t="s">
        <v>286</v>
      </c>
      <c r="D5" s="3" t="s">
        <v>305</v>
      </c>
      <c r="E5" s="3" t="s">
        <v>161</v>
      </c>
      <c r="F5" s="1"/>
      <c r="G5" s="1"/>
      <c r="H5" s="1"/>
      <c r="I5" s="2" t="s">
        <v>163</v>
      </c>
      <c r="J5" s="2" t="s">
        <v>39</v>
      </c>
      <c r="K5" s="2"/>
      <c r="L5" s="2" t="s">
        <v>12</v>
      </c>
      <c r="M5" s="3">
        <v>23.2</v>
      </c>
      <c r="N5" s="3">
        <v>0.05</v>
      </c>
      <c r="O5" s="9">
        <v>72.270423429104937</v>
      </c>
      <c r="P5" s="9">
        <v>1760.5075147329962</v>
      </c>
      <c r="Q5" s="3" t="s">
        <v>287</v>
      </c>
    </row>
    <row r="6" spans="1:18">
      <c r="A6" t="s">
        <v>322</v>
      </c>
      <c r="B6" s="4" t="s">
        <v>283</v>
      </c>
      <c r="C6" s="4" t="s">
        <v>286</v>
      </c>
      <c r="D6" s="3" t="s">
        <v>305</v>
      </c>
      <c r="E6" s="3" t="s">
        <v>131</v>
      </c>
      <c r="F6" s="1"/>
      <c r="G6" s="1"/>
      <c r="H6" s="1"/>
      <c r="I6" s="2" t="s">
        <v>163</v>
      </c>
      <c r="J6" s="2" t="s">
        <v>124</v>
      </c>
      <c r="K6" s="2"/>
      <c r="L6" s="2" t="s">
        <v>12</v>
      </c>
      <c r="M6" s="3">
        <v>28.36</v>
      </c>
      <c r="N6" s="3">
        <v>0.05</v>
      </c>
      <c r="O6" s="9">
        <v>77.581901882912092</v>
      </c>
      <c r="P6" s="9">
        <v>2310.2338742693564</v>
      </c>
      <c r="Q6" s="3" t="s">
        <v>287</v>
      </c>
    </row>
    <row r="7" spans="1:18">
      <c r="A7" t="s">
        <v>323</v>
      </c>
      <c r="B7" s="3" t="s">
        <v>283</v>
      </c>
      <c r="C7" s="4" t="s">
        <v>286</v>
      </c>
      <c r="D7" s="3" t="s">
        <v>305</v>
      </c>
      <c r="E7" s="3" t="s">
        <v>132</v>
      </c>
      <c r="F7" s="1"/>
      <c r="G7" s="1"/>
      <c r="H7" s="1"/>
      <c r="I7" s="2" t="s">
        <v>129</v>
      </c>
      <c r="J7" s="2" t="s">
        <v>128</v>
      </c>
      <c r="K7" s="2"/>
      <c r="L7" s="2" t="s">
        <v>12</v>
      </c>
      <c r="M7" s="3">
        <v>8</v>
      </c>
      <c r="N7" s="3">
        <v>0.08</v>
      </c>
      <c r="O7" s="9">
        <v>29.750236853093355</v>
      </c>
      <c r="P7" s="9">
        <v>257.04204641072658</v>
      </c>
      <c r="Q7" s="3" t="s">
        <v>308</v>
      </c>
    </row>
    <row r="8" spans="1:18">
      <c r="A8" t="s">
        <v>324</v>
      </c>
      <c r="B8" s="4" t="s">
        <v>284</v>
      </c>
      <c r="C8" s="4" t="s">
        <v>286</v>
      </c>
      <c r="D8" s="3" t="s">
        <v>307</v>
      </c>
      <c r="E8" s="3" t="s">
        <v>166</v>
      </c>
      <c r="F8" s="1"/>
      <c r="G8" s="1"/>
      <c r="H8" s="1"/>
      <c r="I8" s="2" t="s">
        <v>137</v>
      </c>
      <c r="J8" s="2" t="s">
        <v>156</v>
      </c>
      <c r="K8" s="2"/>
      <c r="L8" s="2" t="s">
        <v>12</v>
      </c>
      <c r="M8" s="3">
        <v>31.43</v>
      </c>
      <c r="N8" s="3">
        <v>0.05</v>
      </c>
      <c r="O8" s="9">
        <v>58.78</v>
      </c>
      <c r="P8" s="9">
        <f t="shared" ref="P8:P14" si="1">(M8*O8*(1+N8))*0.5</f>
        <v>969.91408500000011</v>
      </c>
      <c r="Q8" s="2" t="s">
        <v>309</v>
      </c>
      <c r="R8" s="3"/>
    </row>
    <row r="9" spans="1:18">
      <c r="A9" t="s">
        <v>325</v>
      </c>
      <c r="B9" s="4" t="s">
        <v>284</v>
      </c>
      <c r="C9" s="4" t="s">
        <v>286</v>
      </c>
      <c r="D9" s="3" t="s">
        <v>307</v>
      </c>
      <c r="E9" s="3" t="s">
        <v>166</v>
      </c>
      <c r="F9" s="1"/>
      <c r="G9" s="1"/>
      <c r="H9" s="1"/>
      <c r="I9" s="2" t="s">
        <v>137</v>
      </c>
      <c r="J9" s="2" t="s">
        <v>155</v>
      </c>
      <c r="K9" s="2"/>
      <c r="L9" s="2" t="s">
        <v>12</v>
      </c>
      <c r="M9" s="3">
        <v>31.43</v>
      </c>
      <c r="N9" s="3">
        <v>0.05</v>
      </c>
      <c r="O9" s="9">
        <v>58.78</v>
      </c>
      <c r="P9" s="9">
        <f t="shared" si="1"/>
        <v>969.91408500000011</v>
      </c>
      <c r="Q9" s="2" t="s">
        <v>309</v>
      </c>
    </row>
    <row r="10" spans="1:18">
      <c r="A10" t="s">
        <v>326</v>
      </c>
      <c r="B10" s="4" t="s">
        <v>284</v>
      </c>
      <c r="C10" s="4" t="s">
        <v>286</v>
      </c>
      <c r="D10" s="3" t="s">
        <v>307</v>
      </c>
      <c r="E10" s="3" t="s">
        <v>167</v>
      </c>
      <c r="F10" s="1"/>
      <c r="G10" s="1"/>
      <c r="H10" s="1"/>
      <c r="I10" s="2" t="s">
        <v>137</v>
      </c>
      <c r="J10" s="2" t="s">
        <v>138</v>
      </c>
      <c r="K10" s="2"/>
      <c r="L10" s="2" t="s">
        <v>12</v>
      </c>
      <c r="M10" s="3">
        <v>10.3</v>
      </c>
      <c r="N10" s="3">
        <v>0.05</v>
      </c>
      <c r="O10" s="9">
        <v>76.77</v>
      </c>
      <c r="P10" s="9">
        <f t="shared" si="1"/>
        <v>415.13377500000001</v>
      </c>
      <c r="Q10" s="2" t="s">
        <v>309</v>
      </c>
    </row>
    <row r="11" spans="1:18">
      <c r="A11" t="s">
        <v>327</v>
      </c>
      <c r="B11" s="4" t="s">
        <v>284</v>
      </c>
      <c r="C11" s="4" t="s">
        <v>286</v>
      </c>
      <c r="D11" s="3" t="s">
        <v>307</v>
      </c>
      <c r="E11" s="3" t="s">
        <v>168</v>
      </c>
      <c r="F11" s="1"/>
      <c r="G11" s="1"/>
      <c r="H11" s="1"/>
      <c r="I11" s="2" t="s">
        <v>137</v>
      </c>
      <c r="J11" s="2" t="s">
        <v>150</v>
      </c>
      <c r="K11" s="2"/>
      <c r="L11" s="2" t="s">
        <v>12</v>
      </c>
      <c r="M11" s="3">
        <v>9.6999999999999993</v>
      </c>
      <c r="N11" s="3">
        <v>0.05</v>
      </c>
      <c r="O11" s="9">
        <v>53.65</v>
      </c>
      <c r="P11" s="9">
        <f t="shared" si="1"/>
        <v>273.212625</v>
      </c>
      <c r="Q11" s="2" t="s">
        <v>309</v>
      </c>
    </row>
    <row r="12" spans="1:18">
      <c r="A12" t="s">
        <v>328</v>
      </c>
      <c r="B12" s="4" t="s">
        <v>284</v>
      </c>
      <c r="C12" s="4" t="s">
        <v>286</v>
      </c>
      <c r="D12" s="3" t="s">
        <v>307</v>
      </c>
      <c r="E12" s="3" t="s">
        <v>168</v>
      </c>
      <c r="F12" s="1"/>
      <c r="G12" s="1"/>
      <c r="H12" s="1"/>
      <c r="I12" s="2" t="s">
        <v>137</v>
      </c>
      <c r="J12" s="2" t="s">
        <v>151</v>
      </c>
      <c r="K12" s="2"/>
      <c r="L12" s="2" t="s">
        <v>12</v>
      </c>
      <c r="M12" s="3">
        <v>9.6999999999999993</v>
      </c>
      <c r="N12" s="3">
        <v>0.05</v>
      </c>
      <c r="O12" s="9">
        <v>53.65</v>
      </c>
      <c r="P12" s="9">
        <f t="shared" si="1"/>
        <v>273.212625</v>
      </c>
      <c r="Q12" s="2" t="s">
        <v>309</v>
      </c>
    </row>
    <row r="13" spans="1:18">
      <c r="A13" t="s">
        <v>329</v>
      </c>
      <c r="B13" s="4" t="s">
        <v>284</v>
      </c>
      <c r="C13" s="4" t="s">
        <v>286</v>
      </c>
      <c r="D13" s="3" t="s">
        <v>307</v>
      </c>
      <c r="E13" s="3" t="s">
        <v>169</v>
      </c>
      <c r="F13" s="1"/>
      <c r="G13" s="1"/>
      <c r="H13" s="1"/>
      <c r="I13" s="2" t="s">
        <v>137</v>
      </c>
      <c r="J13" s="2" t="s">
        <v>173</v>
      </c>
      <c r="K13" s="2"/>
      <c r="L13" s="2" t="s">
        <v>12</v>
      </c>
      <c r="M13" s="3">
        <v>7.1</v>
      </c>
      <c r="N13" s="3">
        <v>0.05</v>
      </c>
      <c r="O13" s="9">
        <v>60.53</v>
      </c>
      <c r="P13" s="9">
        <f t="shared" si="1"/>
        <v>225.625575</v>
      </c>
      <c r="Q13" s="2" t="s">
        <v>309</v>
      </c>
    </row>
    <row r="14" spans="1:18">
      <c r="A14" t="s">
        <v>330</v>
      </c>
      <c r="B14" s="4" t="s">
        <v>284</v>
      </c>
      <c r="C14" s="4" t="s">
        <v>286</v>
      </c>
      <c r="D14" s="3" t="s">
        <v>307</v>
      </c>
      <c r="E14" s="3" t="s">
        <v>169</v>
      </c>
      <c r="F14" s="1"/>
      <c r="G14" s="1"/>
      <c r="H14" s="1"/>
      <c r="I14" s="2" t="s">
        <v>137</v>
      </c>
      <c r="J14" s="2" t="s">
        <v>171</v>
      </c>
      <c r="K14" s="2"/>
      <c r="L14" s="2" t="s">
        <v>12</v>
      </c>
      <c r="M14" s="3">
        <v>7.1</v>
      </c>
      <c r="N14" s="3">
        <v>0.05</v>
      </c>
      <c r="O14" s="9">
        <v>60.53</v>
      </c>
      <c r="P14" s="9">
        <f t="shared" si="1"/>
        <v>225.625575</v>
      </c>
      <c r="Q14" s="2" t="s">
        <v>309</v>
      </c>
    </row>
    <row r="15" spans="1:18">
      <c r="A15" t="s">
        <v>331</v>
      </c>
      <c r="B15" s="4" t="s">
        <v>284</v>
      </c>
      <c r="C15" s="4" t="s">
        <v>286</v>
      </c>
      <c r="D15" s="3" t="s">
        <v>307</v>
      </c>
      <c r="E15" s="3" t="s">
        <v>170</v>
      </c>
      <c r="F15" s="1"/>
      <c r="G15" s="1"/>
      <c r="H15" s="1"/>
      <c r="I15" s="2" t="s">
        <v>140</v>
      </c>
      <c r="J15" s="2" t="s">
        <v>288</v>
      </c>
      <c r="K15" s="2"/>
      <c r="L15" s="2" t="s">
        <v>12</v>
      </c>
      <c r="M15" s="3">
        <v>11.1</v>
      </c>
      <c r="N15" s="3">
        <v>0.05</v>
      </c>
      <c r="O15" s="9">
        <v>32.159999999999997</v>
      </c>
      <c r="P15" s="10">
        <v>374.82</v>
      </c>
      <c r="Q15" s="2" t="s">
        <v>309</v>
      </c>
    </row>
    <row r="16" spans="1:18">
      <c r="A16" t="s">
        <v>332</v>
      </c>
      <c r="B16" s="4" t="s">
        <v>284</v>
      </c>
      <c r="C16" s="4" t="s">
        <v>286</v>
      </c>
      <c r="D16" s="3" t="s">
        <v>307</v>
      </c>
      <c r="E16" s="3" t="s">
        <v>170</v>
      </c>
      <c r="F16" s="1"/>
      <c r="G16" s="1"/>
      <c r="H16" s="1"/>
      <c r="I16" s="2" t="s">
        <v>140</v>
      </c>
      <c r="J16" s="2" t="s">
        <v>172</v>
      </c>
      <c r="K16" s="2"/>
      <c r="L16" s="2" t="s">
        <v>12</v>
      </c>
      <c r="M16" s="3">
        <v>11.1</v>
      </c>
      <c r="N16" s="3">
        <v>0.05</v>
      </c>
      <c r="O16" s="9">
        <v>32.159999999999997</v>
      </c>
      <c r="P16" s="10">
        <v>374.82</v>
      </c>
      <c r="Q16" s="2" t="s">
        <v>309</v>
      </c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5B8-A220-460C-966D-E7021B5F35C6}">
  <dimension ref="A1:J16"/>
  <sheetViews>
    <sheetView workbookViewId="0">
      <selection activeCell="A2" sqref="A2:XFD2"/>
    </sheetView>
  </sheetViews>
  <sheetFormatPr baseColWidth="10" defaultColWidth="8.83203125" defaultRowHeight="15"/>
  <cols>
    <col min="2" max="2" width="20" bestFit="1" customWidth="1"/>
  </cols>
  <sheetData>
    <row r="1" spans="1:10">
      <c r="A1" s="5" t="s">
        <v>1</v>
      </c>
      <c r="B1" s="5" t="s">
        <v>199</v>
      </c>
      <c r="C1" s="5" t="s">
        <v>7</v>
      </c>
      <c r="D1" s="5" t="s">
        <v>50</v>
      </c>
      <c r="E1" s="5"/>
      <c r="F1" s="5"/>
      <c r="G1" s="5"/>
      <c r="H1" s="5"/>
      <c r="I1" s="5"/>
      <c r="J1" s="5"/>
    </row>
    <row r="2" spans="1:10">
      <c r="A2" s="3" t="s">
        <v>9</v>
      </c>
      <c r="B2" s="3" t="s">
        <v>10</v>
      </c>
      <c r="C2" s="3" t="s">
        <v>289</v>
      </c>
      <c r="D2" s="3" t="s">
        <v>91</v>
      </c>
      <c r="E2" s="3"/>
      <c r="F2" s="3"/>
      <c r="G2" s="3"/>
      <c r="H2" s="3"/>
      <c r="I2" s="3"/>
      <c r="J2" s="3"/>
    </row>
    <row r="3" spans="1:10">
      <c r="A3" s="3" t="s">
        <v>161</v>
      </c>
      <c r="B3" s="2" t="s">
        <v>163</v>
      </c>
      <c r="C3" t="s">
        <v>290</v>
      </c>
      <c r="D3" s="3" t="s">
        <v>91</v>
      </c>
    </row>
    <row r="4" spans="1:10">
      <c r="A4" s="3" t="s">
        <v>132</v>
      </c>
      <c r="B4" s="2" t="s">
        <v>129</v>
      </c>
      <c r="C4" t="s">
        <v>311</v>
      </c>
      <c r="D4" t="s">
        <v>310</v>
      </c>
    </row>
    <row r="5" spans="1:10">
      <c r="A5" s="3" t="s">
        <v>166</v>
      </c>
      <c r="B5" s="2" t="s">
        <v>137</v>
      </c>
      <c r="C5" s="2" t="s">
        <v>290</v>
      </c>
      <c r="D5" t="s">
        <v>310</v>
      </c>
    </row>
    <row r="6" spans="1:10">
      <c r="A6" s="3" t="s">
        <v>166</v>
      </c>
      <c r="B6" s="2" t="s">
        <v>137</v>
      </c>
      <c r="C6" s="2" t="s">
        <v>290</v>
      </c>
      <c r="D6" t="s">
        <v>310</v>
      </c>
    </row>
    <row r="7" spans="1:10">
      <c r="A7" s="3" t="s">
        <v>167</v>
      </c>
      <c r="B7" s="2" t="s">
        <v>137</v>
      </c>
      <c r="C7" s="2" t="s">
        <v>290</v>
      </c>
      <c r="D7" t="s">
        <v>310</v>
      </c>
    </row>
    <row r="8" spans="1:10">
      <c r="A8" s="3" t="s">
        <v>168</v>
      </c>
      <c r="B8" s="2" t="s">
        <v>137</v>
      </c>
      <c r="C8" s="2" t="s">
        <v>290</v>
      </c>
      <c r="D8" t="s">
        <v>310</v>
      </c>
    </row>
    <row r="9" spans="1:10">
      <c r="A9" s="3" t="s">
        <v>168</v>
      </c>
      <c r="B9" s="2" t="s">
        <v>137</v>
      </c>
      <c r="C9" s="2" t="s">
        <v>290</v>
      </c>
      <c r="D9" t="s">
        <v>310</v>
      </c>
    </row>
    <row r="10" spans="1:10">
      <c r="A10" s="3" t="s">
        <v>169</v>
      </c>
      <c r="B10" s="2" t="s">
        <v>137</v>
      </c>
      <c r="C10" s="2" t="s">
        <v>290</v>
      </c>
      <c r="D10" t="s">
        <v>310</v>
      </c>
    </row>
    <row r="11" spans="1:10">
      <c r="A11" s="3" t="s">
        <v>170</v>
      </c>
      <c r="B11" s="2" t="s">
        <v>140</v>
      </c>
      <c r="C11" s="2" t="s">
        <v>290</v>
      </c>
      <c r="D11" t="s">
        <v>310</v>
      </c>
    </row>
    <row r="12" spans="1:10">
      <c r="C12" s="2"/>
    </row>
    <row r="13" spans="1:10">
      <c r="C13" s="2"/>
    </row>
    <row r="14" spans="1:10">
      <c r="C14" s="2"/>
    </row>
    <row r="15" spans="1:10">
      <c r="C15" s="2"/>
    </row>
    <row r="16" spans="1:10">
      <c r="C1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B3D7-540F-4741-8583-AFBF283615D5}">
  <dimension ref="A1:R29"/>
  <sheetViews>
    <sheetView workbookViewId="0">
      <selection sqref="A1:XFD1"/>
    </sheetView>
  </sheetViews>
  <sheetFormatPr baseColWidth="10" defaultColWidth="8.83203125" defaultRowHeight="15"/>
  <cols>
    <col min="6" max="6" width="10.33203125" bestFit="1" customWidth="1"/>
    <col min="7" max="8" width="10.33203125" customWidth="1"/>
    <col min="11" max="11" width="11.33203125" bestFit="1" customWidth="1"/>
    <col min="16" max="16" width="9.33203125" bestFit="1" customWidth="1"/>
  </cols>
  <sheetData>
    <row r="1" spans="1:18">
      <c r="A1" s="21" t="s">
        <v>317</v>
      </c>
      <c r="B1" s="5" t="s">
        <v>157</v>
      </c>
      <c r="C1" s="5" t="s">
        <v>158</v>
      </c>
      <c r="D1" s="5" t="s">
        <v>0</v>
      </c>
      <c r="E1" s="5" t="s">
        <v>1</v>
      </c>
      <c r="F1" s="5" t="s">
        <v>25</v>
      </c>
      <c r="G1" s="5"/>
      <c r="H1" s="5"/>
      <c r="I1" s="5" t="s">
        <v>42</v>
      </c>
      <c r="J1" s="5" t="s">
        <v>2</v>
      </c>
      <c r="K1" s="5" t="s">
        <v>164</v>
      </c>
      <c r="L1" s="5" t="s">
        <v>3</v>
      </c>
      <c r="M1" s="5" t="s">
        <v>44</v>
      </c>
      <c r="N1" s="5" t="s">
        <v>64</v>
      </c>
      <c r="O1" s="6" t="s">
        <v>5</v>
      </c>
      <c r="P1" s="6" t="s">
        <v>6</v>
      </c>
      <c r="Q1" s="5" t="s">
        <v>149</v>
      </c>
    </row>
    <row r="2" spans="1:18">
      <c r="A2" t="s">
        <v>333</v>
      </c>
      <c r="B2" s="4" t="s">
        <v>283</v>
      </c>
      <c r="C2" s="4" t="s">
        <v>286</v>
      </c>
      <c r="D2" s="3" t="s">
        <v>304</v>
      </c>
      <c r="E2" s="3" t="s">
        <v>94</v>
      </c>
      <c r="F2" s="3" t="s">
        <v>99</v>
      </c>
      <c r="G2" s="3"/>
      <c r="H2" s="3"/>
      <c r="I2" s="3" t="s">
        <v>165</v>
      </c>
      <c r="J2" s="3" t="s">
        <v>39</v>
      </c>
      <c r="K2" s="3" t="s">
        <v>96</v>
      </c>
      <c r="L2" s="3" t="s">
        <v>97</v>
      </c>
      <c r="M2" s="3">
        <v>25.64</v>
      </c>
      <c r="N2" s="3">
        <v>7.0000000000000007E-2</v>
      </c>
      <c r="O2" s="7">
        <v>196.43144669448213</v>
      </c>
      <c r="P2" s="7">
        <f>O2*M2*(1+N2)</f>
        <v>5389.0574537737784</v>
      </c>
      <c r="Q2" s="3" t="s">
        <v>291</v>
      </c>
    </row>
    <row r="3" spans="1:18">
      <c r="A3" t="s">
        <v>334</v>
      </c>
      <c r="B3" s="4" t="s">
        <v>283</v>
      </c>
      <c r="C3" s="4" t="s">
        <v>286</v>
      </c>
      <c r="D3" s="3" t="s">
        <v>304</v>
      </c>
      <c r="E3" s="3" t="s">
        <v>104</v>
      </c>
      <c r="F3" s="3" t="s">
        <v>37</v>
      </c>
      <c r="G3" s="3"/>
      <c r="H3" s="3"/>
      <c r="I3" s="3" t="s">
        <v>165</v>
      </c>
      <c r="J3" s="3" t="s">
        <v>32</v>
      </c>
      <c r="K3" s="3" t="s">
        <v>16</v>
      </c>
      <c r="L3" s="3" t="s">
        <v>49</v>
      </c>
      <c r="M3" s="3">
        <v>3.98</v>
      </c>
      <c r="N3" s="3">
        <v>7.0000000000000007E-2</v>
      </c>
      <c r="O3" s="7">
        <v>182.56773094504052</v>
      </c>
      <c r="P3" s="7">
        <f t="shared" ref="P3:P27" si="0">O3*M3*(1+N3)</f>
        <v>777.48293900254964</v>
      </c>
      <c r="Q3" s="3" t="s">
        <v>291</v>
      </c>
    </row>
    <row r="4" spans="1:18">
      <c r="A4" t="s">
        <v>335</v>
      </c>
      <c r="B4" s="4" t="s">
        <v>283</v>
      </c>
      <c r="C4" s="4" t="s">
        <v>286</v>
      </c>
      <c r="D4" s="3" t="s">
        <v>304</v>
      </c>
      <c r="E4" s="3" t="s">
        <v>27</v>
      </c>
      <c r="F4" s="3" t="s">
        <v>106</v>
      </c>
      <c r="G4" s="3"/>
      <c r="H4" s="3"/>
      <c r="I4" s="3" t="s">
        <v>165</v>
      </c>
      <c r="J4" s="3" t="s">
        <v>32</v>
      </c>
      <c r="K4" s="3" t="s">
        <v>107</v>
      </c>
      <c r="L4" s="3" t="s">
        <v>49</v>
      </c>
      <c r="M4" s="3">
        <v>16.511199999999999</v>
      </c>
      <c r="N4" s="3">
        <v>0.12</v>
      </c>
      <c r="O4" s="7">
        <v>131.54867077672813</v>
      </c>
      <c r="P4" s="7">
        <f t="shared" si="0"/>
        <v>2432.6695824801591</v>
      </c>
      <c r="Q4" s="3" t="s">
        <v>291</v>
      </c>
    </row>
    <row r="5" spans="1:18">
      <c r="A5" t="s">
        <v>336</v>
      </c>
      <c r="B5" s="4" t="s">
        <v>283</v>
      </c>
      <c r="C5" s="4" t="s">
        <v>286</v>
      </c>
      <c r="D5" s="3" t="s">
        <v>304</v>
      </c>
      <c r="E5" s="3" t="s">
        <v>111</v>
      </c>
      <c r="F5" s="3" t="s">
        <v>99</v>
      </c>
      <c r="G5" s="3"/>
      <c r="H5" s="3"/>
      <c r="I5" s="3" t="s">
        <v>165</v>
      </c>
      <c r="J5" s="3" t="s">
        <v>33</v>
      </c>
      <c r="K5" s="3" t="s">
        <v>96</v>
      </c>
      <c r="L5" s="3" t="s">
        <v>97</v>
      </c>
      <c r="M5" s="3">
        <v>3.21</v>
      </c>
      <c r="N5" s="3">
        <v>7.0000000000000007E-2</v>
      </c>
      <c r="O5" s="7">
        <v>195.01</v>
      </c>
      <c r="P5" s="7">
        <f t="shared" si="0"/>
        <v>669.80084699999998</v>
      </c>
      <c r="Q5" s="3" t="s">
        <v>291</v>
      </c>
    </row>
    <row r="6" spans="1:18">
      <c r="A6" t="s">
        <v>337</v>
      </c>
      <c r="B6" s="4" t="s">
        <v>283</v>
      </c>
      <c r="C6" s="4" t="s">
        <v>286</v>
      </c>
      <c r="D6" s="3" t="s">
        <v>304</v>
      </c>
      <c r="E6" s="3" t="s">
        <v>34</v>
      </c>
      <c r="F6" s="3" t="s">
        <v>108</v>
      </c>
      <c r="G6" s="3"/>
      <c r="H6" s="3"/>
      <c r="I6" s="3" t="s">
        <v>165</v>
      </c>
      <c r="J6" s="3" t="s">
        <v>33</v>
      </c>
      <c r="K6" s="3" t="s">
        <v>107</v>
      </c>
      <c r="L6" s="3" t="s">
        <v>49</v>
      </c>
      <c r="M6" s="3">
        <v>15.062200000000001</v>
      </c>
      <c r="N6" s="3">
        <v>0.12</v>
      </c>
      <c r="O6" s="7">
        <v>168.14134057988511</v>
      </c>
      <c r="P6" s="7">
        <f t="shared" si="0"/>
        <v>2836.4879200922273</v>
      </c>
      <c r="Q6" s="3" t="s">
        <v>291</v>
      </c>
    </row>
    <row r="7" spans="1:18">
      <c r="A7" t="s">
        <v>338</v>
      </c>
      <c r="B7" s="4" t="s">
        <v>283</v>
      </c>
      <c r="C7" s="4" t="s">
        <v>286</v>
      </c>
      <c r="D7" s="3" t="s">
        <v>304</v>
      </c>
      <c r="E7" s="3" t="s">
        <v>111</v>
      </c>
      <c r="F7" s="3" t="s">
        <v>99</v>
      </c>
      <c r="G7" s="3"/>
      <c r="H7" s="3"/>
      <c r="I7" s="3" t="s">
        <v>165</v>
      </c>
      <c r="J7" s="3" t="s">
        <v>35</v>
      </c>
      <c r="K7" s="3" t="s">
        <v>96</v>
      </c>
      <c r="L7" s="3" t="s">
        <v>97</v>
      </c>
      <c r="M7" s="3">
        <v>3.12</v>
      </c>
      <c r="N7" s="3">
        <v>7.0000000000000007E-2</v>
      </c>
      <c r="O7" s="7">
        <v>195.01</v>
      </c>
      <c r="P7" s="7">
        <f t="shared" si="0"/>
        <v>651.02138400000001</v>
      </c>
      <c r="Q7" s="3" t="s">
        <v>291</v>
      </c>
    </row>
    <row r="8" spans="1:18">
      <c r="A8" t="s">
        <v>339</v>
      </c>
      <c r="B8" s="4" t="s">
        <v>283</v>
      </c>
      <c r="C8" s="4" t="s">
        <v>286</v>
      </c>
      <c r="D8" s="3" t="s">
        <v>304</v>
      </c>
      <c r="E8" s="3" t="s">
        <v>34</v>
      </c>
      <c r="F8" s="3" t="s">
        <v>108</v>
      </c>
      <c r="G8" s="3"/>
      <c r="H8" s="3"/>
      <c r="I8" s="3" t="s">
        <v>165</v>
      </c>
      <c r="J8" s="3" t="s">
        <v>35</v>
      </c>
      <c r="K8" s="3" t="s">
        <v>107</v>
      </c>
      <c r="L8" s="3" t="s">
        <v>49</v>
      </c>
      <c r="M8" s="3">
        <v>15.155200000000001</v>
      </c>
      <c r="N8" s="3">
        <v>0.12</v>
      </c>
      <c r="O8" s="7">
        <v>168.14134057988511</v>
      </c>
      <c r="P8" s="7">
        <f t="shared" si="0"/>
        <v>2854.0015221270278</v>
      </c>
      <c r="Q8" s="3" t="s">
        <v>291</v>
      </c>
    </row>
    <row r="9" spans="1:18">
      <c r="A9" t="s">
        <v>340</v>
      </c>
      <c r="B9" s="4" t="s">
        <v>283</v>
      </c>
      <c r="C9" s="4" t="s">
        <v>286</v>
      </c>
      <c r="D9" s="3" t="s">
        <v>304</v>
      </c>
      <c r="E9" s="3" t="s">
        <v>36</v>
      </c>
      <c r="F9" s="3" t="s">
        <v>37</v>
      </c>
      <c r="G9" s="3"/>
      <c r="H9" s="3"/>
      <c r="I9" s="3" t="s">
        <v>165</v>
      </c>
      <c r="J9" s="3" t="s">
        <v>24</v>
      </c>
      <c r="K9" s="3" t="s">
        <v>96</v>
      </c>
      <c r="L9" s="3" t="s">
        <v>49</v>
      </c>
      <c r="M9" s="3">
        <v>3.39</v>
      </c>
      <c r="N9" s="3">
        <v>7.0000000000000007E-2</v>
      </c>
      <c r="O9" s="7">
        <v>166.51011592288503</v>
      </c>
      <c r="P9" s="7">
        <f t="shared" si="0"/>
        <v>603.98214348708086</v>
      </c>
      <c r="Q9" s="3" t="s">
        <v>291</v>
      </c>
    </row>
    <row r="10" spans="1:18">
      <c r="A10" t="s">
        <v>341</v>
      </c>
      <c r="B10" s="4" t="s">
        <v>283</v>
      </c>
      <c r="C10" s="4" t="s">
        <v>286</v>
      </c>
      <c r="D10" s="3" t="s">
        <v>305</v>
      </c>
      <c r="E10" s="8" t="s">
        <v>94</v>
      </c>
      <c r="F10" s="3" t="s">
        <v>99</v>
      </c>
      <c r="G10" s="3"/>
      <c r="H10" s="3"/>
      <c r="I10" s="3" t="s">
        <v>165</v>
      </c>
      <c r="J10" s="8" t="s">
        <v>39</v>
      </c>
      <c r="K10" s="8" t="s">
        <v>16</v>
      </c>
      <c r="L10" s="8" t="s">
        <v>17</v>
      </c>
      <c r="M10" s="8">
        <v>26.13</v>
      </c>
      <c r="N10" s="8">
        <v>0.08</v>
      </c>
      <c r="O10" s="7">
        <v>196.43144669448213</v>
      </c>
      <c r="P10" s="7">
        <f t="shared" si="0"/>
        <v>5543.3739982969637</v>
      </c>
      <c r="Q10" s="3" t="s">
        <v>291</v>
      </c>
      <c r="R10" s="8"/>
    </row>
    <row r="11" spans="1:18">
      <c r="A11" t="s">
        <v>342</v>
      </c>
      <c r="B11" s="4" t="s">
        <v>283</v>
      </c>
      <c r="C11" s="4" t="s">
        <v>286</v>
      </c>
      <c r="D11" s="3" t="s">
        <v>305</v>
      </c>
      <c r="E11" s="3" t="s">
        <v>111</v>
      </c>
      <c r="F11" s="3" t="s">
        <v>99</v>
      </c>
      <c r="G11" s="3"/>
      <c r="H11" s="3"/>
      <c r="I11" s="3" t="s">
        <v>165</v>
      </c>
      <c r="J11" s="3" t="s">
        <v>33</v>
      </c>
      <c r="K11" s="8" t="s">
        <v>96</v>
      </c>
      <c r="L11" s="8" t="s">
        <v>17</v>
      </c>
      <c r="M11" s="8">
        <v>2.9699999999999998</v>
      </c>
      <c r="N11" s="8">
        <v>0.08</v>
      </c>
      <c r="O11" s="7">
        <v>196.43144669448213</v>
      </c>
      <c r="P11" s="7">
        <f t="shared" si="0"/>
        <v>630.07350841722086</v>
      </c>
      <c r="Q11" s="3" t="s">
        <v>291</v>
      </c>
    </row>
    <row r="12" spans="1:18">
      <c r="A12" t="s">
        <v>343</v>
      </c>
      <c r="B12" s="4" t="s">
        <v>283</v>
      </c>
      <c r="C12" s="4" t="s">
        <v>286</v>
      </c>
      <c r="D12" s="3" t="s">
        <v>305</v>
      </c>
      <c r="E12" s="3" t="s">
        <v>34</v>
      </c>
      <c r="F12" s="3" t="s">
        <v>108</v>
      </c>
      <c r="G12" s="3"/>
      <c r="H12" s="3"/>
      <c r="I12" s="3" t="s">
        <v>165</v>
      </c>
      <c r="J12" s="3" t="s">
        <v>33</v>
      </c>
      <c r="K12" s="8" t="s">
        <v>107</v>
      </c>
      <c r="L12" s="8" t="s">
        <v>17</v>
      </c>
      <c r="M12" s="8">
        <v>17.431999999999999</v>
      </c>
      <c r="N12" s="8">
        <v>0.12</v>
      </c>
      <c r="O12" s="8">
        <v>178.6460806393938</v>
      </c>
      <c r="P12" s="7">
        <f t="shared" si="0"/>
        <v>3487.8574950306224</v>
      </c>
      <c r="Q12" s="3" t="s">
        <v>291</v>
      </c>
    </row>
    <row r="13" spans="1:18">
      <c r="A13" t="s">
        <v>344</v>
      </c>
      <c r="B13" s="4" t="s">
        <v>283</v>
      </c>
      <c r="C13" s="4" t="s">
        <v>286</v>
      </c>
      <c r="D13" s="3" t="s">
        <v>305</v>
      </c>
      <c r="E13" s="3" t="s">
        <v>104</v>
      </c>
      <c r="F13" s="3" t="s">
        <v>99</v>
      </c>
      <c r="G13" s="3"/>
      <c r="H13" s="3"/>
      <c r="I13" s="3" t="s">
        <v>165</v>
      </c>
      <c r="J13" s="8" t="s">
        <v>127</v>
      </c>
      <c r="K13" s="8" t="s">
        <v>96</v>
      </c>
      <c r="L13" s="8" t="s">
        <v>17</v>
      </c>
      <c r="M13" s="8">
        <v>4.2300000000000004</v>
      </c>
      <c r="N13" s="8">
        <v>0.08</v>
      </c>
      <c r="O13" s="8">
        <v>147.54671399121605</v>
      </c>
      <c r="P13" s="7">
        <f t="shared" si="0"/>
        <v>674.05240819747155</v>
      </c>
      <c r="Q13" s="3" t="s">
        <v>291</v>
      </c>
    </row>
    <row r="14" spans="1:18">
      <c r="A14" t="s">
        <v>345</v>
      </c>
      <c r="B14" s="4" t="s">
        <v>283</v>
      </c>
      <c r="C14" s="4" t="s">
        <v>286</v>
      </c>
      <c r="D14" s="3" t="s">
        <v>305</v>
      </c>
      <c r="E14" s="3" t="s">
        <v>27</v>
      </c>
      <c r="F14" s="3" t="s">
        <v>108</v>
      </c>
      <c r="G14" s="3"/>
      <c r="H14" s="3"/>
      <c r="I14" s="3" t="s">
        <v>165</v>
      </c>
      <c r="J14" s="8" t="s">
        <v>127</v>
      </c>
      <c r="K14" s="8" t="s">
        <v>107</v>
      </c>
      <c r="L14" s="8" t="s">
        <v>17</v>
      </c>
      <c r="M14" s="8">
        <v>17.331999999999997</v>
      </c>
      <c r="N14" s="8">
        <v>0.12</v>
      </c>
      <c r="O14" s="8">
        <v>120.52743508182195</v>
      </c>
      <c r="P14" s="7">
        <f t="shared" si="0"/>
        <v>2339.6592854187147</v>
      </c>
      <c r="Q14" s="3" t="s">
        <v>291</v>
      </c>
    </row>
    <row r="15" spans="1:18">
      <c r="A15" t="s">
        <v>346</v>
      </c>
      <c r="B15" s="4" t="s">
        <v>283</v>
      </c>
      <c r="C15" s="4" t="s">
        <v>286</v>
      </c>
      <c r="D15" s="3" t="s">
        <v>305</v>
      </c>
      <c r="E15" s="8" t="s">
        <v>36</v>
      </c>
      <c r="F15" s="3" t="s">
        <v>37</v>
      </c>
      <c r="G15" s="3"/>
      <c r="H15" s="3"/>
      <c r="I15" s="3" t="s">
        <v>165</v>
      </c>
      <c r="J15" s="8" t="s">
        <v>288</v>
      </c>
      <c r="K15" s="8" t="s">
        <v>96</v>
      </c>
      <c r="L15" s="8" t="s">
        <v>17</v>
      </c>
      <c r="M15" s="8">
        <v>4.1399999999999997</v>
      </c>
      <c r="N15" s="8">
        <v>0.08</v>
      </c>
      <c r="O15" s="8">
        <v>148.9837668696108</v>
      </c>
      <c r="P15" s="7">
        <f t="shared" si="0"/>
        <v>666.13621842740383</v>
      </c>
      <c r="Q15" s="3" t="s">
        <v>291</v>
      </c>
    </row>
    <row r="16" spans="1:18">
      <c r="A16" t="s">
        <v>347</v>
      </c>
      <c r="B16" s="4" t="s">
        <v>285</v>
      </c>
      <c r="C16" s="4" t="s">
        <v>286</v>
      </c>
      <c r="D16" s="3" t="s">
        <v>305</v>
      </c>
      <c r="E16" s="8" t="s">
        <v>175</v>
      </c>
      <c r="F16" s="2" t="s">
        <v>142</v>
      </c>
      <c r="G16" s="2"/>
      <c r="H16" s="2"/>
      <c r="I16" s="3" t="s">
        <v>165</v>
      </c>
      <c r="J16" s="2" t="s">
        <v>126</v>
      </c>
      <c r="K16" s="2" t="s">
        <v>16</v>
      </c>
      <c r="L16" s="2" t="s">
        <v>21</v>
      </c>
      <c r="M16" s="8">
        <v>2.82</v>
      </c>
      <c r="N16" s="8">
        <v>0.05</v>
      </c>
      <c r="O16" s="8">
        <v>219.9</v>
      </c>
      <c r="P16" s="7">
        <f t="shared" si="0"/>
        <v>651.12389999999994</v>
      </c>
      <c r="Q16" s="3" t="s">
        <v>291</v>
      </c>
    </row>
    <row r="17" spans="1:17">
      <c r="A17" t="s">
        <v>348</v>
      </c>
      <c r="B17" s="4" t="s">
        <v>285</v>
      </c>
      <c r="C17" s="4" t="s">
        <v>286</v>
      </c>
      <c r="D17" s="3" t="s">
        <v>307</v>
      </c>
      <c r="E17" s="8" t="s">
        <v>176</v>
      </c>
      <c r="F17" s="2" t="s">
        <v>143</v>
      </c>
      <c r="G17" s="2"/>
      <c r="H17" s="2"/>
      <c r="I17" s="3" t="s">
        <v>165</v>
      </c>
      <c r="J17" s="2" t="s">
        <v>126</v>
      </c>
      <c r="K17" s="2" t="s">
        <v>135</v>
      </c>
      <c r="L17" s="2" t="s">
        <v>21</v>
      </c>
      <c r="M17" s="8">
        <v>16.7</v>
      </c>
      <c r="N17" s="8">
        <v>0.13</v>
      </c>
      <c r="O17" s="8">
        <v>206.71</v>
      </c>
      <c r="P17" s="7">
        <f t="shared" si="0"/>
        <v>3900.8244099999993</v>
      </c>
      <c r="Q17" s="8" t="s">
        <v>292</v>
      </c>
    </row>
    <row r="18" spans="1:17">
      <c r="A18" t="s">
        <v>349</v>
      </c>
      <c r="B18" s="4" t="s">
        <v>285</v>
      </c>
      <c r="C18" s="4" t="s">
        <v>286</v>
      </c>
      <c r="D18" s="3" t="s">
        <v>307</v>
      </c>
      <c r="E18" s="8" t="s">
        <v>177</v>
      </c>
      <c r="F18" s="2"/>
      <c r="G18" s="2"/>
      <c r="H18" s="2"/>
      <c r="I18" s="3" t="s">
        <v>165</v>
      </c>
      <c r="J18" s="2" t="s">
        <v>156</v>
      </c>
      <c r="K18" s="2" t="s">
        <v>16</v>
      </c>
      <c r="L18" s="2" t="s">
        <v>21</v>
      </c>
      <c r="M18" s="8">
        <v>32.5</v>
      </c>
      <c r="N18" s="8">
        <v>9.1999999999999998E-2</v>
      </c>
      <c r="O18" s="8">
        <v>196.02</v>
      </c>
      <c r="P18" s="7">
        <f t="shared" si="0"/>
        <v>6956.7498000000014</v>
      </c>
      <c r="Q18" s="8" t="s">
        <v>292</v>
      </c>
    </row>
    <row r="19" spans="1:17">
      <c r="A19" t="s">
        <v>350</v>
      </c>
      <c r="B19" s="4" t="s">
        <v>285</v>
      </c>
      <c r="C19" s="4" t="s">
        <v>286</v>
      </c>
      <c r="D19" s="3" t="s">
        <v>307</v>
      </c>
      <c r="E19" s="8" t="s">
        <v>177</v>
      </c>
      <c r="F19" s="2"/>
      <c r="G19" s="2"/>
      <c r="H19" s="2"/>
      <c r="I19" s="3" t="s">
        <v>165</v>
      </c>
      <c r="J19" s="2" t="s">
        <v>155</v>
      </c>
      <c r="K19" s="2" t="s">
        <v>16</v>
      </c>
      <c r="L19" s="2" t="s">
        <v>21</v>
      </c>
      <c r="M19" s="8">
        <v>32.5</v>
      </c>
      <c r="N19" s="8">
        <v>9.1999999999999998E-2</v>
      </c>
      <c r="O19" s="8">
        <v>196.02</v>
      </c>
      <c r="P19" s="7">
        <f t="shared" si="0"/>
        <v>6956.7498000000014</v>
      </c>
      <c r="Q19" s="8" t="s">
        <v>292</v>
      </c>
    </row>
    <row r="20" spans="1:17">
      <c r="A20" t="s">
        <v>351</v>
      </c>
      <c r="B20" s="4" t="s">
        <v>285</v>
      </c>
      <c r="C20" s="4" t="s">
        <v>286</v>
      </c>
      <c r="D20" s="3" t="s">
        <v>307</v>
      </c>
      <c r="E20" s="8" t="s">
        <v>177</v>
      </c>
      <c r="F20" s="2"/>
      <c r="G20" s="2"/>
      <c r="H20" s="2"/>
      <c r="I20" s="3" t="s">
        <v>165</v>
      </c>
      <c r="J20" s="2" t="s">
        <v>156</v>
      </c>
      <c r="K20" s="2" t="s">
        <v>135</v>
      </c>
      <c r="L20" s="2" t="s">
        <v>21</v>
      </c>
      <c r="M20" s="8">
        <v>12.92</v>
      </c>
      <c r="N20" s="8">
        <v>0.13700000000000001</v>
      </c>
      <c r="O20" s="8">
        <v>196.02</v>
      </c>
      <c r="P20" s="7">
        <f t="shared" si="0"/>
        <v>2879.5416408000006</v>
      </c>
      <c r="Q20" s="8" t="s">
        <v>292</v>
      </c>
    </row>
    <row r="21" spans="1:17">
      <c r="A21" t="s">
        <v>352</v>
      </c>
      <c r="B21" s="4" t="s">
        <v>285</v>
      </c>
      <c r="C21" s="4" t="s">
        <v>286</v>
      </c>
      <c r="D21" s="3" t="s">
        <v>307</v>
      </c>
      <c r="E21" s="8" t="s">
        <v>177</v>
      </c>
      <c r="F21" s="2"/>
      <c r="G21" s="2"/>
      <c r="H21" s="2"/>
      <c r="I21" s="3" t="s">
        <v>165</v>
      </c>
      <c r="J21" s="2" t="s">
        <v>155</v>
      </c>
      <c r="K21" s="2" t="s">
        <v>135</v>
      </c>
      <c r="L21" s="2" t="s">
        <v>21</v>
      </c>
      <c r="M21" s="8">
        <v>12.92</v>
      </c>
      <c r="N21" s="8">
        <v>0.13700000000000001</v>
      </c>
      <c r="O21" s="8">
        <v>196.02</v>
      </c>
      <c r="P21" s="7">
        <f t="shared" si="0"/>
        <v>2879.5416408000006</v>
      </c>
      <c r="Q21" s="8" t="s">
        <v>292</v>
      </c>
    </row>
    <row r="22" spans="1:17">
      <c r="A22" t="s">
        <v>353</v>
      </c>
      <c r="B22" s="4" t="s">
        <v>285</v>
      </c>
      <c r="C22" s="4" t="s">
        <v>286</v>
      </c>
      <c r="D22" s="3" t="s">
        <v>307</v>
      </c>
      <c r="E22" s="8" t="s">
        <v>178</v>
      </c>
      <c r="F22" s="2" t="s">
        <v>148</v>
      </c>
      <c r="G22" s="2"/>
      <c r="H22" s="2"/>
      <c r="I22" s="3" t="s">
        <v>165</v>
      </c>
      <c r="J22" s="2" t="s">
        <v>138</v>
      </c>
      <c r="K22" s="2" t="s">
        <v>16</v>
      </c>
      <c r="L22" s="2" t="s">
        <v>21</v>
      </c>
      <c r="M22" s="8">
        <v>10.54</v>
      </c>
      <c r="N22" s="8">
        <v>0.113</v>
      </c>
      <c r="O22" s="8">
        <v>206.42</v>
      </c>
      <c r="P22" s="7">
        <f t="shared" si="0"/>
        <v>2421.5171483999993</v>
      </c>
      <c r="Q22" s="8" t="s">
        <v>292</v>
      </c>
    </row>
    <row r="23" spans="1:17">
      <c r="A23" t="s">
        <v>354</v>
      </c>
      <c r="B23" s="4" t="s">
        <v>285</v>
      </c>
      <c r="C23" s="4" t="s">
        <v>286</v>
      </c>
      <c r="D23" s="3" t="s">
        <v>307</v>
      </c>
      <c r="E23" s="8" t="s">
        <v>179</v>
      </c>
      <c r="F23" s="1"/>
      <c r="G23" s="1"/>
      <c r="H23" s="1"/>
      <c r="I23" s="3" t="s">
        <v>165</v>
      </c>
      <c r="J23" s="2" t="s">
        <v>150</v>
      </c>
      <c r="K23" s="2" t="s">
        <v>16</v>
      </c>
      <c r="L23" s="2" t="s">
        <v>21</v>
      </c>
      <c r="M23" s="8">
        <v>16.02</v>
      </c>
      <c r="N23" s="8">
        <v>0.125</v>
      </c>
      <c r="O23" s="8">
        <v>255.37</v>
      </c>
      <c r="P23" s="7">
        <f t="shared" si="0"/>
        <v>4602.4058249999998</v>
      </c>
      <c r="Q23" s="8" t="s">
        <v>292</v>
      </c>
    </row>
    <row r="24" spans="1:17">
      <c r="A24" t="s">
        <v>355</v>
      </c>
      <c r="B24" s="4" t="s">
        <v>285</v>
      </c>
      <c r="C24" s="4" t="s">
        <v>286</v>
      </c>
      <c r="D24" s="3" t="s">
        <v>307</v>
      </c>
      <c r="E24" s="8" t="s">
        <v>179</v>
      </c>
      <c r="F24" s="1"/>
      <c r="G24" s="1"/>
      <c r="H24" s="1"/>
      <c r="I24" s="3" t="s">
        <v>165</v>
      </c>
      <c r="J24" s="2" t="s">
        <v>154</v>
      </c>
      <c r="K24" s="2" t="s">
        <v>16</v>
      </c>
      <c r="L24" s="2" t="s">
        <v>21</v>
      </c>
      <c r="M24" s="8">
        <v>16.02</v>
      </c>
      <c r="N24" s="8">
        <v>0.11</v>
      </c>
      <c r="O24" s="8">
        <v>255.37</v>
      </c>
      <c r="P24" s="7">
        <f t="shared" si="0"/>
        <v>4541.0404140000001</v>
      </c>
      <c r="Q24" s="8" t="s">
        <v>292</v>
      </c>
    </row>
    <row r="25" spans="1:17">
      <c r="A25" t="s">
        <v>356</v>
      </c>
      <c r="B25" s="4" t="s">
        <v>285</v>
      </c>
      <c r="C25" s="4" t="s">
        <v>286</v>
      </c>
      <c r="D25" s="3" t="s">
        <v>307</v>
      </c>
      <c r="E25" s="8" t="s">
        <v>180</v>
      </c>
      <c r="F25" s="1"/>
      <c r="G25" s="1"/>
      <c r="H25" s="1"/>
      <c r="I25" s="3" t="s">
        <v>165</v>
      </c>
      <c r="J25" s="2" t="s">
        <v>154</v>
      </c>
      <c r="K25" s="2" t="s">
        <v>174</v>
      </c>
      <c r="L25" s="2" t="s">
        <v>21</v>
      </c>
      <c r="M25" s="8">
        <v>14.25</v>
      </c>
      <c r="N25" s="8">
        <v>0.06</v>
      </c>
      <c r="O25" s="8">
        <v>262.07</v>
      </c>
      <c r="P25" s="7">
        <f t="shared" si="0"/>
        <v>3958.5673500000003</v>
      </c>
      <c r="Q25" s="8" t="s">
        <v>292</v>
      </c>
    </row>
    <row r="26" spans="1:17">
      <c r="A26" t="s">
        <v>357</v>
      </c>
      <c r="B26" s="4" t="s">
        <v>285</v>
      </c>
      <c r="C26" s="4" t="s">
        <v>286</v>
      </c>
      <c r="D26" s="3" t="s">
        <v>307</v>
      </c>
      <c r="E26" s="8" t="s">
        <v>181</v>
      </c>
      <c r="F26" s="1"/>
      <c r="G26" s="1"/>
      <c r="H26" s="1"/>
      <c r="I26" s="3" t="s">
        <v>165</v>
      </c>
      <c r="J26" s="2" t="s">
        <v>153</v>
      </c>
      <c r="K26" s="2" t="s">
        <v>16</v>
      </c>
      <c r="L26" s="2" t="s">
        <v>21</v>
      </c>
      <c r="M26" s="8">
        <v>14.25</v>
      </c>
      <c r="N26" s="8">
        <v>0.06</v>
      </c>
      <c r="O26" s="8">
        <v>262.07</v>
      </c>
      <c r="P26" s="7">
        <f t="shared" si="0"/>
        <v>3958.5673500000003</v>
      </c>
      <c r="Q26" s="8" t="s">
        <v>292</v>
      </c>
    </row>
    <row r="27" spans="1:17">
      <c r="A27" t="s">
        <v>358</v>
      </c>
      <c r="B27" s="4" t="s">
        <v>285</v>
      </c>
      <c r="C27" s="4" t="s">
        <v>286</v>
      </c>
      <c r="D27" s="3" t="s">
        <v>307</v>
      </c>
      <c r="E27" s="8" t="s">
        <v>182</v>
      </c>
      <c r="F27" s="1"/>
      <c r="G27" s="1"/>
      <c r="H27" s="1"/>
      <c r="I27" s="3" t="s">
        <v>165</v>
      </c>
      <c r="J27" s="2" t="s">
        <v>153</v>
      </c>
      <c r="K27" s="2" t="s">
        <v>174</v>
      </c>
      <c r="L27" s="2" t="s">
        <v>21</v>
      </c>
      <c r="M27" s="8">
        <v>14.25</v>
      </c>
      <c r="N27" s="8">
        <v>0.06</v>
      </c>
      <c r="O27" s="8">
        <v>262.07</v>
      </c>
      <c r="P27" s="7">
        <f t="shared" si="0"/>
        <v>3958.5673500000003</v>
      </c>
      <c r="Q27" s="8" t="s">
        <v>292</v>
      </c>
    </row>
    <row r="29" spans="1:17">
      <c r="J2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5BFA-B588-4935-9454-CCD9F908FB4C}">
  <dimension ref="A1:H16"/>
  <sheetViews>
    <sheetView workbookViewId="0">
      <selection activeCell="A2" sqref="A2:XFD2"/>
    </sheetView>
  </sheetViews>
  <sheetFormatPr baseColWidth="10" defaultColWidth="8.83203125" defaultRowHeight="15"/>
  <cols>
    <col min="4" max="4" width="13.5" bestFit="1" customWidth="1"/>
  </cols>
  <sheetData>
    <row r="1" spans="1:8">
      <c r="A1" s="5" t="s">
        <v>1</v>
      </c>
      <c r="B1" s="5" t="s">
        <v>14</v>
      </c>
      <c r="C1" s="5" t="s">
        <v>13</v>
      </c>
      <c r="D1" s="5" t="s">
        <v>88</v>
      </c>
      <c r="E1" s="5" t="s">
        <v>26</v>
      </c>
      <c r="F1" s="5" t="s">
        <v>15</v>
      </c>
      <c r="G1" s="5" t="s">
        <v>92</v>
      </c>
      <c r="H1" s="5" t="s">
        <v>93</v>
      </c>
    </row>
    <row r="2" spans="1:8">
      <c r="A2" s="3" t="s">
        <v>94</v>
      </c>
      <c r="B2" s="3" t="s">
        <v>98</v>
      </c>
      <c r="C2" s="3" t="s">
        <v>293</v>
      </c>
      <c r="D2" s="3" t="s">
        <v>100</v>
      </c>
      <c r="E2" s="3" t="s">
        <v>30</v>
      </c>
      <c r="F2" s="3" t="s">
        <v>101</v>
      </c>
      <c r="G2" s="3" t="s">
        <v>102</v>
      </c>
      <c r="H2" s="3" t="s">
        <v>103</v>
      </c>
    </row>
    <row r="3" spans="1:8">
      <c r="A3" s="3" t="s">
        <v>104</v>
      </c>
      <c r="B3" s="3" t="s">
        <v>98</v>
      </c>
      <c r="C3" s="3" t="s">
        <v>294</v>
      </c>
      <c r="D3" s="3" t="s">
        <v>28</v>
      </c>
      <c r="E3" s="3" t="s">
        <v>30</v>
      </c>
      <c r="F3" s="3" t="s">
        <v>105</v>
      </c>
      <c r="G3" s="3"/>
      <c r="H3" s="3" t="s">
        <v>31</v>
      </c>
    </row>
    <row r="4" spans="1:8">
      <c r="A4" s="3" t="s">
        <v>27</v>
      </c>
      <c r="B4" s="3" t="s">
        <v>19</v>
      </c>
      <c r="C4" s="3" t="s">
        <v>294</v>
      </c>
      <c r="D4" s="3" t="s">
        <v>28</v>
      </c>
      <c r="E4" s="3" t="s">
        <v>18</v>
      </c>
      <c r="F4" s="3" t="s">
        <v>29</v>
      </c>
      <c r="G4" s="3"/>
      <c r="H4" s="3" t="s">
        <v>31</v>
      </c>
    </row>
    <row r="5" spans="1:8">
      <c r="A5" s="3" t="s">
        <v>34</v>
      </c>
      <c r="B5" s="3" t="s">
        <v>19</v>
      </c>
      <c r="C5" s="3" t="s">
        <v>294</v>
      </c>
      <c r="D5" s="3" t="s">
        <v>109</v>
      </c>
      <c r="E5" s="3" t="s">
        <v>18</v>
      </c>
      <c r="F5" s="3" t="s">
        <v>29</v>
      </c>
      <c r="G5" s="3"/>
      <c r="H5" s="3" t="s">
        <v>31</v>
      </c>
    </row>
    <row r="6" spans="1:8">
      <c r="A6" s="3" t="s">
        <v>36</v>
      </c>
      <c r="B6" s="3" t="s">
        <v>19</v>
      </c>
      <c r="C6" s="3" t="s">
        <v>294</v>
      </c>
      <c r="D6" s="3" t="s">
        <v>110</v>
      </c>
      <c r="E6" s="3" t="s">
        <v>18</v>
      </c>
      <c r="F6" s="3" t="s">
        <v>29</v>
      </c>
      <c r="G6" s="3"/>
      <c r="H6" s="3" t="s">
        <v>31</v>
      </c>
    </row>
    <row r="7" spans="1:8">
      <c r="A7" s="3" t="s">
        <v>111</v>
      </c>
      <c r="B7" s="3" t="s">
        <v>19</v>
      </c>
      <c r="C7" s="3" t="s">
        <v>295</v>
      </c>
      <c r="D7" s="3" t="s">
        <v>100</v>
      </c>
      <c r="E7" s="3" t="s">
        <v>18</v>
      </c>
      <c r="F7" s="3" t="s">
        <v>20</v>
      </c>
      <c r="G7" s="3" t="s">
        <v>102</v>
      </c>
      <c r="H7" s="3" t="s">
        <v>103</v>
      </c>
    </row>
    <row r="8" spans="1:8">
      <c r="A8" s="8" t="s">
        <v>175</v>
      </c>
      <c r="B8" s="3" t="s">
        <v>19</v>
      </c>
      <c r="C8" s="3" t="s">
        <v>293</v>
      </c>
      <c r="D8" s="3" t="s">
        <v>100</v>
      </c>
      <c r="E8" s="3" t="s">
        <v>30</v>
      </c>
      <c r="F8" s="3" t="s">
        <v>101</v>
      </c>
      <c r="G8" s="3" t="s">
        <v>102</v>
      </c>
      <c r="H8" s="3" t="s">
        <v>103</v>
      </c>
    </row>
    <row r="9" spans="1:8">
      <c r="A9" s="8" t="s">
        <v>176</v>
      </c>
      <c r="B9" s="3" t="s">
        <v>19</v>
      </c>
      <c r="C9" s="3" t="s">
        <v>294</v>
      </c>
      <c r="D9" s="3" t="s">
        <v>28</v>
      </c>
      <c r="E9" s="3" t="s">
        <v>30</v>
      </c>
      <c r="F9" s="3" t="s">
        <v>105</v>
      </c>
      <c r="G9" s="3"/>
      <c r="H9" s="3" t="s">
        <v>31</v>
      </c>
    </row>
    <row r="10" spans="1:8">
      <c r="A10" s="8" t="s">
        <v>177</v>
      </c>
      <c r="B10" s="3" t="s">
        <v>19</v>
      </c>
      <c r="C10" s="3" t="s">
        <v>294</v>
      </c>
      <c r="D10" s="3" t="s">
        <v>28</v>
      </c>
      <c r="E10" s="3" t="s">
        <v>18</v>
      </c>
      <c r="F10" s="3" t="s">
        <v>29</v>
      </c>
      <c r="G10" s="3"/>
      <c r="H10" s="3" t="s">
        <v>31</v>
      </c>
    </row>
    <row r="11" spans="1:8">
      <c r="A11" s="8" t="s">
        <v>178</v>
      </c>
      <c r="B11" s="3" t="s">
        <v>19</v>
      </c>
      <c r="C11" s="3" t="s">
        <v>294</v>
      </c>
      <c r="D11" s="3" t="s">
        <v>109</v>
      </c>
      <c r="E11" s="3" t="s">
        <v>18</v>
      </c>
      <c r="F11" s="3" t="s">
        <v>29</v>
      </c>
      <c r="G11" s="3"/>
      <c r="H11" s="3" t="s">
        <v>31</v>
      </c>
    </row>
    <row r="12" spans="1:8">
      <c r="A12" s="8" t="s">
        <v>179</v>
      </c>
      <c r="B12" s="3" t="s">
        <v>19</v>
      </c>
      <c r="C12" s="3" t="s">
        <v>294</v>
      </c>
      <c r="D12" s="3" t="s">
        <v>110</v>
      </c>
      <c r="E12" s="3" t="s">
        <v>18</v>
      </c>
      <c r="F12" s="3" t="s">
        <v>29</v>
      </c>
      <c r="G12" s="3"/>
      <c r="H12" s="3" t="s">
        <v>31</v>
      </c>
    </row>
    <row r="13" spans="1:8">
      <c r="A13" s="8" t="s">
        <v>180</v>
      </c>
      <c r="B13" s="3" t="s">
        <v>19</v>
      </c>
      <c r="C13" s="3" t="s">
        <v>295</v>
      </c>
      <c r="D13" s="3" t="s">
        <v>100</v>
      </c>
      <c r="E13" s="3" t="s">
        <v>18</v>
      </c>
      <c r="F13" s="3" t="s">
        <v>20</v>
      </c>
      <c r="G13" s="3" t="s">
        <v>102</v>
      </c>
      <c r="H13" s="3" t="s">
        <v>103</v>
      </c>
    </row>
    <row r="14" spans="1:8">
      <c r="A14" s="8" t="s">
        <v>181</v>
      </c>
      <c r="B14" s="3" t="s">
        <v>19</v>
      </c>
      <c r="C14" s="3" t="s">
        <v>294</v>
      </c>
      <c r="D14" s="3" t="s">
        <v>28</v>
      </c>
      <c r="E14" s="3" t="s">
        <v>18</v>
      </c>
      <c r="F14" s="3" t="s">
        <v>29</v>
      </c>
      <c r="G14" s="3"/>
      <c r="H14" s="3" t="s">
        <v>31</v>
      </c>
    </row>
    <row r="15" spans="1:8">
      <c r="A15" s="8" t="s">
        <v>182</v>
      </c>
      <c r="B15" s="3" t="s">
        <v>19</v>
      </c>
      <c r="C15" s="3" t="s">
        <v>294</v>
      </c>
      <c r="D15" s="3" t="s">
        <v>109</v>
      </c>
      <c r="E15" s="3" t="s">
        <v>18</v>
      </c>
      <c r="F15" s="3" t="s">
        <v>29</v>
      </c>
      <c r="G15" s="3"/>
      <c r="H15" s="3" t="s">
        <v>31</v>
      </c>
    </row>
    <row r="16" spans="1:8">
      <c r="C1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25A8-8848-4197-BE27-6916946FB2EE}">
  <dimension ref="A1:Q16"/>
  <sheetViews>
    <sheetView workbookViewId="0">
      <selection activeCell="I10" sqref="I10"/>
    </sheetView>
  </sheetViews>
  <sheetFormatPr baseColWidth="10" defaultColWidth="8.83203125" defaultRowHeight="15"/>
  <cols>
    <col min="7" max="7" width="7.33203125" bestFit="1" customWidth="1"/>
    <col min="9" max="9" width="13.5" bestFit="1" customWidth="1"/>
    <col min="13" max="14" width="10.33203125" style="18" bestFit="1" customWidth="1"/>
  </cols>
  <sheetData>
    <row r="1" spans="1:17">
      <c r="A1" s="21" t="s">
        <v>317</v>
      </c>
      <c r="B1" s="5" t="s">
        <v>157</v>
      </c>
      <c r="C1" s="5" t="s">
        <v>158</v>
      </c>
      <c r="D1" s="5" t="s">
        <v>0</v>
      </c>
      <c r="E1" s="5" t="s">
        <v>1</v>
      </c>
      <c r="F1" s="5" t="s">
        <v>25</v>
      </c>
      <c r="G1" s="5" t="s">
        <v>467</v>
      </c>
      <c r="H1" s="5" t="s">
        <v>468</v>
      </c>
      <c r="I1" s="5" t="s">
        <v>42</v>
      </c>
      <c r="J1" s="5" t="s">
        <v>2</v>
      </c>
      <c r="K1" s="5" t="s">
        <v>469</v>
      </c>
      <c r="L1" s="5" t="s">
        <v>3</v>
      </c>
      <c r="M1" s="5" t="s">
        <v>44</v>
      </c>
      <c r="N1" s="5" t="s">
        <v>64</v>
      </c>
      <c r="O1" s="6" t="s">
        <v>5</v>
      </c>
      <c r="P1" s="6" t="s">
        <v>6</v>
      </c>
      <c r="Q1" s="5" t="s">
        <v>149</v>
      </c>
    </row>
    <row r="2" spans="1:17">
      <c r="A2" t="s">
        <v>359</v>
      </c>
      <c r="B2" t="s">
        <v>284</v>
      </c>
      <c r="C2" t="s">
        <v>286</v>
      </c>
      <c r="D2" t="s">
        <v>304</v>
      </c>
      <c r="E2" s="3" t="s">
        <v>53</v>
      </c>
      <c r="F2" s="3"/>
      <c r="I2" s="3" t="s">
        <v>185</v>
      </c>
      <c r="J2" s="3" t="s">
        <v>22</v>
      </c>
      <c r="K2" s="3" t="s">
        <v>117</v>
      </c>
      <c r="L2" s="3" t="s">
        <v>54</v>
      </c>
      <c r="M2" s="3">
        <v>1</v>
      </c>
      <c r="N2" s="3">
        <v>0</v>
      </c>
      <c r="O2" s="9">
        <v>3477.8362430337374</v>
      </c>
      <c r="P2" s="9">
        <v>3477.8362430337374</v>
      </c>
      <c r="Q2" s="3" t="s">
        <v>296</v>
      </c>
    </row>
    <row r="3" spans="1:17">
      <c r="A3" t="s">
        <v>360</v>
      </c>
      <c r="B3" t="s">
        <v>284</v>
      </c>
      <c r="C3" t="s">
        <v>286</v>
      </c>
      <c r="D3" t="s">
        <v>304</v>
      </c>
      <c r="E3" s="3" t="s">
        <v>53</v>
      </c>
      <c r="F3" s="3"/>
      <c r="I3" s="3" t="s">
        <v>185</v>
      </c>
      <c r="J3" s="3" t="s">
        <v>23</v>
      </c>
      <c r="K3" s="3" t="s">
        <v>117</v>
      </c>
      <c r="L3" s="3" t="s">
        <v>54</v>
      </c>
      <c r="M3" s="3">
        <v>1</v>
      </c>
      <c r="N3" s="3">
        <v>0</v>
      </c>
      <c r="O3" s="9">
        <v>2602.8637777459917</v>
      </c>
      <c r="P3" s="9">
        <v>2602.8637777459917</v>
      </c>
      <c r="Q3" s="3" t="s">
        <v>296</v>
      </c>
    </row>
    <row r="4" spans="1:17">
      <c r="A4" t="s">
        <v>361</v>
      </c>
      <c r="B4" t="s">
        <v>284</v>
      </c>
      <c r="C4" t="s">
        <v>286</v>
      </c>
      <c r="D4" t="s">
        <v>304</v>
      </c>
      <c r="E4" s="3" t="s">
        <v>53</v>
      </c>
      <c r="F4" s="3"/>
      <c r="I4" s="3" t="s">
        <v>185</v>
      </c>
      <c r="J4" s="3" t="s">
        <v>51</v>
      </c>
      <c r="K4" s="3" t="s">
        <v>117</v>
      </c>
      <c r="L4" s="3" t="s">
        <v>54</v>
      </c>
      <c r="M4" s="3">
        <v>1</v>
      </c>
      <c r="N4" s="3">
        <v>0</v>
      </c>
      <c r="O4" s="9">
        <v>3103.7713069112701</v>
      </c>
      <c r="P4" s="9">
        <v>3103.7713069112701</v>
      </c>
      <c r="Q4" s="3" t="s">
        <v>296</v>
      </c>
    </row>
    <row r="5" spans="1:17">
      <c r="A5" t="s">
        <v>362</v>
      </c>
      <c r="B5" t="s">
        <v>284</v>
      </c>
      <c r="C5" t="s">
        <v>286</v>
      </c>
      <c r="D5" t="s">
        <v>305</v>
      </c>
      <c r="E5" s="3" t="s">
        <v>57</v>
      </c>
      <c r="F5" s="3"/>
      <c r="I5" s="3" t="s">
        <v>185</v>
      </c>
      <c r="J5" s="3" t="s">
        <v>32</v>
      </c>
      <c r="K5" s="3" t="s">
        <v>119</v>
      </c>
      <c r="L5" s="3" t="s">
        <v>54</v>
      </c>
      <c r="M5" s="3">
        <v>1</v>
      </c>
      <c r="N5" s="3">
        <v>0</v>
      </c>
      <c r="O5" s="9">
        <v>12042.253525560858</v>
      </c>
      <c r="P5" s="9">
        <v>12042.253525560858</v>
      </c>
      <c r="Q5" s="3" t="s">
        <v>296</v>
      </c>
    </row>
    <row r="6" spans="1:17">
      <c r="A6" t="s">
        <v>363</v>
      </c>
      <c r="B6" t="s">
        <v>284</v>
      </c>
      <c r="C6" t="s">
        <v>286</v>
      </c>
      <c r="D6" t="s">
        <v>305</v>
      </c>
      <c r="E6" s="3" t="s">
        <v>58</v>
      </c>
      <c r="F6" s="3"/>
      <c r="I6" s="3" t="s">
        <v>185</v>
      </c>
      <c r="J6" s="3" t="s">
        <v>33</v>
      </c>
      <c r="K6" s="3" t="s">
        <v>121</v>
      </c>
      <c r="L6" s="3" t="s">
        <v>54</v>
      </c>
      <c r="M6" s="3">
        <v>1</v>
      </c>
      <c r="N6" s="3">
        <v>0</v>
      </c>
      <c r="O6" s="9">
        <v>2488.8462794298707</v>
      </c>
      <c r="P6" s="9">
        <v>2488.8462794298707</v>
      </c>
      <c r="Q6" s="3" t="s">
        <v>296</v>
      </c>
    </row>
    <row r="7" spans="1:17">
      <c r="A7" t="s">
        <v>364</v>
      </c>
      <c r="B7" t="s">
        <v>284</v>
      </c>
      <c r="C7" t="s">
        <v>286</v>
      </c>
      <c r="D7" t="s">
        <v>305</v>
      </c>
      <c r="E7" s="3" t="s">
        <v>58</v>
      </c>
      <c r="F7" s="3"/>
      <c r="I7" s="3" t="s">
        <v>185</v>
      </c>
      <c r="J7" s="3" t="s">
        <v>35</v>
      </c>
      <c r="K7" s="3" t="s">
        <v>121</v>
      </c>
      <c r="L7" s="3" t="s">
        <v>54</v>
      </c>
      <c r="M7" s="3">
        <v>1</v>
      </c>
      <c r="N7" s="3">
        <v>0</v>
      </c>
      <c r="O7" s="9">
        <v>3423.982166771837</v>
      </c>
      <c r="P7" s="9">
        <v>3423.982166771837</v>
      </c>
      <c r="Q7" s="3" t="s">
        <v>296</v>
      </c>
    </row>
    <row r="8" spans="1:17">
      <c r="A8" t="s">
        <v>365</v>
      </c>
      <c r="B8" t="s">
        <v>284</v>
      </c>
      <c r="C8" t="s">
        <v>286</v>
      </c>
      <c r="D8" s="8" t="s">
        <v>313</v>
      </c>
      <c r="E8" s="8" t="s">
        <v>53</v>
      </c>
      <c r="F8" s="1"/>
      <c r="I8" s="3" t="s">
        <v>185</v>
      </c>
      <c r="J8" s="2" t="s">
        <v>124</v>
      </c>
      <c r="K8" s="2" t="s">
        <v>183</v>
      </c>
      <c r="L8" s="3" t="s">
        <v>54</v>
      </c>
      <c r="M8" s="8">
        <v>2</v>
      </c>
      <c r="N8" s="3">
        <v>0</v>
      </c>
      <c r="O8" s="17">
        <v>3143.8119341261768</v>
      </c>
      <c r="P8" s="17">
        <v>6287.6238682523535</v>
      </c>
      <c r="Q8" s="3" t="s">
        <v>296</v>
      </c>
    </row>
    <row r="9" spans="1:17">
      <c r="A9" t="s">
        <v>366</v>
      </c>
      <c r="B9" t="s">
        <v>284</v>
      </c>
      <c r="C9" t="s">
        <v>286</v>
      </c>
      <c r="D9" s="8" t="s">
        <v>313</v>
      </c>
      <c r="E9" s="8" t="s">
        <v>133</v>
      </c>
      <c r="F9" s="1"/>
      <c r="I9" s="3" t="s">
        <v>185</v>
      </c>
      <c r="J9" s="3" t="s">
        <v>33</v>
      </c>
      <c r="K9" s="2" t="s">
        <v>183</v>
      </c>
      <c r="L9" s="3" t="s">
        <v>54</v>
      </c>
      <c r="M9" s="8">
        <v>1</v>
      </c>
      <c r="N9" s="3">
        <v>0</v>
      </c>
      <c r="O9" s="17">
        <v>2514.3298584395484</v>
      </c>
      <c r="P9" s="17">
        <v>2514.3298584395484</v>
      </c>
      <c r="Q9" s="3" t="s">
        <v>296</v>
      </c>
    </row>
    <row r="10" spans="1:17">
      <c r="A10" t="s">
        <v>367</v>
      </c>
      <c r="B10" t="s">
        <v>284</v>
      </c>
      <c r="C10" t="s">
        <v>286</v>
      </c>
      <c r="D10" s="8" t="s">
        <v>313</v>
      </c>
      <c r="E10" s="8" t="s">
        <v>134</v>
      </c>
      <c r="F10" s="1"/>
      <c r="I10" s="3" t="s">
        <v>185</v>
      </c>
      <c r="J10" s="2" t="s">
        <v>127</v>
      </c>
      <c r="K10" s="2" t="s">
        <v>184</v>
      </c>
      <c r="L10" s="3" t="s">
        <v>54</v>
      </c>
      <c r="M10" s="8">
        <v>1</v>
      </c>
      <c r="N10" s="3">
        <v>0</v>
      </c>
      <c r="O10" s="17">
        <v>6085.6014407520288</v>
      </c>
      <c r="P10" s="17">
        <v>6085.6014407520288</v>
      </c>
      <c r="Q10" s="3" t="s">
        <v>296</v>
      </c>
    </row>
    <row r="11" spans="1:17">
      <c r="A11" t="s">
        <v>368</v>
      </c>
      <c r="B11" t="s">
        <v>284</v>
      </c>
      <c r="C11" t="s">
        <v>286</v>
      </c>
      <c r="D11" s="8" t="s">
        <v>313</v>
      </c>
      <c r="E11" s="8" t="s">
        <v>53</v>
      </c>
      <c r="F11" s="1"/>
      <c r="I11" s="3" t="s">
        <v>185</v>
      </c>
      <c r="J11" s="2" t="s">
        <v>126</v>
      </c>
      <c r="K11" s="2" t="s">
        <v>136</v>
      </c>
      <c r="L11" s="3" t="s">
        <v>54</v>
      </c>
      <c r="M11" s="8">
        <v>1</v>
      </c>
      <c r="N11" s="3">
        <v>0</v>
      </c>
      <c r="O11" s="17">
        <v>4718.78</v>
      </c>
      <c r="P11" s="17">
        <v>4718.78</v>
      </c>
      <c r="Q11" s="3" t="s">
        <v>296</v>
      </c>
    </row>
    <row r="12" spans="1:17">
      <c r="A12" t="s">
        <v>369</v>
      </c>
      <c r="B12" t="s">
        <v>284</v>
      </c>
      <c r="C12" t="s">
        <v>286</v>
      </c>
      <c r="D12" s="8" t="s">
        <v>313</v>
      </c>
      <c r="E12" s="8" t="s">
        <v>133</v>
      </c>
      <c r="F12" s="1"/>
      <c r="I12" s="3" t="s">
        <v>185</v>
      </c>
      <c r="J12" s="2" t="s">
        <v>138</v>
      </c>
      <c r="K12" s="2" t="s">
        <v>139</v>
      </c>
      <c r="L12" s="3" t="s">
        <v>54</v>
      </c>
      <c r="M12" s="8">
        <v>1</v>
      </c>
      <c r="N12" s="3">
        <v>0</v>
      </c>
      <c r="O12" s="17">
        <v>4324.49</v>
      </c>
      <c r="P12" s="17">
        <v>4324.49</v>
      </c>
      <c r="Q12" s="3" t="s">
        <v>296</v>
      </c>
    </row>
    <row r="13" spans="1:17">
      <c r="A13" t="s">
        <v>370</v>
      </c>
      <c r="B13" t="s">
        <v>284</v>
      </c>
      <c r="C13" t="s">
        <v>286</v>
      </c>
      <c r="D13" s="8" t="s">
        <v>313</v>
      </c>
      <c r="E13" s="8" t="s">
        <v>134</v>
      </c>
      <c r="F13" s="1"/>
      <c r="I13" s="3" t="s">
        <v>185</v>
      </c>
      <c r="J13" s="2" t="s">
        <v>150</v>
      </c>
      <c r="K13" s="2" t="s">
        <v>139</v>
      </c>
      <c r="L13" s="3" t="s">
        <v>54</v>
      </c>
      <c r="M13" s="8">
        <v>1</v>
      </c>
      <c r="N13" s="3">
        <v>0</v>
      </c>
      <c r="O13" s="17">
        <v>4155.71</v>
      </c>
      <c r="P13" s="17">
        <v>4155.71</v>
      </c>
      <c r="Q13" s="3" t="s">
        <v>296</v>
      </c>
    </row>
    <row r="14" spans="1:17">
      <c r="A14" t="s">
        <v>371</v>
      </c>
      <c r="B14" t="s">
        <v>284</v>
      </c>
      <c r="C14" t="s">
        <v>286</v>
      </c>
      <c r="D14" s="8" t="s">
        <v>313</v>
      </c>
      <c r="E14" s="8" t="s">
        <v>134</v>
      </c>
      <c r="F14" s="1"/>
      <c r="I14" s="3" t="s">
        <v>185</v>
      </c>
      <c r="J14" s="2" t="s">
        <v>152</v>
      </c>
      <c r="K14" s="2" t="s">
        <v>139</v>
      </c>
      <c r="L14" s="3" t="s">
        <v>54</v>
      </c>
      <c r="M14" s="8">
        <v>1</v>
      </c>
      <c r="N14" s="3">
        <v>0</v>
      </c>
      <c r="O14" s="17">
        <v>4155.71</v>
      </c>
      <c r="P14" s="17">
        <v>4155.71</v>
      </c>
      <c r="Q14" s="3" t="s">
        <v>296</v>
      </c>
    </row>
    <row r="15" spans="1:17">
      <c r="D15" s="8"/>
      <c r="N15" s="17"/>
    </row>
    <row r="16" spans="1:17">
      <c r="D16" s="8"/>
      <c r="N16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0465-EAB1-451F-AE4A-0F02B2119DE9}">
  <dimension ref="A1:N7"/>
  <sheetViews>
    <sheetView workbookViewId="0">
      <selection activeCell="A2" sqref="A2:XFD2"/>
    </sheetView>
  </sheetViews>
  <sheetFormatPr baseColWidth="10" defaultColWidth="8.83203125" defaultRowHeight="15"/>
  <cols>
    <col min="2" max="2" width="19.6640625" customWidth="1"/>
    <col min="3" max="3" width="13.5" bestFit="1" customWidth="1"/>
    <col min="5" max="5" width="11.33203125" bestFit="1" customWidth="1"/>
    <col min="10" max="10" width="15.6640625" bestFit="1" customWidth="1"/>
  </cols>
  <sheetData>
    <row r="1" spans="1:14" ht="16" customHeight="1">
      <c r="A1" s="5" t="s">
        <v>47</v>
      </c>
      <c r="B1" s="5" t="s">
        <v>203</v>
      </c>
      <c r="C1" s="5" t="s">
        <v>114</v>
      </c>
      <c r="D1" s="5" t="s">
        <v>246</v>
      </c>
      <c r="E1" s="19" t="s">
        <v>315</v>
      </c>
      <c r="F1" s="5" t="s">
        <v>316</v>
      </c>
      <c r="G1" s="5" t="s">
        <v>116</v>
      </c>
      <c r="H1" s="5" t="s">
        <v>52</v>
      </c>
      <c r="I1" s="5" t="s">
        <v>66</v>
      </c>
      <c r="J1" s="5" t="s">
        <v>257</v>
      </c>
      <c r="K1" s="5" t="s">
        <v>187</v>
      </c>
      <c r="L1" s="5" t="s">
        <v>250</v>
      </c>
      <c r="M1" s="5" t="s">
        <v>251</v>
      </c>
      <c r="N1" s="5" t="s">
        <v>188</v>
      </c>
    </row>
    <row r="2" spans="1:14">
      <c r="A2" s="3" t="s">
        <v>53</v>
      </c>
      <c r="B2" s="3" t="s">
        <v>55</v>
      </c>
      <c r="C2" s="3" t="s">
        <v>297</v>
      </c>
      <c r="D2" s="3" t="s">
        <v>118</v>
      </c>
      <c r="E2" s="3" t="s">
        <v>197</v>
      </c>
      <c r="F2" s="3" t="s">
        <v>56</v>
      </c>
      <c r="G2" s="3">
        <v>0.6</v>
      </c>
      <c r="H2" s="3"/>
      <c r="I2" s="3" t="s">
        <v>147</v>
      </c>
      <c r="J2" s="3">
        <v>1.5</v>
      </c>
      <c r="K2" s="3" t="s">
        <v>189</v>
      </c>
      <c r="L2" s="3" t="s">
        <v>197</v>
      </c>
      <c r="M2" s="3" t="s">
        <v>197</v>
      </c>
      <c r="N2" s="3" t="s">
        <v>190</v>
      </c>
    </row>
    <row r="3" spans="1:14">
      <c r="A3" s="3" t="s">
        <v>57</v>
      </c>
      <c r="B3" s="3" t="s">
        <v>186</v>
      </c>
      <c r="C3" s="3" t="s">
        <v>298</v>
      </c>
      <c r="D3" s="3" t="s">
        <v>245</v>
      </c>
      <c r="E3" s="3"/>
      <c r="F3" s="3"/>
      <c r="G3" s="3"/>
      <c r="H3" s="3" t="s">
        <v>120</v>
      </c>
      <c r="I3" s="3" t="s">
        <v>112</v>
      </c>
    </row>
    <row r="4" spans="1:14">
      <c r="A4" s="3" t="s">
        <v>58</v>
      </c>
      <c r="B4" s="3" t="s">
        <v>55</v>
      </c>
      <c r="C4" s="3" t="s">
        <v>297</v>
      </c>
      <c r="D4" s="3" t="s">
        <v>118</v>
      </c>
      <c r="E4" s="3" t="s">
        <v>197</v>
      </c>
      <c r="F4" s="3" t="s">
        <v>56</v>
      </c>
      <c r="G4" s="3">
        <v>0.6</v>
      </c>
      <c r="H4" s="3"/>
      <c r="I4" s="3" t="s">
        <v>147</v>
      </c>
      <c r="J4" s="3">
        <v>1.5</v>
      </c>
      <c r="K4" s="3" t="s">
        <v>189</v>
      </c>
      <c r="L4" s="3" t="s">
        <v>197</v>
      </c>
      <c r="M4" s="3" t="s">
        <v>197</v>
      </c>
      <c r="N4" s="3" t="s">
        <v>190</v>
      </c>
    </row>
    <row r="5" spans="1:14">
      <c r="M5" s="3"/>
    </row>
    <row r="6" spans="1:14">
      <c r="I6" s="3"/>
      <c r="M6" s="3"/>
    </row>
    <row r="7" spans="1:14">
      <c r="M7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6572-467C-4BCD-906C-98FB43001CE3}">
  <dimension ref="A1:Q40"/>
  <sheetViews>
    <sheetView workbookViewId="0">
      <selection activeCell="J6" sqref="J6"/>
    </sheetView>
  </sheetViews>
  <sheetFormatPr baseColWidth="10" defaultColWidth="8.83203125" defaultRowHeight="15"/>
  <cols>
    <col min="8" max="8" width="17.83203125" bestFit="1" customWidth="1"/>
    <col min="13" max="14" width="8.6640625" style="16"/>
  </cols>
  <sheetData>
    <row r="1" spans="1:17">
      <c r="A1" s="21" t="s">
        <v>317</v>
      </c>
      <c r="B1" s="5" t="s">
        <v>157</v>
      </c>
      <c r="C1" s="5" t="s">
        <v>158</v>
      </c>
      <c r="D1" s="5" t="s">
        <v>0</v>
      </c>
      <c r="E1" s="5" t="s">
        <v>1</v>
      </c>
      <c r="F1" s="5" t="s">
        <v>25</v>
      </c>
      <c r="G1" s="5" t="s">
        <v>467</v>
      </c>
      <c r="H1" s="5" t="s">
        <v>468</v>
      </c>
      <c r="I1" s="5" t="s">
        <v>42</v>
      </c>
      <c r="J1" s="5" t="s">
        <v>2</v>
      </c>
      <c r="K1" s="5" t="s">
        <v>469</v>
      </c>
      <c r="L1" s="5" t="s">
        <v>3</v>
      </c>
      <c r="M1" s="5" t="s">
        <v>44</v>
      </c>
      <c r="N1" s="5" t="s">
        <v>64</v>
      </c>
      <c r="O1" s="6" t="s">
        <v>5</v>
      </c>
      <c r="P1" s="6" t="s">
        <v>6</v>
      </c>
      <c r="Q1" s="5" t="s">
        <v>149</v>
      </c>
    </row>
    <row r="2" spans="1:17">
      <c r="A2" t="s">
        <v>372</v>
      </c>
      <c r="B2" s="4" t="s">
        <v>284</v>
      </c>
      <c r="C2" s="4" t="s">
        <v>286</v>
      </c>
      <c r="D2" s="3" t="s">
        <v>304</v>
      </c>
      <c r="E2" s="3" t="s">
        <v>69</v>
      </c>
      <c r="F2" s="3"/>
      <c r="G2" s="3" t="s">
        <v>200</v>
      </c>
      <c r="H2" s="3" t="s">
        <v>67</v>
      </c>
      <c r="J2" s="2" t="s">
        <v>141</v>
      </c>
      <c r="L2" s="2" t="s">
        <v>59</v>
      </c>
      <c r="M2" s="3">
        <v>4</v>
      </c>
      <c r="N2" s="3">
        <v>0</v>
      </c>
      <c r="O2" s="14">
        <v>60.169337662023729</v>
      </c>
      <c r="P2" s="14">
        <v>240.67735064809492</v>
      </c>
      <c r="Q2" s="3" t="s">
        <v>299</v>
      </c>
    </row>
    <row r="3" spans="1:17">
      <c r="A3" t="s">
        <v>373</v>
      </c>
      <c r="B3" s="4" t="s">
        <v>284</v>
      </c>
      <c r="C3" s="4" t="s">
        <v>286</v>
      </c>
      <c r="D3" s="3" t="s">
        <v>304</v>
      </c>
      <c r="E3" s="3" t="s">
        <v>70</v>
      </c>
      <c r="F3" s="3"/>
      <c r="G3" s="3" t="s">
        <v>200</v>
      </c>
      <c r="H3" s="3" t="s">
        <v>71</v>
      </c>
      <c r="J3" s="2" t="s">
        <v>141</v>
      </c>
      <c r="L3" s="2" t="s">
        <v>59</v>
      </c>
      <c r="M3" s="3">
        <v>3</v>
      </c>
      <c r="N3" s="3">
        <v>0</v>
      </c>
      <c r="O3" s="14">
        <v>66.644410034004991</v>
      </c>
      <c r="P3" s="14">
        <v>199.93323010201499</v>
      </c>
      <c r="Q3" s="3" t="s">
        <v>299</v>
      </c>
    </row>
    <row r="4" spans="1:17">
      <c r="A4" t="s">
        <v>374</v>
      </c>
      <c r="B4" s="4" t="s">
        <v>284</v>
      </c>
      <c r="C4" s="4" t="s">
        <v>286</v>
      </c>
      <c r="D4" s="3" t="s">
        <v>304</v>
      </c>
      <c r="E4" s="3" t="s">
        <v>72</v>
      </c>
      <c r="F4" s="3"/>
      <c r="G4" s="3" t="s">
        <v>200</v>
      </c>
      <c r="H4" s="3" t="s">
        <v>73</v>
      </c>
      <c r="J4" s="2" t="s">
        <v>141</v>
      </c>
      <c r="L4" s="2" t="s">
        <v>59</v>
      </c>
      <c r="M4" s="3">
        <v>1</v>
      </c>
      <c r="N4" s="3">
        <v>0</v>
      </c>
      <c r="O4" s="14">
        <v>97.147452303254127</v>
      </c>
      <c r="P4" s="14">
        <v>97.147452303254127</v>
      </c>
      <c r="Q4" s="3" t="s">
        <v>299</v>
      </c>
    </row>
    <row r="5" spans="1:17">
      <c r="A5" t="s">
        <v>375</v>
      </c>
      <c r="B5" s="4" t="s">
        <v>284</v>
      </c>
      <c r="C5" s="4" t="s">
        <v>286</v>
      </c>
      <c r="D5" s="3" t="s">
        <v>304</v>
      </c>
      <c r="E5" s="3" t="s">
        <v>61</v>
      </c>
      <c r="F5" s="3"/>
      <c r="G5" s="3" t="s">
        <v>200</v>
      </c>
      <c r="H5" s="3" t="s">
        <v>122</v>
      </c>
      <c r="J5" s="2" t="s">
        <v>141</v>
      </c>
      <c r="L5" s="2" t="s">
        <v>59</v>
      </c>
      <c r="M5" s="3">
        <v>4</v>
      </c>
      <c r="N5" s="3">
        <v>0</v>
      </c>
      <c r="O5" s="14">
        <v>77.576256666013833</v>
      </c>
      <c r="P5" s="14">
        <v>310.30502666405533</v>
      </c>
      <c r="Q5" s="3" t="s">
        <v>299</v>
      </c>
    </row>
    <row r="6" spans="1:17">
      <c r="A6" t="s">
        <v>376</v>
      </c>
      <c r="B6" s="4" t="s">
        <v>284</v>
      </c>
      <c r="C6" s="4" t="s">
        <v>286</v>
      </c>
      <c r="D6" s="3" t="s">
        <v>304</v>
      </c>
      <c r="E6" s="3" t="s">
        <v>74</v>
      </c>
      <c r="F6" s="3"/>
      <c r="G6" s="3" t="s">
        <v>200</v>
      </c>
      <c r="H6" s="3" t="s">
        <v>75</v>
      </c>
      <c r="J6" s="2" t="s">
        <v>141</v>
      </c>
      <c r="L6" s="2" t="s">
        <v>59</v>
      </c>
      <c r="M6" s="3">
        <v>2</v>
      </c>
      <c r="N6" s="3">
        <v>0</v>
      </c>
      <c r="O6" s="14">
        <v>99.121887387778017</v>
      </c>
      <c r="P6" s="14">
        <v>198.24377477555603</v>
      </c>
      <c r="Q6" s="3" t="s">
        <v>299</v>
      </c>
    </row>
    <row r="7" spans="1:17">
      <c r="A7" t="s">
        <v>377</v>
      </c>
      <c r="B7" s="4" t="s">
        <v>284</v>
      </c>
      <c r="C7" s="4" t="s">
        <v>286</v>
      </c>
      <c r="D7" s="3" t="s">
        <v>304</v>
      </c>
      <c r="E7" s="3" t="s">
        <v>76</v>
      </c>
      <c r="F7" s="3"/>
      <c r="G7" s="3" t="s">
        <v>202</v>
      </c>
      <c r="H7" s="3" t="s">
        <v>77</v>
      </c>
      <c r="J7" s="2" t="s">
        <v>141</v>
      </c>
      <c r="L7" s="2" t="s">
        <v>59</v>
      </c>
      <c r="M7" s="3">
        <v>13</v>
      </c>
      <c r="N7" s="3">
        <v>0</v>
      </c>
      <c r="O7" s="14">
        <v>67.020858701662874</v>
      </c>
      <c r="P7" s="14">
        <v>871.27116312161741</v>
      </c>
      <c r="Q7" s="3" t="s">
        <v>299</v>
      </c>
    </row>
    <row r="8" spans="1:17">
      <c r="A8" t="s">
        <v>378</v>
      </c>
      <c r="B8" s="4" t="s">
        <v>284</v>
      </c>
      <c r="C8" s="4" t="s">
        <v>286</v>
      </c>
      <c r="D8" s="3" t="s">
        <v>304</v>
      </c>
      <c r="E8" s="3" t="s">
        <v>78</v>
      </c>
      <c r="F8" s="3"/>
      <c r="G8" s="3" t="s">
        <v>202</v>
      </c>
      <c r="H8" s="3" t="s">
        <v>79</v>
      </c>
      <c r="J8" s="2" t="s">
        <v>141</v>
      </c>
      <c r="L8" s="2" t="s">
        <v>59</v>
      </c>
      <c r="M8" s="3">
        <v>2</v>
      </c>
      <c r="N8" s="3">
        <v>0</v>
      </c>
      <c r="O8" s="14">
        <v>80.324256957107067</v>
      </c>
      <c r="P8" s="14">
        <v>160.64851391421413</v>
      </c>
      <c r="Q8" s="3" t="s">
        <v>299</v>
      </c>
    </row>
    <row r="9" spans="1:17">
      <c r="A9" t="s">
        <v>379</v>
      </c>
      <c r="B9" s="4" t="s">
        <v>284</v>
      </c>
      <c r="C9" s="4" t="s">
        <v>286</v>
      </c>
      <c r="D9" s="3" t="s">
        <v>304</v>
      </c>
      <c r="E9" s="3" t="s">
        <v>80</v>
      </c>
      <c r="F9" s="3"/>
      <c r="G9" s="3" t="s">
        <v>202</v>
      </c>
      <c r="H9" s="3" t="s">
        <v>81</v>
      </c>
      <c r="J9" s="2" t="s">
        <v>141</v>
      </c>
      <c r="L9" s="2" t="s">
        <v>59</v>
      </c>
      <c r="M9" s="3">
        <v>8</v>
      </c>
      <c r="N9" s="3">
        <v>0</v>
      </c>
      <c r="O9" s="14">
        <v>101.58665903627413</v>
      </c>
      <c r="P9" s="14">
        <v>812.69327229019302</v>
      </c>
      <c r="Q9" s="3" t="s">
        <v>299</v>
      </c>
    </row>
    <row r="10" spans="1:17">
      <c r="A10" t="s">
        <v>380</v>
      </c>
      <c r="B10" s="4" t="s">
        <v>284</v>
      </c>
      <c r="C10" s="4" t="s">
        <v>286</v>
      </c>
      <c r="D10" s="3" t="s">
        <v>304</v>
      </c>
      <c r="E10" s="3" t="s">
        <v>123</v>
      </c>
      <c r="F10" s="3"/>
      <c r="G10" s="3" t="s">
        <v>202</v>
      </c>
      <c r="H10" s="3" t="s">
        <v>60</v>
      </c>
      <c r="J10" s="2" t="s">
        <v>141</v>
      </c>
      <c r="L10" s="2" t="s">
        <v>59</v>
      </c>
      <c r="M10" s="3">
        <v>2</v>
      </c>
      <c r="N10" s="3">
        <v>0</v>
      </c>
      <c r="O10" s="14">
        <v>220.16409322505953</v>
      </c>
      <c r="P10" s="14">
        <v>440.32818645011906</v>
      </c>
      <c r="Q10" s="3" t="s">
        <v>299</v>
      </c>
    </row>
    <row r="11" spans="1:17">
      <c r="A11" t="s">
        <v>381</v>
      </c>
      <c r="B11" s="4" t="s">
        <v>284</v>
      </c>
      <c r="C11" s="4" t="s">
        <v>286</v>
      </c>
      <c r="D11" s="3" t="s">
        <v>304</v>
      </c>
      <c r="E11" s="3" t="s">
        <v>82</v>
      </c>
      <c r="F11" s="3"/>
      <c r="G11" s="3" t="s">
        <v>202</v>
      </c>
      <c r="H11" s="3" t="s">
        <v>83</v>
      </c>
      <c r="J11" s="2" t="s">
        <v>141</v>
      </c>
      <c r="L11" s="2" t="s">
        <v>59</v>
      </c>
      <c r="M11" s="3">
        <v>1</v>
      </c>
      <c r="N11" s="3">
        <v>0</v>
      </c>
      <c r="O11" s="14">
        <v>133.68761021622592</v>
      </c>
      <c r="P11" s="14">
        <v>133.68761021622592</v>
      </c>
      <c r="Q11" s="3" t="s">
        <v>299</v>
      </c>
    </row>
    <row r="12" spans="1:17">
      <c r="A12" t="s">
        <v>382</v>
      </c>
      <c r="B12" s="4" t="s">
        <v>284</v>
      </c>
      <c r="C12" s="4" t="s">
        <v>286</v>
      </c>
      <c r="D12" s="3" t="s">
        <v>304</v>
      </c>
      <c r="E12" s="3" t="s">
        <v>84</v>
      </c>
      <c r="F12" s="3"/>
      <c r="G12" s="3" t="s">
        <v>202</v>
      </c>
      <c r="H12" s="3" t="s">
        <v>85</v>
      </c>
      <c r="J12" s="2" t="s">
        <v>141</v>
      </c>
      <c r="L12" s="2" t="s">
        <v>59</v>
      </c>
      <c r="M12" s="3">
        <v>2</v>
      </c>
      <c r="N12" s="3">
        <v>0</v>
      </c>
      <c r="O12" s="14">
        <v>80.688805716585861</v>
      </c>
      <c r="P12" s="14">
        <v>161.37761143317172</v>
      </c>
      <c r="Q12" s="3" t="s">
        <v>299</v>
      </c>
    </row>
    <row r="13" spans="1:17">
      <c r="A13" t="s">
        <v>383</v>
      </c>
      <c r="B13" s="4" t="s">
        <v>284</v>
      </c>
      <c r="C13" s="4" t="s">
        <v>286</v>
      </c>
      <c r="D13" s="3" t="s">
        <v>304</v>
      </c>
      <c r="E13" s="3" t="s">
        <v>86</v>
      </c>
      <c r="F13" s="3"/>
      <c r="G13" s="3" t="s">
        <v>202</v>
      </c>
      <c r="H13" s="3" t="s">
        <v>87</v>
      </c>
      <c r="J13" s="2" t="s">
        <v>141</v>
      </c>
      <c r="L13" s="2" t="s">
        <v>59</v>
      </c>
      <c r="M13" s="3">
        <v>1</v>
      </c>
      <c r="N13" s="3">
        <v>0</v>
      </c>
      <c r="O13" s="14">
        <v>301.75469695452847</v>
      </c>
      <c r="P13" s="14">
        <v>301.75469695452847</v>
      </c>
      <c r="Q13" s="3" t="s">
        <v>299</v>
      </c>
    </row>
    <row r="14" spans="1:17">
      <c r="A14" t="s">
        <v>384</v>
      </c>
      <c r="B14" s="4" t="s">
        <v>285</v>
      </c>
      <c r="C14" s="4" t="s">
        <v>286</v>
      </c>
      <c r="D14" s="3" t="s">
        <v>305</v>
      </c>
      <c r="E14" s="3" t="s">
        <v>69</v>
      </c>
      <c r="F14" s="1"/>
      <c r="G14" s="3" t="s">
        <v>200</v>
      </c>
      <c r="H14" s="3" t="s">
        <v>67</v>
      </c>
      <c r="J14" s="2" t="s">
        <v>141</v>
      </c>
      <c r="L14" s="2" t="s">
        <v>59</v>
      </c>
      <c r="M14" s="3">
        <v>1</v>
      </c>
      <c r="N14" s="8">
        <v>0.01</v>
      </c>
      <c r="O14" s="15">
        <v>132.51477343217923</v>
      </c>
      <c r="P14" s="15">
        <v>133.83992116650103</v>
      </c>
      <c r="Q14" s="3" t="s">
        <v>299</v>
      </c>
    </row>
    <row r="15" spans="1:17">
      <c r="A15" t="s">
        <v>385</v>
      </c>
      <c r="B15" s="4" t="s">
        <v>285</v>
      </c>
      <c r="C15" s="4" t="s">
        <v>286</v>
      </c>
      <c r="D15" s="3" t="s">
        <v>305</v>
      </c>
      <c r="E15" s="3" t="s">
        <v>70</v>
      </c>
      <c r="F15" s="1"/>
      <c r="G15" s="3" t="s">
        <v>200</v>
      </c>
      <c r="H15" s="3" t="s">
        <v>288</v>
      </c>
      <c r="J15" s="2" t="s">
        <v>141</v>
      </c>
      <c r="L15" s="2" t="s">
        <v>59</v>
      </c>
      <c r="M15" s="3">
        <v>3</v>
      </c>
      <c r="N15" s="8">
        <v>0.01</v>
      </c>
      <c r="O15" s="15">
        <v>22.625218621540061</v>
      </c>
      <c r="P15" s="15">
        <v>68.554412423266385</v>
      </c>
      <c r="Q15" s="3" t="s">
        <v>299</v>
      </c>
    </row>
    <row r="16" spans="1:17">
      <c r="A16" t="s">
        <v>386</v>
      </c>
      <c r="B16" s="4" t="s">
        <v>285</v>
      </c>
      <c r="C16" s="4" t="s">
        <v>286</v>
      </c>
      <c r="D16" s="3" t="s">
        <v>305</v>
      </c>
      <c r="E16" s="3" t="s">
        <v>72</v>
      </c>
      <c r="F16" s="1"/>
      <c r="G16" s="3" t="s">
        <v>200</v>
      </c>
      <c r="H16" s="3" t="s">
        <v>73</v>
      </c>
      <c r="J16" s="2" t="s">
        <v>141</v>
      </c>
      <c r="L16" s="2" t="s">
        <v>59</v>
      </c>
      <c r="M16" s="3">
        <v>2</v>
      </c>
      <c r="N16" s="8">
        <v>0.01</v>
      </c>
      <c r="O16" s="15">
        <v>25.035384386380603</v>
      </c>
      <c r="P16" s="15">
        <v>50.571476460488817</v>
      </c>
      <c r="Q16" s="3" t="s">
        <v>299</v>
      </c>
    </row>
    <row r="17" spans="1:17">
      <c r="A17" t="s">
        <v>387</v>
      </c>
      <c r="B17" s="4" t="s">
        <v>285</v>
      </c>
      <c r="C17" s="4" t="s">
        <v>286</v>
      </c>
      <c r="D17" s="3" t="s">
        <v>305</v>
      </c>
      <c r="E17" s="3" t="s">
        <v>191</v>
      </c>
      <c r="F17" s="1"/>
      <c r="G17" s="3" t="s">
        <v>200</v>
      </c>
      <c r="H17" s="3" t="s">
        <v>122</v>
      </c>
      <c r="J17" s="2" t="s">
        <v>141</v>
      </c>
      <c r="L17" s="2" t="s">
        <v>59</v>
      </c>
      <c r="M17" s="3">
        <v>1</v>
      </c>
      <c r="N17" s="8">
        <v>0.01</v>
      </c>
      <c r="O17" s="15">
        <v>30.836338251045703</v>
      </c>
      <c r="P17" s="15">
        <v>31.14470163355616</v>
      </c>
      <c r="Q17" s="3" t="s">
        <v>299</v>
      </c>
    </row>
    <row r="18" spans="1:17">
      <c r="A18" t="s">
        <v>388</v>
      </c>
      <c r="B18" s="4" t="s">
        <v>285</v>
      </c>
      <c r="C18" s="4" t="s">
        <v>286</v>
      </c>
      <c r="D18" s="3" t="s">
        <v>305</v>
      </c>
      <c r="E18" s="3" t="s">
        <v>74</v>
      </c>
      <c r="F18" s="1"/>
      <c r="G18" s="3" t="s">
        <v>200</v>
      </c>
      <c r="H18" s="3" t="s">
        <v>75</v>
      </c>
      <c r="J18" s="2" t="s">
        <v>141</v>
      </c>
      <c r="L18" s="2" t="s">
        <v>59</v>
      </c>
      <c r="M18" s="3">
        <v>4</v>
      </c>
      <c r="N18" s="8">
        <v>0.01</v>
      </c>
      <c r="O18" s="15">
        <v>44.91726294853067</v>
      </c>
      <c r="P18" s="15">
        <v>181.4657423120639</v>
      </c>
      <c r="Q18" s="3" t="s">
        <v>299</v>
      </c>
    </row>
    <row r="19" spans="1:17">
      <c r="A19" t="s">
        <v>389</v>
      </c>
      <c r="B19" s="4" t="s">
        <v>285</v>
      </c>
      <c r="C19" s="4" t="s">
        <v>286</v>
      </c>
      <c r="D19" s="3" t="s">
        <v>305</v>
      </c>
      <c r="E19" s="3" t="s">
        <v>76</v>
      </c>
      <c r="F19" s="1"/>
      <c r="G19" s="3" t="s">
        <v>202</v>
      </c>
      <c r="H19" s="3" t="s">
        <v>77</v>
      </c>
      <c r="J19" s="2" t="s">
        <v>141</v>
      </c>
      <c r="L19" s="2" t="s">
        <v>59</v>
      </c>
      <c r="M19" s="3">
        <v>1</v>
      </c>
      <c r="N19" s="8">
        <v>0.01</v>
      </c>
      <c r="O19" s="15">
        <v>57.705250171851503</v>
      </c>
      <c r="P19" s="15">
        <v>58.282302673570015</v>
      </c>
      <c r="Q19" s="3" t="s">
        <v>299</v>
      </c>
    </row>
    <row r="20" spans="1:17">
      <c r="A20" t="s">
        <v>390</v>
      </c>
      <c r="B20" s="4" t="s">
        <v>285</v>
      </c>
      <c r="C20" s="4" t="s">
        <v>286</v>
      </c>
      <c r="D20" s="3" t="s">
        <v>305</v>
      </c>
      <c r="E20" s="3" t="s">
        <v>78</v>
      </c>
      <c r="F20" s="1"/>
      <c r="G20" s="3" t="s">
        <v>202</v>
      </c>
      <c r="H20" s="3" t="s">
        <v>79</v>
      </c>
      <c r="J20" s="2" t="s">
        <v>141</v>
      </c>
      <c r="L20" s="2" t="s">
        <v>59</v>
      </c>
      <c r="M20" s="3">
        <v>24</v>
      </c>
      <c r="N20" s="8">
        <v>0.01</v>
      </c>
      <c r="O20" s="15">
        <v>35.853195839138891</v>
      </c>
      <c r="P20" s="15">
        <v>869.08146714072677</v>
      </c>
      <c r="Q20" s="3" t="s">
        <v>299</v>
      </c>
    </row>
    <row r="21" spans="1:17">
      <c r="A21" t="s">
        <v>391</v>
      </c>
      <c r="B21" s="4" t="s">
        <v>285</v>
      </c>
      <c r="C21" s="4" t="s">
        <v>286</v>
      </c>
      <c r="D21" s="3" t="s">
        <v>305</v>
      </c>
      <c r="E21" s="3" t="s">
        <v>80</v>
      </c>
      <c r="F21" s="1"/>
      <c r="G21" s="3" t="s">
        <v>202</v>
      </c>
      <c r="H21" s="3" t="s">
        <v>81</v>
      </c>
      <c r="J21" s="2" t="s">
        <v>141</v>
      </c>
      <c r="L21" s="2" t="s">
        <v>59</v>
      </c>
      <c r="M21" s="3">
        <v>4</v>
      </c>
      <c r="N21" s="8">
        <v>0.01</v>
      </c>
      <c r="O21" s="15">
        <v>76.243775864074323</v>
      </c>
      <c r="P21" s="15">
        <v>308.02485449086026</v>
      </c>
      <c r="Q21" s="3" t="s">
        <v>299</v>
      </c>
    </row>
    <row r="22" spans="1:17">
      <c r="A22" t="s">
        <v>392</v>
      </c>
      <c r="B22" s="4" t="s">
        <v>285</v>
      </c>
      <c r="C22" s="4" t="s">
        <v>286</v>
      </c>
      <c r="D22" s="3" t="s">
        <v>305</v>
      </c>
      <c r="E22" s="3" t="s">
        <v>123</v>
      </c>
      <c r="F22" s="1"/>
      <c r="G22" s="3" t="s">
        <v>202</v>
      </c>
      <c r="H22" s="3" t="s">
        <v>60</v>
      </c>
      <c r="J22" s="2" t="s">
        <v>141</v>
      </c>
      <c r="L22" s="2" t="s">
        <v>59</v>
      </c>
      <c r="M22" s="3">
        <v>3</v>
      </c>
      <c r="N22" s="8">
        <v>0.01</v>
      </c>
      <c r="O22" s="15">
        <v>42.337838209812894</v>
      </c>
      <c r="P22" s="15">
        <v>128.28364977573307</v>
      </c>
      <c r="Q22" s="3" t="s">
        <v>299</v>
      </c>
    </row>
    <row r="23" spans="1:17">
      <c r="A23" t="s">
        <v>393</v>
      </c>
      <c r="B23" s="4" t="s">
        <v>285</v>
      </c>
      <c r="C23" s="4" t="s">
        <v>286</v>
      </c>
      <c r="D23" s="3" t="s">
        <v>305</v>
      </c>
      <c r="E23" s="3" t="s">
        <v>82</v>
      </c>
      <c r="F23" s="1"/>
      <c r="G23" s="3" t="s">
        <v>202</v>
      </c>
      <c r="H23" s="3" t="s">
        <v>83</v>
      </c>
      <c r="J23" s="2" t="s">
        <v>141</v>
      </c>
      <c r="L23" s="2" t="s">
        <v>59</v>
      </c>
      <c r="M23" s="3">
        <v>1</v>
      </c>
      <c r="N23" s="8">
        <v>0.01</v>
      </c>
      <c r="O23" s="15">
        <v>157.76024672604473</v>
      </c>
      <c r="P23" s="15">
        <v>159.33784919330517</v>
      </c>
      <c r="Q23" s="3" t="s">
        <v>299</v>
      </c>
    </row>
    <row r="24" spans="1:17">
      <c r="A24" t="s">
        <v>394</v>
      </c>
      <c r="B24" s="4" t="s">
        <v>285</v>
      </c>
      <c r="C24" s="4" t="s">
        <v>286</v>
      </c>
      <c r="D24" s="3" t="s">
        <v>305</v>
      </c>
      <c r="E24" s="3" t="s">
        <v>84</v>
      </c>
      <c r="F24" s="1"/>
      <c r="G24" s="3" t="s">
        <v>202</v>
      </c>
      <c r="H24" s="3" t="s">
        <v>85</v>
      </c>
      <c r="J24" s="2" t="s">
        <v>141</v>
      </c>
      <c r="L24" s="2" t="s">
        <v>59</v>
      </c>
      <c r="M24" s="3">
        <v>3</v>
      </c>
      <c r="N24" s="8">
        <v>0.01</v>
      </c>
      <c r="O24" s="15">
        <v>47.44328449995551</v>
      </c>
      <c r="P24" s="15">
        <v>143.7531520348652</v>
      </c>
      <c r="Q24" s="3" t="s">
        <v>299</v>
      </c>
    </row>
    <row r="25" spans="1:17">
      <c r="A25" t="s">
        <v>395</v>
      </c>
      <c r="B25" s="4" t="s">
        <v>285</v>
      </c>
      <c r="C25" s="4" t="s">
        <v>286</v>
      </c>
      <c r="D25" s="3" t="s">
        <v>305</v>
      </c>
      <c r="E25" s="3" t="s">
        <v>86</v>
      </c>
      <c r="F25" s="1"/>
      <c r="G25" s="3" t="s">
        <v>202</v>
      </c>
      <c r="H25" s="3" t="s">
        <v>87</v>
      </c>
      <c r="J25" s="2" t="s">
        <v>141</v>
      </c>
      <c r="L25" s="2" t="s">
        <v>59</v>
      </c>
      <c r="M25" s="3">
        <v>1</v>
      </c>
      <c r="N25" s="8">
        <v>0.01</v>
      </c>
      <c r="O25" s="15">
        <v>48.344916993006969</v>
      </c>
      <c r="P25" s="15">
        <v>48.828366162937037</v>
      </c>
      <c r="Q25" s="3" t="s">
        <v>299</v>
      </c>
    </row>
    <row r="26" spans="1:17">
      <c r="A26" t="s">
        <v>396</v>
      </c>
      <c r="B26" s="4" t="s">
        <v>285</v>
      </c>
      <c r="C26" s="4" t="s">
        <v>286</v>
      </c>
      <c r="D26" s="3" t="s">
        <v>305</v>
      </c>
      <c r="E26" s="3" t="s">
        <v>192</v>
      </c>
      <c r="F26" s="1"/>
      <c r="G26" s="3" t="s">
        <v>202</v>
      </c>
      <c r="H26" s="2" t="s">
        <v>204</v>
      </c>
      <c r="J26" s="2" t="s">
        <v>141</v>
      </c>
      <c r="L26" s="2" t="s">
        <v>59</v>
      </c>
      <c r="M26" s="3">
        <v>1</v>
      </c>
      <c r="N26" s="8">
        <v>0.01</v>
      </c>
      <c r="O26" s="15">
        <v>147.58814096842582</v>
      </c>
      <c r="P26" s="15">
        <v>149.06402237811008</v>
      </c>
      <c r="Q26" s="3" t="s">
        <v>299</v>
      </c>
    </row>
    <row r="27" spans="1:17">
      <c r="A27" t="s">
        <v>397</v>
      </c>
      <c r="B27" s="4" t="s">
        <v>285</v>
      </c>
      <c r="C27" s="4" t="s">
        <v>286</v>
      </c>
      <c r="D27" s="3" t="s">
        <v>305</v>
      </c>
      <c r="E27" s="3" t="s">
        <v>193</v>
      </c>
      <c r="F27" s="1"/>
      <c r="G27" s="3" t="s">
        <v>202</v>
      </c>
      <c r="H27" s="2" t="s">
        <v>194</v>
      </c>
      <c r="J27" s="2" t="s">
        <v>141</v>
      </c>
      <c r="L27" s="2" t="s">
        <v>59</v>
      </c>
      <c r="M27" s="3">
        <v>2</v>
      </c>
      <c r="N27" s="8">
        <v>0.01</v>
      </c>
      <c r="O27" s="15">
        <v>81.005648346245778</v>
      </c>
      <c r="P27" s="15">
        <v>163.63140965941648</v>
      </c>
      <c r="Q27" s="3" t="s">
        <v>299</v>
      </c>
    </row>
    <row r="28" spans="1:17">
      <c r="A28" t="s">
        <v>398</v>
      </c>
      <c r="B28" s="4" t="s">
        <v>283</v>
      </c>
      <c r="C28" s="4" t="s">
        <v>286</v>
      </c>
      <c r="D28" s="8" t="s">
        <v>307</v>
      </c>
      <c r="E28" s="3" t="s">
        <v>69</v>
      </c>
      <c r="F28" s="1"/>
      <c r="G28" s="3" t="s">
        <v>200</v>
      </c>
      <c r="H28" s="3" t="s">
        <v>67</v>
      </c>
      <c r="J28" s="2" t="s">
        <v>141</v>
      </c>
      <c r="L28" s="2" t="s">
        <v>59</v>
      </c>
      <c r="M28" s="3">
        <v>4</v>
      </c>
      <c r="N28" s="8">
        <v>0</v>
      </c>
      <c r="O28" s="15">
        <v>28.01</v>
      </c>
      <c r="P28" s="15">
        <v>112.04</v>
      </c>
      <c r="Q28" s="3" t="s">
        <v>299</v>
      </c>
    </row>
    <row r="29" spans="1:17">
      <c r="A29" t="s">
        <v>399</v>
      </c>
      <c r="B29" s="4" t="s">
        <v>283</v>
      </c>
      <c r="C29" s="4" t="s">
        <v>286</v>
      </c>
      <c r="D29" s="8" t="s">
        <v>307</v>
      </c>
      <c r="E29" s="3" t="s">
        <v>70</v>
      </c>
      <c r="F29" s="1"/>
      <c r="G29" s="3" t="s">
        <v>200</v>
      </c>
      <c r="H29" s="3" t="s">
        <v>71</v>
      </c>
      <c r="J29" s="2" t="s">
        <v>141</v>
      </c>
      <c r="L29" s="2" t="s">
        <v>59</v>
      </c>
      <c r="M29" s="3">
        <v>2</v>
      </c>
      <c r="N29" s="8">
        <v>0</v>
      </c>
      <c r="O29" s="15">
        <v>31.74</v>
      </c>
      <c r="P29" s="15">
        <v>63.48</v>
      </c>
      <c r="Q29" s="3" t="s">
        <v>299</v>
      </c>
    </row>
    <row r="30" spans="1:17">
      <c r="A30" t="s">
        <v>400</v>
      </c>
      <c r="B30" s="4" t="s">
        <v>283</v>
      </c>
      <c r="C30" s="4" t="s">
        <v>286</v>
      </c>
      <c r="D30" s="8" t="s">
        <v>307</v>
      </c>
      <c r="E30" s="3" t="s">
        <v>72</v>
      </c>
      <c r="F30" s="1"/>
      <c r="G30" s="3" t="s">
        <v>200</v>
      </c>
      <c r="H30" s="3" t="s">
        <v>73</v>
      </c>
      <c r="J30" s="2" t="s">
        <v>141</v>
      </c>
      <c r="L30" s="2" t="s">
        <v>59</v>
      </c>
      <c r="M30" s="3">
        <v>4</v>
      </c>
      <c r="N30" s="8">
        <v>0</v>
      </c>
      <c r="O30" s="15">
        <v>32.89</v>
      </c>
      <c r="P30" s="15">
        <v>131.56</v>
      </c>
      <c r="Q30" s="3" t="s">
        <v>299</v>
      </c>
    </row>
    <row r="31" spans="1:17">
      <c r="A31" t="s">
        <v>401</v>
      </c>
      <c r="B31" s="4" t="s">
        <v>283</v>
      </c>
      <c r="C31" s="4" t="s">
        <v>286</v>
      </c>
      <c r="D31" s="8" t="s">
        <v>307</v>
      </c>
      <c r="E31" s="3" t="s">
        <v>191</v>
      </c>
      <c r="F31" s="1"/>
      <c r="G31" s="3" t="s">
        <v>200</v>
      </c>
      <c r="H31" s="3" t="s">
        <v>122</v>
      </c>
      <c r="J31" s="2" t="s">
        <v>141</v>
      </c>
      <c r="L31" s="2" t="s">
        <v>59</v>
      </c>
      <c r="M31" s="3">
        <v>2</v>
      </c>
      <c r="N31" s="8">
        <v>0</v>
      </c>
      <c r="O31" s="15">
        <v>52.95</v>
      </c>
      <c r="P31" s="15">
        <v>105.9</v>
      </c>
      <c r="Q31" s="3" t="s">
        <v>299</v>
      </c>
    </row>
    <row r="32" spans="1:17">
      <c r="A32" t="s">
        <v>402</v>
      </c>
      <c r="B32" s="4" t="s">
        <v>283</v>
      </c>
      <c r="C32" s="4" t="s">
        <v>286</v>
      </c>
      <c r="D32" s="8" t="s">
        <v>307</v>
      </c>
      <c r="E32" s="3" t="s">
        <v>74</v>
      </c>
      <c r="F32" s="1"/>
      <c r="G32" s="3" t="s">
        <v>200</v>
      </c>
      <c r="H32" s="3" t="s">
        <v>75</v>
      </c>
      <c r="J32" s="2" t="s">
        <v>141</v>
      </c>
      <c r="L32" s="2" t="s">
        <v>59</v>
      </c>
      <c r="M32" s="3">
        <v>3</v>
      </c>
      <c r="N32" s="8">
        <v>0</v>
      </c>
      <c r="O32" s="15">
        <v>44.85</v>
      </c>
      <c r="P32" s="15">
        <v>134.55000000000001</v>
      </c>
      <c r="Q32" s="3" t="s">
        <v>299</v>
      </c>
    </row>
    <row r="33" spans="1:17">
      <c r="A33" t="s">
        <v>403</v>
      </c>
      <c r="B33" s="4" t="s">
        <v>283</v>
      </c>
      <c r="C33" s="4" t="s">
        <v>286</v>
      </c>
      <c r="D33" s="8" t="s">
        <v>307</v>
      </c>
      <c r="E33" s="3" t="s">
        <v>76</v>
      </c>
      <c r="F33" s="1"/>
      <c r="G33" s="3" t="s">
        <v>202</v>
      </c>
      <c r="H33" s="3" t="s">
        <v>77</v>
      </c>
      <c r="J33" s="2" t="s">
        <v>141</v>
      </c>
      <c r="L33" s="2" t="s">
        <v>59</v>
      </c>
      <c r="M33" s="3">
        <v>3</v>
      </c>
      <c r="N33" s="8">
        <v>0</v>
      </c>
      <c r="O33" s="15">
        <v>83.55</v>
      </c>
      <c r="P33" s="15">
        <v>250.65</v>
      </c>
      <c r="Q33" s="3" t="s">
        <v>299</v>
      </c>
    </row>
    <row r="34" spans="1:17">
      <c r="A34" t="s">
        <v>404</v>
      </c>
      <c r="B34" s="4" t="s">
        <v>283</v>
      </c>
      <c r="C34" s="4" t="s">
        <v>286</v>
      </c>
      <c r="D34" s="8" t="s">
        <v>307</v>
      </c>
      <c r="E34" s="3" t="s">
        <v>78</v>
      </c>
      <c r="F34" s="1"/>
      <c r="G34" s="3" t="s">
        <v>202</v>
      </c>
      <c r="H34" s="3" t="s">
        <v>79</v>
      </c>
      <c r="J34" s="2" t="s">
        <v>141</v>
      </c>
      <c r="L34" s="2" t="s">
        <v>59</v>
      </c>
      <c r="M34" s="3">
        <v>4</v>
      </c>
      <c r="N34" s="8">
        <v>0</v>
      </c>
      <c r="O34" s="15">
        <v>123.71</v>
      </c>
      <c r="P34" s="15">
        <v>494.84</v>
      </c>
      <c r="Q34" s="3" t="s">
        <v>299</v>
      </c>
    </row>
    <row r="35" spans="1:17">
      <c r="A35" t="s">
        <v>405</v>
      </c>
      <c r="B35" s="4" t="s">
        <v>283</v>
      </c>
      <c r="C35" s="4" t="s">
        <v>286</v>
      </c>
      <c r="D35" s="8" t="s">
        <v>307</v>
      </c>
      <c r="E35" s="3" t="s">
        <v>80</v>
      </c>
      <c r="F35" s="1"/>
      <c r="G35" s="3" t="s">
        <v>202</v>
      </c>
      <c r="H35" s="3" t="s">
        <v>81</v>
      </c>
      <c r="J35" s="2" t="s">
        <v>141</v>
      </c>
      <c r="L35" s="2" t="s">
        <v>59</v>
      </c>
      <c r="M35" s="3">
        <v>9</v>
      </c>
      <c r="N35" s="8">
        <v>0</v>
      </c>
      <c r="O35" s="15">
        <v>28.85</v>
      </c>
      <c r="P35" s="15">
        <v>259.64999999999998</v>
      </c>
      <c r="Q35" s="3" t="s">
        <v>299</v>
      </c>
    </row>
    <row r="36" spans="1:17">
      <c r="A36" t="s">
        <v>406</v>
      </c>
      <c r="B36" s="4" t="s">
        <v>283</v>
      </c>
      <c r="C36" s="4" t="s">
        <v>286</v>
      </c>
      <c r="D36" s="8" t="s">
        <v>307</v>
      </c>
      <c r="E36" s="3" t="s">
        <v>123</v>
      </c>
      <c r="F36" s="1"/>
      <c r="G36" s="3" t="s">
        <v>202</v>
      </c>
      <c r="H36" s="3" t="s">
        <v>60</v>
      </c>
      <c r="J36" s="2" t="s">
        <v>141</v>
      </c>
      <c r="L36" s="2" t="s">
        <v>59</v>
      </c>
      <c r="M36" s="3">
        <v>0</v>
      </c>
      <c r="N36" s="8">
        <v>0</v>
      </c>
      <c r="O36" s="15">
        <v>206.42</v>
      </c>
      <c r="P36" s="15">
        <v>0</v>
      </c>
      <c r="Q36" s="3" t="s">
        <v>299</v>
      </c>
    </row>
    <row r="37" spans="1:17">
      <c r="A37" t="s">
        <v>407</v>
      </c>
      <c r="B37" s="4" t="s">
        <v>283</v>
      </c>
      <c r="C37" s="4" t="s">
        <v>286</v>
      </c>
      <c r="D37" s="8" t="s">
        <v>307</v>
      </c>
      <c r="E37" s="3" t="s">
        <v>82</v>
      </c>
      <c r="F37" s="1"/>
      <c r="G37" s="3" t="s">
        <v>202</v>
      </c>
      <c r="H37" s="3" t="s">
        <v>83</v>
      </c>
      <c r="J37" s="2" t="s">
        <v>141</v>
      </c>
      <c r="L37" s="2" t="s">
        <v>59</v>
      </c>
      <c r="M37" s="3">
        <v>0</v>
      </c>
      <c r="N37" s="8">
        <v>0</v>
      </c>
      <c r="O37" s="15">
        <v>54.25</v>
      </c>
      <c r="P37" s="15">
        <v>0</v>
      </c>
      <c r="Q37" s="3" t="s">
        <v>299</v>
      </c>
    </row>
    <row r="38" spans="1:17">
      <c r="A38" t="s">
        <v>408</v>
      </c>
      <c r="B38" s="4" t="s">
        <v>283</v>
      </c>
      <c r="C38" s="4" t="s">
        <v>286</v>
      </c>
      <c r="D38" s="8" t="s">
        <v>307</v>
      </c>
      <c r="E38" s="3" t="s">
        <v>84</v>
      </c>
      <c r="F38" s="1"/>
      <c r="G38" s="3" t="s">
        <v>202</v>
      </c>
      <c r="H38" s="3" t="s">
        <v>85</v>
      </c>
      <c r="J38" s="2" t="s">
        <v>141</v>
      </c>
      <c r="L38" s="2" t="s">
        <v>59</v>
      </c>
      <c r="M38" s="3">
        <v>0</v>
      </c>
      <c r="N38" s="8">
        <v>0</v>
      </c>
      <c r="O38" s="15">
        <v>147.11000000000001</v>
      </c>
      <c r="P38" s="15">
        <v>0</v>
      </c>
      <c r="Q38" s="3" t="s">
        <v>299</v>
      </c>
    </row>
    <row r="39" spans="1:17">
      <c r="A39" t="s">
        <v>409</v>
      </c>
      <c r="B39" s="4" t="s">
        <v>283</v>
      </c>
      <c r="C39" s="4" t="s">
        <v>286</v>
      </c>
      <c r="D39" s="8" t="s">
        <v>307</v>
      </c>
      <c r="E39" s="3" t="s">
        <v>86</v>
      </c>
      <c r="F39" s="1"/>
      <c r="G39" s="3" t="s">
        <v>202</v>
      </c>
      <c r="H39" s="3" t="s">
        <v>87</v>
      </c>
      <c r="J39" s="2" t="s">
        <v>141</v>
      </c>
      <c r="L39" s="2" t="s">
        <v>59</v>
      </c>
      <c r="M39" s="3">
        <v>1</v>
      </c>
      <c r="N39" s="8">
        <v>0</v>
      </c>
      <c r="O39" s="15">
        <v>115.57</v>
      </c>
      <c r="P39" s="15">
        <v>115.57</v>
      </c>
      <c r="Q39" s="3" t="s">
        <v>299</v>
      </c>
    </row>
    <row r="40" spans="1:17">
      <c r="G40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678-86DD-4E47-B3F5-3A6553FED2C8}">
  <dimension ref="A1:E16"/>
  <sheetViews>
    <sheetView workbookViewId="0">
      <selection activeCell="A2" sqref="A2:XFD2"/>
    </sheetView>
  </sheetViews>
  <sheetFormatPr baseColWidth="10" defaultColWidth="8.83203125" defaultRowHeight="15"/>
  <sheetData>
    <row r="1" spans="1:5">
      <c r="A1" s="5" t="s">
        <v>47</v>
      </c>
      <c r="B1" s="5" t="s">
        <v>199</v>
      </c>
      <c r="C1" s="5" t="s">
        <v>65</v>
      </c>
      <c r="D1" s="5" t="s">
        <v>66</v>
      </c>
      <c r="E1" s="5" t="s">
        <v>144</v>
      </c>
    </row>
    <row r="2" spans="1:5">
      <c r="A2" s="3" t="s">
        <v>69</v>
      </c>
      <c r="B2" s="3" t="s">
        <v>62</v>
      </c>
      <c r="C2" s="3" t="s">
        <v>300</v>
      </c>
      <c r="D2" s="3" t="s">
        <v>147</v>
      </c>
      <c r="E2" s="3" t="s">
        <v>146</v>
      </c>
    </row>
    <row r="3" spans="1:5">
      <c r="A3" s="3" t="s">
        <v>70</v>
      </c>
      <c r="B3" s="3" t="s">
        <v>62</v>
      </c>
      <c r="C3" s="3" t="s">
        <v>300</v>
      </c>
      <c r="D3" s="3" t="s">
        <v>147</v>
      </c>
      <c r="E3" s="3" t="s">
        <v>146</v>
      </c>
    </row>
    <row r="4" spans="1:5">
      <c r="A4" s="3" t="s">
        <v>72</v>
      </c>
      <c r="B4" s="3" t="s">
        <v>62</v>
      </c>
      <c r="C4" s="3" t="s">
        <v>300</v>
      </c>
      <c r="D4" s="3" t="s">
        <v>147</v>
      </c>
      <c r="E4" s="3" t="s">
        <v>146</v>
      </c>
    </row>
    <row r="5" spans="1:5">
      <c r="A5" s="3" t="s">
        <v>61</v>
      </c>
      <c r="B5" s="3" t="s">
        <v>62</v>
      </c>
      <c r="C5" s="3" t="s">
        <v>300</v>
      </c>
      <c r="D5" s="3" t="s">
        <v>147</v>
      </c>
      <c r="E5" s="3" t="s">
        <v>146</v>
      </c>
    </row>
    <row r="6" spans="1:5">
      <c r="A6" s="3" t="s">
        <v>74</v>
      </c>
      <c r="B6" s="3" t="s">
        <v>62</v>
      </c>
      <c r="C6" s="3" t="s">
        <v>300</v>
      </c>
      <c r="D6" s="3" t="s">
        <v>147</v>
      </c>
      <c r="E6" s="3" t="s">
        <v>146</v>
      </c>
    </row>
    <row r="7" spans="1:5">
      <c r="A7" s="3" t="s">
        <v>76</v>
      </c>
      <c r="B7" s="3" t="s">
        <v>62</v>
      </c>
      <c r="C7" s="3" t="s">
        <v>300</v>
      </c>
      <c r="D7" s="3" t="s">
        <v>147</v>
      </c>
      <c r="E7" s="3" t="s">
        <v>146</v>
      </c>
    </row>
    <row r="8" spans="1:5">
      <c r="A8" s="3" t="s">
        <v>78</v>
      </c>
      <c r="B8" s="3" t="s">
        <v>62</v>
      </c>
      <c r="C8" s="3" t="s">
        <v>300</v>
      </c>
      <c r="D8" s="3" t="s">
        <v>147</v>
      </c>
      <c r="E8" s="3" t="s">
        <v>146</v>
      </c>
    </row>
    <row r="9" spans="1:5">
      <c r="A9" s="3" t="s">
        <v>80</v>
      </c>
      <c r="B9" s="3" t="s">
        <v>62</v>
      </c>
      <c r="C9" s="3" t="s">
        <v>300</v>
      </c>
      <c r="D9" s="3" t="s">
        <v>147</v>
      </c>
      <c r="E9" s="3" t="s">
        <v>146</v>
      </c>
    </row>
    <row r="10" spans="1:5">
      <c r="A10" s="3" t="s">
        <v>123</v>
      </c>
      <c r="B10" s="3" t="s">
        <v>62</v>
      </c>
      <c r="C10" s="3" t="s">
        <v>300</v>
      </c>
      <c r="D10" s="3" t="s">
        <v>147</v>
      </c>
      <c r="E10" s="3" t="s">
        <v>146</v>
      </c>
    </row>
    <row r="11" spans="1:5">
      <c r="A11" s="3" t="s">
        <v>82</v>
      </c>
      <c r="B11" s="3" t="s">
        <v>62</v>
      </c>
      <c r="C11" s="3" t="s">
        <v>300</v>
      </c>
      <c r="D11" s="3" t="s">
        <v>147</v>
      </c>
      <c r="E11" s="3" t="s">
        <v>146</v>
      </c>
    </row>
    <row r="12" spans="1:5">
      <c r="A12" s="3" t="s">
        <v>84</v>
      </c>
      <c r="B12" s="3" t="s">
        <v>62</v>
      </c>
      <c r="C12" s="3" t="s">
        <v>300</v>
      </c>
      <c r="D12" s="3" t="s">
        <v>147</v>
      </c>
      <c r="E12" s="3" t="s">
        <v>146</v>
      </c>
    </row>
    <row r="13" spans="1:5">
      <c r="A13" s="3" t="s">
        <v>86</v>
      </c>
      <c r="B13" s="3" t="s">
        <v>62</v>
      </c>
      <c r="C13" s="3" t="s">
        <v>300</v>
      </c>
      <c r="D13" s="3" t="s">
        <v>147</v>
      </c>
      <c r="E13" s="3" t="s">
        <v>146</v>
      </c>
    </row>
    <row r="14" spans="1:5">
      <c r="A14" s="3" t="s">
        <v>192</v>
      </c>
      <c r="B14" s="3" t="s">
        <v>62</v>
      </c>
      <c r="C14" s="3" t="s">
        <v>300</v>
      </c>
      <c r="D14" s="3" t="s">
        <v>147</v>
      </c>
      <c r="E14" s="3" t="s">
        <v>146</v>
      </c>
    </row>
    <row r="15" spans="1:5">
      <c r="A15" s="3" t="s">
        <v>193</v>
      </c>
      <c r="B15" s="3" t="s">
        <v>62</v>
      </c>
      <c r="C15" s="3" t="s">
        <v>300</v>
      </c>
      <c r="D15" s="3" t="s">
        <v>147</v>
      </c>
      <c r="E15" s="3" t="s">
        <v>146</v>
      </c>
    </row>
    <row r="16" spans="1:5">
      <c r="C16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00D7-659F-4C42-A9C6-D973440037AE}">
  <dimension ref="A1:Q7"/>
  <sheetViews>
    <sheetView workbookViewId="0">
      <selection activeCell="L9" sqref="L9"/>
    </sheetView>
  </sheetViews>
  <sheetFormatPr baseColWidth="10" defaultColWidth="8.83203125" defaultRowHeight="15"/>
  <cols>
    <col min="4" max="4" width="11.5" customWidth="1"/>
    <col min="7" max="7" width="13.5" bestFit="1" customWidth="1"/>
    <col min="13" max="13" width="10.33203125" bestFit="1" customWidth="1"/>
  </cols>
  <sheetData>
    <row r="1" spans="1:17">
      <c r="A1" s="21" t="s">
        <v>317</v>
      </c>
      <c r="B1" s="5" t="s">
        <v>157</v>
      </c>
      <c r="C1" s="5" t="s">
        <v>158</v>
      </c>
      <c r="D1" s="5" t="s">
        <v>0</v>
      </c>
      <c r="E1" s="5" t="s">
        <v>1</v>
      </c>
      <c r="F1" s="5" t="s">
        <v>25</v>
      </c>
      <c r="G1" s="5" t="s">
        <v>467</v>
      </c>
      <c r="H1" s="5" t="s">
        <v>468</v>
      </c>
      <c r="I1" s="5" t="s">
        <v>42</v>
      </c>
      <c r="J1" s="5" t="s">
        <v>2</v>
      </c>
      <c r="K1" s="5" t="s">
        <v>469</v>
      </c>
      <c r="L1" s="5" t="s">
        <v>3</v>
      </c>
      <c r="M1" s="5" t="s">
        <v>44</v>
      </c>
      <c r="N1" s="5" t="s">
        <v>64</v>
      </c>
      <c r="O1" s="6" t="s">
        <v>5</v>
      </c>
      <c r="P1" s="6" t="s">
        <v>6</v>
      </c>
      <c r="Q1" s="5" t="s">
        <v>149</v>
      </c>
    </row>
    <row r="2" spans="1:17">
      <c r="A2" t="s">
        <v>410</v>
      </c>
      <c r="B2" s="4" t="s">
        <v>284</v>
      </c>
      <c r="C2" s="4" t="s">
        <v>301</v>
      </c>
      <c r="D2" s="3" t="s">
        <v>304</v>
      </c>
      <c r="E2" s="3" t="s">
        <v>48</v>
      </c>
      <c r="F2" s="3" t="s">
        <v>95</v>
      </c>
      <c r="I2" s="3" t="s">
        <v>113</v>
      </c>
      <c r="J2" s="3" t="s">
        <v>22</v>
      </c>
      <c r="L2" s="3" t="s">
        <v>49</v>
      </c>
      <c r="M2" s="3">
        <v>11.97</v>
      </c>
      <c r="N2" s="3">
        <v>0.02</v>
      </c>
      <c r="O2" s="7">
        <v>226.27537094082939</v>
      </c>
      <c r="P2" s="7">
        <f>M2*O2*(1+N2)</f>
        <v>2762.6865139649626</v>
      </c>
      <c r="Q2" s="3" t="s">
        <v>303</v>
      </c>
    </row>
    <row r="3" spans="1:17">
      <c r="A3" t="s">
        <v>411</v>
      </c>
      <c r="B3" s="4" t="s">
        <v>284</v>
      </c>
      <c r="C3" s="4" t="s">
        <v>301</v>
      </c>
      <c r="D3" s="3" t="s">
        <v>304</v>
      </c>
      <c r="E3" s="3" t="s">
        <v>48</v>
      </c>
      <c r="F3" s="3" t="s">
        <v>95</v>
      </c>
      <c r="I3" s="3" t="s">
        <v>113</v>
      </c>
      <c r="J3" s="3" t="s">
        <v>23</v>
      </c>
      <c r="L3" s="3" t="s">
        <v>21</v>
      </c>
      <c r="M3" s="3">
        <v>8.8699999999999992</v>
      </c>
      <c r="N3" s="3">
        <v>0.02</v>
      </c>
      <c r="O3" s="7">
        <v>226.27537094082939</v>
      </c>
      <c r="P3" s="7">
        <f t="shared" ref="P3:P5" si="0">M3*O3*(1+N3)</f>
        <v>2047.2037910500596</v>
      </c>
      <c r="Q3" s="3" t="s">
        <v>303</v>
      </c>
    </row>
    <row r="4" spans="1:17">
      <c r="A4" t="s">
        <v>412</v>
      </c>
      <c r="B4" s="4" t="s">
        <v>284</v>
      </c>
      <c r="C4" s="4" t="s">
        <v>301</v>
      </c>
      <c r="D4" s="3" t="s">
        <v>304</v>
      </c>
      <c r="E4" s="3" t="s">
        <v>48</v>
      </c>
      <c r="F4" s="3" t="s">
        <v>95</v>
      </c>
      <c r="I4" s="3" t="s">
        <v>113</v>
      </c>
      <c r="J4" s="3" t="s">
        <v>51</v>
      </c>
      <c r="L4" s="3" t="s">
        <v>21</v>
      </c>
      <c r="M4" s="3">
        <v>11.85</v>
      </c>
      <c r="N4" s="3">
        <v>0.02</v>
      </c>
      <c r="O4" s="7">
        <v>226.27537094082939</v>
      </c>
      <c r="P4" s="7">
        <f t="shared" si="0"/>
        <v>2734.990408561805</v>
      </c>
      <c r="Q4" s="3" t="s">
        <v>303</v>
      </c>
    </row>
    <row r="5" spans="1:17">
      <c r="A5" t="s">
        <v>413</v>
      </c>
      <c r="B5" s="4" t="s">
        <v>284</v>
      </c>
      <c r="C5" s="4" t="s">
        <v>301</v>
      </c>
      <c r="D5" s="3" t="s">
        <v>305</v>
      </c>
      <c r="E5" s="3" t="s">
        <v>130</v>
      </c>
      <c r="F5" s="1"/>
      <c r="I5" s="2" t="s">
        <v>125</v>
      </c>
      <c r="J5" s="2" t="s">
        <v>124</v>
      </c>
      <c r="L5" s="2" t="s">
        <v>21</v>
      </c>
      <c r="M5" s="3">
        <v>25.6</v>
      </c>
      <c r="N5" s="3">
        <v>0.05</v>
      </c>
      <c r="O5" s="2">
        <v>386.57359941102425</v>
      </c>
      <c r="P5" s="7">
        <f t="shared" si="0"/>
        <v>10391.098352168334</v>
      </c>
      <c r="Q5" s="2" t="s">
        <v>302</v>
      </c>
    </row>
    <row r="6" spans="1:17">
      <c r="D6" s="3"/>
      <c r="N6" s="3"/>
    </row>
    <row r="7" spans="1:17">
      <c r="D7" s="3"/>
      <c r="N7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D141-5C33-471B-9256-CEBE275EB81D}">
  <dimension ref="A1:L4"/>
  <sheetViews>
    <sheetView tabSelected="1" workbookViewId="0">
      <selection activeCell="I45" sqref="I45"/>
    </sheetView>
  </sheetViews>
  <sheetFormatPr baseColWidth="10" defaultColWidth="8.83203125" defaultRowHeight="15"/>
  <cols>
    <col min="3" max="3" width="13.5" bestFit="1" customWidth="1"/>
    <col min="4" max="5" width="13.5" customWidth="1"/>
    <col min="6" max="6" width="13.5" bestFit="1" customWidth="1"/>
    <col min="7" max="7" width="11.33203125" bestFit="1" customWidth="1"/>
    <col min="8" max="8" width="9.33203125" bestFit="1" customWidth="1"/>
    <col min="9" max="9" width="13.5" bestFit="1" customWidth="1"/>
    <col min="10" max="10" width="20" bestFit="1" customWidth="1"/>
  </cols>
  <sheetData>
    <row r="1" spans="1:12">
      <c r="A1" s="5" t="s">
        <v>47</v>
      </c>
      <c r="B1" s="5" t="s">
        <v>50</v>
      </c>
      <c r="C1" s="5" t="s">
        <v>88</v>
      </c>
      <c r="D1" s="5" t="s">
        <v>145</v>
      </c>
      <c r="E1" s="5" t="s">
        <v>198</v>
      </c>
      <c r="F1" s="5" t="s">
        <v>271</v>
      </c>
      <c r="G1" s="5" t="s">
        <v>257</v>
      </c>
      <c r="H1" s="5" t="s">
        <v>249</v>
      </c>
      <c r="I1" s="5" t="s">
        <v>276</v>
      </c>
      <c r="J1" s="5" t="s">
        <v>275</v>
      </c>
      <c r="K1" s="5" t="s">
        <v>195</v>
      </c>
      <c r="L1" s="5" t="s">
        <v>196</v>
      </c>
    </row>
    <row r="2" spans="1:12">
      <c r="A2" s="3" t="s">
        <v>48</v>
      </c>
      <c r="B2" s="3" t="s">
        <v>38</v>
      </c>
      <c r="C2" s="3" t="s">
        <v>312</v>
      </c>
      <c r="D2" s="3">
        <v>12</v>
      </c>
      <c r="E2" s="3"/>
      <c r="F2" s="3">
        <v>6000</v>
      </c>
      <c r="G2" s="3">
        <v>0.15</v>
      </c>
      <c r="H2" s="3" t="s">
        <v>189</v>
      </c>
      <c r="I2" s="3">
        <v>35</v>
      </c>
      <c r="J2" s="12">
        <v>0.18</v>
      </c>
      <c r="K2" s="3" t="s">
        <v>197</v>
      </c>
      <c r="L2" s="3" t="s">
        <v>197</v>
      </c>
    </row>
    <row r="3" spans="1:12">
      <c r="A3" s="3" t="s">
        <v>130</v>
      </c>
      <c r="D3">
        <v>12</v>
      </c>
      <c r="E3">
        <v>0.6</v>
      </c>
    </row>
    <row r="4" spans="1:12">
      <c r="C4" s="3"/>
      <c r="D4" s="2"/>
      <c r="E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图模型</vt:lpstr>
      <vt:lpstr>数据字典</vt:lpstr>
      <vt:lpstr>交易_踢脚线</vt:lpstr>
      <vt:lpstr>产品_踢脚线</vt:lpstr>
      <vt:lpstr>交易_瓷砖</vt:lpstr>
      <vt:lpstr>产品_瓷砖</vt:lpstr>
      <vt:lpstr>交易_门</vt:lpstr>
      <vt:lpstr>产品_门</vt:lpstr>
      <vt:lpstr>交易_开关插座</vt:lpstr>
      <vt:lpstr>产品_开关插座</vt:lpstr>
      <vt:lpstr>交易_地板</vt:lpstr>
      <vt:lpstr>产品_地板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2019-11-06T02:58:29Z</dcterms:modified>
</cp:coreProperties>
</file>