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920" yWindow="1180" windowWidth="28160" windowHeight="1688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K3" i="1"/>
  <c r="J12" i="1"/>
  <c r="K4" i="1"/>
  <c r="J13" i="1"/>
  <c r="C12" i="1"/>
  <c r="C13" i="1"/>
  <c r="C10" i="1"/>
  <c r="C9" i="1"/>
  <c r="C8" i="1"/>
</calcChain>
</file>

<file path=xl/sharedStrings.xml><?xml version="1.0" encoding="utf-8"?>
<sst xmlns="http://schemas.openxmlformats.org/spreadsheetml/2006/main" count="25" uniqueCount="15">
  <si>
    <t>UVLO</t>
  </si>
  <si>
    <t>thresh</t>
  </si>
  <si>
    <t>Vin</t>
  </si>
  <si>
    <t>OVP</t>
  </si>
  <si>
    <t>R1+R2+R3</t>
  </si>
  <si>
    <t>R1</t>
  </si>
  <si>
    <t>R2</t>
  </si>
  <si>
    <t>R3</t>
  </si>
  <si>
    <t>OVP ON</t>
  </si>
  <si>
    <t>OVP OFF</t>
  </si>
  <si>
    <t>Datasheet parameter, do not change</t>
  </si>
  <si>
    <t>Calculated result, do not change</t>
  </si>
  <si>
    <t>knobs to change</t>
  </si>
  <si>
    <t>Problem Solution</t>
  </si>
  <si>
    <t>Component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</si>
</sst>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2" borderId="0" xfId="0" applyNumberFormat="1" applyFill="1"/>
    <xf numFmtId="2" fontId="0" fillId="2" borderId="0" xfId="0" applyNumberFormat="1" applyFill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6</xdr:row>
      <xdr:rowOff>25400</xdr:rowOff>
    </xdr:from>
    <xdr:to>
      <xdr:col>7</xdr:col>
      <xdr:colOff>215900</xdr:colOff>
      <xdr:row>29</xdr:row>
      <xdr:rowOff>133288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44600"/>
          <a:ext cx="4483100" cy="478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J9" sqref="J9"/>
    </sheetView>
  </sheetViews>
  <sheetFormatPr baseColWidth="10" defaultRowHeight="16" x14ac:dyDescent="0.2"/>
  <cols>
    <col min="6" max="6" width="31" bestFit="1" customWidth="1"/>
  </cols>
  <sheetData>
    <row r="1" spans="2:11" x14ac:dyDescent="0.2">
      <c r="B1" s="6" t="s">
        <v>13</v>
      </c>
      <c r="I1" s="6" t="s">
        <v>14</v>
      </c>
    </row>
    <row r="2" spans="2:11" x14ac:dyDescent="0.2">
      <c r="C2" t="s">
        <v>1</v>
      </c>
      <c r="D2" t="s">
        <v>2</v>
      </c>
      <c r="J2" t="s">
        <v>1</v>
      </c>
      <c r="K2" t="s">
        <v>2</v>
      </c>
    </row>
    <row r="3" spans="2:11" x14ac:dyDescent="0.2">
      <c r="B3" t="s">
        <v>0</v>
      </c>
      <c r="C3" s="3">
        <v>1.6</v>
      </c>
      <c r="D3" s="2">
        <v>7</v>
      </c>
      <c r="F3" s="3" t="s">
        <v>10</v>
      </c>
      <c r="I3" t="s">
        <v>0</v>
      </c>
      <c r="J3" s="3">
        <v>1.6</v>
      </c>
      <c r="K3" s="5">
        <f>J3*J6/(J9+J10)</f>
        <v>7.0291417165668664</v>
      </c>
    </row>
    <row r="4" spans="2:11" x14ac:dyDescent="0.2">
      <c r="B4" t="s">
        <v>3</v>
      </c>
      <c r="C4" s="3">
        <v>2</v>
      </c>
      <c r="D4" s="2">
        <v>29</v>
      </c>
      <c r="F4" s="1" t="s">
        <v>11</v>
      </c>
      <c r="I4" t="s">
        <v>3</v>
      </c>
      <c r="J4" s="3">
        <v>2</v>
      </c>
      <c r="K4" s="5">
        <f>J12</f>
        <v>29.152317880794705</v>
      </c>
    </row>
    <row r="5" spans="2:11" x14ac:dyDescent="0.2">
      <c r="F5" s="2" t="s">
        <v>12</v>
      </c>
    </row>
    <row r="6" spans="2:11" x14ac:dyDescent="0.2">
      <c r="B6" t="s">
        <v>4</v>
      </c>
      <c r="C6" s="2">
        <v>87.6</v>
      </c>
      <c r="I6" t="s">
        <v>4</v>
      </c>
      <c r="J6" s="1">
        <f>SUM(J8:J10)</f>
        <v>88.04</v>
      </c>
    </row>
    <row r="8" spans="2:11" x14ac:dyDescent="0.2">
      <c r="B8" t="s">
        <v>5</v>
      </c>
      <c r="C8" s="4">
        <f>C6-C9-C10</f>
        <v>67.57714285714286</v>
      </c>
      <c r="I8" t="s">
        <v>5</v>
      </c>
      <c r="J8" s="2">
        <v>68</v>
      </c>
    </row>
    <row r="9" spans="2:11" x14ac:dyDescent="0.2">
      <c r="B9" t="s">
        <v>6</v>
      </c>
      <c r="C9" s="4">
        <f>C6*C3/D3-C10</f>
        <v>13.981477832512315</v>
      </c>
      <c r="I9" t="s">
        <v>6</v>
      </c>
      <c r="J9" s="2">
        <v>14</v>
      </c>
    </row>
    <row r="10" spans="2:11" x14ac:dyDescent="0.2">
      <c r="B10" t="s">
        <v>7</v>
      </c>
      <c r="C10" s="4">
        <f>C6*C4/D4</f>
        <v>6.0413793103448272</v>
      </c>
      <c r="I10" t="s">
        <v>7</v>
      </c>
      <c r="J10" s="2">
        <v>6.04</v>
      </c>
    </row>
    <row r="12" spans="2:11" x14ac:dyDescent="0.2">
      <c r="B12" t="s">
        <v>9</v>
      </c>
      <c r="C12" s="1">
        <f>D4</f>
        <v>29</v>
      </c>
      <c r="I12" t="s">
        <v>9</v>
      </c>
      <c r="J12" s="5">
        <f>J4*J6/(J10)</f>
        <v>29.152317880794705</v>
      </c>
    </row>
    <row r="13" spans="2:11" x14ac:dyDescent="0.2">
      <c r="B13" t="s">
        <v>8</v>
      </c>
      <c r="C13" s="1">
        <f>C12*1.76/2</f>
        <v>25.52</v>
      </c>
      <c r="I13" t="s">
        <v>8</v>
      </c>
      <c r="J13" s="5">
        <f>J12*1.76/2</f>
        <v>25.654039735099339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2016-10-27T21:46:54Z</dcterms:created>
  <dcterms:modified xsi:type="dcterms:W3CDTF">2016-10-27T22:45:51Z</dcterms:modified>
</cp:coreProperties>
</file>