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315" windowHeight="11655"/>
  </bookViews>
  <sheets>
    <sheet name="Summary" sheetId="3" r:id="rId1"/>
    <sheet name="MFS全盛歐洲價值基金 A1(歐元)" sheetId="1" r:id="rId2"/>
    <sheet name="MFS全盛歐洲小型公司基金 A1(歐元)" sheetId="4" r:id="rId3"/>
    <sheet name="transaction" sheetId="2" r:id="rId4"/>
  </sheets>
  <calcPr calcId="125725"/>
</workbook>
</file>

<file path=xl/calcChain.xml><?xml version="1.0" encoding="utf-8"?>
<calcChain xmlns="http://schemas.openxmlformats.org/spreadsheetml/2006/main">
  <c r="M6" i="4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5"/>
  <c r="M6" i="1"/>
  <c r="M7"/>
  <c r="Q4" s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5"/>
  <c r="Q4" i="4"/>
  <c r="I25" i="1"/>
  <c r="K25" s="1"/>
  <c r="G25"/>
  <c r="I24"/>
  <c r="K24" s="1"/>
  <c r="G24"/>
  <c r="I23"/>
  <c r="K23" s="1"/>
  <c r="G23"/>
  <c r="I22"/>
  <c r="K22" s="1"/>
  <c r="G22"/>
  <c r="I21"/>
  <c r="K21" s="1"/>
  <c r="G21"/>
  <c r="I20"/>
  <c r="K20" s="1"/>
  <c r="G20"/>
  <c r="I19"/>
  <c r="K19" s="1"/>
  <c r="G19"/>
  <c r="I18"/>
  <c r="K18" s="1"/>
  <c r="G18"/>
  <c r="I17"/>
  <c r="K17" s="1"/>
  <c r="G17"/>
  <c r="I16"/>
  <c r="K16" s="1"/>
  <c r="G16"/>
  <c r="I15"/>
  <c r="K15" s="1"/>
  <c r="G15"/>
  <c r="I14"/>
  <c r="K14" s="1"/>
  <c r="G14"/>
  <c r="I13"/>
  <c r="K13" s="1"/>
  <c r="G13"/>
  <c r="I12"/>
  <c r="K12" s="1"/>
  <c r="G12"/>
  <c r="I11"/>
  <c r="K11" s="1"/>
  <c r="G11"/>
  <c r="I10"/>
  <c r="K10" s="1"/>
  <c r="G10"/>
  <c r="I9"/>
  <c r="K9" s="1"/>
  <c r="G9"/>
  <c r="I8"/>
  <c r="K8" s="1"/>
  <c r="G8"/>
  <c r="I7"/>
  <c r="K7" s="1"/>
  <c r="G7"/>
  <c r="I6"/>
  <c r="K6" s="1"/>
  <c r="G6"/>
  <c r="I5"/>
  <c r="K5" s="1"/>
  <c r="G5"/>
  <c r="K5" i="4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I67"/>
  <c r="K67" s="1"/>
  <c r="G67"/>
  <c r="G66"/>
  <c r="I66" s="1"/>
  <c r="K66" s="1"/>
  <c r="K65"/>
  <c r="I65"/>
  <c r="G65"/>
  <c r="K64"/>
  <c r="I64"/>
  <c r="G64"/>
  <c r="I63"/>
  <c r="K63" s="1"/>
  <c r="G63"/>
  <c r="G62"/>
  <c r="I62" s="1"/>
  <c r="K62" s="1"/>
  <c r="K61"/>
  <c r="I61"/>
  <c r="G61"/>
  <c r="K60"/>
  <c r="I60"/>
  <c r="G60"/>
  <c r="I59"/>
  <c r="K59" s="1"/>
  <c r="G59"/>
  <c r="G58"/>
  <c r="I58" s="1"/>
  <c r="K58" s="1"/>
  <c r="K57"/>
  <c r="I57"/>
  <c r="G57"/>
  <c r="K56"/>
  <c r="I56"/>
  <c r="G56"/>
  <c r="I55"/>
  <c r="K55" s="1"/>
  <c r="G55"/>
  <c r="G54"/>
  <c r="I54" s="1"/>
  <c r="K54" s="1"/>
  <c r="K53"/>
  <c r="I53"/>
  <c r="G53"/>
  <c r="K52"/>
  <c r="I52"/>
  <c r="G52"/>
  <c r="I51"/>
  <c r="K51" s="1"/>
  <c r="G51"/>
  <c r="G50"/>
  <c r="I50" s="1"/>
  <c r="K50" s="1"/>
  <c r="K49"/>
  <c r="I49"/>
  <c r="G49"/>
  <c r="K48"/>
  <c r="I48"/>
  <c r="G48"/>
  <c r="I47"/>
  <c r="K47" s="1"/>
  <c r="G47"/>
  <c r="G46"/>
  <c r="I46" s="1"/>
  <c r="K46" s="1"/>
  <c r="K45"/>
  <c r="I45"/>
  <c r="G45"/>
  <c r="K44"/>
  <c r="I44"/>
  <c r="G44"/>
  <c r="I43"/>
  <c r="K43" s="1"/>
  <c r="G43"/>
  <c r="G42"/>
  <c r="I42" s="1"/>
  <c r="K42" s="1"/>
  <c r="K41"/>
  <c r="I41"/>
  <c r="G41"/>
  <c r="K40"/>
  <c r="I40"/>
  <c r="G40"/>
  <c r="I39"/>
  <c r="K39" s="1"/>
  <c r="G39"/>
  <c r="G38"/>
  <c r="I38" s="1"/>
  <c r="K38" s="1"/>
  <c r="K37"/>
  <c r="I37"/>
  <c r="G37"/>
  <c r="K36"/>
  <c r="I36"/>
  <c r="G36"/>
  <c r="I35"/>
  <c r="K35" s="1"/>
  <c r="G35"/>
  <c r="G34"/>
  <c r="I34" s="1"/>
  <c r="K34" s="1"/>
  <c r="K33"/>
  <c r="I33"/>
  <c r="G33"/>
  <c r="K32"/>
  <c r="I32"/>
  <c r="G32"/>
  <c r="I31"/>
  <c r="K31" s="1"/>
  <c r="G31"/>
  <c r="G30"/>
  <c r="I30" s="1"/>
  <c r="K30" s="1"/>
  <c r="K29"/>
  <c r="I29"/>
  <c r="G29"/>
  <c r="K28"/>
  <c r="I28"/>
  <c r="G28"/>
  <c r="I27"/>
  <c r="K27" s="1"/>
  <c r="G27"/>
  <c r="G26"/>
  <c r="I26" s="1"/>
  <c r="K26" s="1"/>
  <c r="K25"/>
  <c r="I25"/>
  <c r="G25"/>
  <c r="K24"/>
  <c r="I24"/>
  <c r="G24"/>
  <c r="I23"/>
  <c r="K23" s="1"/>
  <c r="G23"/>
  <c r="G22"/>
  <c r="I22" s="1"/>
  <c r="K22" s="1"/>
  <c r="K21"/>
  <c r="I21"/>
  <c r="G21"/>
  <c r="K20"/>
  <c r="I20"/>
  <c r="G20"/>
  <c r="I19"/>
  <c r="K19" s="1"/>
  <c r="G19"/>
  <c r="G18"/>
  <c r="I18" s="1"/>
  <c r="K18" s="1"/>
  <c r="K17"/>
  <c r="I17"/>
  <c r="G17"/>
  <c r="K16"/>
  <c r="I16"/>
  <c r="G16"/>
  <c r="I15"/>
  <c r="K15" s="1"/>
  <c r="G15"/>
  <c r="G14"/>
  <c r="I14" s="1"/>
  <c r="K14" s="1"/>
  <c r="K13"/>
  <c r="I13"/>
  <c r="G13"/>
  <c r="K12"/>
  <c r="I12"/>
  <c r="G12"/>
  <c r="I11"/>
  <c r="K11" s="1"/>
  <c r="G11"/>
  <c r="G10"/>
  <c r="I10" s="1"/>
  <c r="K10" s="1"/>
  <c r="K9"/>
  <c r="I9"/>
  <c r="G9"/>
  <c r="K8"/>
  <c r="I8"/>
  <c r="G8"/>
  <c r="I7"/>
  <c r="K7" s="1"/>
  <c r="G7"/>
  <c r="G6"/>
  <c r="I6" s="1"/>
  <c r="K6" s="1"/>
  <c r="I5"/>
  <c r="G5"/>
  <c r="P10" i="2" l="1"/>
  <c r="P2" i="1" l="1"/>
  <c r="P2" i="4"/>
  <c r="P16" i="2" l="1"/>
  <c r="P17" s="1"/>
  <c r="P15"/>
  <c r="P5"/>
  <c r="P7"/>
  <c r="P8" s="1"/>
  <c r="P9" s="1"/>
  <c r="P6"/>
  <c r="E9" i="3" l="1"/>
  <c r="D9"/>
</calcChain>
</file>

<file path=xl/sharedStrings.xml><?xml version="1.0" encoding="utf-8"?>
<sst xmlns="http://schemas.openxmlformats.org/spreadsheetml/2006/main" count="111" uniqueCount="43">
  <si>
    <t>Date</t>
  </si>
  <si>
    <t>PX_LAST</t>
  </si>
  <si>
    <t>Value</t>
  </si>
  <si>
    <t>Fee</t>
  </si>
  <si>
    <t>Fee %</t>
  </si>
  <si>
    <r>
      <rPr>
        <sz val="12"/>
        <color theme="0"/>
        <rFont val="標楷體"/>
        <family val="4"/>
        <charset val="136"/>
      </rPr>
      <t>帳戶</t>
    </r>
  </si>
  <si>
    <r>
      <rPr>
        <sz val="12"/>
        <color theme="0"/>
        <rFont val="標楷體"/>
        <family val="4"/>
        <charset val="136"/>
      </rPr>
      <t>編號</t>
    </r>
  </si>
  <si>
    <r>
      <rPr>
        <sz val="12"/>
        <color theme="0"/>
        <rFont val="標楷體"/>
        <family val="4"/>
        <charset val="136"/>
      </rPr>
      <t>日期</t>
    </r>
  </si>
  <si>
    <r>
      <rPr>
        <sz val="12"/>
        <color theme="0"/>
        <rFont val="標楷體"/>
        <family val="4"/>
        <charset val="136"/>
      </rPr>
      <t>交易型態</t>
    </r>
  </si>
  <si>
    <r>
      <rPr>
        <sz val="12"/>
        <color theme="0"/>
        <rFont val="標楷體"/>
        <family val="4"/>
        <charset val="136"/>
      </rPr>
      <t>種類</t>
    </r>
  </si>
  <si>
    <r>
      <rPr>
        <sz val="12"/>
        <color theme="0"/>
        <rFont val="標楷體"/>
        <family val="4"/>
        <charset val="136"/>
      </rPr>
      <t>標的名稱</t>
    </r>
  </si>
  <si>
    <r>
      <rPr>
        <sz val="12"/>
        <color theme="0"/>
        <rFont val="標楷體"/>
        <family val="4"/>
        <charset val="136"/>
      </rPr>
      <t>幣別</t>
    </r>
  </si>
  <si>
    <r>
      <rPr>
        <sz val="12"/>
        <color theme="0"/>
        <rFont val="標楷體"/>
        <family val="4"/>
        <charset val="136"/>
      </rPr>
      <t>單位數</t>
    </r>
  </si>
  <si>
    <r>
      <rPr>
        <sz val="12"/>
        <color theme="0"/>
        <rFont val="標楷體"/>
        <family val="4"/>
        <charset val="136"/>
      </rPr>
      <t>金額</t>
    </r>
    <r>
      <rPr>
        <sz val="12"/>
        <color theme="0"/>
        <rFont val="Palatino Linotype"/>
        <family val="1"/>
      </rPr>
      <t>(</t>
    </r>
    <r>
      <rPr>
        <sz val="12"/>
        <color theme="0"/>
        <rFont val="標楷體"/>
        <family val="4"/>
        <charset val="136"/>
      </rPr>
      <t>台幣</t>
    </r>
    <r>
      <rPr>
        <sz val="12"/>
        <color theme="0"/>
        <rFont val="Palatino Linotype"/>
        <family val="1"/>
      </rPr>
      <t>)</t>
    </r>
  </si>
  <si>
    <r>
      <rPr>
        <sz val="12"/>
        <color theme="0"/>
        <rFont val="標楷體"/>
        <family val="4"/>
        <charset val="136"/>
      </rPr>
      <t>金額</t>
    </r>
    <r>
      <rPr>
        <sz val="12"/>
        <color theme="0"/>
        <rFont val="Palatino Linotype"/>
        <family val="1"/>
      </rPr>
      <t>(</t>
    </r>
    <r>
      <rPr>
        <sz val="12"/>
        <color theme="0"/>
        <rFont val="標楷體"/>
        <family val="4"/>
        <charset val="136"/>
      </rPr>
      <t>原幣</t>
    </r>
    <r>
      <rPr>
        <sz val="12"/>
        <color theme="0"/>
        <rFont val="Palatino Linotype"/>
        <family val="1"/>
      </rPr>
      <t>)</t>
    </r>
  </si>
  <si>
    <r>
      <t xml:space="preserve">KH </t>
    </r>
    <r>
      <rPr>
        <sz val="11"/>
        <color theme="1"/>
        <rFont val="標楷體"/>
        <family val="4"/>
        <charset val="136"/>
      </rPr>
      <t>備供</t>
    </r>
    <r>
      <rPr>
        <sz val="11"/>
        <color theme="1"/>
        <rFont val="Palatino Linotype"/>
        <family val="1"/>
      </rPr>
      <t xml:space="preserve">-Fund1 </t>
    </r>
    <r>
      <rPr>
        <sz val="11"/>
        <color theme="1"/>
        <rFont val="標楷體"/>
        <family val="4"/>
        <charset val="136"/>
      </rPr>
      <t>外幣資產</t>
    </r>
  </si>
  <si>
    <r>
      <rPr>
        <sz val="12"/>
        <rFont val="標楷體"/>
        <family val="4"/>
        <charset val="136"/>
      </rPr>
      <t>買</t>
    </r>
  </si>
  <si>
    <r>
      <rPr>
        <sz val="12"/>
        <rFont val="標楷體"/>
        <family val="4"/>
        <charset val="136"/>
      </rPr>
      <t>股票基金</t>
    </r>
  </si>
  <si>
    <r>
      <rPr>
        <sz val="12"/>
        <rFont val="標楷體"/>
        <family val="4"/>
        <charset val="136"/>
      </rPr>
      <t>歐元</t>
    </r>
  </si>
  <si>
    <t>Rebate</t>
  </si>
  <si>
    <r>
      <rPr>
        <sz val="12"/>
        <rFont val="標楷體"/>
        <family val="4"/>
        <charset val="136"/>
      </rPr>
      <t>賣</t>
    </r>
  </si>
  <si>
    <r>
      <t xml:space="preserve">KH </t>
    </r>
    <r>
      <rPr>
        <sz val="11"/>
        <color theme="1"/>
        <rFont val="標楷體"/>
        <family val="4"/>
        <charset val="136"/>
      </rPr>
      <t>備供</t>
    </r>
    <r>
      <rPr>
        <sz val="11"/>
        <color theme="1"/>
        <rFont val="Palatino Linotype"/>
        <family val="1"/>
      </rPr>
      <t>-Fund2</t>
    </r>
  </si>
  <si>
    <t>Units</t>
  </si>
  <si>
    <t>MFSEVA1 LX Equity</t>
  </si>
  <si>
    <t>Value(EUR)</t>
  </si>
  <si>
    <t>EURUSD</t>
  </si>
  <si>
    <t>Value(USD)</t>
  </si>
  <si>
    <t>EURUSD BGN Curncy</t>
  </si>
  <si>
    <r>
      <t>MFS</t>
    </r>
    <r>
      <rPr>
        <sz val="12"/>
        <color theme="1"/>
        <rFont val="標楷體"/>
        <family val="4"/>
        <charset val="136"/>
      </rPr>
      <t>全盛基金系列</t>
    </r>
    <r>
      <rPr>
        <sz val="12"/>
        <color theme="1"/>
        <rFont val="Palatino Linotype"/>
        <family val="1"/>
      </rPr>
      <t>-MFS</t>
    </r>
    <r>
      <rPr>
        <sz val="12"/>
        <color theme="1"/>
        <rFont val="標楷體"/>
        <family val="4"/>
        <charset val="136"/>
      </rPr>
      <t>全盛歐洲價值基金</t>
    </r>
    <r>
      <rPr>
        <sz val="12"/>
        <color theme="1"/>
        <rFont val="Palatino Linotype"/>
        <family val="1"/>
      </rPr>
      <t>A1(</t>
    </r>
    <r>
      <rPr>
        <sz val="12"/>
        <color theme="1"/>
        <rFont val="標楷體"/>
        <family val="4"/>
        <charset val="136"/>
      </rPr>
      <t>歐元</t>
    </r>
    <r>
      <rPr>
        <sz val="12"/>
        <color theme="1"/>
        <rFont val="Palatino Linotype"/>
        <family val="1"/>
      </rPr>
      <t>)</t>
    </r>
  </si>
  <si>
    <r>
      <t>MFS</t>
    </r>
    <r>
      <rPr>
        <sz val="12"/>
        <rFont val="標楷體"/>
        <family val="4"/>
        <charset val="136"/>
      </rPr>
      <t>全盛基金系列</t>
    </r>
    <r>
      <rPr>
        <sz val="12"/>
        <rFont val="Palatino Linotype"/>
        <family val="1"/>
      </rPr>
      <t>-MFS</t>
    </r>
    <r>
      <rPr>
        <sz val="12"/>
        <rFont val="標楷體"/>
        <family val="4"/>
        <charset val="136"/>
      </rPr>
      <t>全盛歐洲價值基金</t>
    </r>
    <r>
      <rPr>
        <sz val="12"/>
        <rFont val="Palatino Linotype"/>
        <family val="1"/>
      </rPr>
      <t>A1(</t>
    </r>
    <r>
      <rPr>
        <sz val="12"/>
        <rFont val="標楷體"/>
        <family val="4"/>
        <charset val="136"/>
      </rPr>
      <t>歐元</t>
    </r>
    <r>
      <rPr>
        <sz val="12"/>
        <rFont val="Palatino Linotype"/>
        <family val="1"/>
      </rPr>
      <t>)</t>
    </r>
  </si>
  <si>
    <t>MFSESA1 LX Equity</t>
  </si>
  <si>
    <r>
      <t>MFS</t>
    </r>
    <r>
      <rPr>
        <sz val="12"/>
        <color theme="1"/>
        <rFont val="標楷體"/>
        <family val="4"/>
        <charset val="136"/>
      </rPr>
      <t>全盛基金系列</t>
    </r>
    <r>
      <rPr>
        <sz val="12"/>
        <color theme="1"/>
        <rFont val="Palatino Linotype"/>
        <family val="1"/>
      </rPr>
      <t>-MFS</t>
    </r>
    <r>
      <rPr>
        <sz val="12"/>
        <color theme="1"/>
        <rFont val="標楷體"/>
        <family val="4"/>
        <charset val="136"/>
      </rPr>
      <t>全盛歐洲小型公司基金</t>
    </r>
    <r>
      <rPr>
        <sz val="12"/>
        <color theme="1"/>
        <rFont val="Palatino Linotype"/>
        <family val="1"/>
      </rPr>
      <t>A1(</t>
    </r>
    <r>
      <rPr>
        <sz val="12"/>
        <color theme="1"/>
        <rFont val="標楷體"/>
        <family val="4"/>
        <charset val="136"/>
      </rPr>
      <t>歐元</t>
    </r>
    <r>
      <rPr>
        <sz val="12"/>
        <color theme="1"/>
        <rFont val="Palatino Linotype"/>
        <family val="1"/>
      </rPr>
      <t>)</t>
    </r>
  </si>
  <si>
    <r>
      <t>MFS</t>
    </r>
    <r>
      <rPr>
        <sz val="12"/>
        <color theme="1"/>
        <rFont val="標楷體"/>
        <family val="4"/>
        <charset val="136"/>
      </rPr>
      <t>全盛歐洲小型公司基金</t>
    </r>
    <r>
      <rPr>
        <sz val="12"/>
        <color theme="1"/>
        <rFont val="Palatino Linotype"/>
        <family val="1"/>
      </rPr>
      <t>A1</t>
    </r>
  </si>
  <si>
    <r>
      <t>MFS</t>
    </r>
    <r>
      <rPr>
        <sz val="12"/>
        <rFont val="標楷體"/>
        <family val="4"/>
        <charset val="136"/>
      </rPr>
      <t>全盛基金系列</t>
    </r>
    <r>
      <rPr>
        <sz val="12"/>
        <rFont val="Palatino Linotype"/>
        <family val="1"/>
      </rPr>
      <t>-MFS</t>
    </r>
    <r>
      <rPr>
        <sz val="12"/>
        <rFont val="標楷體"/>
        <family val="4"/>
        <charset val="136"/>
      </rPr>
      <t>全盛歐洲小型公司基金</t>
    </r>
    <r>
      <rPr>
        <sz val="12"/>
        <rFont val="Palatino Linotype"/>
        <family val="1"/>
      </rPr>
      <t>A1(</t>
    </r>
    <r>
      <rPr>
        <sz val="12"/>
        <rFont val="標楷體"/>
        <family val="4"/>
        <charset val="136"/>
      </rPr>
      <t>歐元</t>
    </r>
    <r>
      <rPr>
        <sz val="12"/>
        <rFont val="Palatino Linotype"/>
        <family val="1"/>
      </rPr>
      <t>)</t>
    </r>
  </si>
  <si>
    <t>Bloomberg Ticker</t>
    <phoneticPr fontId="5" type="noConversion"/>
  </si>
  <si>
    <t>累積單位</t>
  </si>
  <si>
    <t>MFSEsA1 LX Equity</t>
  </si>
  <si>
    <t>USDTWD TPFT Curncy</t>
  </si>
  <si>
    <t>USDTWD</t>
  </si>
  <si>
    <t>Total MFS Rebate</t>
    <phoneticPr fontId="14" type="noConversion"/>
  </si>
  <si>
    <t>2016Q3</t>
    <phoneticPr fontId="14" type="noConversion"/>
  </si>
  <si>
    <t>MFS全盛歐洲價值基金 A1(歐元)</t>
    <phoneticPr fontId="14" type="noConversion"/>
  </si>
  <si>
    <t>MFS全盛歐洲小型公司基金 A1(歐元)</t>
    <phoneticPr fontId="14" type="noConversion"/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</si>
</sst>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(* #,##0.00_);_(* \(#,##0.00\);_(* &quot;-&quot;??_);_(@_)"/>
    <numFmt numFmtId="177" formatCode="#,##0_ "/>
    <numFmt numFmtId="178" formatCode="0_);[Red]\(0\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1"/>
      <color theme="1"/>
      <name val="新細明體"/>
      <family val="2"/>
      <scheme val="minor"/>
    </font>
    <font>
      <sz val="12"/>
      <name val="宋体"/>
      <family val="3"/>
      <charset val="136"/>
    </font>
    <font>
      <sz val="11"/>
      <color theme="1"/>
      <name val="Palatino Linotype"/>
      <family val="1"/>
    </font>
    <font>
      <sz val="11"/>
      <color theme="1"/>
      <name val="標楷體"/>
      <family val="4"/>
      <charset val="136"/>
    </font>
    <font>
      <sz val="11"/>
      <color indexed="8"/>
      <name val="宋体"/>
    </font>
    <font>
      <sz val="12"/>
      <color theme="1"/>
      <name val="標楷體"/>
      <family val="4"/>
      <charset val="136"/>
    </font>
    <font>
      <sz val="12"/>
      <color theme="0"/>
      <name val="Palatino Linotype"/>
      <family val="1"/>
    </font>
    <font>
      <sz val="12"/>
      <color theme="0"/>
      <name val="標楷體"/>
      <family val="4"/>
      <charset val="136"/>
    </font>
    <font>
      <sz val="12"/>
      <name val="Palatino Linotype"/>
      <family val="1"/>
    </font>
    <font>
      <sz val="12"/>
      <color theme="1"/>
      <name val="Palatino Linotype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176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14" fontId="0" fillId="0" borderId="0" xfId="0" applyNumberFormat="1"/>
    <xf numFmtId="0" fontId="2" fillId="0" borderId="0" xfId="3" applyFont="1">
      <alignment vertical="center"/>
    </xf>
    <xf numFmtId="177" fontId="11" fillId="0" borderId="1" xfId="4" applyNumberFormat="1" applyFont="1" applyBorder="1" applyAlignment="1">
      <alignment horizontal="right"/>
    </xf>
    <xf numFmtId="4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14" fontId="11" fillId="0" borderId="1" xfId="0" applyNumberFormat="1" applyFont="1" applyBorder="1"/>
    <xf numFmtId="178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Fill="1" applyBorder="1"/>
    <xf numFmtId="177" fontId="11" fillId="0" borderId="1" xfId="0" applyNumberFormat="1" applyFont="1" applyBorder="1" applyAlignment="1">
      <alignment horizontal="right"/>
    </xf>
    <xf numFmtId="177" fontId="0" fillId="0" borderId="0" xfId="0" applyNumberFormat="1"/>
    <xf numFmtId="0" fontId="5" fillId="0" borderId="1" xfId="0" applyFont="1" applyFill="1" applyBorder="1"/>
    <xf numFmtId="14" fontId="11" fillId="0" borderId="1" xfId="0" applyNumberFormat="1" applyFont="1" applyFill="1" applyBorder="1"/>
    <xf numFmtId="178" fontId="11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77" fontId="11" fillId="0" borderId="1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16">
      <alignment vertical="center"/>
    </xf>
    <xf numFmtId="0" fontId="1" fillId="0" borderId="0" xfId="18">
      <alignment vertical="center"/>
    </xf>
    <xf numFmtId="0" fontId="9" fillId="2" borderId="2" xfId="0" applyFont="1" applyFill="1" applyBorder="1" applyAlignment="1">
      <alignment horizontal="center" vertical="center"/>
    </xf>
    <xf numFmtId="10" fontId="0" fillId="0" borderId="0" xfId="0" applyNumberFormat="1"/>
    <xf numFmtId="0" fontId="1" fillId="0" borderId="0" xfId="22">
      <alignment vertical="center"/>
    </xf>
    <xf numFmtId="4" fontId="1" fillId="0" borderId="0" xfId="23" applyNumberFormat="1">
      <alignment vertical="center"/>
    </xf>
    <xf numFmtId="177" fontId="11" fillId="0" borderId="3" xfId="4" applyNumberFormat="1" applyFont="1" applyBorder="1" applyAlignment="1">
      <alignment horizontal="right"/>
    </xf>
    <xf numFmtId="14" fontId="0" fillId="0" borderId="0" xfId="0" applyNumberFormat="1" applyBorder="1"/>
    <xf numFmtId="0" fontId="0" fillId="0" borderId="0" xfId="0" applyBorder="1"/>
    <xf numFmtId="177" fontId="11" fillId="0" borderId="0" xfId="4" applyNumberFormat="1" applyFont="1" applyBorder="1" applyAlignment="1">
      <alignment horizontal="right"/>
    </xf>
    <xf numFmtId="4" fontId="0" fillId="0" borderId="0" xfId="0" applyNumberFormat="1" applyBorder="1"/>
    <xf numFmtId="10" fontId="0" fillId="0" borderId="0" xfId="0" applyNumberFormat="1" applyBorder="1"/>
    <xf numFmtId="0" fontId="9" fillId="2" borderId="1" xfId="0" applyFont="1" applyFill="1" applyBorder="1" applyAlignment="1">
      <alignment horizontal="center" vertical="center"/>
    </xf>
    <xf numFmtId="0" fontId="0" fillId="0" borderId="0" xfId="13" applyFont="1">
      <alignment vertical="center"/>
    </xf>
    <xf numFmtId="0" fontId="0" fillId="0" borderId="0" xfId="17" applyFont="1">
      <alignment vertical="center"/>
    </xf>
  </cellXfs>
  <cellStyles count="25">
    <cellStyle name="Normal_Portfolio Settlement-#1876880000-TGL ASIAN EQUITY#" xfId="9"/>
    <cellStyle name="一般" xfId="0" builtinId="0"/>
    <cellStyle name="一般 10" xfId="21"/>
    <cellStyle name="一般 11" xfId="17"/>
    <cellStyle name="一般 12" xfId="22"/>
    <cellStyle name="一般 13" xfId="24"/>
    <cellStyle name="一般 14" xfId="23"/>
    <cellStyle name="一般 2" xfId="1"/>
    <cellStyle name="一般 2 2" xfId="10"/>
    <cellStyle name="一般 3" xfId="3"/>
    <cellStyle name="一般 3 2" xfId="11"/>
    <cellStyle name="一般 3 2 2" xfId="12"/>
    <cellStyle name="一般 3 3" xfId="14"/>
    <cellStyle name="一般 4" xfId="4"/>
    <cellStyle name="一般 5" xfId="13"/>
    <cellStyle name="一般 6" xfId="16"/>
    <cellStyle name="一般 7" xfId="18"/>
    <cellStyle name="一般 8" xfId="19"/>
    <cellStyle name="一般 9" xfId="20"/>
    <cellStyle name="千分位 2" xfId="2"/>
    <cellStyle name="千分位 2 2" xfId="15"/>
    <cellStyle name="千分位 3" xfId="5"/>
    <cellStyle name="百分比 2" xfId="6"/>
    <cellStyle name="常规 2" xfId="7"/>
    <cellStyle name="常规_ImportTrad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9"/>
  <sheetViews>
    <sheetView tabSelected="1" workbookViewId="0">
      <selection activeCell="J10" sqref="J10"/>
    </sheetView>
  </sheetViews>
  <sheetFormatPr defaultRowHeight="16.5"/>
  <cols>
    <col min="1" max="3" width="3.5" customWidth="1"/>
    <col min="4" max="4" width="9" style="20"/>
    <col min="5" max="5" width="16.125" style="21" bestFit="1" customWidth="1"/>
    <col min="6" max="6" width="13.375" customWidth="1"/>
  </cols>
  <sheetData>
    <row r="4" spans="4:5">
      <c r="D4" s="21"/>
    </row>
    <row r="8" spans="4:5">
      <c r="E8" s="21" t="s">
        <v>39</v>
      </c>
    </row>
    <row r="9" spans="4:5">
      <c r="D9" s="20" t="str">
        <f>'MFS全盛歐洲價值基金 A1(歐元)'!P4</f>
        <v>2016Q3</v>
      </c>
      <c r="E9" s="21">
        <f>'MFS全盛歐洲價值基金 A1(歐元)'!Q4+'MFS全盛歐洲小型公司基金 A1(歐元)'!Q4</f>
        <v>1599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970"/>
  <sheetViews>
    <sheetView workbookViewId="0">
      <selection activeCell="F29" sqref="F29"/>
    </sheetView>
  </sheetViews>
  <sheetFormatPr defaultRowHeight="16.5"/>
  <cols>
    <col min="4" max="4" width="15.125" bestFit="1" customWidth="1"/>
    <col min="7" max="7" width="11.375" style="4" bestFit="1" customWidth="1"/>
    <col min="8" max="9" width="11.375" style="4" customWidth="1"/>
    <col min="12" max="12" width="9" style="4"/>
    <col min="14" max="15" width="10.375" bestFit="1" customWidth="1"/>
    <col min="17" max="17" width="9.875" bestFit="1" customWidth="1"/>
  </cols>
  <sheetData>
    <row r="2" spans="1:17" ht="17.25">
      <c r="D2" s="35" t="s">
        <v>41</v>
      </c>
      <c r="P2" s="2" t="str">
        <f>D2</f>
        <v>MFS全盛歐洲價值基金 A1(歐元)</v>
      </c>
    </row>
    <row r="3" spans="1:17">
      <c r="D3" s="22" t="s">
        <v>23</v>
      </c>
      <c r="H3" s="23" t="s">
        <v>27</v>
      </c>
      <c r="I3" s="23"/>
      <c r="L3" s="27" t="s">
        <v>37</v>
      </c>
      <c r="Q3" t="s">
        <v>19</v>
      </c>
    </row>
    <row r="4" spans="1:17">
      <c r="D4" t="s">
        <v>0</v>
      </c>
      <c r="E4" t="s">
        <v>1</v>
      </c>
      <c r="F4" t="s">
        <v>22</v>
      </c>
      <c r="G4" s="4" t="s">
        <v>24</v>
      </c>
      <c r="H4" s="4" t="s">
        <v>25</v>
      </c>
      <c r="I4" s="4" t="s">
        <v>26</v>
      </c>
      <c r="J4" t="s">
        <v>4</v>
      </c>
      <c r="K4" t="s">
        <v>3</v>
      </c>
      <c r="L4" s="4" t="s">
        <v>38</v>
      </c>
      <c r="M4" t="s">
        <v>3</v>
      </c>
      <c r="P4" t="s">
        <v>40</v>
      </c>
      <c r="Q4" s="4">
        <f>SUM(M5:M25)</f>
        <v>225</v>
      </c>
    </row>
    <row r="5" spans="1:17" ht="18">
      <c r="A5" s="1"/>
      <c r="D5" s="1">
        <v>42552</v>
      </c>
      <c r="E5">
        <v>36.03</v>
      </c>
      <c r="F5" s="3">
        <v>999.99950652007828</v>
      </c>
      <c r="G5" s="4">
        <f t="shared" ref="G5:G25" si="0">F5*E5</f>
        <v>36029.98221991842</v>
      </c>
      <c r="H5" s="4">
        <v>1.1135999999999999</v>
      </c>
      <c r="I5" s="4">
        <f t="shared" ref="I5:I25" si="1">G5*H5</f>
        <v>40122.98820010115</v>
      </c>
      <c r="J5" s="25">
        <v>3.0000000000000001E-3</v>
      </c>
      <c r="K5" s="4">
        <f t="shared" ref="K5:K25" si="2">J5*I5/365</f>
        <v>0.32977798520631085</v>
      </c>
      <c r="L5" s="4">
        <v>32.218000000000004</v>
      </c>
      <c r="M5" s="4">
        <f>ROUND(L5*K5,0)</f>
        <v>11</v>
      </c>
      <c r="Q5" s="4"/>
    </row>
    <row r="6" spans="1:17" ht="18">
      <c r="D6" s="1">
        <v>42553</v>
      </c>
      <c r="E6">
        <v>36.03</v>
      </c>
      <c r="F6" s="3">
        <v>999.99950652007828</v>
      </c>
      <c r="G6" s="4">
        <f t="shared" si="0"/>
        <v>36029.98221991842</v>
      </c>
      <c r="H6" s="4">
        <v>1.1135999999999999</v>
      </c>
      <c r="I6" s="4">
        <f t="shared" si="1"/>
        <v>40122.98820010115</v>
      </c>
      <c r="J6" s="25">
        <v>3.0000000000000001E-3</v>
      </c>
      <c r="K6" s="4">
        <f t="shared" si="2"/>
        <v>0.32977798520631085</v>
      </c>
      <c r="L6" s="4">
        <v>32.218000000000004</v>
      </c>
      <c r="M6" s="4">
        <f t="shared" ref="M6:M25" si="3">ROUND(L6*K6,0)</f>
        <v>11</v>
      </c>
      <c r="Q6" s="4"/>
    </row>
    <row r="7" spans="1:17" ht="18">
      <c r="D7" s="1">
        <v>42554</v>
      </c>
      <c r="E7">
        <v>36.03</v>
      </c>
      <c r="F7" s="3">
        <v>999.99950652007828</v>
      </c>
      <c r="G7" s="4">
        <f t="shared" si="0"/>
        <v>36029.98221991842</v>
      </c>
      <c r="H7" s="4">
        <v>1.1135999999999999</v>
      </c>
      <c r="I7" s="4">
        <f t="shared" si="1"/>
        <v>40122.98820010115</v>
      </c>
      <c r="J7" s="25">
        <v>3.0000000000000001E-3</v>
      </c>
      <c r="K7" s="4">
        <f t="shared" si="2"/>
        <v>0.32977798520631085</v>
      </c>
      <c r="L7" s="4">
        <v>32.218000000000004</v>
      </c>
      <c r="M7" s="4">
        <f t="shared" si="3"/>
        <v>11</v>
      </c>
      <c r="P7" s="1"/>
    </row>
    <row r="8" spans="1:17" ht="18">
      <c r="D8" s="1">
        <v>42555</v>
      </c>
      <c r="E8">
        <v>36.03</v>
      </c>
      <c r="F8" s="3">
        <v>999.99950652007828</v>
      </c>
      <c r="G8" s="4">
        <f t="shared" si="0"/>
        <v>36029.98221991842</v>
      </c>
      <c r="H8" s="4">
        <v>1.1153999999999999</v>
      </c>
      <c r="I8" s="4">
        <f t="shared" si="1"/>
        <v>40187.842168097006</v>
      </c>
      <c r="J8" s="25">
        <v>3.0000000000000001E-3</v>
      </c>
      <c r="K8" s="4">
        <f t="shared" si="2"/>
        <v>0.33031103151860552</v>
      </c>
      <c r="L8" s="4">
        <v>32.207999999999998</v>
      </c>
      <c r="M8" s="4">
        <f t="shared" si="3"/>
        <v>11</v>
      </c>
      <c r="P8" s="1"/>
    </row>
    <row r="9" spans="1:17" ht="18">
      <c r="D9" s="1">
        <v>42556</v>
      </c>
      <c r="E9">
        <v>35.380000000000003</v>
      </c>
      <c r="F9" s="3">
        <v>999.99950652007828</v>
      </c>
      <c r="G9" s="4">
        <f t="shared" si="0"/>
        <v>35379.982540680372</v>
      </c>
      <c r="H9" s="4">
        <v>1.1075999999999999</v>
      </c>
      <c r="I9" s="4">
        <f t="shared" si="1"/>
        <v>39186.868662057575</v>
      </c>
      <c r="J9" s="25">
        <v>3.0000000000000001E-3</v>
      </c>
      <c r="K9" s="4">
        <f t="shared" si="2"/>
        <v>0.32208385201691159</v>
      </c>
      <c r="L9" s="4">
        <v>32.281999999999996</v>
      </c>
      <c r="M9" s="4">
        <f t="shared" si="3"/>
        <v>10</v>
      </c>
      <c r="P9" s="1"/>
    </row>
    <row r="10" spans="1:17" ht="18">
      <c r="D10" s="1">
        <v>42557</v>
      </c>
      <c r="E10">
        <v>35.090000000000003</v>
      </c>
      <c r="F10" s="3">
        <v>999.99950652007828</v>
      </c>
      <c r="G10" s="4">
        <f t="shared" si="0"/>
        <v>35089.982683789553</v>
      </c>
      <c r="H10" s="4">
        <v>1.1100000000000001</v>
      </c>
      <c r="I10" s="4">
        <f t="shared" si="1"/>
        <v>38949.880779006409</v>
      </c>
      <c r="J10" s="25">
        <v>3.0000000000000001E-3</v>
      </c>
      <c r="K10" s="4">
        <f t="shared" si="2"/>
        <v>0.32013600640279244</v>
      </c>
      <c r="L10" s="4">
        <v>32.406999999999996</v>
      </c>
      <c r="M10" s="4">
        <f t="shared" si="3"/>
        <v>10</v>
      </c>
      <c r="P10" s="1"/>
    </row>
    <row r="11" spans="1:17" ht="18">
      <c r="D11" s="1">
        <v>42558</v>
      </c>
      <c r="E11">
        <v>35.24</v>
      </c>
      <c r="F11" s="3">
        <v>999.99950652007828</v>
      </c>
      <c r="G11" s="4">
        <f t="shared" si="0"/>
        <v>35239.982609767561</v>
      </c>
      <c r="H11" s="4">
        <v>1.1063000000000001</v>
      </c>
      <c r="I11" s="4">
        <f t="shared" si="1"/>
        <v>38985.992761185858</v>
      </c>
      <c r="J11" s="25">
        <v>3.0000000000000001E-3</v>
      </c>
      <c r="K11" s="4">
        <f t="shared" si="2"/>
        <v>0.32043281721522626</v>
      </c>
      <c r="L11" s="4">
        <v>32.305999999999997</v>
      </c>
      <c r="M11" s="4">
        <f t="shared" si="3"/>
        <v>10</v>
      </c>
      <c r="P11" s="1"/>
    </row>
    <row r="12" spans="1:17" ht="18">
      <c r="D12" s="1">
        <v>42559</v>
      </c>
      <c r="E12">
        <v>35.700000000000003</v>
      </c>
      <c r="F12" s="3">
        <v>999.99950652007828</v>
      </c>
      <c r="G12" s="4">
        <f t="shared" si="0"/>
        <v>35699.982382766801</v>
      </c>
      <c r="H12" s="4">
        <v>1.1051</v>
      </c>
      <c r="I12" s="4">
        <f t="shared" si="1"/>
        <v>39452.050531195593</v>
      </c>
      <c r="J12" s="25">
        <v>3.0000000000000001E-3</v>
      </c>
      <c r="K12" s="4">
        <f t="shared" si="2"/>
        <v>0.32426342902352545</v>
      </c>
      <c r="L12" s="4">
        <v>32.305999999999997</v>
      </c>
      <c r="M12" s="4">
        <f t="shared" si="3"/>
        <v>10</v>
      </c>
      <c r="P12" s="1"/>
    </row>
    <row r="13" spans="1:17" ht="18">
      <c r="D13" s="1">
        <v>42560</v>
      </c>
      <c r="E13">
        <v>35.700000000000003</v>
      </c>
      <c r="F13" s="3">
        <v>999.99950652007828</v>
      </c>
      <c r="G13" s="4">
        <f t="shared" si="0"/>
        <v>35699.982382766801</v>
      </c>
      <c r="H13" s="4">
        <v>1.1051</v>
      </c>
      <c r="I13" s="4">
        <f t="shared" si="1"/>
        <v>39452.050531195593</v>
      </c>
      <c r="J13" s="25">
        <v>3.0000000000000001E-3</v>
      </c>
      <c r="K13" s="4">
        <f t="shared" si="2"/>
        <v>0.32426342902352545</v>
      </c>
      <c r="L13" s="4">
        <v>32.305999999999997</v>
      </c>
      <c r="M13" s="4">
        <f t="shared" si="3"/>
        <v>10</v>
      </c>
      <c r="P13" s="1"/>
    </row>
    <row r="14" spans="1:17" ht="18">
      <c r="D14" s="1">
        <v>42561</v>
      </c>
      <c r="E14">
        <v>35.700000000000003</v>
      </c>
      <c r="F14" s="3">
        <v>999.99950652007828</v>
      </c>
      <c r="G14" s="4">
        <f t="shared" si="0"/>
        <v>35699.982382766801</v>
      </c>
      <c r="H14" s="4">
        <v>1.1051</v>
      </c>
      <c r="I14" s="4">
        <f t="shared" si="1"/>
        <v>39452.050531195593</v>
      </c>
      <c r="J14" s="25">
        <v>3.0000000000000001E-3</v>
      </c>
      <c r="K14" s="4">
        <f t="shared" si="2"/>
        <v>0.32426342902352545</v>
      </c>
      <c r="L14" s="4">
        <v>32.305999999999997</v>
      </c>
      <c r="M14" s="4">
        <f t="shared" si="3"/>
        <v>10</v>
      </c>
      <c r="P14" s="1"/>
    </row>
    <row r="15" spans="1:17" ht="18">
      <c r="D15" s="1">
        <v>42562</v>
      </c>
      <c r="E15">
        <v>36.31</v>
      </c>
      <c r="F15" s="3">
        <v>999.99950652007828</v>
      </c>
      <c r="G15" s="4">
        <f t="shared" si="0"/>
        <v>36309.982081744041</v>
      </c>
      <c r="H15" s="4">
        <v>1.1057999999999999</v>
      </c>
      <c r="I15" s="4">
        <f t="shared" si="1"/>
        <v>40151.578185992556</v>
      </c>
      <c r="J15" s="25">
        <v>3.0000000000000001E-3</v>
      </c>
      <c r="K15" s="4">
        <f t="shared" si="2"/>
        <v>0.33001297139171965</v>
      </c>
      <c r="L15" s="4">
        <v>32.215000000000003</v>
      </c>
      <c r="M15" s="4">
        <f t="shared" si="3"/>
        <v>11</v>
      </c>
      <c r="P15" s="1"/>
    </row>
    <row r="16" spans="1:17" ht="18">
      <c r="D16" s="1">
        <v>42563</v>
      </c>
      <c r="E16">
        <v>36.42</v>
      </c>
      <c r="F16" s="3">
        <v>999.99950652007828</v>
      </c>
      <c r="G16" s="4">
        <f t="shared" si="0"/>
        <v>36419.98202746125</v>
      </c>
      <c r="H16" s="4">
        <v>1.1061000000000001</v>
      </c>
      <c r="I16" s="4">
        <f t="shared" si="1"/>
        <v>40284.142120574892</v>
      </c>
      <c r="J16" s="25">
        <v>3.0000000000000001E-3</v>
      </c>
      <c r="K16" s="4">
        <f t="shared" si="2"/>
        <v>0.33110253797732792</v>
      </c>
      <c r="L16" s="4">
        <v>32.22</v>
      </c>
      <c r="M16" s="4">
        <f t="shared" si="3"/>
        <v>11</v>
      </c>
      <c r="P16" s="1"/>
    </row>
    <row r="17" spans="4:16" ht="18">
      <c r="D17" s="1">
        <v>42564</v>
      </c>
      <c r="E17">
        <v>36.32</v>
      </c>
      <c r="F17" s="3">
        <v>999.99950652007828</v>
      </c>
      <c r="G17" s="4">
        <f t="shared" si="0"/>
        <v>36319.982076809247</v>
      </c>
      <c r="H17" s="4">
        <v>1.109</v>
      </c>
      <c r="I17" s="4">
        <f t="shared" si="1"/>
        <v>40278.860123181454</v>
      </c>
      <c r="J17" s="25">
        <v>3.0000000000000001E-3</v>
      </c>
      <c r="K17" s="4">
        <f t="shared" si="2"/>
        <v>0.33105912430012152</v>
      </c>
      <c r="L17" s="4">
        <v>32.183</v>
      </c>
      <c r="M17" s="4">
        <f t="shared" si="3"/>
        <v>11</v>
      </c>
      <c r="P17" s="1"/>
    </row>
    <row r="18" spans="4:16" ht="18">
      <c r="D18" s="1">
        <v>42565</v>
      </c>
      <c r="E18">
        <v>36.58</v>
      </c>
      <c r="F18" s="3">
        <v>999.99950652007828</v>
      </c>
      <c r="G18" s="4">
        <f t="shared" si="0"/>
        <v>36579.981948504465</v>
      </c>
      <c r="H18" s="4">
        <v>1.1120000000000001</v>
      </c>
      <c r="I18" s="4">
        <f t="shared" si="1"/>
        <v>40676.939926736966</v>
      </c>
      <c r="J18" s="25">
        <v>3.0000000000000001E-3</v>
      </c>
      <c r="K18" s="4">
        <f t="shared" si="2"/>
        <v>0.33433101309646823</v>
      </c>
      <c r="L18" s="4">
        <v>32.073</v>
      </c>
      <c r="M18" s="4">
        <f t="shared" si="3"/>
        <v>11</v>
      </c>
      <c r="P18" s="1"/>
    </row>
    <row r="19" spans="4:16" ht="18">
      <c r="D19" s="1">
        <v>42566</v>
      </c>
      <c r="E19">
        <v>36.590000000000003</v>
      </c>
      <c r="F19" s="3">
        <v>999.99950652007828</v>
      </c>
      <c r="G19" s="4">
        <f t="shared" si="0"/>
        <v>36589.98194356967</v>
      </c>
      <c r="H19" s="4">
        <v>1.1034999999999999</v>
      </c>
      <c r="I19" s="4">
        <f t="shared" si="1"/>
        <v>40377.045074729125</v>
      </c>
      <c r="J19" s="25">
        <v>3.0000000000000001E-3</v>
      </c>
      <c r="K19" s="4">
        <f t="shared" si="2"/>
        <v>0.33186612390188319</v>
      </c>
      <c r="L19" s="4">
        <v>31.99</v>
      </c>
      <c r="M19" s="4">
        <f t="shared" si="3"/>
        <v>11</v>
      </c>
      <c r="P19" s="1"/>
    </row>
    <row r="20" spans="4:16" ht="18">
      <c r="D20" s="1">
        <v>42567</v>
      </c>
      <c r="E20">
        <v>36.590000000000003</v>
      </c>
      <c r="F20" s="3">
        <v>999.99950652007828</v>
      </c>
      <c r="G20" s="4">
        <f t="shared" si="0"/>
        <v>36589.98194356967</v>
      </c>
      <c r="H20" s="4">
        <v>1.1034999999999999</v>
      </c>
      <c r="I20" s="4">
        <f t="shared" si="1"/>
        <v>40377.045074729125</v>
      </c>
      <c r="J20" s="25">
        <v>3.0000000000000001E-3</v>
      </c>
      <c r="K20" s="4">
        <f t="shared" si="2"/>
        <v>0.33186612390188319</v>
      </c>
      <c r="L20" s="4">
        <v>31.99</v>
      </c>
      <c r="M20" s="4">
        <f t="shared" si="3"/>
        <v>11</v>
      </c>
      <c r="P20" s="1"/>
    </row>
    <row r="21" spans="4:16" ht="18">
      <c r="D21" s="1">
        <v>42568</v>
      </c>
      <c r="E21">
        <v>36.590000000000003</v>
      </c>
      <c r="F21" s="3">
        <v>999.99950652007828</v>
      </c>
      <c r="G21" s="4">
        <f t="shared" si="0"/>
        <v>36589.98194356967</v>
      </c>
      <c r="H21" s="4">
        <v>1.1034999999999999</v>
      </c>
      <c r="I21" s="4">
        <f t="shared" si="1"/>
        <v>40377.045074729125</v>
      </c>
      <c r="J21" s="25">
        <v>3.0000000000000001E-3</v>
      </c>
      <c r="K21" s="4">
        <f t="shared" si="2"/>
        <v>0.33186612390188319</v>
      </c>
      <c r="L21" s="4">
        <v>31.99</v>
      </c>
      <c r="M21" s="4">
        <f t="shared" si="3"/>
        <v>11</v>
      </c>
      <c r="P21" s="1"/>
    </row>
    <row r="22" spans="4:16" ht="18">
      <c r="D22" s="1">
        <v>42569</v>
      </c>
      <c r="E22">
        <v>36.64</v>
      </c>
      <c r="F22" s="3">
        <v>999.99950652007828</v>
      </c>
      <c r="G22" s="4">
        <f t="shared" si="0"/>
        <v>36639.981918895668</v>
      </c>
      <c r="H22" s="4">
        <v>1.1074999999999999</v>
      </c>
      <c r="I22" s="4">
        <f t="shared" si="1"/>
        <v>40578.779975176949</v>
      </c>
      <c r="J22" s="25">
        <v>3.0000000000000001E-3</v>
      </c>
      <c r="K22" s="4">
        <f t="shared" si="2"/>
        <v>0.3335242189740571</v>
      </c>
      <c r="L22" s="4">
        <v>32.024000000000001</v>
      </c>
      <c r="M22" s="4">
        <f t="shared" si="3"/>
        <v>11</v>
      </c>
      <c r="P22" s="1"/>
    </row>
    <row r="23" spans="4:16" ht="18">
      <c r="D23" s="1">
        <v>42570</v>
      </c>
      <c r="E23">
        <v>36.5</v>
      </c>
      <c r="F23" s="3">
        <v>999.99950652007828</v>
      </c>
      <c r="G23" s="4">
        <f t="shared" si="0"/>
        <v>36499.981987982857</v>
      </c>
      <c r="H23" s="4">
        <v>1.1021000000000001</v>
      </c>
      <c r="I23" s="4">
        <f t="shared" si="1"/>
        <v>40226.630148955912</v>
      </c>
      <c r="J23" s="25">
        <v>3.0000000000000001E-3</v>
      </c>
      <c r="K23" s="4">
        <f t="shared" si="2"/>
        <v>0.33062983684073355</v>
      </c>
      <c r="L23" s="4">
        <v>31.991</v>
      </c>
      <c r="M23" s="4">
        <f t="shared" si="3"/>
        <v>11</v>
      </c>
      <c r="P23" s="1"/>
    </row>
    <row r="24" spans="4:16" ht="18">
      <c r="D24" s="1">
        <v>42571</v>
      </c>
      <c r="E24">
        <v>36.89</v>
      </c>
      <c r="F24" s="3">
        <v>999.99950652007828</v>
      </c>
      <c r="G24" s="4">
        <f t="shared" si="0"/>
        <v>36889.981795525688</v>
      </c>
      <c r="H24" s="4">
        <v>1.1014999999999999</v>
      </c>
      <c r="I24" s="4">
        <f t="shared" si="1"/>
        <v>40634.314947771541</v>
      </c>
      <c r="J24" s="25">
        <v>3.0000000000000001E-3</v>
      </c>
      <c r="K24" s="4">
        <f t="shared" si="2"/>
        <v>0.33398067080360172</v>
      </c>
      <c r="L24" s="4">
        <v>32.051000000000002</v>
      </c>
      <c r="M24" s="4">
        <f t="shared" si="3"/>
        <v>11</v>
      </c>
      <c r="P24" s="1"/>
    </row>
    <row r="25" spans="4:16" ht="18">
      <c r="D25" s="1">
        <v>42572</v>
      </c>
      <c r="E25">
        <v>36.76</v>
      </c>
      <c r="F25" s="28">
        <v>999.99950652007828</v>
      </c>
      <c r="G25" s="4">
        <f t="shared" si="0"/>
        <v>36759.981859678075</v>
      </c>
      <c r="H25" s="4">
        <v>1.1026</v>
      </c>
      <c r="I25" s="4">
        <f t="shared" si="1"/>
        <v>40531.555998481046</v>
      </c>
      <c r="J25" s="25">
        <v>3.0000000000000001E-3</v>
      </c>
      <c r="K25" s="4">
        <f t="shared" si="2"/>
        <v>0.33313607669984424</v>
      </c>
      <c r="L25" s="4">
        <v>32.06</v>
      </c>
      <c r="M25" s="4">
        <f t="shared" si="3"/>
        <v>11</v>
      </c>
      <c r="P25" s="1"/>
    </row>
    <row r="26" spans="4:16" ht="18">
      <c r="D26" s="29"/>
      <c r="E26" s="30"/>
      <c r="F26" s="31"/>
      <c r="G26" s="32"/>
      <c r="H26" s="32"/>
      <c r="I26" s="32"/>
      <c r="J26" s="33"/>
      <c r="K26" s="32"/>
      <c r="L26" s="32"/>
      <c r="M26" s="32"/>
      <c r="P26" s="1"/>
    </row>
    <row r="27" spans="4:16" ht="18">
      <c r="D27" s="29"/>
      <c r="E27" s="30"/>
      <c r="F27" s="31"/>
      <c r="G27" s="32"/>
      <c r="H27" s="32"/>
      <c r="I27" s="32"/>
      <c r="J27" s="33"/>
      <c r="K27" s="32"/>
      <c r="L27" s="32"/>
      <c r="M27" s="32"/>
      <c r="P27" s="1"/>
    </row>
    <row r="28" spans="4:16" ht="18">
      <c r="D28" s="29"/>
      <c r="E28" s="30"/>
      <c r="F28" s="31"/>
      <c r="G28" s="32"/>
      <c r="H28" s="32"/>
      <c r="I28" s="32"/>
      <c r="J28" s="33"/>
      <c r="K28" s="32"/>
      <c r="L28" s="32"/>
      <c r="M28" s="32"/>
      <c r="P28" s="1"/>
    </row>
    <row r="29" spans="4:16" ht="18">
      <c r="D29" s="29"/>
      <c r="E29" s="30"/>
      <c r="F29" s="31"/>
      <c r="G29" s="32"/>
      <c r="H29" s="32"/>
      <c r="I29" s="32"/>
      <c r="J29" s="33"/>
      <c r="K29" s="32"/>
      <c r="L29" s="32"/>
      <c r="M29" s="32"/>
      <c r="P29" s="1"/>
    </row>
    <row r="30" spans="4:16" ht="18">
      <c r="D30" s="29"/>
      <c r="E30" s="30"/>
      <c r="F30" s="31"/>
      <c r="G30" s="32"/>
      <c r="H30" s="32"/>
      <c r="I30" s="32"/>
      <c r="J30" s="33"/>
      <c r="K30" s="32"/>
      <c r="L30" s="32"/>
      <c r="M30" s="32"/>
      <c r="P30" s="1"/>
    </row>
    <row r="31" spans="4:16" ht="18">
      <c r="D31" s="29"/>
      <c r="E31" s="30"/>
      <c r="F31" s="31"/>
      <c r="G31" s="32"/>
      <c r="H31" s="32"/>
      <c r="I31" s="32"/>
      <c r="J31" s="33"/>
      <c r="K31" s="32"/>
      <c r="L31" s="32"/>
      <c r="M31" s="32"/>
      <c r="P31" s="1"/>
    </row>
    <row r="32" spans="4:16" ht="18">
      <c r="D32" s="29"/>
      <c r="E32" s="30"/>
      <c r="F32" s="31"/>
      <c r="G32" s="32"/>
      <c r="H32" s="32"/>
      <c r="I32" s="32"/>
      <c r="J32" s="33"/>
      <c r="K32" s="32"/>
      <c r="L32" s="32"/>
      <c r="M32" s="32"/>
      <c r="P32" s="1"/>
    </row>
    <row r="33" spans="4:16" ht="18">
      <c r="D33" s="29"/>
      <c r="E33" s="30"/>
      <c r="F33" s="31"/>
      <c r="G33" s="32"/>
      <c r="H33" s="32"/>
      <c r="I33" s="32"/>
      <c r="J33" s="33"/>
      <c r="K33" s="32"/>
      <c r="L33" s="32"/>
      <c r="M33" s="32"/>
      <c r="P33" s="1"/>
    </row>
    <row r="34" spans="4:16" ht="18">
      <c r="D34" s="29"/>
      <c r="E34" s="30"/>
      <c r="F34" s="31"/>
      <c r="G34" s="32"/>
      <c r="H34" s="32"/>
      <c r="I34" s="32"/>
      <c r="J34" s="33"/>
      <c r="K34" s="32"/>
      <c r="L34" s="32"/>
      <c r="M34" s="32"/>
      <c r="P34" s="1"/>
    </row>
    <row r="35" spans="4:16" ht="18">
      <c r="D35" s="29"/>
      <c r="E35" s="30"/>
      <c r="F35" s="31"/>
      <c r="G35" s="32"/>
      <c r="H35" s="32"/>
      <c r="I35" s="32"/>
      <c r="J35" s="33"/>
      <c r="K35" s="32"/>
      <c r="L35" s="32"/>
      <c r="M35" s="32"/>
      <c r="P35" s="1"/>
    </row>
    <row r="36" spans="4:16" ht="18">
      <c r="D36" s="29"/>
      <c r="E36" s="30"/>
      <c r="F36" s="31"/>
      <c r="G36" s="32"/>
      <c r="H36" s="32"/>
      <c r="I36" s="32"/>
      <c r="J36" s="33"/>
      <c r="K36" s="32"/>
      <c r="L36" s="32"/>
      <c r="M36" s="32"/>
      <c r="P36" s="1"/>
    </row>
    <row r="37" spans="4:16" ht="18">
      <c r="D37" s="29"/>
      <c r="E37" s="30"/>
      <c r="F37" s="31"/>
      <c r="G37" s="32"/>
      <c r="H37" s="32"/>
      <c r="I37" s="32"/>
      <c r="J37" s="33"/>
      <c r="K37" s="32"/>
      <c r="L37" s="32"/>
      <c r="M37" s="32"/>
      <c r="P37" s="1"/>
    </row>
    <row r="38" spans="4:16" ht="18">
      <c r="D38" s="29"/>
      <c r="E38" s="30"/>
      <c r="F38" s="31"/>
      <c r="G38" s="32"/>
      <c r="H38" s="32"/>
      <c r="I38" s="32"/>
      <c r="J38" s="33"/>
      <c r="K38" s="32"/>
      <c r="L38" s="32"/>
      <c r="M38" s="32"/>
      <c r="P38" s="1"/>
    </row>
    <row r="39" spans="4:16" ht="18">
      <c r="D39" s="29"/>
      <c r="E39" s="30"/>
      <c r="F39" s="31"/>
      <c r="G39" s="32"/>
      <c r="H39" s="32"/>
      <c r="I39" s="32"/>
      <c r="J39" s="33"/>
      <c r="K39" s="32"/>
      <c r="L39" s="32"/>
      <c r="M39" s="32"/>
      <c r="P39" s="1"/>
    </row>
    <row r="40" spans="4:16" ht="18">
      <c r="D40" s="29"/>
      <c r="E40" s="30"/>
      <c r="F40" s="31"/>
      <c r="G40" s="32"/>
      <c r="H40" s="32"/>
      <c r="I40" s="32"/>
      <c r="J40" s="33"/>
      <c r="K40" s="32"/>
      <c r="L40" s="32"/>
      <c r="M40" s="32"/>
      <c r="P40" s="1"/>
    </row>
    <row r="41" spans="4:16" ht="18">
      <c r="D41" s="29"/>
      <c r="E41" s="30"/>
      <c r="F41" s="31"/>
      <c r="G41" s="32"/>
      <c r="H41" s="32"/>
      <c r="I41" s="32"/>
      <c r="J41" s="33"/>
      <c r="K41" s="32"/>
      <c r="L41" s="32"/>
      <c r="M41" s="32"/>
      <c r="P41" s="1"/>
    </row>
    <row r="42" spans="4:16" ht="18">
      <c r="D42" s="29"/>
      <c r="E42" s="30"/>
      <c r="F42" s="31"/>
      <c r="G42" s="32"/>
      <c r="H42" s="32"/>
      <c r="I42" s="32"/>
      <c r="J42" s="33"/>
      <c r="K42" s="32"/>
      <c r="L42" s="32"/>
      <c r="M42" s="32"/>
      <c r="P42" s="1"/>
    </row>
    <row r="43" spans="4:16" ht="18">
      <c r="D43" s="29"/>
      <c r="E43" s="30"/>
      <c r="F43" s="31"/>
      <c r="G43" s="32"/>
      <c r="H43" s="32"/>
      <c r="I43" s="32"/>
      <c r="J43" s="33"/>
      <c r="K43" s="32"/>
      <c r="L43" s="32"/>
      <c r="M43" s="32"/>
      <c r="P43" s="1"/>
    </row>
    <row r="44" spans="4:16" ht="18">
      <c r="D44" s="29"/>
      <c r="E44" s="30"/>
      <c r="F44" s="31"/>
      <c r="G44" s="32"/>
      <c r="H44" s="32"/>
      <c r="I44" s="32"/>
      <c r="J44" s="33"/>
      <c r="K44" s="32"/>
      <c r="L44" s="32"/>
      <c r="M44" s="32"/>
      <c r="P44" s="1"/>
    </row>
    <row r="45" spans="4:16" ht="18">
      <c r="D45" s="29"/>
      <c r="E45" s="30"/>
      <c r="F45" s="31"/>
      <c r="G45" s="32"/>
      <c r="H45" s="32"/>
      <c r="I45" s="32"/>
      <c r="J45" s="33"/>
      <c r="K45" s="32"/>
      <c r="L45" s="32"/>
      <c r="M45" s="32"/>
      <c r="P45" s="1"/>
    </row>
    <row r="46" spans="4:16" ht="18">
      <c r="D46" s="29"/>
      <c r="E46" s="30"/>
      <c r="F46" s="31"/>
      <c r="G46" s="32"/>
      <c r="H46" s="32"/>
      <c r="I46" s="32"/>
      <c r="J46" s="33"/>
      <c r="K46" s="32"/>
      <c r="L46" s="32"/>
      <c r="M46" s="32"/>
      <c r="P46" s="1"/>
    </row>
    <row r="47" spans="4:16" ht="18">
      <c r="D47" s="29"/>
      <c r="E47" s="30"/>
      <c r="F47" s="31"/>
      <c r="G47" s="32"/>
      <c r="H47" s="32"/>
      <c r="I47" s="32"/>
      <c r="J47" s="33"/>
      <c r="K47" s="32"/>
      <c r="L47" s="32"/>
      <c r="M47" s="32"/>
      <c r="P47" s="1"/>
    </row>
    <row r="48" spans="4:16" ht="18">
      <c r="D48" s="29"/>
      <c r="E48" s="30"/>
      <c r="F48" s="31"/>
      <c r="G48" s="32"/>
      <c r="H48" s="32"/>
      <c r="I48" s="32"/>
      <c r="J48" s="33"/>
      <c r="K48" s="32"/>
      <c r="L48" s="32"/>
      <c r="M48" s="32"/>
      <c r="P48" s="1"/>
    </row>
    <row r="49" spans="4:16" ht="18">
      <c r="D49" s="29"/>
      <c r="E49" s="30"/>
      <c r="F49" s="31"/>
      <c r="G49" s="32"/>
      <c r="H49" s="32"/>
      <c r="I49" s="32"/>
      <c r="J49" s="33"/>
      <c r="K49" s="32"/>
      <c r="L49" s="32"/>
      <c r="M49" s="32"/>
      <c r="P49" s="1"/>
    </row>
    <row r="50" spans="4:16" ht="18">
      <c r="D50" s="29"/>
      <c r="E50" s="30"/>
      <c r="F50" s="31"/>
      <c r="G50" s="32"/>
      <c r="H50" s="32"/>
      <c r="I50" s="32"/>
      <c r="J50" s="33"/>
      <c r="K50" s="32"/>
      <c r="L50" s="32"/>
      <c r="M50" s="32"/>
      <c r="P50" s="1"/>
    </row>
    <row r="51" spans="4:16" ht="18">
      <c r="D51" s="29"/>
      <c r="E51" s="30"/>
      <c r="F51" s="31"/>
      <c r="G51" s="32"/>
      <c r="H51" s="32"/>
      <c r="I51" s="32"/>
      <c r="J51" s="33"/>
      <c r="K51" s="32"/>
      <c r="L51" s="32"/>
      <c r="M51" s="32"/>
      <c r="P51" s="1"/>
    </row>
    <row r="52" spans="4:16" ht="18">
      <c r="D52" s="29"/>
      <c r="E52" s="30"/>
      <c r="F52" s="31"/>
      <c r="G52" s="32"/>
      <c r="H52" s="32"/>
      <c r="I52" s="32"/>
      <c r="J52" s="33"/>
      <c r="K52" s="32"/>
      <c r="L52" s="32"/>
      <c r="M52" s="32"/>
      <c r="P52" s="1"/>
    </row>
    <row r="53" spans="4:16" ht="18">
      <c r="D53" s="29"/>
      <c r="E53" s="30"/>
      <c r="F53" s="31"/>
      <c r="G53" s="32"/>
      <c r="H53" s="32"/>
      <c r="I53" s="32"/>
      <c r="J53" s="33"/>
      <c r="K53" s="32"/>
      <c r="L53" s="32"/>
      <c r="M53" s="32"/>
      <c r="P53" s="1"/>
    </row>
    <row r="54" spans="4:16" ht="18">
      <c r="D54" s="29"/>
      <c r="E54" s="30"/>
      <c r="F54" s="31"/>
      <c r="G54" s="32"/>
      <c r="H54" s="32"/>
      <c r="I54" s="32"/>
      <c r="J54" s="33"/>
      <c r="K54" s="32"/>
      <c r="L54" s="32"/>
      <c r="M54" s="32"/>
      <c r="P54" s="1"/>
    </row>
    <row r="55" spans="4:16" ht="18">
      <c r="D55" s="29"/>
      <c r="E55" s="30"/>
      <c r="F55" s="31"/>
      <c r="G55" s="32"/>
      <c r="H55" s="32"/>
      <c r="I55" s="32"/>
      <c r="J55" s="33"/>
      <c r="K55" s="32"/>
      <c r="L55" s="32"/>
      <c r="M55" s="32"/>
      <c r="P55" s="1"/>
    </row>
    <row r="56" spans="4:16" ht="18">
      <c r="D56" s="29"/>
      <c r="E56" s="30"/>
      <c r="F56" s="31"/>
      <c r="G56" s="32"/>
      <c r="H56" s="32"/>
      <c r="I56" s="32"/>
      <c r="J56" s="33"/>
      <c r="K56" s="32"/>
      <c r="L56" s="32"/>
      <c r="M56" s="32"/>
      <c r="P56" s="1"/>
    </row>
    <row r="57" spans="4:16" ht="18">
      <c r="D57" s="29"/>
      <c r="E57" s="30"/>
      <c r="F57" s="31"/>
      <c r="G57" s="32"/>
      <c r="H57" s="32"/>
      <c r="I57" s="32"/>
      <c r="J57" s="33"/>
      <c r="K57" s="32"/>
      <c r="L57" s="32"/>
      <c r="M57" s="32"/>
      <c r="P57" s="1"/>
    </row>
    <row r="58" spans="4:16" ht="18">
      <c r="D58" s="29"/>
      <c r="E58" s="30"/>
      <c r="F58" s="31"/>
      <c r="G58" s="32"/>
      <c r="H58" s="32"/>
      <c r="I58" s="32"/>
      <c r="J58" s="33"/>
      <c r="K58" s="32"/>
      <c r="L58" s="32"/>
      <c r="M58" s="32"/>
      <c r="P58" s="1"/>
    </row>
    <row r="59" spans="4:16" ht="18">
      <c r="D59" s="29"/>
      <c r="E59" s="30"/>
      <c r="F59" s="31"/>
      <c r="G59" s="32"/>
      <c r="H59" s="32"/>
      <c r="I59" s="32"/>
      <c r="J59" s="33"/>
      <c r="K59" s="32"/>
      <c r="L59" s="32"/>
      <c r="M59" s="32"/>
      <c r="P59" s="1"/>
    </row>
    <row r="60" spans="4:16" ht="18">
      <c r="D60" s="29"/>
      <c r="E60" s="30"/>
      <c r="F60" s="31"/>
      <c r="G60" s="32"/>
      <c r="H60" s="32"/>
      <c r="I60" s="32"/>
      <c r="J60" s="33"/>
      <c r="K60" s="32"/>
      <c r="L60" s="32"/>
      <c r="M60" s="32"/>
      <c r="P60" s="1"/>
    </row>
    <row r="61" spans="4:16" ht="18">
      <c r="D61" s="29"/>
      <c r="E61" s="30"/>
      <c r="F61" s="31"/>
      <c r="G61" s="32"/>
      <c r="H61" s="32"/>
      <c r="I61" s="32"/>
      <c r="J61" s="33"/>
      <c r="K61" s="32"/>
      <c r="L61" s="32"/>
      <c r="M61" s="32"/>
      <c r="P61" s="1"/>
    </row>
    <row r="62" spans="4:16" ht="18">
      <c r="D62" s="29"/>
      <c r="E62" s="30"/>
      <c r="F62" s="31"/>
      <c r="G62" s="32"/>
      <c r="H62" s="32"/>
      <c r="I62" s="32"/>
      <c r="J62" s="33"/>
      <c r="K62" s="32"/>
      <c r="L62" s="32"/>
      <c r="M62" s="32"/>
      <c r="P62" s="1"/>
    </row>
    <row r="63" spans="4:16" ht="18">
      <c r="D63" s="29"/>
      <c r="E63" s="30"/>
      <c r="F63" s="31"/>
      <c r="G63" s="32"/>
      <c r="H63" s="32"/>
      <c r="I63" s="32"/>
      <c r="J63" s="33"/>
      <c r="K63" s="32"/>
      <c r="L63" s="32"/>
      <c r="M63" s="32"/>
      <c r="P63" s="1"/>
    </row>
    <row r="64" spans="4:16" ht="18">
      <c r="D64" s="29"/>
      <c r="E64" s="30"/>
      <c r="F64" s="31"/>
      <c r="G64" s="32"/>
      <c r="H64" s="32"/>
      <c r="I64" s="32"/>
      <c r="J64" s="33"/>
      <c r="K64" s="32"/>
      <c r="L64" s="32"/>
      <c r="M64" s="32"/>
      <c r="P64" s="1"/>
    </row>
    <row r="65" spans="4:16" ht="18">
      <c r="D65" s="29"/>
      <c r="E65" s="30"/>
      <c r="F65" s="31"/>
      <c r="G65" s="32"/>
      <c r="H65" s="32"/>
      <c r="I65" s="32"/>
      <c r="J65" s="33"/>
      <c r="K65" s="32"/>
      <c r="L65" s="32"/>
      <c r="M65" s="32"/>
      <c r="P65" s="1"/>
    </row>
    <row r="66" spans="4:16" ht="18">
      <c r="D66" s="29"/>
      <c r="E66" s="30"/>
      <c r="F66" s="31"/>
      <c r="G66" s="32"/>
      <c r="H66" s="32"/>
      <c r="I66" s="32"/>
      <c r="J66" s="33"/>
      <c r="K66" s="32"/>
      <c r="L66" s="32"/>
      <c r="M66" s="32"/>
      <c r="P66" s="1"/>
    </row>
    <row r="67" spans="4:16" ht="18">
      <c r="D67" s="29"/>
      <c r="E67" s="30"/>
      <c r="F67" s="31"/>
      <c r="G67" s="32"/>
      <c r="H67" s="32"/>
      <c r="I67" s="32"/>
      <c r="J67" s="33"/>
      <c r="K67" s="32"/>
      <c r="L67" s="32"/>
      <c r="M67" s="32"/>
      <c r="P67" s="1"/>
    </row>
    <row r="68" spans="4:16" ht="18">
      <c r="D68" s="29"/>
      <c r="E68" s="30"/>
      <c r="F68" s="31"/>
      <c r="G68" s="32"/>
      <c r="H68" s="32"/>
      <c r="I68" s="32"/>
      <c r="J68" s="33"/>
      <c r="K68" s="32"/>
      <c r="L68" s="32"/>
      <c r="M68" s="32"/>
      <c r="P68" s="1"/>
    </row>
    <row r="69" spans="4:16" ht="18">
      <c r="D69" s="29"/>
      <c r="E69" s="30"/>
      <c r="F69" s="31"/>
      <c r="G69" s="32"/>
      <c r="H69" s="32"/>
      <c r="I69" s="32"/>
      <c r="J69" s="33"/>
      <c r="K69" s="32"/>
      <c r="L69" s="32"/>
      <c r="M69" s="32"/>
      <c r="P69" s="1"/>
    </row>
    <row r="70" spans="4:16" ht="18">
      <c r="D70" s="29"/>
      <c r="E70" s="30"/>
      <c r="F70" s="31"/>
      <c r="G70" s="32"/>
      <c r="H70" s="32"/>
      <c r="I70" s="32"/>
      <c r="J70" s="33"/>
      <c r="K70" s="32"/>
      <c r="L70" s="32"/>
      <c r="M70" s="32"/>
      <c r="P70" s="1"/>
    </row>
    <row r="71" spans="4:16" ht="18">
      <c r="D71" s="29"/>
      <c r="E71" s="30"/>
      <c r="F71" s="31"/>
      <c r="G71" s="32"/>
      <c r="H71" s="32"/>
      <c r="I71" s="32"/>
      <c r="J71" s="33"/>
      <c r="K71" s="32"/>
      <c r="L71" s="32"/>
      <c r="M71" s="32"/>
      <c r="P71" s="1"/>
    </row>
    <row r="72" spans="4:16" ht="18">
      <c r="D72" s="29"/>
      <c r="E72" s="30"/>
      <c r="F72" s="31"/>
      <c r="G72" s="32"/>
      <c r="H72" s="32"/>
      <c r="I72" s="32"/>
      <c r="J72" s="33"/>
      <c r="K72" s="32"/>
      <c r="L72" s="32"/>
      <c r="M72" s="32"/>
      <c r="P72" s="1"/>
    </row>
    <row r="73" spans="4:16" ht="18">
      <c r="D73" s="29"/>
      <c r="E73" s="30"/>
      <c r="F73" s="31"/>
      <c r="G73" s="32"/>
      <c r="H73" s="32"/>
      <c r="I73" s="32"/>
      <c r="J73" s="33"/>
      <c r="K73" s="32"/>
      <c r="L73" s="32"/>
      <c r="M73" s="32"/>
      <c r="P73" s="1"/>
    </row>
    <row r="74" spans="4:16" ht="18">
      <c r="D74" s="29"/>
      <c r="E74" s="30"/>
      <c r="F74" s="31"/>
      <c r="G74" s="32"/>
      <c r="H74" s="32"/>
      <c r="I74" s="32"/>
      <c r="J74" s="33"/>
      <c r="K74" s="32"/>
      <c r="L74" s="32"/>
      <c r="M74" s="32"/>
      <c r="P74" s="1"/>
    </row>
    <row r="75" spans="4:16" ht="18">
      <c r="D75" s="29"/>
      <c r="E75" s="30"/>
      <c r="F75" s="31"/>
      <c r="G75" s="32"/>
      <c r="H75" s="32"/>
      <c r="I75" s="32"/>
      <c r="J75" s="33"/>
      <c r="K75" s="32"/>
      <c r="L75" s="32"/>
      <c r="M75" s="32"/>
      <c r="P75" s="1"/>
    </row>
    <row r="76" spans="4:16" ht="18">
      <c r="D76" s="29"/>
      <c r="E76" s="30"/>
      <c r="F76" s="31"/>
      <c r="G76" s="32"/>
      <c r="H76" s="32"/>
      <c r="I76" s="32"/>
      <c r="J76" s="33"/>
      <c r="K76" s="32"/>
      <c r="L76" s="32"/>
      <c r="M76" s="32"/>
      <c r="P76" s="1"/>
    </row>
    <row r="77" spans="4:16" ht="18">
      <c r="D77" s="29"/>
      <c r="E77" s="30"/>
      <c r="F77" s="31"/>
      <c r="G77" s="32"/>
      <c r="H77" s="32"/>
      <c r="I77" s="32"/>
      <c r="J77" s="33"/>
      <c r="K77" s="32"/>
      <c r="L77" s="32"/>
      <c r="M77" s="32"/>
      <c r="P77" s="1"/>
    </row>
    <row r="78" spans="4:16" ht="18">
      <c r="D78" s="29"/>
      <c r="E78" s="30"/>
      <c r="F78" s="31"/>
      <c r="G78" s="32"/>
      <c r="H78" s="32"/>
      <c r="I78" s="32"/>
      <c r="J78" s="33"/>
      <c r="K78" s="32"/>
      <c r="L78" s="32"/>
      <c r="M78" s="32"/>
      <c r="P78" s="1"/>
    </row>
    <row r="79" spans="4:16" ht="18">
      <c r="D79" s="29"/>
      <c r="E79" s="30"/>
      <c r="F79" s="31"/>
      <c r="G79" s="32"/>
      <c r="H79" s="32"/>
      <c r="I79" s="32"/>
      <c r="J79" s="33"/>
      <c r="K79" s="32"/>
      <c r="L79" s="32"/>
      <c r="M79" s="32"/>
      <c r="P79" s="1"/>
    </row>
    <row r="80" spans="4:16" ht="18">
      <c r="D80" s="29"/>
      <c r="E80" s="30"/>
      <c r="F80" s="31"/>
      <c r="G80" s="32"/>
      <c r="H80" s="32"/>
      <c r="I80" s="32"/>
      <c r="J80" s="33"/>
      <c r="K80" s="32"/>
      <c r="L80" s="32"/>
      <c r="M80" s="32"/>
      <c r="P80" s="1"/>
    </row>
    <row r="81" spans="4:16" ht="18">
      <c r="D81" s="29"/>
      <c r="E81" s="30"/>
      <c r="F81" s="31"/>
      <c r="G81" s="32"/>
      <c r="H81" s="32"/>
      <c r="I81" s="32"/>
      <c r="J81" s="33"/>
      <c r="K81" s="32"/>
      <c r="L81" s="32"/>
      <c r="M81" s="32"/>
      <c r="P81" s="1"/>
    </row>
    <row r="82" spans="4:16" ht="18">
      <c r="D82" s="29"/>
      <c r="E82" s="30"/>
      <c r="F82" s="31"/>
      <c r="G82" s="32"/>
      <c r="H82" s="32"/>
      <c r="I82" s="32"/>
      <c r="J82" s="33"/>
      <c r="K82" s="32"/>
      <c r="L82" s="32"/>
      <c r="M82" s="32"/>
      <c r="P82" s="1"/>
    </row>
    <row r="83" spans="4:16" ht="18">
      <c r="D83" s="29"/>
      <c r="E83" s="30"/>
      <c r="F83" s="31"/>
      <c r="G83" s="32"/>
      <c r="H83" s="32"/>
      <c r="I83" s="32"/>
      <c r="J83" s="33"/>
      <c r="K83" s="32"/>
      <c r="L83" s="32"/>
      <c r="M83" s="32"/>
      <c r="P83" s="1"/>
    </row>
    <row r="84" spans="4:16" ht="18">
      <c r="D84" s="29"/>
      <c r="E84" s="30"/>
      <c r="F84" s="31"/>
      <c r="G84" s="32"/>
      <c r="H84" s="32"/>
      <c r="I84" s="32"/>
      <c r="J84" s="33"/>
      <c r="K84" s="32"/>
      <c r="L84" s="32"/>
      <c r="M84" s="32"/>
      <c r="P84" s="1"/>
    </row>
    <row r="85" spans="4:16" ht="18">
      <c r="D85" s="29"/>
      <c r="E85" s="30"/>
      <c r="F85" s="31"/>
      <c r="G85" s="32"/>
      <c r="H85" s="32"/>
      <c r="I85" s="32"/>
      <c r="J85" s="33"/>
      <c r="K85" s="32"/>
      <c r="L85" s="32"/>
      <c r="M85" s="32"/>
      <c r="P85" s="1"/>
    </row>
    <row r="86" spans="4:16" ht="18">
      <c r="D86" s="29"/>
      <c r="E86" s="30"/>
      <c r="F86" s="31"/>
      <c r="G86" s="32"/>
      <c r="H86" s="32"/>
      <c r="I86" s="32"/>
      <c r="J86" s="33"/>
      <c r="K86" s="32"/>
      <c r="L86" s="32"/>
      <c r="M86" s="32"/>
      <c r="P86" s="1"/>
    </row>
    <row r="87" spans="4:16" ht="18">
      <c r="D87" s="29"/>
      <c r="E87" s="30"/>
      <c r="F87" s="31"/>
      <c r="G87" s="32"/>
      <c r="H87" s="32"/>
      <c r="I87" s="32"/>
      <c r="J87" s="33"/>
      <c r="K87" s="32"/>
      <c r="L87" s="32"/>
      <c r="M87" s="32"/>
      <c r="P87" s="1"/>
    </row>
    <row r="88" spans="4:16" ht="18">
      <c r="D88" s="29"/>
      <c r="E88" s="30"/>
      <c r="F88" s="31"/>
      <c r="G88" s="32"/>
      <c r="H88" s="32"/>
      <c r="I88" s="32"/>
      <c r="J88" s="33"/>
      <c r="K88" s="32"/>
      <c r="L88" s="32"/>
      <c r="M88" s="32"/>
      <c r="P88" s="1"/>
    </row>
    <row r="89" spans="4:16" ht="18">
      <c r="D89" s="29"/>
      <c r="E89" s="30"/>
      <c r="F89" s="31"/>
      <c r="G89" s="32"/>
      <c r="H89" s="32"/>
      <c r="I89" s="32"/>
      <c r="J89" s="33"/>
      <c r="K89" s="32"/>
      <c r="L89" s="32"/>
      <c r="M89" s="32"/>
      <c r="P89" s="1"/>
    </row>
    <row r="90" spans="4:16" ht="18">
      <c r="D90" s="29"/>
      <c r="E90" s="30"/>
      <c r="F90" s="31"/>
      <c r="G90" s="32"/>
      <c r="H90" s="32"/>
      <c r="I90" s="32"/>
      <c r="J90" s="33"/>
      <c r="K90" s="32"/>
      <c r="L90" s="32"/>
      <c r="M90" s="32"/>
      <c r="P90" s="1"/>
    </row>
    <row r="91" spans="4:16" ht="18">
      <c r="D91" s="29"/>
      <c r="E91" s="30"/>
      <c r="F91" s="31"/>
      <c r="G91" s="32"/>
      <c r="H91" s="32"/>
      <c r="I91" s="32"/>
      <c r="J91" s="33"/>
      <c r="K91" s="32"/>
      <c r="L91" s="32"/>
      <c r="M91" s="32"/>
      <c r="P91" s="1"/>
    </row>
    <row r="92" spans="4:16" ht="18">
      <c r="D92" s="29"/>
      <c r="E92" s="30"/>
      <c r="F92" s="31"/>
      <c r="G92" s="32"/>
      <c r="H92" s="32"/>
      <c r="I92" s="32"/>
      <c r="J92" s="33"/>
      <c r="K92" s="32"/>
      <c r="L92" s="32"/>
      <c r="M92" s="32"/>
      <c r="P92" s="1"/>
    </row>
    <row r="93" spans="4:16" ht="18">
      <c r="D93" s="29"/>
      <c r="E93" s="30"/>
      <c r="F93" s="31"/>
      <c r="G93" s="32"/>
      <c r="H93" s="32"/>
      <c r="I93" s="32"/>
      <c r="J93" s="33"/>
      <c r="K93" s="32"/>
      <c r="L93" s="32"/>
      <c r="M93" s="32"/>
      <c r="P93" s="1"/>
    </row>
    <row r="94" spans="4:16" ht="18">
      <c r="D94" s="29"/>
      <c r="E94" s="30"/>
      <c r="F94" s="31"/>
      <c r="G94" s="32"/>
      <c r="H94" s="32"/>
      <c r="I94" s="32"/>
      <c r="J94" s="33"/>
      <c r="K94" s="32"/>
      <c r="L94" s="32"/>
      <c r="M94" s="32"/>
      <c r="P94" s="1"/>
    </row>
    <row r="95" spans="4:16" ht="18">
      <c r="D95" s="29"/>
      <c r="E95" s="30"/>
      <c r="F95" s="31"/>
      <c r="G95" s="32"/>
      <c r="H95" s="32"/>
      <c r="I95" s="32"/>
      <c r="J95" s="33"/>
      <c r="K95" s="32"/>
      <c r="L95" s="32"/>
      <c r="M95" s="32"/>
      <c r="P95" s="1"/>
    </row>
    <row r="96" spans="4:16">
      <c r="P96" s="1"/>
    </row>
    <row r="97" spans="16:16">
      <c r="P97" s="1"/>
    </row>
    <row r="98" spans="16:16">
      <c r="P98" s="1"/>
    </row>
    <row r="99" spans="16:16">
      <c r="P99" s="1"/>
    </row>
    <row r="100" spans="16:16">
      <c r="P100" s="1"/>
    </row>
    <row r="101" spans="16:16">
      <c r="P101" s="1"/>
    </row>
    <row r="102" spans="16:16">
      <c r="P102" s="1"/>
    </row>
    <row r="103" spans="16:16">
      <c r="P103" s="1"/>
    </row>
    <row r="104" spans="16:16">
      <c r="P104" s="1"/>
    </row>
    <row r="105" spans="16:16">
      <c r="P105" s="1"/>
    </row>
    <row r="106" spans="16:16">
      <c r="P106" s="1"/>
    </row>
    <row r="107" spans="16:16">
      <c r="P107" s="1"/>
    </row>
    <row r="108" spans="16:16">
      <c r="P108" s="1"/>
    </row>
    <row r="109" spans="16:16">
      <c r="P109" s="1"/>
    </row>
    <row r="110" spans="16:16">
      <c r="P110" s="1"/>
    </row>
    <row r="111" spans="16:16">
      <c r="P111" s="1"/>
    </row>
    <row r="112" spans="16:16">
      <c r="P112" s="1"/>
    </row>
    <row r="113" spans="16:16">
      <c r="P113" s="1"/>
    </row>
    <row r="114" spans="16:16">
      <c r="P114" s="1"/>
    </row>
    <row r="115" spans="16:16">
      <c r="P115" s="1"/>
    </row>
    <row r="116" spans="16:16">
      <c r="P116" s="1"/>
    </row>
    <row r="117" spans="16:16">
      <c r="P117" s="1"/>
    </row>
    <row r="118" spans="16:16">
      <c r="P118" s="1"/>
    </row>
    <row r="119" spans="16:16">
      <c r="P119" s="1"/>
    </row>
    <row r="120" spans="16:16">
      <c r="P120" s="1"/>
    </row>
    <row r="121" spans="16:16">
      <c r="P121" s="1"/>
    </row>
    <row r="122" spans="16:16">
      <c r="P122" s="1"/>
    </row>
    <row r="123" spans="16:16">
      <c r="P123" s="1"/>
    </row>
    <row r="124" spans="16:16">
      <c r="P124" s="1"/>
    </row>
    <row r="125" spans="16:16">
      <c r="P125" s="1"/>
    </row>
    <row r="126" spans="16:16">
      <c r="P126" s="1"/>
    </row>
    <row r="127" spans="16:16">
      <c r="P127" s="1"/>
    </row>
    <row r="128" spans="16:16">
      <c r="P128" s="1"/>
    </row>
    <row r="129" spans="16:16">
      <c r="P129" s="1"/>
    </row>
    <row r="130" spans="16:16">
      <c r="P130" s="1"/>
    </row>
    <row r="131" spans="16:16">
      <c r="P131" s="1"/>
    </row>
    <row r="132" spans="16:16">
      <c r="P132" s="1"/>
    </row>
    <row r="133" spans="16:16">
      <c r="P133" s="1"/>
    </row>
    <row r="134" spans="16:16">
      <c r="P134" s="1"/>
    </row>
    <row r="135" spans="16:16">
      <c r="P135" s="1"/>
    </row>
    <row r="136" spans="16:16">
      <c r="P136" s="1"/>
    </row>
    <row r="137" spans="16:16">
      <c r="P137" s="1"/>
    </row>
    <row r="138" spans="16:16">
      <c r="P138" s="1"/>
    </row>
    <row r="139" spans="16:16">
      <c r="P139" s="1"/>
    </row>
    <row r="140" spans="16:16">
      <c r="P140" s="1"/>
    </row>
    <row r="141" spans="16:16">
      <c r="P141" s="1"/>
    </row>
    <row r="142" spans="16:16">
      <c r="P142" s="1"/>
    </row>
    <row r="143" spans="16:16">
      <c r="P143" s="1"/>
    </row>
    <row r="144" spans="16:16">
      <c r="P144" s="1"/>
    </row>
    <row r="145" spans="16:16">
      <c r="P145" s="1"/>
    </row>
    <row r="146" spans="16:16">
      <c r="P146" s="1"/>
    </row>
    <row r="147" spans="16:16">
      <c r="P147" s="1"/>
    </row>
    <row r="148" spans="16:16">
      <c r="P148" s="1"/>
    </row>
    <row r="149" spans="16:16">
      <c r="P149" s="1"/>
    </row>
    <row r="150" spans="16:16">
      <c r="P150" s="1"/>
    </row>
    <row r="151" spans="16:16">
      <c r="P151" s="1"/>
    </row>
    <row r="152" spans="16:16">
      <c r="P152" s="1"/>
    </row>
    <row r="153" spans="16:16">
      <c r="P153" s="1"/>
    </row>
    <row r="154" spans="16:16">
      <c r="P154" s="1"/>
    </row>
    <row r="155" spans="16:16">
      <c r="P155" s="1"/>
    </row>
    <row r="156" spans="16:16">
      <c r="P156" s="1"/>
    </row>
    <row r="157" spans="16:16">
      <c r="P157" s="1"/>
    </row>
    <row r="158" spans="16:16">
      <c r="P158" s="1"/>
    </row>
    <row r="159" spans="16:16">
      <c r="P159" s="1"/>
    </row>
    <row r="160" spans="16:16">
      <c r="P160" s="1"/>
    </row>
    <row r="161" spans="16:16">
      <c r="P161" s="1"/>
    </row>
    <row r="162" spans="16:16">
      <c r="P162" s="1"/>
    </row>
    <row r="163" spans="16:16">
      <c r="P163" s="1"/>
    </row>
    <row r="164" spans="16:16">
      <c r="P164" s="1"/>
    </row>
    <row r="165" spans="16:16">
      <c r="P165" s="1"/>
    </row>
    <row r="166" spans="16:16">
      <c r="P166" s="1"/>
    </row>
    <row r="167" spans="16:16">
      <c r="P167" s="1"/>
    </row>
    <row r="168" spans="16:16">
      <c r="P168" s="1"/>
    </row>
    <row r="169" spans="16:16">
      <c r="P169" s="1"/>
    </row>
    <row r="170" spans="16:16">
      <c r="P170" s="1"/>
    </row>
    <row r="171" spans="16:16">
      <c r="P171" s="1"/>
    </row>
    <row r="172" spans="16:16">
      <c r="P172" s="1"/>
    </row>
    <row r="173" spans="16:16">
      <c r="P173" s="1"/>
    </row>
    <row r="174" spans="16:16">
      <c r="P174" s="1"/>
    </row>
    <row r="175" spans="16:16">
      <c r="P175" s="1"/>
    </row>
    <row r="176" spans="16:16">
      <c r="P176" s="1"/>
    </row>
    <row r="177" spans="16:16">
      <c r="P177" s="1"/>
    </row>
    <row r="178" spans="16:16">
      <c r="P178" s="1"/>
    </row>
    <row r="179" spans="16:16">
      <c r="P179" s="1"/>
    </row>
    <row r="180" spans="16:16">
      <c r="P180" s="1"/>
    </row>
    <row r="181" spans="16:16">
      <c r="P181" s="1"/>
    </row>
    <row r="182" spans="16:16">
      <c r="P182" s="1"/>
    </row>
    <row r="183" spans="16:16">
      <c r="P183" s="1"/>
    </row>
    <row r="184" spans="16:16">
      <c r="P184" s="1"/>
    </row>
    <row r="185" spans="16:16">
      <c r="P185" s="1"/>
    </row>
    <row r="186" spans="16:16">
      <c r="P186" s="1"/>
    </row>
    <row r="187" spans="16:16">
      <c r="P187" s="1"/>
    </row>
    <row r="188" spans="16:16">
      <c r="P188" s="1"/>
    </row>
    <row r="189" spans="16:16">
      <c r="P189" s="1"/>
    </row>
    <row r="190" spans="16:16">
      <c r="P190" s="1"/>
    </row>
    <row r="191" spans="16:16">
      <c r="P191" s="1"/>
    </row>
    <row r="192" spans="16:16">
      <c r="P192" s="1"/>
    </row>
    <row r="193" spans="16:16">
      <c r="P193" s="1"/>
    </row>
    <row r="194" spans="16:16">
      <c r="P194" s="1"/>
    </row>
    <row r="195" spans="16:16">
      <c r="P195" s="1"/>
    </row>
    <row r="196" spans="16:16">
      <c r="P196" s="1"/>
    </row>
    <row r="197" spans="16:16">
      <c r="P197" s="1"/>
    </row>
    <row r="198" spans="16:16">
      <c r="P198" s="1"/>
    </row>
    <row r="199" spans="16:16">
      <c r="P199" s="1"/>
    </row>
    <row r="200" spans="16:16">
      <c r="P200" s="1"/>
    </row>
    <row r="201" spans="16:16">
      <c r="P201" s="1"/>
    </row>
    <row r="202" spans="16:16">
      <c r="P202" s="1"/>
    </row>
    <row r="203" spans="16:16">
      <c r="P203" s="1"/>
    </row>
    <row r="204" spans="16:16">
      <c r="P204" s="1"/>
    </row>
    <row r="205" spans="16:16">
      <c r="P205" s="1"/>
    </row>
    <row r="206" spans="16:16">
      <c r="P206" s="1"/>
    </row>
    <row r="207" spans="16:16">
      <c r="P207" s="1"/>
    </row>
    <row r="208" spans="16:16">
      <c r="P208" s="1"/>
    </row>
    <row r="209" spans="16:16">
      <c r="P209" s="1"/>
    </row>
    <row r="210" spans="16:16">
      <c r="P210" s="1"/>
    </row>
    <row r="211" spans="16:16">
      <c r="P211" s="1"/>
    </row>
    <row r="212" spans="16:16">
      <c r="P212" s="1"/>
    </row>
    <row r="213" spans="16:16">
      <c r="P213" s="1"/>
    </row>
    <row r="214" spans="16:16">
      <c r="P214" s="1"/>
    </row>
    <row r="215" spans="16:16">
      <c r="P215" s="1"/>
    </row>
    <row r="216" spans="16:16">
      <c r="P216" s="1"/>
    </row>
    <row r="217" spans="16:16">
      <c r="P217" s="1"/>
    </row>
    <row r="218" spans="16:16">
      <c r="P218" s="1"/>
    </row>
    <row r="219" spans="16:16">
      <c r="P219" s="1"/>
    </row>
    <row r="220" spans="16:16">
      <c r="P220" s="1"/>
    </row>
    <row r="221" spans="16:16">
      <c r="P221" s="1"/>
    </row>
    <row r="222" spans="16:16">
      <c r="P222" s="1"/>
    </row>
    <row r="223" spans="16:16">
      <c r="P223" s="1"/>
    </row>
    <row r="224" spans="16:16">
      <c r="P224" s="1"/>
    </row>
    <row r="225" spans="16:16">
      <c r="P225" s="1"/>
    </row>
    <row r="226" spans="16:16">
      <c r="P226" s="1"/>
    </row>
    <row r="227" spans="16:16">
      <c r="P227" s="1"/>
    </row>
    <row r="228" spans="16:16">
      <c r="P228" s="1"/>
    </row>
    <row r="229" spans="16:16">
      <c r="P229" s="1"/>
    </row>
    <row r="230" spans="16:16">
      <c r="P230" s="1"/>
    </row>
    <row r="231" spans="16:16">
      <c r="P231" s="1"/>
    </row>
    <row r="232" spans="16:16">
      <c r="P232" s="1"/>
    </row>
    <row r="233" spans="16:16">
      <c r="P233" s="1"/>
    </row>
    <row r="234" spans="16:16">
      <c r="P234" s="1"/>
    </row>
    <row r="235" spans="16:16">
      <c r="P235" s="1"/>
    </row>
    <row r="236" spans="16:16">
      <c r="P236" s="1"/>
    </row>
    <row r="237" spans="16:16">
      <c r="P237" s="1"/>
    </row>
    <row r="238" spans="16:16">
      <c r="P238" s="1"/>
    </row>
    <row r="239" spans="16:16">
      <c r="P239" s="1"/>
    </row>
    <row r="240" spans="16:16">
      <c r="P240" s="1"/>
    </row>
    <row r="241" spans="16:16">
      <c r="P241" s="1"/>
    </row>
    <row r="242" spans="16:16">
      <c r="P242" s="1"/>
    </row>
    <row r="243" spans="16:16">
      <c r="P243" s="1"/>
    </row>
    <row r="244" spans="16:16">
      <c r="P244" s="1"/>
    </row>
    <row r="245" spans="16:16">
      <c r="P245" s="1"/>
    </row>
    <row r="246" spans="16:16">
      <c r="P246" s="1"/>
    </row>
    <row r="247" spans="16:16">
      <c r="P247" s="1"/>
    </row>
    <row r="248" spans="16:16">
      <c r="P248" s="1"/>
    </row>
    <row r="249" spans="16:16">
      <c r="P249" s="1"/>
    </row>
    <row r="250" spans="16:16">
      <c r="P250" s="1"/>
    </row>
    <row r="251" spans="16:16">
      <c r="P251" s="1"/>
    </row>
    <row r="252" spans="16:16">
      <c r="P252" s="1"/>
    </row>
    <row r="253" spans="16:16">
      <c r="P253" s="1"/>
    </row>
    <row r="254" spans="16:16">
      <c r="P254" s="1"/>
    </row>
    <row r="255" spans="16:16">
      <c r="P255" s="1"/>
    </row>
    <row r="256" spans="16:16">
      <c r="P256" s="1"/>
    </row>
    <row r="257" spans="16:16">
      <c r="P257" s="1"/>
    </row>
    <row r="258" spans="16:16">
      <c r="P258" s="1"/>
    </row>
    <row r="259" spans="16:16">
      <c r="P259" s="1"/>
    </row>
    <row r="260" spans="16:16">
      <c r="P260" s="1"/>
    </row>
    <row r="261" spans="16:16">
      <c r="P261" s="1"/>
    </row>
    <row r="262" spans="16:16">
      <c r="P262" s="1"/>
    </row>
    <row r="263" spans="16:16">
      <c r="P263" s="1"/>
    </row>
    <row r="264" spans="16:16">
      <c r="P264" s="1"/>
    </row>
    <row r="265" spans="16:16">
      <c r="P265" s="1"/>
    </row>
    <row r="266" spans="16:16">
      <c r="P266" s="1"/>
    </row>
    <row r="267" spans="16:16">
      <c r="P267" s="1"/>
    </row>
    <row r="268" spans="16:16">
      <c r="P268" s="1"/>
    </row>
    <row r="269" spans="16:16">
      <c r="P269" s="1"/>
    </row>
    <row r="270" spans="16:16">
      <c r="P270" s="1"/>
    </row>
    <row r="271" spans="16:16">
      <c r="P271" s="1"/>
    </row>
    <row r="272" spans="16:16">
      <c r="P272" s="1"/>
    </row>
    <row r="273" spans="16:16">
      <c r="P273" s="1"/>
    </row>
    <row r="274" spans="16:16">
      <c r="P274" s="1"/>
    </row>
    <row r="275" spans="16:16">
      <c r="P275" s="1"/>
    </row>
    <row r="276" spans="16:16">
      <c r="P276" s="1"/>
    </row>
    <row r="277" spans="16:16">
      <c r="P277" s="1"/>
    </row>
    <row r="278" spans="16:16">
      <c r="P278" s="1"/>
    </row>
    <row r="279" spans="16:16">
      <c r="P279" s="1"/>
    </row>
    <row r="280" spans="16:16">
      <c r="P280" s="1"/>
    </row>
    <row r="281" spans="16:16">
      <c r="P281" s="1"/>
    </row>
    <row r="282" spans="16:16">
      <c r="P282" s="1"/>
    </row>
    <row r="283" spans="16:16">
      <c r="P283" s="1"/>
    </row>
    <row r="284" spans="16:16">
      <c r="P284" s="1"/>
    </row>
    <row r="285" spans="16:16">
      <c r="P285" s="1"/>
    </row>
    <row r="286" spans="16:16">
      <c r="P286" s="1"/>
    </row>
    <row r="287" spans="16:16">
      <c r="P287" s="1"/>
    </row>
    <row r="288" spans="16:16">
      <c r="P288" s="1"/>
    </row>
    <row r="289" spans="16:16">
      <c r="P289" s="1"/>
    </row>
    <row r="290" spans="16:16">
      <c r="P290" s="1"/>
    </row>
    <row r="291" spans="16:16">
      <c r="P291" s="1"/>
    </row>
    <row r="292" spans="16:16">
      <c r="P292" s="1"/>
    </row>
    <row r="293" spans="16:16">
      <c r="P293" s="1"/>
    </row>
    <row r="294" spans="16:16">
      <c r="P294" s="1"/>
    </row>
    <row r="295" spans="16:16">
      <c r="P295" s="1"/>
    </row>
    <row r="296" spans="16:16">
      <c r="P296" s="1"/>
    </row>
    <row r="297" spans="16:16">
      <c r="P297" s="1"/>
    </row>
    <row r="298" spans="16:16">
      <c r="P298" s="1"/>
    </row>
    <row r="299" spans="16:16">
      <c r="P299" s="1"/>
    </row>
    <row r="300" spans="16:16">
      <c r="P300" s="1"/>
    </row>
    <row r="301" spans="16:16">
      <c r="P301" s="1"/>
    </row>
    <row r="302" spans="16:16">
      <c r="P302" s="1"/>
    </row>
    <row r="303" spans="16:16">
      <c r="P303" s="1"/>
    </row>
    <row r="304" spans="16:16">
      <c r="P304" s="1"/>
    </row>
    <row r="305" spans="16:16">
      <c r="P305" s="1"/>
    </row>
    <row r="306" spans="16:16">
      <c r="P306" s="1"/>
    </row>
    <row r="307" spans="16:16">
      <c r="P307" s="1"/>
    </row>
    <row r="308" spans="16:16">
      <c r="P308" s="1"/>
    </row>
    <row r="309" spans="16:16">
      <c r="P309" s="1"/>
    </row>
    <row r="310" spans="16:16">
      <c r="P310" s="1"/>
    </row>
    <row r="311" spans="16:16">
      <c r="P311" s="1"/>
    </row>
    <row r="312" spans="16:16">
      <c r="P312" s="1"/>
    </row>
    <row r="313" spans="16:16">
      <c r="P313" s="1"/>
    </row>
    <row r="314" spans="16:16">
      <c r="P314" s="1"/>
    </row>
    <row r="315" spans="16:16">
      <c r="P315" s="1"/>
    </row>
    <row r="316" spans="16:16">
      <c r="P316" s="1"/>
    </row>
    <row r="317" spans="16:16">
      <c r="P317" s="1"/>
    </row>
    <row r="318" spans="16:16">
      <c r="P318" s="1"/>
    </row>
    <row r="319" spans="16:16">
      <c r="P319" s="1"/>
    </row>
    <row r="320" spans="16:16">
      <c r="P320" s="1"/>
    </row>
    <row r="321" spans="16:16">
      <c r="P321" s="1"/>
    </row>
    <row r="322" spans="16:16">
      <c r="P322" s="1"/>
    </row>
    <row r="323" spans="16:16">
      <c r="P323" s="1"/>
    </row>
    <row r="324" spans="16:16">
      <c r="P324" s="1"/>
    </row>
    <row r="325" spans="16:16">
      <c r="P325" s="1"/>
    </row>
    <row r="326" spans="16:16">
      <c r="P326" s="1"/>
    </row>
    <row r="327" spans="16:16">
      <c r="P327" s="1"/>
    </row>
    <row r="328" spans="16:16">
      <c r="P328" s="1"/>
    </row>
    <row r="329" spans="16:16">
      <c r="P329" s="1"/>
    </row>
    <row r="330" spans="16:16">
      <c r="P330" s="1"/>
    </row>
    <row r="331" spans="16:16">
      <c r="P331" s="1"/>
    </row>
    <row r="332" spans="16:16">
      <c r="P332" s="1"/>
    </row>
    <row r="333" spans="16:16">
      <c r="P333" s="1"/>
    </row>
    <row r="334" spans="16:16">
      <c r="P334" s="1"/>
    </row>
    <row r="335" spans="16:16">
      <c r="P335" s="1"/>
    </row>
    <row r="336" spans="16:16">
      <c r="P336" s="1"/>
    </row>
    <row r="337" spans="16:16">
      <c r="P337" s="1"/>
    </row>
    <row r="338" spans="16:16">
      <c r="P338" s="1"/>
    </row>
    <row r="339" spans="16:16">
      <c r="P339" s="1"/>
    </row>
    <row r="340" spans="16:16">
      <c r="P340" s="1"/>
    </row>
    <row r="341" spans="16:16">
      <c r="P341" s="1"/>
    </row>
    <row r="342" spans="16:16">
      <c r="P342" s="1"/>
    </row>
    <row r="343" spans="16:16">
      <c r="P343" s="1"/>
    </row>
    <row r="344" spans="16:16">
      <c r="P344" s="1"/>
    </row>
    <row r="345" spans="16:16">
      <c r="P345" s="1"/>
    </row>
    <row r="346" spans="16:16">
      <c r="P346" s="1"/>
    </row>
    <row r="347" spans="16:16">
      <c r="P347" s="1"/>
    </row>
    <row r="348" spans="16:16">
      <c r="P348" s="1"/>
    </row>
    <row r="349" spans="16:16">
      <c r="P349" s="1"/>
    </row>
    <row r="350" spans="16:16">
      <c r="P350" s="1"/>
    </row>
    <row r="351" spans="16:16">
      <c r="P351" s="1"/>
    </row>
    <row r="352" spans="16:16">
      <c r="P352" s="1"/>
    </row>
    <row r="353" spans="16:16">
      <c r="P353" s="1"/>
    </row>
    <row r="354" spans="16:16">
      <c r="P354" s="1"/>
    </row>
    <row r="355" spans="16:16">
      <c r="P355" s="1"/>
    </row>
    <row r="356" spans="16:16">
      <c r="P356" s="1"/>
    </row>
    <row r="357" spans="16:16">
      <c r="P357" s="1"/>
    </row>
    <row r="358" spans="16:16">
      <c r="P358" s="1"/>
    </row>
    <row r="359" spans="16:16">
      <c r="P359" s="1"/>
    </row>
    <row r="360" spans="16:16">
      <c r="P360" s="1"/>
    </row>
    <row r="361" spans="16:16">
      <c r="P361" s="1"/>
    </row>
    <row r="362" spans="16:16">
      <c r="P362" s="1"/>
    </row>
    <row r="363" spans="16:16">
      <c r="P363" s="1"/>
    </row>
    <row r="364" spans="16:16">
      <c r="P364" s="1"/>
    </row>
    <row r="365" spans="16:16">
      <c r="P365" s="1"/>
    </row>
    <row r="366" spans="16:16">
      <c r="P366" s="1"/>
    </row>
    <row r="367" spans="16:16">
      <c r="P367" s="1"/>
    </row>
    <row r="368" spans="16:16">
      <c r="P368" s="1"/>
    </row>
    <row r="369" spans="16:16">
      <c r="P369" s="1"/>
    </row>
    <row r="370" spans="16:16">
      <c r="P370" s="1"/>
    </row>
    <row r="371" spans="16:16">
      <c r="P371" s="1"/>
    </row>
    <row r="372" spans="16:16">
      <c r="P372" s="1"/>
    </row>
    <row r="373" spans="16:16">
      <c r="P373" s="1"/>
    </row>
    <row r="374" spans="16:16">
      <c r="P374" s="1"/>
    </row>
    <row r="375" spans="16:16">
      <c r="P375" s="1"/>
    </row>
    <row r="376" spans="16:16">
      <c r="P376" s="1"/>
    </row>
    <row r="377" spans="16:16">
      <c r="P377" s="1"/>
    </row>
    <row r="378" spans="16:16">
      <c r="P378" s="1"/>
    </row>
    <row r="379" spans="16:16">
      <c r="P379" s="1"/>
    </row>
    <row r="380" spans="16:16">
      <c r="P380" s="1"/>
    </row>
    <row r="381" spans="16:16">
      <c r="P381" s="1"/>
    </row>
    <row r="382" spans="16:16">
      <c r="P382" s="1"/>
    </row>
    <row r="383" spans="16:16">
      <c r="P383" s="1"/>
    </row>
    <row r="384" spans="16:16">
      <c r="P384" s="1"/>
    </row>
    <row r="385" spans="16:16">
      <c r="P385" s="1"/>
    </row>
    <row r="386" spans="16:16">
      <c r="P386" s="1"/>
    </row>
    <row r="387" spans="16:16">
      <c r="P387" s="1"/>
    </row>
    <row r="388" spans="16:16">
      <c r="P388" s="1"/>
    </row>
    <row r="389" spans="16:16">
      <c r="P389" s="1"/>
    </row>
    <row r="390" spans="16:16">
      <c r="P390" s="1"/>
    </row>
    <row r="391" spans="16:16">
      <c r="P391" s="1"/>
    </row>
    <row r="392" spans="16:16">
      <c r="P392" s="1"/>
    </row>
    <row r="393" spans="16:16">
      <c r="P393" s="1"/>
    </row>
    <row r="394" spans="16:16">
      <c r="P394" s="1"/>
    </row>
    <row r="395" spans="16:16">
      <c r="P395" s="1"/>
    </row>
    <row r="396" spans="16:16">
      <c r="P396" s="1"/>
    </row>
    <row r="397" spans="16:16">
      <c r="P397" s="1"/>
    </row>
    <row r="398" spans="16:16">
      <c r="P398" s="1"/>
    </row>
    <row r="399" spans="16:16">
      <c r="P399" s="1"/>
    </row>
    <row r="400" spans="16:16">
      <c r="P400" s="1"/>
    </row>
    <row r="401" spans="16:16">
      <c r="P401" s="1"/>
    </row>
    <row r="402" spans="16:16">
      <c r="P402" s="1"/>
    </row>
    <row r="403" spans="16:16">
      <c r="P403" s="1"/>
    </row>
    <row r="404" spans="16:16">
      <c r="P404" s="1"/>
    </row>
    <row r="405" spans="16:16">
      <c r="P405" s="1"/>
    </row>
    <row r="406" spans="16:16">
      <c r="P406" s="1"/>
    </row>
    <row r="407" spans="16:16">
      <c r="P407" s="1"/>
    </row>
    <row r="408" spans="16:16">
      <c r="P408" s="1"/>
    </row>
    <row r="409" spans="16:16">
      <c r="P409" s="1"/>
    </row>
    <row r="410" spans="16:16">
      <c r="P410" s="1"/>
    </row>
    <row r="411" spans="16:16">
      <c r="P411" s="1"/>
    </row>
    <row r="412" spans="16:16">
      <c r="P412" s="1"/>
    </row>
    <row r="413" spans="16:16">
      <c r="P413" s="1"/>
    </row>
    <row r="414" spans="16:16">
      <c r="P414" s="1"/>
    </row>
    <row r="415" spans="16:16">
      <c r="P415" s="1"/>
    </row>
    <row r="416" spans="16:16">
      <c r="P416" s="1"/>
    </row>
    <row r="417" spans="16:16">
      <c r="P417" s="1"/>
    </row>
    <row r="418" spans="16:16">
      <c r="P418" s="1"/>
    </row>
    <row r="419" spans="16:16">
      <c r="P419" s="1"/>
    </row>
    <row r="420" spans="16:16">
      <c r="P420" s="1"/>
    </row>
    <row r="421" spans="16:16">
      <c r="P421" s="1"/>
    </row>
    <row r="422" spans="16:16">
      <c r="P422" s="1"/>
    </row>
    <row r="423" spans="16:16">
      <c r="P423" s="1"/>
    </row>
    <row r="424" spans="16:16">
      <c r="P424" s="1"/>
    </row>
    <row r="425" spans="16:16">
      <c r="P425" s="1"/>
    </row>
    <row r="426" spans="16:16">
      <c r="P426" s="1"/>
    </row>
    <row r="427" spans="16:16">
      <c r="P427" s="1"/>
    </row>
    <row r="428" spans="16:16">
      <c r="P428" s="1"/>
    </row>
    <row r="429" spans="16:16">
      <c r="P429" s="1"/>
    </row>
    <row r="430" spans="16:16">
      <c r="P430" s="1"/>
    </row>
    <row r="431" spans="16:16">
      <c r="P431" s="1"/>
    </row>
    <row r="432" spans="16:16">
      <c r="P432" s="1"/>
    </row>
    <row r="433" spans="16:16">
      <c r="P433" s="1"/>
    </row>
    <row r="434" spans="16:16">
      <c r="P434" s="1"/>
    </row>
    <row r="435" spans="16:16">
      <c r="P435" s="1"/>
    </row>
    <row r="436" spans="16:16">
      <c r="P436" s="1"/>
    </row>
    <row r="437" spans="16:16">
      <c r="P437" s="1"/>
    </row>
    <row r="438" spans="16:16">
      <c r="P438" s="1"/>
    </row>
    <row r="439" spans="16:16">
      <c r="P439" s="1"/>
    </row>
    <row r="440" spans="16:16">
      <c r="P440" s="1"/>
    </row>
    <row r="441" spans="16:16">
      <c r="P441" s="1"/>
    </row>
    <row r="442" spans="16:16">
      <c r="P442" s="1"/>
    </row>
    <row r="443" spans="16:16">
      <c r="P443" s="1"/>
    </row>
    <row r="444" spans="16:16">
      <c r="P444" s="1"/>
    </row>
    <row r="445" spans="16:16">
      <c r="P445" s="1"/>
    </row>
    <row r="446" spans="16:16">
      <c r="P446" s="1"/>
    </row>
    <row r="447" spans="16:16">
      <c r="P447" s="1"/>
    </row>
    <row r="448" spans="16:16">
      <c r="P448" s="1"/>
    </row>
    <row r="449" spans="16:16">
      <c r="P449" s="1"/>
    </row>
    <row r="450" spans="16:16">
      <c r="P450" s="1"/>
    </row>
    <row r="451" spans="16:16">
      <c r="P451" s="1"/>
    </row>
    <row r="452" spans="16:16">
      <c r="P452" s="1"/>
    </row>
    <row r="453" spans="16:16">
      <c r="P453" s="1"/>
    </row>
    <row r="454" spans="16:16">
      <c r="P454" s="1"/>
    </row>
    <row r="455" spans="16:16">
      <c r="P455" s="1"/>
    </row>
    <row r="456" spans="16:16">
      <c r="P456" s="1"/>
    </row>
    <row r="457" spans="16:16">
      <c r="P457" s="1"/>
    </row>
    <row r="458" spans="16:16">
      <c r="P458" s="1"/>
    </row>
    <row r="459" spans="16:16">
      <c r="P459" s="1"/>
    </row>
    <row r="460" spans="16:16">
      <c r="P460" s="1"/>
    </row>
    <row r="461" spans="16:16">
      <c r="P461" s="1"/>
    </row>
    <row r="462" spans="16:16">
      <c r="P462" s="1"/>
    </row>
    <row r="463" spans="16:16">
      <c r="P463" s="1"/>
    </row>
    <row r="464" spans="16:16">
      <c r="P464" s="1"/>
    </row>
    <row r="465" spans="16:16">
      <c r="P465" s="1"/>
    </row>
    <row r="466" spans="16:16">
      <c r="P466" s="1"/>
    </row>
    <row r="467" spans="16:16">
      <c r="P467" s="1"/>
    </row>
    <row r="468" spans="16:16">
      <c r="P468" s="1"/>
    </row>
    <row r="469" spans="16:16">
      <c r="P469" s="1"/>
    </row>
    <row r="470" spans="16:16">
      <c r="P470" s="1"/>
    </row>
    <row r="471" spans="16:16">
      <c r="P471" s="1"/>
    </row>
    <row r="472" spans="16:16">
      <c r="P472" s="1"/>
    </row>
    <row r="473" spans="16:16">
      <c r="P473" s="1"/>
    </row>
    <row r="474" spans="16:16">
      <c r="P474" s="1"/>
    </row>
    <row r="475" spans="16:16">
      <c r="P475" s="1"/>
    </row>
    <row r="476" spans="16:16">
      <c r="P476" s="1"/>
    </row>
    <row r="477" spans="16:16">
      <c r="P477" s="1"/>
    </row>
    <row r="478" spans="16:16">
      <c r="P478" s="1"/>
    </row>
    <row r="479" spans="16:16">
      <c r="P479" s="1"/>
    </row>
    <row r="480" spans="16:16">
      <c r="P480" s="1"/>
    </row>
    <row r="481" spans="16:16">
      <c r="P481" s="1"/>
    </row>
    <row r="482" spans="16:16">
      <c r="P482" s="1"/>
    </row>
    <row r="483" spans="16:16">
      <c r="P483" s="1"/>
    </row>
    <row r="484" spans="16:16">
      <c r="P484" s="1"/>
    </row>
    <row r="485" spans="16:16">
      <c r="P485" s="1"/>
    </row>
    <row r="486" spans="16:16">
      <c r="P486" s="1"/>
    </row>
    <row r="487" spans="16:16">
      <c r="P487" s="1"/>
    </row>
    <row r="488" spans="16:16">
      <c r="P488" s="1"/>
    </row>
    <row r="489" spans="16:16">
      <c r="P489" s="1"/>
    </row>
    <row r="490" spans="16:16">
      <c r="P490" s="1"/>
    </row>
    <row r="491" spans="16:16">
      <c r="P491" s="1"/>
    </row>
    <row r="492" spans="16:16">
      <c r="P492" s="1"/>
    </row>
    <row r="493" spans="16:16">
      <c r="P493" s="1"/>
    </row>
    <row r="494" spans="16:16">
      <c r="P494" s="1"/>
    </row>
    <row r="495" spans="16:16">
      <c r="P495" s="1"/>
    </row>
    <row r="496" spans="16:16">
      <c r="P496" s="1"/>
    </row>
    <row r="497" spans="16:16">
      <c r="P497" s="1"/>
    </row>
    <row r="498" spans="16:16">
      <c r="P498" s="1"/>
    </row>
    <row r="499" spans="16:16">
      <c r="P499" s="1"/>
    </row>
    <row r="500" spans="16:16">
      <c r="P500" s="1"/>
    </row>
    <row r="501" spans="16:16">
      <c r="P501" s="1"/>
    </row>
    <row r="502" spans="16:16">
      <c r="P502" s="1"/>
    </row>
    <row r="503" spans="16:16">
      <c r="P503" s="1"/>
    </row>
    <row r="504" spans="16:16">
      <c r="P504" s="1"/>
    </row>
    <row r="505" spans="16:16">
      <c r="P505" s="1"/>
    </row>
    <row r="506" spans="16:16">
      <c r="P506" s="1"/>
    </row>
    <row r="507" spans="16:16">
      <c r="P507" s="1"/>
    </row>
    <row r="508" spans="16:16">
      <c r="P508" s="1"/>
    </row>
    <row r="509" spans="16:16">
      <c r="P509" s="1"/>
    </row>
    <row r="510" spans="16:16">
      <c r="P510" s="1"/>
    </row>
    <row r="511" spans="16:16">
      <c r="P511" s="1"/>
    </row>
    <row r="512" spans="16:16">
      <c r="P512" s="1"/>
    </row>
    <row r="513" spans="16:16">
      <c r="P513" s="1"/>
    </row>
    <row r="514" spans="16:16">
      <c r="P514" s="1"/>
    </row>
    <row r="515" spans="16:16">
      <c r="P515" s="1"/>
    </row>
    <row r="516" spans="16:16">
      <c r="P516" s="1"/>
    </row>
    <row r="517" spans="16:16">
      <c r="P517" s="1"/>
    </row>
    <row r="518" spans="16:16">
      <c r="P518" s="1"/>
    </row>
    <row r="519" spans="16:16">
      <c r="P519" s="1"/>
    </row>
    <row r="520" spans="16:16">
      <c r="P520" s="1"/>
    </row>
    <row r="521" spans="16:16">
      <c r="P521" s="1"/>
    </row>
    <row r="522" spans="16:16">
      <c r="P522" s="1"/>
    </row>
    <row r="523" spans="16:16">
      <c r="P523" s="1"/>
    </row>
    <row r="524" spans="16:16">
      <c r="P524" s="1"/>
    </row>
    <row r="525" spans="16:16">
      <c r="P525" s="1"/>
    </row>
    <row r="526" spans="16:16">
      <c r="P526" s="1"/>
    </row>
    <row r="527" spans="16:16">
      <c r="P527" s="1"/>
    </row>
    <row r="528" spans="16:16">
      <c r="P528" s="1"/>
    </row>
    <row r="529" spans="16:16">
      <c r="P529" s="1"/>
    </row>
    <row r="530" spans="16:16">
      <c r="P530" s="1"/>
    </row>
    <row r="531" spans="16:16">
      <c r="P531" s="1"/>
    </row>
    <row r="532" spans="16:16">
      <c r="P532" s="1"/>
    </row>
    <row r="533" spans="16:16">
      <c r="P533" s="1"/>
    </row>
    <row r="534" spans="16:16">
      <c r="P534" s="1"/>
    </row>
    <row r="535" spans="16:16">
      <c r="P535" s="1"/>
    </row>
    <row r="536" spans="16:16">
      <c r="P536" s="1"/>
    </row>
    <row r="537" spans="16:16">
      <c r="P537" s="1"/>
    </row>
    <row r="538" spans="16:16">
      <c r="P538" s="1"/>
    </row>
    <row r="539" spans="16:16">
      <c r="P539" s="1"/>
    </row>
    <row r="540" spans="16:16">
      <c r="P540" s="1"/>
    </row>
    <row r="541" spans="16:16">
      <c r="P541" s="1"/>
    </row>
    <row r="542" spans="16:16">
      <c r="P542" s="1"/>
    </row>
    <row r="543" spans="16:16">
      <c r="P543" s="1"/>
    </row>
    <row r="544" spans="16:16">
      <c r="P544" s="1"/>
    </row>
    <row r="545" spans="16:16">
      <c r="P545" s="1"/>
    </row>
    <row r="546" spans="16:16">
      <c r="P546" s="1"/>
    </row>
    <row r="547" spans="16:16">
      <c r="P547" s="1"/>
    </row>
    <row r="548" spans="16:16">
      <c r="P548" s="1"/>
    </row>
    <row r="549" spans="16:16">
      <c r="P549" s="1"/>
    </row>
    <row r="550" spans="16:16">
      <c r="P550" s="1"/>
    </row>
    <row r="551" spans="16:16">
      <c r="P551" s="1"/>
    </row>
    <row r="552" spans="16:16">
      <c r="P552" s="1"/>
    </row>
    <row r="553" spans="16:16">
      <c r="P553" s="1"/>
    </row>
    <row r="554" spans="16:16">
      <c r="P554" s="1"/>
    </row>
    <row r="555" spans="16:16">
      <c r="P555" s="1"/>
    </row>
    <row r="556" spans="16:16">
      <c r="P556" s="1"/>
    </row>
    <row r="557" spans="16:16">
      <c r="P557" s="1"/>
    </row>
    <row r="558" spans="16:16">
      <c r="P558" s="1"/>
    </row>
    <row r="559" spans="16:16">
      <c r="P559" s="1"/>
    </row>
    <row r="560" spans="16:16">
      <c r="P560" s="1"/>
    </row>
    <row r="561" spans="16:16">
      <c r="P561" s="1"/>
    </row>
    <row r="562" spans="16:16">
      <c r="P562" s="1"/>
    </row>
    <row r="563" spans="16:16">
      <c r="P563" s="1"/>
    </row>
    <row r="564" spans="16:16">
      <c r="P564" s="1"/>
    </row>
    <row r="565" spans="16:16">
      <c r="P565" s="1"/>
    </row>
    <row r="566" spans="16:16">
      <c r="P566" s="1"/>
    </row>
    <row r="567" spans="16:16">
      <c r="P567" s="1"/>
    </row>
    <row r="568" spans="16:16">
      <c r="P568" s="1"/>
    </row>
    <row r="569" spans="16:16">
      <c r="P569" s="1"/>
    </row>
    <row r="570" spans="16:16">
      <c r="P570" s="1"/>
    </row>
    <row r="571" spans="16:16">
      <c r="P571" s="1"/>
    </row>
    <row r="572" spans="16:16">
      <c r="P572" s="1"/>
    </row>
    <row r="573" spans="16:16">
      <c r="P573" s="1"/>
    </row>
    <row r="574" spans="16:16">
      <c r="P574" s="1"/>
    </row>
    <row r="575" spans="16:16">
      <c r="P575" s="1"/>
    </row>
    <row r="576" spans="16:16">
      <c r="P576" s="1"/>
    </row>
    <row r="577" spans="16:16">
      <c r="P577" s="1"/>
    </row>
    <row r="578" spans="16:16">
      <c r="P578" s="1"/>
    </row>
    <row r="579" spans="16:16">
      <c r="P579" s="1"/>
    </row>
    <row r="580" spans="16:16">
      <c r="P580" s="1"/>
    </row>
    <row r="581" spans="16:16">
      <c r="P581" s="1"/>
    </row>
    <row r="582" spans="16:16">
      <c r="P582" s="1"/>
    </row>
    <row r="583" spans="16:16">
      <c r="P583" s="1"/>
    </row>
    <row r="584" spans="16:16">
      <c r="P584" s="1"/>
    </row>
    <row r="585" spans="16:16">
      <c r="P585" s="1"/>
    </row>
    <row r="586" spans="16:16">
      <c r="P586" s="1"/>
    </row>
    <row r="587" spans="16:16">
      <c r="P587" s="1"/>
    </row>
    <row r="588" spans="16:16">
      <c r="P588" s="1"/>
    </row>
    <row r="589" spans="16:16">
      <c r="P589" s="1"/>
    </row>
    <row r="590" spans="16:16">
      <c r="P590" s="1"/>
    </row>
    <row r="591" spans="16:16">
      <c r="P591" s="1"/>
    </row>
    <row r="592" spans="16:16">
      <c r="P592" s="1"/>
    </row>
    <row r="593" spans="16:16">
      <c r="P593" s="1"/>
    </row>
    <row r="594" spans="16:16">
      <c r="P594" s="1"/>
    </row>
    <row r="595" spans="16:16">
      <c r="P595" s="1"/>
    </row>
    <row r="596" spans="16:16">
      <c r="P596" s="1"/>
    </row>
    <row r="597" spans="16:16">
      <c r="P597" s="1"/>
    </row>
    <row r="598" spans="16:16">
      <c r="P598" s="1"/>
    </row>
    <row r="599" spans="16:16">
      <c r="P599" s="1"/>
    </row>
    <row r="600" spans="16:16">
      <c r="P600" s="1"/>
    </row>
    <row r="601" spans="16:16">
      <c r="P601" s="1"/>
    </row>
    <row r="602" spans="16:16">
      <c r="P602" s="1"/>
    </row>
    <row r="603" spans="16:16">
      <c r="P603" s="1"/>
    </row>
    <row r="604" spans="16:16">
      <c r="P604" s="1"/>
    </row>
    <row r="605" spans="16:16">
      <c r="P605" s="1"/>
    </row>
    <row r="606" spans="16:16">
      <c r="P606" s="1"/>
    </row>
    <row r="607" spans="16:16">
      <c r="P607" s="1"/>
    </row>
    <row r="608" spans="16:16">
      <c r="P608" s="1"/>
    </row>
    <row r="609" spans="16:16">
      <c r="P609" s="1"/>
    </row>
    <row r="610" spans="16:16">
      <c r="P610" s="1"/>
    </row>
    <row r="611" spans="16:16">
      <c r="P611" s="1"/>
    </row>
    <row r="612" spans="16:16">
      <c r="P612" s="1"/>
    </row>
    <row r="613" spans="16:16">
      <c r="P613" s="1"/>
    </row>
    <row r="614" spans="16:16">
      <c r="P614" s="1"/>
    </row>
    <row r="615" spans="16:16">
      <c r="P615" s="1"/>
    </row>
    <row r="616" spans="16:16">
      <c r="P616" s="1"/>
    </row>
    <row r="617" spans="16:16">
      <c r="P617" s="1"/>
    </row>
    <row r="618" spans="16:16">
      <c r="P618" s="1"/>
    </row>
    <row r="619" spans="16:16">
      <c r="P619" s="1"/>
    </row>
    <row r="620" spans="16:16">
      <c r="P620" s="1"/>
    </row>
    <row r="621" spans="16:16">
      <c r="P621" s="1"/>
    </row>
    <row r="622" spans="16:16">
      <c r="P622" s="1"/>
    </row>
    <row r="623" spans="16:16">
      <c r="P623" s="1"/>
    </row>
    <row r="624" spans="16:16">
      <c r="P624" s="1"/>
    </row>
    <row r="625" spans="16:16">
      <c r="P625" s="1"/>
    </row>
    <row r="626" spans="16:16">
      <c r="P626" s="1"/>
    </row>
    <row r="627" spans="16:16">
      <c r="P627" s="1"/>
    </row>
    <row r="628" spans="16:16">
      <c r="P628" s="1"/>
    </row>
    <row r="629" spans="16:16">
      <c r="P629" s="1"/>
    </row>
    <row r="630" spans="16:16">
      <c r="P630" s="1"/>
    </row>
    <row r="631" spans="16:16">
      <c r="P631" s="1"/>
    </row>
    <row r="632" spans="16:16">
      <c r="P632" s="1"/>
    </row>
    <row r="633" spans="16:16">
      <c r="P633" s="1"/>
    </row>
    <row r="634" spans="16:16">
      <c r="P634" s="1"/>
    </row>
    <row r="635" spans="16:16">
      <c r="P635" s="1"/>
    </row>
    <row r="636" spans="16:16">
      <c r="P636" s="1"/>
    </row>
    <row r="637" spans="16:16">
      <c r="P637" s="1"/>
    </row>
    <row r="638" spans="16:16">
      <c r="P638" s="1"/>
    </row>
    <row r="639" spans="16:16">
      <c r="P639" s="1"/>
    </row>
    <row r="640" spans="16:16">
      <c r="P640" s="1"/>
    </row>
    <row r="641" spans="16:16">
      <c r="P641" s="1"/>
    </row>
    <row r="642" spans="16:16">
      <c r="P642" s="1"/>
    </row>
    <row r="643" spans="16:16">
      <c r="P643" s="1"/>
    </row>
    <row r="644" spans="16:16">
      <c r="P644" s="1"/>
    </row>
    <row r="645" spans="16:16">
      <c r="P645" s="1"/>
    </row>
    <row r="646" spans="16:16">
      <c r="P646" s="1"/>
    </row>
    <row r="647" spans="16:16">
      <c r="P647" s="1"/>
    </row>
    <row r="648" spans="16:16">
      <c r="P648" s="1"/>
    </row>
    <row r="649" spans="16:16">
      <c r="P649" s="1"/>
    </row>
    <row r="650" spans="16:16">
      <c r="P650" s="1"/>
    </row>
    <row r="651" spans="16:16">
      <c r="P651" s="1"/>
    </row>
    <row r="652" spans="16:16">
      <c r="P652" s="1"/>
    </row>
    <row r="653" spans="16:16">
      <c r="P653" s="1"/>
    </row>
    <row r="654" spans="16:16">
      <c r="P654" s="1"/>
    </row>
    <row r="655" spans="16:16">
      <c r="P655" s="1"/>
    </row>
    <row r="656" spans="16:16">
      <c r="P656" s="1"/>
    </row>
    <row r="657" spans="16:16">
      <c r="P657" s="1"/>
    </row>
    <row r="658" spans="16:16">
      <c r="P658" s="1"/>
    </row>
    <row r="659" spans="16:16">
      <c r="P659" s="1"/>
    </row>
    <row r="660" spans="16:16">
      <c r="P660" s="1"/>
    </row>
    <row r="661" spans="16:16">
      <c r="P661" s="1"/>
    </row>
    <row r="662" spans="16:16">
      <c r="P662" s="1"/>
    </row>
    <row r="663" spans="16:16">
      <c r="P663" s="1"/>
    </row>
    <row r="664" spans="16:16">
      <c r="P664" s="1"/>
    </row>
    <row r="665" spans="16:16">
      <c r="P665" s="1"/>
    </row>
    <row r="666" spans="16:16">
      <c r="P666" s="1"/>
    </row>
    <row r="667" spans="16:16">
      <c r="P667" s="1"/>
    </row>
    <row r="668" spans="16:16">
      <c r="P668" s="1"/>
    </row>
    <row r="669" spans="16:16">
      <c r="P669" s="1"/>
    </row>
    <row r="670" spans="16:16">
      <c r="P670" s="1"/>
    </row>
    <row r="671" spans="16:16">
      <c r="P671" s="1"/>
    </row>
    <row r="672" spans="16:16">
      <c r="P672" s="1"/>
    </row>
    <row r="673" spans="16:16">
      <c r="P673" s="1"/>
    </row>
    <row r="674" spans="16:16">
      <c r="P674" s="1"/>
    </row>
    <row r="675" spans="16:16">
      <c r="P675" s="1"/>
    </row>
    <row r="676" spans="16:16">
      <c r="P676" s="1"/>
    </row>
    <row r="677" spans="16:16">
      <c r="P677" s="1"/>
    </row>
    <row r="678" spans="16:16">
      <c r="P678" s="1"/>
    </row>
    <row r="679" spans="16:16">
      <c r="P679" s="1"/>
    </row>
    <row r="680" spans="16:16">
      <c r="P680" s="1"/>
    </row>
    <row r="681" spans="16:16">
      <c r="P681" s="1"/>
    </row>
    <row r="682" spans="16:16">
      <c r="P682" s="1"/>
    </row>
    <row r="683" spans="16:16">
      <c r="P683" s="1"/>
    </row>
    <row r="684" spans="16:16">
      <c r="P684" s="1"/>
    </row>
    <row r="685" spans="16:16">
      <c r="P685" s="1"/>
    </row>
    <row r="686" spans="16:16">
      <c r="P686" s="1"/>
    </row>
    <row r="687" spans="16:16">
      <c r="P687" s="1"/>
    </row>
    <row r="688" spans="16:16">
      <c r="P688" s="1"/>
    </row>
    <row r="689" spans="16:16">
      <c r="P689" s="1"/>
    </row>
    <row r="690" spans="16:16">
      <c r="P690" s="1"/>
    </row>
    <row r="691" spans="16:16">
      <c r="P691" s="1"/>
    </row>
    <row r="692" spans="16:16">
      <c r="P692" s="1"/>
    </row>
    <row r="693" spans="16:16">
      <c r="P693" s="1"/>
    </row>
    <row r="694" spans="16:16">
      <c r="P694" s="1"/>
    </row>
    <row r="695" spans="16:16">
      <c r="P695" s="1"/>
    </row>
    <row r="696" spans="16:16">
      <c r="P696" s="1"/>
    </row>
    <row r="697" spans="16:16">
      <c r="P697" s="1"/>
    </row>
    <row r="698" spans="16:16">
      <c r="P698" s="1"/>
    </row>
    <row r="699" spans="16:16">
      <c r="P699" s="1"/>
    </row>
    <row r="700" spans="16:16">
      <c r="P700" s="1"/>
    </row>
    <row r="701" spans="16:16">
      <c r="P701" s="1"/>
    </row>
    <row r="702" spans="16:16">
      <c r="P702" s="1"/>
    </row>
    <row r="703" spans="16:16">
      <c r="P703" s="1"/>
    </row>
    <row r="704" spans="16:16">
      <c r="P704" s="1"/>
    </row>
    <row r="705" spans="16:16">
      <c r="P705" s="1"/>
    </row>
    <row r="706" spans="16:16">
      <c r="P706" s="1"/>
    </row>
    <row r="707" spans="16:16">
      <c r="P707" s="1"/>
    </row>
    <row r="708" spans="16:16">
      <c r="P708" s="1"/>
    </row>
    <row r="709" spans="16:16">
      <c r="P709" s="1"/>
    </row>
    <row r="710" spans="16:16">
      <c r="P710" s="1"/>
    </row>
    <row r="711" spans="16:16">
      <c r="P711" s="1"/>
    </row>
    <row r="712" spans="16:16">
      <c r="P712" s="1"/>
    </row>
    <row r="713" spans="16:16">
      <c r="P713" s="1"/>
    </row>
    <row r="714" spans="16:16">
      <c r="P714" s="1"/>
    </row>
    <row r="715" spans="16:16">
      <c r="P715" s="1"/>
    </row>
    <row r="716" spans="16:16">
      <c r="P716" s="1"/>
    </row>
    <row r="717" spans="16:16">
      <c r="P717" s="1"/>
    </row>
    <row r="718" spans="16:16">
      <c r="P718" s="1"/>
    </row>
    <row r="719" spans="16:16">
      <c r="P719" s="1"/>
    </row>
    <row r="720" spans="16:16">
      <c r="P720" s="1"/>
    </row>
    <row r="721" spans="16:16">
      <c r="P721" s="1"/>
    </row>
    <row r="722" spans="16:16">
      <c r="P722" s="1"/>
    </row>
    <row r="723" spans="16:16">
      <c r="P723" s="1"/>
    </row>
    <row r="724" spans="16:16">
      <c r="P724" s="1"/>
    </row>
    <row r="725" spans="16:16">
      <c r="P725" s="1"/>
    </row>
    <row r="726" spans="16:16">
      <c r="P726" s="1"/>
    </row>
    <row r="727" spans="16:16">
      <c r="P727" s="1"/>
    </row>
    <row r="728" spans="16:16">
      <c r="P728" s="1"/>
    </row>
    <row r="729" spans="16:16">
      <c r="P729" s="1"/>
    </row>
    <row r="730" spans="16:16">
      <c r="P730" s="1"/>
    </row>
    <row r="731" spans="16:16">
      <c r="P731" s="1"/>
    </row>
    <row r="732" spans="16:16">
      <c r="P732" s="1"/>
    </row>
    <row r="733" spans="16:16">
      <c r="P733" s="1"/>
    </row>
    <row r="734" spans="16:16">
      <c r="P734" s="1"/>
    </row>
    <row r="735" spans="16:16">
      <c r="P735" s="1"/>
    </row>
    <row r="736" spans="16:16">
      <c r="P736" s="1"/>
    </row>
    <row r="737" spans="16:16">
      <c r="P737" s="1"/>
    </row>
    <row r="738" spans="16:16">
      <c r="P738" s="1"/>
    </row>
    <row r="739" spans="16:16">
      <c r="P739" s="1"/>
    </row>
    <row r="740" spans="16:16">
      <c r="P740" s="1"/>
    </row>
    <row r="741" spans="16:16">
      <c r="P741" s="1"/>
    </row>
    <row r="742" spans="16:16">
      <c r="P742" s="1"/>
    </row>
    <row r="743" spans="16:16">
      <c r="P743" s="1"/>
    </row>
    <row r="744" spans="16:16">
      <c r="P744" s="1"/>
    </row>
    <row r="745" spans="16:16">
      <c r="P745" s="1"/>
    </row>
    <row r="746" spans="16:16">
      <c r="P746" s="1"/>
    </row>
    <row r="747" spans="16:16">
      <c r="P747" s="1"/>
    </row>
    <row r="748" spans="16:16">
      <c r="P748" s="1"/>
    </row>
    <row r="749" spans="16:16">
      <c r="P749" s="1"/>
    </row>
    <row r="750" spans="16:16">
      <c r="P750" s="1"/>
    </row>
    <row r="751" spans="16:16">
      <c r="P751" s="1"/>
    </row>
    <row r="752" spans="16:16">
      <c r="P752" s="1"/>
    </row>
    <row r="753" spans="16:16">
      <c r="P753" s="1"/>
    </row>
    <row r="754" spans="16:16">
      <c r="P754" s="1"/>
    </row>
    <row r="755" spans="16:16">
      <c r="P755" s="1"/>
    </row>
    <row r="756" spans="16:16">
      <c r="P756" s="1"/>
    </row>
    <row r="757" spans="16:16">
      <c r="P757" s="1"/>
    </row>
    <row r="758" spans="16:16">
      <c r="P758" s="1"/>
    </row>
    <row r="759" spans="16:16">
      <c r="P759" s="1"/>
    </row>
    <row r="760" spans="16:16">
      <c r="P760" s="1"/>
    </row>
    <row r="761" spans="16:16">
      <c r="P761" s="1"/>
    </row>
    <row r="762" spans="16:16">
      <c r="P762" s="1"/>
    </row>
    <row r="763" spans="16:16">
      <c r="P763" s="1"/>
    </row>
    <row r="764" spans="16:16">
      <c r="P764" s="1"/>
    </row>
    <row r="765" spans="16:16">
      <c r="P765" s="1"/>
    </row>
    <row r="766" spans="16:16">
      <c r="P766" s="1"/>
    </row>
    <row r="767" spans="16:16">
      <c r="P767" s="1"/>
    </row>
    <row r="768" spans="16:16">
      <c r="P768" s="1"/>
    </row>
    <row r="769" spans="16:16">
      <c r="P769" s="1"/>
    </row>
    <row r="770" spans="16:16">
      <c r="P770" s="1"/>
    </row>
    <row r="771" spans="16:16">
      <c r="P771" s="1"/>
    </row>
    <row r="772" spans="16:16">
      <c r="P772" s="1"/>
    </row>
    <row r="773" spans="16:16">
      <c r="P773" s="1"/>
    </row>
    <row r="774" spans="16:16">
      <c r="P774" s="1"/>
    </row>
    <row r="775" spans="16:16">
      <c r="P775" s="1"/>
    </row>
    <row r="776" spans="16:16">
      <c r="P776" s="1"/>
    </row>
    <row r="777" spans="16:16">
      <c r="P777" s="1"/>
    </row>
    <row r="778" spans="16:16">
      <c r="P778" s="1"/>
    </row>
    <row r="779" spans="16:16">
      <c r="P779" s="1"/>
    </row>
    <row r="780" spans="16:16">
      <c r="P780" s="1"/>
    </row>
    <row r="781" spans="16:16">
      <c r="P781" s="1"/>
    </row>
    <row r="782" spans="16:16">
      <c r="P782" s="1"/>
    </row>
    <row r="783" spans="16:16">
      <c r="P783" s="1"/>
    </row>
    <row r="784" spans="16:16">
      <c r="P784" s="1"/>
    </row>
    <row r="785" spans="16:16">
      <c r="P785" s="1"/>
    </row>
    <row r="786" spans="16:16">
      <c r="P786" s="1"/>
    </row>
    <row r="787" spans="16:16">
      <c r="P787" s="1"/>
    </row>
    <row r="788" spans="16:16">
      <c r="P788" s="1"/>
    </row>
    <row r="789" spans="16:16">
      <c r="P789" s="1"/>
    </row>
    <row r="790" spans="16:16">
      <c r="P790" s="1"/>
    </row>
    <row r="791" spans="16:16">
      <c r="P791" s="1"/>
    </row>
    <row r="792" spans="16:16">
      <c r="P792" s="1"/>
    </row>
    <row r="793" spans="16:16">
      <c r="P793" s="1"/>
    </row>
    <row r="794" spans="16:16">
      <c r="P794" s="1"/>
    </row>
    <row r="795" spans="16:16">
      <c r="P795" s="1"/>
    </row>
    <row r="796" spans="16:16">
      <c r="P796" s="1"/>
    </row>
    <row r="797" spans="16:16">
      <c r="P797" s="1"/>
    </row>
    <row r="798" spans="16:16">
      <c r="P798" s="1"/>
    </row>
    <row r="799" spans="16:16">
      <c r="P799" s="1"/>
    </row>
    <row r="800" spans="16:16">
      <c r="P800" s="1"/>
    </row>
    <row r="801" spans="16:16">
      <c r="P801" s="1"/>
    </row>
    <row r="802" spans="16:16">
      <c r="P802" s="1"/>
    </row>
    <row r="803" spans="16:16">
      <c r="P803" s="1"/>
    </row>
    <row r="804" spans="16:16">
      <c r="P804" s="1"/>
    </row>
    <row r="805" spans="16:16">
      <c r="P805" s="1"/>
    </row>
    <row r="806" spans="16:16">
      <c r="P806" s="1"/>
    </row>
    <row r="807" spans="16:16">
      <c r="P807" s="1"/>
    </row>
    <row r="808" spans="16:16">
      <c r="P808" s="1"/>
    </row>
    <row r="809" spans="16:16">
      <c r="P809" s="1"/>
    </row>
    <row r="810" spans="16:16">
      <c r="P810" s="1"/>
    </row>
    <row r="811" spans="16:16">
      <c r="P811" s="1"/>
    </row>
    <row r="812" spans="16:16">
      <c r="P812" s="1"/>
    </row>
    <row r="813" spans="16:16">
      <c r="P813" s="1"/>
    </row>
    <row r="814" spans="16:16">
      <c r="P814" s="1"/>
    </row>
    <row r="815" spans="16:16">
      <c r="P815" s="1"/>
    </row>
    <row r="816" spans="16:16">
      <c r="P816" s="1"/>
    </row>
    <row r="817" spans="16:16">
      <c r="P817" s="1"/>
    </row>
    <row r="818" spans="16:16">
      <c r="P818" s="1"/>
    </row>
    <row r="819" spans="16:16">
      <c r="P819" s="1"/>
    </row>
    <row r="820" spans="16:16">
      <c r="P820" s="1"/>
    </row>
    <row r="821" spans="16:16">
      <c r="P821" s="1"/>
    </row>
    <row r="822" spans="16:16">
      <c r="P822" s="1"/>
    </row>
    <row r="823" spans="16:16">
      <c r="P823" s="1"/>
    </row>
    <row r="824" spans="16:16">
      <c r="P824" s="1"/>
    </row>
    <row r="825" spans="16:16">
      <c r="P825" s="1"/>
    </row>
    <row r="826" spans="16:16">
      <c r="P826" s="1"/>
    </row>
    <row r="827" spans="16:16">
      <c r="P827" s="1"/>
    </row>
    <row r="828" spans="16:16">
      <c r="P828" s="1"/>
    </row>
    <row r="829" spans="16:16">
      <c r="P829" s="1"/>
    </row>
    <row r="830" spans="16:16">
      <c r="P830" s="1"/>
    </row>
    <row r="831" spans="16:16">
      <c r="P831" s="1"/>
    </row>
    <row r="832" spans="16:16">
      <c r="P832" s="1"/>
    </row>
    <row r="833" spans="16:16">
      <c r="P833" s="1"/>
    </row>
    <row r="834" spans="16:16">
      <c r="P834" s="1"/>
    </row>
    <row r="835" spans="16:16">
      <c r="P835" s="1"/>
    </row>
    <row r="836" spans="16:16">
      <c r="P836" s="1"/>
    </row>
    <row r="837" spans="16:16">
      <c r="P837" s="1"/>
    </row>
    <row r="838" spans="16:16">
      <c r="P838" s="1"/>
    </row>
    <row r="839" spans="16:16">
      <c r="P839" s="1"/>
    </row>
    <row r="840" spans="16:16">
      <c r="P840" s="1"/>
    </row>
    <row r="841" spans="16:16">
      <c r="P841" s="1"/>
    </row>
    <row r="842" spans="16:16">
      <c r="P842" s="1"/>
    </row>
    <row r="843" spans="16:16">
      <c r="P843" s="1"/>
    </row>
    <row r="844" spans="16:16">
      <c r="P844" s="1"/>
    </row>
    <row r="845" spans="16:16">
      <c r="P845" s="1"/>
    </row>
    <row r="846" spans="16:16">
      <c r="P846" s="1"/>
    </row>
    <row r="847" spans="16:16">
      <c r="P847" s="1"/>
    </row>
    <row r="848" spans="16:16">
      <c r="P848" s="1"/>
    </row>
    <row r="849" spans="16:16">
      <c r="P849" s="1"/>
    </row>
    <row r="850" spans="16:16">
      <c r="P850" s="1"/>
    </row>
    <row r="851" spans="16:16">
      <c r="P851" s="1"/>
    </row>
    <row r="852" spans="16:16">
      <c r="P852" s="1"/>
    </row>
    <row r="853" spans="16:16">
      <c r="P853" s="1"/>
    </row>
    <row r="854" spans="16:16">
      <c r="P854" s="1"/>
    </row>
    <row r="855" spans="16:16">
      <c r="P855" s="1"/>
    </row>
    <row r="856" spans="16:16">
      <c r="P856" s="1"/>
    </row>
    <row r="857" spans="16:16">
      <c r="P857" s="1"/>
    </row>
    <row r="858" spans="16:16">
      <c r="P858" s="1"/>
    </row>
    <row r="859" spans="16:16">
      <c r="P859" s="1"/>
    </row>
    <row r="860" spans="16:16">
      <c r="P860" s="1"/>
    </row>
    <row r="861" spans="16:16">
      <c r="P861" s="1"/>
    </row>
    <row r="862" spans="16:16">
      <c r="P862" s="1"/>
    </row>
    <row r="863" spans="16:16">
      <c r="P863" s="1"/>
    </row>
    <row r="864" spans="16:16">
      <c r="P864" s="1"/>
    </row>
    <row r="865" spans="16:16">
      <c r="P865" s="1"/>
    </row>
    <row r="866" spans="16:16">
      <c r="P866" s="1"/>
    </row>
    <row r="867" spans="16:16">
      <c r="P867" s="1"/>
    </row>
    <row r="868" spans="16:16">
      <c r="P868" s="1"/>
    </row>
    <row r="869" spans="16:16">
      <c r="P869" s="1"/>
    </row>
    <row r="870" spans="16:16">
      <c r="P870" s="1"/>
    </row>
    <row r="871" spans="16:16">
      <c r="P871" s="1"/>
    </row>
    <row r="872" spans="16:16">
      <c r="P872" s="1"/>
    </row>
    <row r="873" spans="16:16">
      <c r="P873" s="1"/>
    </row>
    <row r="874" spans="16:16">
      <c r="P874" s="1"/>
    </row>
    <row r="875" spans="16:16">
      <c r="P875" s="1"/>
    </row>
    <row r="876" spans="16:16">
      <c r="P876" s="1"/>
    </row>
    <row r="877" spans="16:16">
      <c r="P877" s="1"/>
    </row>
    <row r="878" spans="16:16">
      <c r="P878" s="1"/>
    </row>
    <row r="879" spans="16:16">
      <c r="P879" s="1"/>
    </row>
    <row r="880" spans="16:16">
      <c r="P880" s="1"/>
    </row>
    <row r="881" spans="16:16">
      <c r="P881" s="1"/>
    </row>
    <row r="882" spans="16:16">
      <c r="P882" s="1"/>
    </row>
    <row r="883" spans="16:16">
      <c r="P883" s="1"/>
    </row>
    <row r="884" spans="16:16">
      <c r="P884" s="1"/>
    </row>
    <row r="885" spans="16:16">
      <c r="P885" s="1"/>
    </row>
    <row r="886" spans="16:16">
      <c r="P886" s="1"/>
    </row>
    <row r="887" spans="16:16">
      <c r="P887" s="1"/>
    </row>
    <row r="888" spans="16:16">
      <c r="P888" s="1"/>
    </row>
    <row r="889" spans="16:16">
      <c r="P889" s="1"/>
    </row>
    <row r="890" spans="16:16">
      <c r="P890" s="1"/>
    </row>
    <row r="891" spans="16:16">
      <c r="P891" s="1"/>
    </row>
    <row r="892" spans="16:16">
      <c r="P892" s="1"/>
    </row>
    <row r="893" spans="16:16">
      <c r="P893" s="1"/>
    </row>
    <row r="894" spans="16:16">
      <c r="P894" s="1"/>
    </row>
    <row r="895" spans="16:16">
      <c r="P895" s="1"/>
    </row>
    <row r="896" spans="16:16">
      <c r="P896" s="1"/>
    </row>
    <row r="897" spans="16:16">
      <c r="P897" s="1"/>
    </row>
    <row r="898" spans="16:16">
      <c r="P898" s="1"/>
    </row>
    <row r="899" spans="16:16">
      <c r="P899" s="1"/>
    </row>
    <row r="900" spans="16:16">
      <c r="P900" s="1"/>
    </row>
    <row r="901" spans="16:16">
      <c r="P901" s="1"/>
    </row>
    <row r="902" spans="16:16">
      <c r="P902" s="1"/>
    </row>
    <row r="903" spans="16:16">
      <c r="P903" s="1"/>
    </row>
    <row r="904" spans="16:16">
      <c r="P904" s="1"/>
    </row>
    <row r="905" spans="16:16">
      <c r="P905" s="1"/>
    </row>
    <row r="906" spans="16:16">
      <c r="P906" s="1"/>
    </row>
    <row r="907" spans="16:16">
      <c r="P907" s="1"/>
    </row>
    <row r="908" spans="16:16">
      <c r="P908" s="1"/>
    </row>
    <row r="909" spans="16:16">
      <c r="P909" s="1"/>
    </row>
    <row r="910" spans="16:16">
      <c r="P910" s="1"/>
    </row>
    <row r="911" spans="16:16">
      <c r="P911" s="1"/>
    </row>
    <row r="912" spans="16:16">
      <c r="P912" s="1"/>
    </row>
    <row r="913" spans="16:16">
      <c r="P913" s="1"/>
    </row>
    <row r="914" spans="16:16">
      <c r="P914" s="1"/>
    </row>
    <row r="915" spans="16:16">
      <c r="P915" s="1"/>
    </row>
    <row r="916" spans="16:16">
      <c r="P916" s="1"/>
    </row>
    <row r="917" spans="16:16">
      <c r="P917" s="1"/>
    </row>
    <row r="918" spans="16:16">
      <c r="P918" s="1"/>
    </row>
    <row r="919" spans="16:16">
      <c r="P919" s="1"/>
    </row>
    <row r="920" spans="16:16">
      <c r="P920" s="1"/>
    </row>
    <row r="921" spans="16:16">
      <c r="P921" s="1"/>
    </row>
    <row r="922" spans="16:16">
      <c r="P922" s="1"/>
    </row>
    <row r="923" spans="16:16">
      <c r="P923" s="1"/>
    </row>
    <row r="924" spans="16:16">
      <c r="P924" s="1"/>
    </row>
    <row r="925" spans="16:16">
      <c r="P925" s="1"/>
    </row>
    <row r="926" spans="16:16">
      <c r="P926" s="1"/>
    </row>
    <row r="927" spans="16:16">
      <c r="P927" s="1"/>
    </row>
    <row r="928" spans="16:16">
      <c r="P928" s="1"/>
    </row>
    <row r="929" spans="16:16">
      <c r="P929" s="1"/>
    </row>
    <row r="930" spans="16:16">
      <c r="P930" s="1"/>
    </row>
    <row r="931" spans="16:16">
      <c r="P931" s="1"/>
    </row>
    <row r="932" spans="16:16">
      <c r="P932" s="1"/>
    </row>
    <row r="933" spans="16:16">
      <c r="P933" s="1"/>
    </row>
    <row r="934" spans="16:16">
      <c r="P934" s="1"/>
    </row>
    <row r="935" spans="16:16">
      <c r="P935" s="1"/>
    </row>
    <row r="936" spans="16:16">
      <c r="P936" s="1"/>
    </row>
    <row r="937" spans="16:16">
      <c r="P937" s="1"/>
    </row>
    <row r="938" spans="16:16">
      <c r="P938" s="1"/>
    </row>
    <row r="939" spans="16:16">
      <c r="P939" s="1"/>
    </row>
    <row r="940" spans="16:16">
      <c r="P940" s="1"/>
    </row>
    <row r="941" spans="16:16">
      <c r="P941" s="1"/>
    </row>
    <row r="942" spans="16:16">
      <c r="P942" s="1"/>
    </row>
    <row r="943" spans="16:16">
      <c r="P943" s="1"/>
    </row>
    <row r="944" spans="16:16">
      <c r="P944" s="1"/>
    </row>
    <row r="945" spans="16:16">
      <c r="P945" s="1"/>
    </row>
    <row r="946" spans="16:16">
      <c r="P946" s="1"/>
    </row>
    <row r="947" spans="16:16">
      <c r="P947" s="1"/>
    </row>
    <row r="948" spans="16:16">
      <c r="P948" s="1"/>
    </row>
    <row r="949" spans="16:16">
      <c r="P949" s="1"/>
    </row>
    <row r="950" spans="16:16">
      <c r="P950" s="1"/>
    </row>
    <row r="951" spans="16:16">
      <c r="P951" s="1"/>
    </row>
    <row r="952" spans="16:16">
      <c r="P952" s="1"/>
    </row>
    <row r="953" spans="16:16">
      <c r="P953" s="1"/>
    </row>
    <row r="954" spans="16:16">
      <c r="P954" s="1"/>
    </row>
    <row r="955" spans="16:16">
      <c r="P955" s="1"/>
    </row>
    <row r="956" spans="16:16">
      <c r="P956" s="1"/>
    </row>
    <row r="957" spans="16:16">
      <c r="P957" s="1"/>
    </row>
    <row r="958" spans="16:16">
      <c r="P958" s="1"/>
    </row>
    <row r="959" spans="16:16">
      <c r="P959" s="1"/>
    </row>
    <row r="960" spans="16:16">
      <c r="P960" s="1"/>
    </row>
    <row r="961" spans="16:16">
      <c r="P961" s="1"/>
    </row>
    <row r="962" spans="16:16">
      <c r="P962" s="1"/>
    </row>
    <row r="963" spans="16:16">
      <c r="P963" s="1"/>
    </row>
    <row r="964" spans="16:16">
      <c r="P964" s="1"/>
    </row>
    <row r="965" spans="16:16">
      <c r="P965" s="1"/>
    </row>
    <row r="966" spans="16:16">
      <c r="P966" s="1"/>
    </row>
    <row r="967" spans="16:16">
      <c r="P967" s="1"/>
    </row>
    <row r="968" spans="16:16">
      <c r="P968" s="1"/>
    </row>
    <row r="969" spans="16:16">
      <c r="P969" s="1"/>
    </row>
    <row r="970" spans="16:16">
      <c r="P970" s="1"/>
    </row>
  </sheetData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S970"/>
  <sheetViews>
    <sheetView topLeftCell="A4" workbookViewId="0">
      <selection activeCell="M5" sqref="M5:M96"/>
    </sheetView>
  </sheetViews>
  <sheetFormatPr defaultRowHeight="16.5"/>
  <cols>
    <col min="4" max="4" width="15.125" bestFit="1" customWidth="1"/>
    <col min="7" max="7" width="11.375" style="4" bestFit="1" customWidth="1"/>
    <col min="8" max="9" width="11.375" style="4" customWidth="1"/>
    <col min="12" max="12" width="9" style="4"/>
    <col min="14" max="15" width="10.375" bestFit="1" customWidth="1"/>
    <col min="18" max="19" width="10.375" bestFit="1" customWidth="1"/>
  </cols>
  <sheetData>
    <row r="2" spans="4:19" ht="17.25">
      <c r="D2" s="36" t="s">
        <v>42</v>
      </c>
      <c r="P2" s="2" t="str">
        <f>D2</f>
        <v>MFS全盛歐洲小型公司基金 A1(歐元)</v>
      </c>
    </row>
    <row r="3" spans="4:19">
      <c r="D3" s="26" t="s">
        <v>36</v>
      </c>
      <c r="H3" s="23" t="s">
        <v>27</v>
      </c>
      <c r="I3" s="23"/>
      <c r="L3" s="27" t="s">
        <v>37</v>
      </c>
      <c r="Q3" t="s">
        <v>19</v>
      </c>
    </row>
    <row r="4" spans="4:19">
      <c r="D4" t="s">
        <v>0</v>
      </c>
      <c r="E4" t="s">
        <v>1</v>
      </c>
      <c r="F4" t="s">
        <v>22</v>
      </c>
      <c r="G4" s="4" t="s">
        <v>2</v>
      </c>
      <c r="H4" s="4" t="s">
        <v>25</v>
      </c>
      <c r="I4" s="4" t="s">
        <v>26</v>
      </c>
      <c r="J4" t="s">
        <v>4</v>
      </c>
      <c r="K4" t="s">
        <v>3</v>
      </c>
      <c r="L4" s="4" t="s">
        <v>38</v>
      </c>
      <c r="M4" t="s">
        <v>3</v>
      </c>
      <c r="P4" t="s">
        <v>40</v>
      </c>
      <c r="Q4" s="4">
        <f>SUM(M5:M96)</f>
        <v>1374</v>
      </c>
      <c r="R4" s="1"/>
      <c r="S4" s="1"/>
    </row>
    <row r="5" spans="4:19" ht="18">
      <c r="D5" s="1">
        <v>42552</v>
      </c>
      <c r="E5">
        <v>50.03</v>
      </c>
      <c r="F5" s="3">
        <v>1000</v>
      </c>
      <c r="G5" s="4">
        <f t="shared" ref="G5:G68" si="0">F5*E5</f>
        <v>50030</v>
      </c>
      <c r="H5" s="4">
        <v>1.1135999999999999</v>
      </c>
      <c r="I5" s="4">
        <f t="shared" ref="I5:I68" si="1">G5*H5</f>
        <v>55713.407999999996</v>
      </c>
      <c r="J5" s="25">
        <v>3.0000000000000001E-3</v>
      </c>
      <c r="K5" s="4">
        <f>J5*I5/365</f>
        <v>0.45791842191780818</v>
      </c>
      <c r="L5" s="4">
        <v>32.218000000000004</v>
      </c>
      <c r="M5" s="4">
        <f>ROUND(L5*K5,0)</f>
        <v>15</v>
      </c>
      <c r="Q5" s="4"/>
      <c r="R5" s="1"/>
      <c r="S5" s="1"/>
    </row>
    <row r="6" spans="4:19" ht="18">
      <c r="D6" s="1">
        <v>42553</v>
      </c>
      <c r="E6">
        <v>50.03</v>
      </c>
      <c r="F6" s="3">
        <v>1000</v>
      </c>
      <c r="G6" s="4">
        <f t="shared" si="0"/>
        <v>50030</v>
      </c>
      <c r="H6" s="4">
        <v>1.1135999999999999</v>
      </c>
      <c r="I6" s="4">
        <f t="shared" si="1"/>
        <v>55713.407999999996</v>
      </c>
      <c r="J6" s="25">
        <v>3.0000000000000001E-3</v>
      </c>
      <c r="K6" s="4">
        <f t="shared" ref="K6:K68" si="2">J6*I6/365</f>
        <v>0.45791842191780818</v>
      </c>
      <c r="L6" s="4">
        <v>32.218000000000004</v>
      </c>
      <c r="M6" s="4">
        <f t="shared" ref="M6:M69" si="3">ROUND(L6*K6,0)</f>
        <v>15</v>
      </c>
      <c r="Q6" s="4"/>
      <c r="R6" s="1"/>
      <c r="S6" s="1"/>
    </row>
    <row r="7" spans="4:19" ht="18">
      <c r="D7" s="1">
        <v>42554</v>
      </c>
      <c r="E7">
        <v>50.03</v>
      </c>
      <c r="F7" s="3">
        <v>1000</v>
      </c>
      <c r="G7" s="4">
        <f t="shared" si="0"/>
        <v>50030</v>
      </c>
      <c r="H7" s="4">
        <v>1.1135999999999999</v>
      </c>
      <c r="I7" s="4">
        <f t="shared" si="1"/>
        <v>55713.407999999996</v>
      </c>
      <c r="J7" s="25">
        <v>3.0000000000000001E-3</v>
      </c>
      <c r="K7" s="4">
        <f t="shared" si="2"/>
        <v>0.45791842191780818</v>
      </c>
      <c r="L7" s="4">
        <v>32.218000000000004</v>
      </c>
      <c r="M7" s="4">
        <f t="shared" si="3"/>
        <v>15</v>
      </c>
      <c r="P7" s="1"/>
      <c r="R7" s="1"/>
      <c r="S7" s="1"/>
    </row>
    <row r="8" spans="4:19" ht="18">
      <c r="D8" s="1">
        <v>42555</v>
      </c>
      <c r="E8">
        <v>50.03</v>
      </c>
      <c r="F8" s="3">
        <v>1000</v>
      </c>
      <c r="G8" s="4">
        <f t="shared" si="0"/>
        <v>50030</v>
      </c>
      <c r="H8" s="4">
        <v>1.1153999999999999</v>
      </c>
      <c r="I8" s="4">
        <f t="shared" si="1"/>
        <v>55803.462</v>
      </c>
      <c r="J8" s="25">
        <v>3.0000000000000001E-3</v>
      </c>
      <c r="K8" s="4">
        <f t="shared" si="2"/>
        <v>0.45865859178082191</v>
      </c>
      <c r="L8" s="4">
        <v>32.207999999999998</v>
      </c>
      <c r="M8" s="4">
        <f t="shared" si="3"/>
        <v>15</v>
      </c>
      <c r="P8" s="1"/>
      <c r="R8" s="1"/>
      <c r="S8" s="1"/>
    </row>
    <row r="9" spans="4:19" ht="18">
      <c r="D9" s="1">
        <v>42556</v>
      </c>
      <c r="E9">
        <v>48.53</v>
      </c>
      <c r="F9" s="3">
        <v>1000</v>
      </c>
      <c r="G9" s="4">
        <f t="shared" si="0"/>
        <v>48530</v>
      </c>
      <c r="H9" s="4">
        <v>1.1075999999999999</v>
      </c>
      <c r="I9" s="4">
        <f t="shared" si="1"/>
        <v>53751.827999999994</v>
      </c>
      <c r="J9" s="25">
        <v>3.0000000000000001E-3</v>
      </c>
      <c r="K9" s="4">
        <f t="shared" si="2"/>
        <v>0.44179584657534243</v>
      </c>
      <c r="L9" s="4">
        <v>32.281999999999996</v>
      </c>
      <c r="M9" s="4">
        <f t="shared" si="3"/>
        <v>14</v>
      </c>
      <c r="P9" s="1"/>
      <c r="R9" s="1"/>
      <c r="S9" s="1"/>
    </row>
    <row r="10" spans="4:19" ht="18">
      <c r="D10" s="1">
        <v>42557</v>
      </c>
      <c r="E10">
        <v>48.17</v>
      </c>
      <c r="F10" s="3">
        <v>1000</v>
      </c>
      <c r="G10" s="4">
        <f t="shared" si="0"/>
        <v>48170</v>
      </c>
      <c r="H10" s="4">
        <v>1.1100000000000001</v>
      </c>
      <c r="I10" s="4">
        <f t="shared" si="1"/>
        <v>53468.700000000004</v>
      </c>
      <c r="J10" s="25">
        <v>3.0000000000000001E-3</v>
      </c>
      <c r="K10" s="4">
        <f t="shared" si="2"/>
        <v>0.4394687671232877</v>
      </c>
      <c r="L10" s="4">
        <v>32.406999999999996</v>
      </c>
      <c r="M10" s="4">
        <f t="shared" si="3"/>
        <v>14</v>
      </c>
      <c r="P10" s="1"/>
      <c r="R10" s="1"/>
      <c r="S10" s="1"/>
    </row>
    <row r="11" spans="4:19" ht="18">
      <c r="D11" s="1">
        <v>42558</v>
      </c>
      <c r="E11">
        <v>48.6</v>
      </c>
      <c r="F11" s="3">
        <v>1000</v>
      </c>
      <c r="G11" s="4">
        <f t="shared" si="0"/>
        <v>48600</v>
      </c>
      <c r="H11" s="4">
        <v>1.1063000000000001</v>
      </c>
      <c r="I11" s="4">
        <f t="shared" si="1"/>
        <v>53766.18</v>
      </c>
      <c r="J11" s="25">
        <v>3.0000000000000001E-3</v>
      </c>
      <c r="K11" s="4">
        <f t="shared" si="2"/>
        <v>0.44191380821917808</v>
      </c>
      <c r="L11" s="4">
        <v>32.305999999999997</v>
      </c>
      <c r="M11" s="4">
        <f t="shared" si="3"/>
        <v>14</v>
      </c>
      <c r="P11" s="1"/>
      <c r="R11" s="1"/>
      <c r="S11" s="1"/>
    </row>
    <row r="12" spans="4:19" ht="18">
      <c r="D12" s="1">
        <v>42559</v>
      </c>
      <c r="E12">
        <v>49.37</v>
      </c>
      <c r="F12" s="3">
        <v>1000</v>
      </c>
      <c r="G12" s="4">
        <f t="shared" si="0"/>
        <v>49370</v>
      </c>
      <c r="H12" s="4">
        <v>1.1051</v>
      </c>
      <c r="I12" s="4">
        <f t="shared" si="1"/>
        <v>54558.786999999997</v>
      </c>
      <c r="J12" s="25">
        <v>3.0000000000000001E-3</v>
      </c>
      <c r="K12" s="4">
        <f t="shared" si="2"/>
        <v>0.44842838630136983</v>
      </c>
      <c r="L12" s="4">
        <v>32.305999999999997</v>
      </c>
      <c r="M12" s="4">
        <f t="shared" si="3"/>
        <v>14</v>
      </c>
      <c r="P12" s="1"/>
    </row>
    <row r="13" spans="4:19" ht="18">
      <c r="D13" s="1">
        <v>42560</v>
      </c>
      <c r="E13">
        <v>49.37</v>
      </c>
      <c r="F13" s="3">
        <v>1000</v>
      </c>
      <c r="G13" s="4">
        <f t="shared" si="0"/>
        <v>49370</v>
      </c>
      <c r="H13" s="4">
        <v>1.1051</v>
      </c>
      <c r="I13" s="4">
        <f t="shared" si="1"/>
        <v>54558.786999999997</v>
      </c>
      <c r="J13" s="25">
        <v>3.0000000000000001E-3</v>
      </c>
      <c r="K13" s="4">
        <f t="shared" si="2"/>
        <v>0.44842838630136983</v>
      </c>
      <c r="L13" s="4">
        <v>32.305999999999997</v>
      </c>
      <c r="M13" s="4">
        <f t="shared" si="3"/>
        <v>14</v>
      </c>
      <c r="P13" s="1"/>
    </row>
    <row r="14" spans="4:19" ht="18">
      <c r="D14" s="1">
        <v>42561</v>
      </c>
      <c r="E14">
        <v>49.37</v>
      </c>
      <c r="F14" s="3">
        <v>1000</v>
      </c>
      <c r="G14" s="4">
        <f t="shared" si="0"/>
        <v>49370</v>
      </c>
      <c r="H14" s="4">
        <v>1.1051</v>
      </c>
      <c r="I14" s="4">
        <f t="shared" si="1"/>
        <v>54558.786999999997</v>
      </c>
      <c r="J14" s="25">
        <v>3.0000000000000001E-3</v>
      </c>
      <c r="K14" s="4">
        <f t="shared" si="2"/>
        <v>0.44842838630136983</v>
      </c>
      <c r="L14" s="4">
        <v>32.305999999999997</v>
      </c>
      <c r="M14" s="4">
        <f t="shared" si="3"/>
        <v>14</v>
      </c>
      <c r="P14" s="1"/>
    </row>
    <row r="15" spans="4:19" ht="18">
      <c r="D15" s="1">
        <v>42562</v>
      </c>
      <c r="E15">
        <v>50.39</v>
      </c>
      <c r="F15" s="3">
        <v>1000</v>
      </c>
      <c r="G15" s="4">
        <f t="shared" si="0"/>
        <v>50390</v>
      </c>
      <c r="H15" s="4">
        <v>1.1057999999999999</v>
      </c>
      <c r="I15" s="4">
        <f t="shared" si="1"/>
        <v>55721.261999999995</v>
      </c>
      <c r="J15" s="25">
        <v>3.0000000000000001E-3</v>
      </c>
      <c r="K15" s="4">
        <f t="shared" si="2"/>
        <v>0.45798297534246574</v>
      </c>
      <c r="L15" s="4">
        <v>32.215000000000003</v>
      </c>
      <c r="M15" s="4">
        <f t="shared" si="3"/>
        <v>15</v>
      </c>
      <c r="P15" s="1"/>
    </row>
    <row r="16" spans="4:19" ht="18">
      <c r="D16" s="1">
        <v>42563</v>
      </c>
      <c r="E16">
        <v>50.86</v>
      </c>
      <c r="F16" s="3">
        <v>1000</v>
      </c>
      <c r="G16" s="4">
        <f t="shared" si="0"/>
        <v>50860</v>
      </c>
      <c r="H16" s="4">
        <v>1.1061000000000001</v>
      </c>
      <c r="I16" s="4">
        <f t="shared" si="1"/>
        <v>56256.246000000006</v>
      </c>
      <c r="J16" s="25">
        <v>3.0000000000000001E-3</v>
      </c>
      <c r="K16" s="4">
        <f t="shared" si="2"/>
        <v>0.46238010410958907</v>
      </c>
      <c r="L16" s="4">
        <v>32.22</v>
      </c>
      <c r="M16" s="4">
        <f t="shared" si="3"/>
        <v>15</v>
      </c>
      <c r="P16" s="1"/>
    </row>
    <row r="17" spans="4:16" ht="18">
      <c r="D17" s="1">
        <v>42564</v>
      </c>
      <c r="E17">
        <v>50.72</v>
      </c>
      <c r="F17" s="3">
        <v>1000</v>
      </c>
      <c r="G17" s="4">
        <f t="shared" si="0"/>
        <v>50720</v>
      </c>
      <c r="H17" s="4">
        <v>1.109</v>
      </c>
      <c r="I17" s="4">
        <f t="shared" si="1"/>
        <v>56248.479999999996</v>
      </c>
      <c r="J17" s="25">
        <v>3.0000000000000001E-3</v>
      </c>
      <c r="K17" s="4">
        <f t="shared" si="2"/>
        <v>0.46231627397260272</v>
      </c>
      <c r="L17" s="4">
        <v>32.183</v>
      </c>
      <c r="M17" s="4">
        <f t="shared" si="3"/>
        <v>15</v>
      </c>
      <c r="P17" s="1"/>
    </row>
    <row r="18" spans="4:16" ht="18">
      <c r="D18" s="1">
        <v>42565</v>
      </c>
      <c r="E18">
        <v>51.08</v>
      </c>
      <c r="F18" s="3">
        <v>1000</v>
      </c>
      <c r="G18" s="4">
        <f t="shared" si="0"/>
        <v>51080</v>
      </c>
      <c r="H18" s="4">
        <v>1.1120000000000001</v>
      </c>
      <c r="I18" s="4">
        <f t="shared" si="1"/>
        <v>56800.960000000006</v>
      </c>
      <c r="J18" s="25">
        <v>3.0000000000000001E-3</v>
      </c>
      <c r="K18" s="4">
        <f t="shared" si="2"/>
        <v>0.46685720547945209</v>
      </c>
      <c r="L18" s="4">
        <v>32.073</v>
      </c>
      <c r="M18" s="4">
        <f t="shared" si="3"/>
        <v>15</v>
      </c>
      <c r="P18" s="1"/>
    </row>
    <row r="19" spans="4:16" ht="18">
      <c r="D19" s="1">
        <v>42566</v>
      </c>
      <c r="E19">
        <v>50.8</v>
      </c>
      <c r="F19" s="3">
        <v>1000</v>
      </c>
      <c r="G19" s="4">
        <f t="shared" si="0"/>
        <v>50800</v>
      </c>
      <c r="H19" s="4">
        <v>1.1034999999999999</v>
      </c>
      <c r="I19" s="4">
        <f t="shared" si="1"/>
        <v>56057.799999999996</v>
      </c>
      <c r="J19" s="25">
        <v>3.0000000000000001E-3</v>
      </c>
      <c r="K19" s="4">
        <f t="shared" si="2"/>
        <v>0.46074904109589038</v>
      </c>
      <c r="L19" s="4">
        <v>31.99</v>
      </c>
      <c r="M19" s="4">
        <f t="shared" si="3"/>
        <v>15</v>
      </c>
      <c r="P19" s="1"/>
    </row>
    <row r="20" spans="4:16" ht="18">
      <c r="D20" s="1">
        <v>42567</v>
      </c>
      <c r="E20">
        <v>50.8</v>
      </c>
      <c r="F20" s="3">
        <v>1000</v>
      </c>
      <c r="G20" s="4">
        <f t="shared" si="0"/>
        <v>50800</v>
      </c>
      <c r="H20" s="4">
        <v>1.1034999999999999</v>
      </c>
      <c r="I20" s="4">
        <f t="shared" si="1"/>
        <v>56057.799999999996</v>
      </c>
      <c r="J20" s="25">
        <v>3.0000000000000001E-3</v>
      </c>
      <c r="K20" s="4">
        <f t="shared" si="2"/>
        <v>0.46074904109589038</v>
      </c>
      <c r="L20" s="4">
        <v>31.99</v>
      </c>
      <c r="M20" s="4">
        <f t="shared" si="3"/>
        <v>15</v>
      </c>
      <c r="P20" s="1"/>
    </row>
    <row r="21" spans="4:16" ht="18">
      <c r="D21" s="1">
        <v>42568</v>
      </c>
      <c r="E21">
        <v>50.8</v>
      </c>
      <c r="F21" s="3">
        <v>1000</v>
      </c>
      <c r="G21" s="4">
        <f t="shared" si="0"/>
        <v>50800</v>
      </c>
      <c r="H21" s="4">
        <v>1.1034999999999999</v>
      </c>
      <c r="I21" s="4">
        <f t="shared" si="1"/>
        <v>56057.799999999996</v>
      </c>
      <c r="J21" s="25">
        <v>3.0000000000000001E-3</v>
      </c>
      <c r="K21" s="4">
        <f t="shared" si="2"/>
        <v>0.46074904109589038</v>
      </c>
      <c r="L21" s="4">
        <v>31.99</v>
      </c>
      <c r="M21" s="4">
        <f t="shared" si="3"/>
        <v>15</v>
      </c>
      <c r="P21" s="1"/>
    </row>
    <row r="22" spans="4:16" ht="18">
      <c r="D22" s="1">
        <v>42569</v>
      </c>
      <c r="E22">
        <v>51.08</v>
      </c>
      <c r="F22" s="3">
        <v>1000</v>
      </c>
      <c r="G22" s="4">
        <f t="shared" si="0"/>
        <v>51080</v>
      </c>
      <c r="H22" s="4">
        <v>1.1074999999999999</v>
      </c>
      <c r="I22" s="4">
        <f t="shared" si="1"/>
        <v>56571.1</v>
      </c>
      <c r="J22" s="25">
        <v>3.0000000000000001E-3</v>
      </c>
      <c r="K22" s="4">
        <f t="shared" si="2"/>
        <v>0.46496794520547946</v>
      </c>
      <c r="L22" s="4">
        <v>32.024000000000001</v>
      </c>
      <c r="M22" s="4">
        <f t="shared" si="3"/>
        <v>15</v>
      </c>
      <c r="P22" s="1"/>
    </row>
    <row r="23" spans="4:16" ht="18">
      <c r="D23" s="1">
        <v>42570</v>
      </c>
      <c r="E23">
        <v>50.87</v>
      </c>
      <c r="F23" s="3">
        <v>1000</v>
      </c>
      <c r="G23" s="4">
        <f t="shared" si="0"/>
        <v>50870</v>
      </c>
      <c r="H23" s="4">
        <v>1.1021000000000001</v>
      </c>
      <c r="I23" s="4">
        <f t="shared" si="1"/>
        <v>56063.827000000005</v>
      </c>
      <c r="J23" s="25">
        <v>3.0000000000000001E-3</v>
      </c>
      <c r="K23" s="4">
        <f t="shared" si="2"/>
        <v>0.46079857808219182</v>
      </c>
      <c r="L23" s="4">
        <v>31.991</v>
      </c>
      <c r="M23" s="4">
        <f t="shared" si="3"/>
        <v>15</v>
      </c>
      <c r="P23" s="1"/>
    </row>
    <row r="24" spans="4:16" ht="18">
      <c r="D24" s="1">
        <v>42571</v>
      </c>
      <c r="E24">
        <v>51.48</v>
      </c>
      <c r="F24" s="3">
        <v>1000</v>
      </c>
      <c r="G24" s="4">
        <f t="shared" si="0"/>
        <v>51480</v>
      </c>
      <c r="H24" s="4">
        <v>1.1014999999999999</v>
      </c>
      <c r="I24" s="4">
        <f t="shared" si="1"/>
        <v>56705.219999999994</v>
      </c>
      <c r="J24" s="25">
        <v>3.0000000000000001E-3</v>
      </c>
      <c r="K24" s="4">
        <f t="shared" si="2"/>
        <v>0.46607030136986299</v>
      </c>
      <c r="L24" s="4">
        <v>32.051000000000002</v>
      </c>
      <c r="M24" s="4">
        <f t="shared" si="3"/>
        <v>15</v>
      </c>
      <c r="P24" s="1"/>
    </row>
    <row r="25" spans="4:16" ht="18">
      <c r="D25" s="1">
        <v>42572</v>
      </c>
      <c r="E25">
        <v>51.41</v>
      </c>
      <c r="F25" s="3">
        <v>1000</v>
      </c>
      <c r="G25" s="4">
        <f t="shared" si="0"/>
        <v>51410</v>
      </c>
      <c r="H25" s="4">
        <v>1.1026</v>
      </c>
      <c r="I25" s="4">
        <f t="shared" si="1"/>
        <v>56684.666000000005</v>
      </c>
      <c r="J25" s="25">
        <v>3.0000000000000001E-3</v>
      </c>
      <c r="K25" s="4">
        <f t="shared" si="2"/>
        <v>0.46590136438356167</v>
      </c>
      <c r="L25" s="4">
        <v>32.06</v>
      </c>
      <c r="M25" s="4">
        <f t="shared" si="3"/>
        <v>15</v>
      </c>
      <c r="P25" s="1"/>
    </row>
    <row r="26" spans="4:16" ht="18">
      <c r="D26" s="1">
        <v>42573</v>
      </c>
      <c r="E26">
        <v>51.26</v>
      </c>
      <c r="F26" s="3">
        <v>1000</v>
      </c>
      <c r="G26" s="4">
        <f t="shared" si="0"/>
        <v>51260</v>
      </c>
      <c r="H26" s="4">
        <v>1.0976999999999999</v>
      </c>
      <c r="I26" s="4">
        <f t="shared" si="1"/>
        <v>56268.101999999992</v>
      </c>
      <c r="J26" s="25">
        <v>3.0000000000000001E-3</v>
      </c>
      <c r="K26" s="4">
        <f t="shared" si="2"/>
        <v>0.4624775506849314</v>
      </c>
      <c r="L26" s="4">
        <v>32.07</v>
      </c>
      <c r="M26" s="4">
        <f t="shared" si="3"/>
        <v>15</v>
      </c>
      <c r="P26" s="1"/>
    </row>
    <row r="27" spans="4:16" ht="18">
      <c r="D27" s="1">
        <v>42574</v>
      </c>
      <c r="E27">
        <v>51.26</v>
      </c>
      <c r="F27" s="3">
        <v>1000</v>
      </c>
      <c r="G27" s="4">
        <f t="shared" si="0"/>
        <v>51260</v>
      </c>
      <c r="H27" s="4">
        <v>1.0976999999999999</v>
      </c>
      <c r="I27" s="4">
        <f t="shared" si="1"/>
        <v>56268.101999999992</v>
      </c>
      <c r="J27" s="25">
        <v>3.0000000000000001E-3</v>
      </c>
      <c r="K27" s="4">
        <f t="shared" si="2"/>
        <v>0.4624775506849314</v>
      </c>
      <c r="L27" s="4">
        <v>32.07</v>
      </c>
      <c r="M27" s="4">
        <f t="shared" si="3"/>
        <v>15</v>
      </c>
      <c r="P27" s="1"/>
    </row>
    <row r="28" spans="4:16" ht="18">
      <c r="D28" s="1">
        <v>42575</v>
      </c>
      <c r="E28">
        <v>51.26</v>
      </c>
      <c r="F28" s="3">
        <v>1000</v>
      </c>
      <c r="G28" s="4">
        <f t="shared" si="0"/>
        <v>51260</v>
      </c>
      <c r="H28" s="4">
        <v>1.0976999999999999</v>
      </c>
      <c r="I28" s="4">
        <f t="shared" si="1"/>
        <v>56268.101999999992</v>
      </c>
      <c r="J28" s="25">
        <v>3.0000000000000001E-3</v>
      </c>
      <c r="K28" s="4">
        <f t="shared" si="2"/>
        <v>0.4624775506849314</v>
      </c>
      <c r="L28" s="4">
        <v>32.07</v>
      </c>
      <c r="M28" s="4">
        <f t="shared" si="3"/>
        <v>15</v>
      </c>
      <c r="P28" s="1"/>
    </row>
    <row r="29" spans="4:16" ht="18">
      <c r="D29" s="1">
        <v>42576</v>
      </c>
      <c r="E29">
        <v>51.49</v>
      </c>
      <c r="F29" s="3">
        <v>1000</v>
      </c>
      <c r="G29" s="4">
        <f t="shared" si="0"/>
        <v>51490</v>
      </c>
      <c r="H29" s="4">
        <v>1.0994999999999999</v>
      </c>
      <c r="I29" s="4">
        <f t="shared" si="1"/>
        <v>56613.254999999997</v>
      </c>
      <c r="J29" s="25">
        <v>3.0000000000000001E-3</v>
      </c>
      <c r="K29" s="4">
        <f t="shared" si="2"/>
        <v>0.46531442465753425</v>
      </c>
      <c r="L29" s="4">
        <v>32.14</v>
      </c>
      <c r="M29" s="4">
        <f t="shared" si="3"/>
        <v>15</v>
      </c>
      <c r="P29" s="1"/>
    </row>
    <row r="30" spans="4:16" ht="18">
      <c r="D30" s="1">
        <v>42577</v>
      </c>
      <c r="E30">
        <v>51.49</v>
      </c>
      <c r="F30" s="3">
        <v>1000</v>
      </c>
      <c r="G30" s="4">
        <f t="shared" si="0"/>
        <v>51490</v>
      </c>
      <c r="H30" s="4">
        <v>1.0986</v>
      </c>
      <c r="I30" s="4">
        <f t="shared" si="1"/>
        <v>56566.914000000004</v>
      </c>
      <c r="J30" s="25">
        <v>3.0000000000000001E-3</v>
      </c>
      <c r="K30" s="4">
        <f t="shared" si="2"/>
        <v>0.46493353972602747</v>
      </c>
      <c r="L30" s="4">
        <v>32.106000000000002</v>
      </c>
      <c r="M30" s="4">
        <f t="shared" si="3"/>
        <v>15</v>
      </c>
      <c r="P30" s="1"/>
    </row>
    <row r="31" spans="4:16" ht="18">
      <c r="D31" s="1">
        <v>42578</v>
      </c>
      <c r="E31">
        <v>51.86</v>
      </c>
      <c r="F31" s="3">
        <v>1000</v>
      </c>
      <c r="G31" s="4">
        <f t="shared" si="0"/>
        <v>51860</v>
      </c>
      <c r="H31" s="4">
        <v>1.1057999999999999</v>
      </c>
      <c r="I31" s="4">
        <f t="shared" si="1"/>
        <v>57346.787999999993</v>
      </c>
      <c r="J31" s="25">
        <v>3.0000000000000001E-3</v>
      </c>
      <c r="K31" s="4">
        <f t="shared" si="2"/>
        <v>0.47134346301369856</v>
      </c>
      <c r="L31" s="4">
        <v>32.067999999999998</v>
      </c>
      <c r="M31" s="4">
        <f t="shared" si="3"/>
        <v>15</v>
      </c>
      <c r="P31" s="1"/>
    </row>
    <row r="32" spans="4:16" ht="18">
      <c r="D32" s="1">
        <v>42579</v>
      </c>
      <c r="E32">
        <v>51.63</v>
      </c>
      <c r="F32" s="3">
        <v>1000</v>
      </c>
      <c r="G32" s="4">
        <f t="shared" si="0"/>
        <v>51630</v>
      </c>
      <c r="H32" s="4">
        <v>1.1076999999999999</v>
      </c>
      <c r="I32" s="4">
        <f t="shared" si="1"/>
        <v>57190.550999999992</v>
      </c>
      <c r="J32" s="25">
        <v>3.0000000000000001E-3</v>
      </c>
      <c r="K32" s="4">
        <f t="shared" si="2"/>
        <v>0.47005932328767114</v>
      </c>
      <c r="L32" s="4">
        <v>31.954999999999998</v>
      </c>
      <c r="M32" s="4">
        <f t="shared" si="3"/>
        <v>15</v>
      </c>
      <c r="P32" s="1"/>
    </row>
    <row r="33" spans="4:16" ht="18">
      <c r="D33" s="1">
        <v>42580</v>
      </c>
      <c r="E33">
        <v>51.72</v>
      </c>
      <c r="F33" s="3">
        <v>1000</v>
      </c>
      <c r="G33" s="4">
        <f t="shared" si="0"/>
        <v>51720</v>
      </c>
      <c r="H33" s="4">
        <v>1.1173999999999999</v>
      </c>
      <c r="I33" s="4">
        <f t="shared" si="1"/>
        <v>57791.928</v>
      </c>
      <c r="J33" s="25">
        <v>3.0000000000000001E-3</v>
      </c>
      <c r="K33" s="4">
        <f t="shared" si="2"/>
        <v>0.47500214794520551</v>
      </c>
      <c r="L33" s="4">
        <v>31.925999999999998</v>
      </c>
      <c r="M33" s="4">
        <f t="shared" si="3"/>
        <v>15</v>
      </c>
      <c r="P33" s="1"/>
    </row>
    <row r="34" spans="4:16" ht="18">
      <c r="D34" s="1">
        <v>42581</v>
      </c>
      <c r="E34">
        <v>51.72</v>
      </c>
      <c r="F34" s="3">
        <v>1000</v>
      </c>
      <c r="G34" s="4">
        <f t="shared" si="0"/>
        <v>51720</v>
      </c>
      <c r="H34" s="4">
        <v>1.1173999999999999</v>
      </c>
      <c r="I34" s="4">
        <f t="shared" si="1"/>
        <v>57791.928</v>
      </c>
      <c r="J34" s="25">
        <v>3.0000000000000001E-3</v>
      </c>
      <c r="K34" s="4">
        <f t="shared" si="2"/>
        <v>0.47500214794520551</v>
      </c>
      <c r="L34" s="4">
        <v>31.925999999999998</v>
      </c>
      <c r="M34" s="4">
        <f t="shared" si="3"/>
        <v>15</v>
      </c>
      <c r="P34" s="1"/>
    </row>
    <row r="35" spans="4:16" ht="18">
      <c r="D35" s="1">
        <v>42582</v>
      </c>
      <c r="E35">
        <v>51.72</v>
      </c>
      <c r="F35" s="3">
        <v>1000</v>
      </c>
      <c r="G35" s="4">
        <f t="shared" si="0"/>
        <v>51720</v>
      </c>
      <c r="H35" s="4">
        <v>1.1173999999999999</v>
      </c>
      <c r="I35" s="4">
        <f t="shared" si="1"/>
        <v>57791.928</v>
      </c>
      <c r="J35" s="25">
        <v>3.0000000000000001E-3</v>
      </c>
      <c r="K35" s="4">
        <f t="shared" si="2"/>
        <v>0.47500214794520551</v>
      </c>
      <c r="L35" s="4">
        <v>31.925999999999998</v>
      </c>
      <c r="M35" s="4">
        <f t="shared" si="3"/>
        <v>15</v>
      </c>
      <c r="P35" s="1"/>
    </row>
    <row r="36" spans="4:16" ht="18">
      <c r="D36" s="1">
        <v>42583</v>
      </c>
      <c r="E36">
        <v>51.49</v>
      </c>
      <c r="F36" s="3">
        <v>1000</v>
      </c>
      <c r="G36" s="4">
        <f t="shared" si="0"/>
        <v>51490</v>
      </c>
      <c r="H36" s="4">
        <v>1.1163000000000001</v>
      </c>
      <c r="I36" s="4">
        <f t="shared" si="1"/>
        <v>57478.287000000004</v>
      </c>
      <c r="J36" s="25">
        <v>3.0000000000000001E-3</v>
      </c>
      <c r="K36" s="4">
        <f t="shared" si="2"/>
        <v>0.47242427671232878</v>
      </c>
      <c r="L36" s="4">
        <v>31.64</v>
      </c>
      <c r="M36" s="4">
        <f t="shared" si="3"/>
        <v>15</v>
      </c>
      <c r="P36" s="1"/>
    </row>
    <row r="37" spans="4:16" ht="18">
      <c r="D37" s="1">
        <v>42584</v>
      </c>
      <c r="E37">
        <v>51.4</v>
      </c>
      <c r="F37" s="3">
        <v>1000</v>
      </c>
      <c r="G37" s="4">
        <f t="shared" si="0"/>
        <v>51400</v>
      </c>
      <c r="H37" s="4">
        <v>1.1224000000000001</v>
      </c>
      <c r="I37" s="4">
        <f t="shared" si="1"/>
        <v>57691.360000000001</v>
      </c>
      <c r="J37" s="25">
        <v>3.0000000000000001E-3</v>
      </c>
      <c r="K37" s="4">
        <f t="shared" si="2"/>
        <v>0.47417556164383562</v>
      </c>
      <c r="L37" s="4">
        <v>31.68</v>
      </c>
      <c r="M37" s="4">
        <f t="shared" si="3"/>
        <v>15</v>
      </c>
      <c r="P37" s="1"/>
    </row>
    <row r="38" spans="4:16" ht="18">
      <c r="D38" s="1">
        <v>42585</v>
      </c>
      <c r="E38">
        <v>51.25</v>
      </c>
      <c r="F38" s="3">
        <v>1000</v>
      </c>
      <c r="G38" s="4">
        <f t="shared" si="0"/>
        <v>51250</v>
      </c>
      <c r="H38" s="4">
        <v>1.1149</v>
      </c>
      <c r="I38" s="4">
        <f t="shared" si="1"/>
        <v>57138.625</v>
      </c>
      <c r="J38" s="25">
        <v>3.0000000000000001E-3</v>
      </c>
      <c r="K38" s="4">
        <f t="shared" si="2"/>
        <v>0.46963253424657536</v>
      </c>
      <c r="L38" s="4">
        <v>31.75</v>
      </c>
      <c r="M38" s="4">
        <f t="shared" si="3"/>
        <v>15</v>
      </c>
      <c r="P38" s="1"/>
    </row>
    <row r="39" spans="4:16" ht="18">
      <c r="D39" s="1">
        <v>42586</v>
      </c>
      <c r="E39">
        <v>51.4</v>
      </c>
      <c r="F39" s="3">
        <v>1000</v>
      </c>
      <c r="G39" s="4">
        <f t="shared" si="0"/>
        <v>51400</v>
      </c>
      <c r="H39" s="4">
        <v>1.113</v>
      </c>
      <c r="I39" s="4">
        <f t="shared" si="1"/>
        <v>57208.2</v>
      </c>
      <c r="J39" s="25">
        <v>3.0000000000000001E-3</v>
      </c>
      <c r="K39" s="4">
        <f t="shared" si="2"/>
        <v>0.47020438356164379</v>
      </c>
      <c r="L39" s="4">
        <v>31.71</v>
      </c>
      <c r="M39" s="4">
        <f t="shared" si="3"/>
        <v>15</v>
      </c>
      <c r="P39" s="1"/>
    </row>
    <row r="40" spans="4:16" ht="18">
      <c r="D40" s="1">
        <v>42587</v>
      </c>
      <c r="E40">
        <v>51.84</v>
      </c>
      <c r="F40" s="3">
        <v>1000</v>
      </c>
      <c r="G40" s="4">
        <f t="shared" si="0"/>
        <v>51840</v>
      </c>
      <c r="H40" s="4">
        <v>1.1086</v>
      </c>
      <c r="I40" s="4">
        <f t="shared" si="1"/>
        <v>57469.824000000001</v>
      </c>
      <c r="J40" s="25">
        <v>3.0000000000000001E-3</v>
      </c>
      <c r="K40" s="4">
        <f t="shared" si="2"/>
        <v>0.47235471780821914</v>
      </c>
      <c r="L40" s="4">
        <v>31.57</v>
      </c>
      <c r="M40" s="4">
        <f t="shared" si="3"/>
        <v>15</v>
      </c>
      <c r="P40" s="1"/>
    </row>
    <row r="41" spans="4:16" ht="18">
      <c r="D41" s="1">
        <v>42588</v>
      </c>
      <c r="E41">
        <v>51.84</v>
      </c>
      <c r="F41" s="3">
        <v>1000</v>
      </c>
      <c r="G41" s="4">
        <f t="shared" si="0"/>
        <v>51840</v>
      </c>
      <c r="H41" s="4">
        <v>1.1086</v>
      </c>
      <c r="I41" s="4">
        <f t="shared" si="1"/>
        <v>57469.824000000001</v>
      </c>
      <c r="J41" s="25">
        <v>3.0000000000000001E-3</v>
      </c>
      <c r="K41" s="4">
        <f t="shared" si="2"/>
        <v>0.47235471780821914</v>
      </c>
      <c r="L41" s="4">
        <v>31.57</v>
      </c>
      <c r="M41" s="4">
        <f t="shared" si="3"/>
        <v>15</v>
      </c>
      <c r="P41" s="1"/>
    </row>
    <row r="42" spans="4:16" ht="18">
      <c r="D42" s="1">
        <v>42589</v>
      </c>
      <c r="E42">
        <v>51.84</v>
      </c>
      <c r="F42" s="3">
        <v>1000</v>
      </c>
      <c r="G42" s="4">
        <f t="shared" si="0"/>
        <v>51840</v>
      </c>
      <c r="H42" s="4">
        <v>1.1086</v>
      </c>
      <c r="I42" s="4">
        <f t="shared" si="1"/>
        <v>57469.824000000001</v>
      </c>
      <c r="J42" s="25">
        <v>3.0000000000000001E-3</v>
      </c>
      <c r="K42" s="4">
        <f t="shared" si="2"/>
        <v>0.47235471780821914</v>
      </c>
      <c r="L42" s="4">
        <v>31.57</v>
      </c>
      <c r="M42" s="4">
        <f t="shared" si="3"/>
        <v>15</v>
      </c>
      <c r="P42" s="1"/>
    </row>
    <row r="43" spans="4:16" ht="18">
      <c r="D43" s="1">
        <v>42590</v>
      </c>
      <c r="E43">
        <v>51.71</v>
      </c>
      <c r="F43" s="3">
        <v>1000</v>
      </c>
      <c r="G43" s="4">
        <f t="shared" si="0"/>
        <v>51710</v>
      </c>
      <c r="H43" s="4">
        <v>1.1088</v>
      </c>
      <c r="I43" s="4">
        <f t="shared" si="1"/>
        <v>57336.048000000003</v>
      </c>
      <c r="J43" s="25">
        <v>3.0000000000000001E-3</v>
      </c>
      <c r="K43" s="4">
        <f t="shared" si="2"/>
        <v>0.47125518904109592</v>
      </c>
      <c r="L43" s="4">
        <v>31.512</v>
      </c>
      <c r="M43" s="4">
        <f t="shared" si="3"/>
        <v>15</v>
      </c>
      <c r="P43" s="1"/>
    </row>
    <row r="44" spans="4:16" ht="18">
      <c r="D44" s="1">
        <v>42591</v>
      </c>
      <c r="E44">
        <v>52.05</v>
      </c>
      <c r="F44" s="3">
        <v>1000</v>
      </c>
      <c r="G44" s="4">
        <f t="shared" si="0"/>
        <v>52050</v>
      </c>
      <c r="H44" s="4">
        <v>1.1116999999999999</v>
      </c>
      <c r="I44" s="4">
        <f t="shared" si="1"/>
        <v>57863.984999999993</v>
      </c>
      <c r="J44" s="25">
        <v>3.0000000000000001E-3</v>
      </c>
      <c r="K44" s="4">
        <f t="shared" si="2"/>
        <v>0.47559439726027392</v>
      </c>
      <c r="L44" s="4">
        <v>31.454999999999998</v>
      </c>
      <c r="M44" s="4">
        <f t="shared" si="3"/>
        <v>15</v>
      </c>
      <c r="P44" s="1"/>
    </row>
    <row r="45" spans="4:16" ht="18">
      <c r="D45" s="1">
        <v>42592</v>
      </c>
      <c r="E45">
        <v>51.95</v>
      </c>
      <c r="F45" s="3">
        <v>1000</v>
      </c>
      <c r="G45" s="4">
        <f t="shared" si="0"/>
        <v>51950</v>
      </c>
      <c r="H45" s="4">
        <v>1.1175999999999999</v>
      </c>
      <c r="I45" s="4">
        <f t="shared" si="1"/>
        <v>58059.32</v>
      </c>
      <c r="J45" s="25">
        <v>3.0000000000000001E-3</v>
      </c>
      <c r="K45" s="4">
        <f t="shared" si="2"/>
        <v>0.47719989041095895</v>
      </c>
      <c r="L45" s="4">
        <v>31.225000000000001</v>
      </c>
      <c r="M45" s="4">
        <f t="shared" si="3"/>
        <v>15</v>
      </c>
      <c r="P45" s="1"/>
    </row>
    <row r="46" spans="4:16" ht="18">
      <c r="D46" s="1">
        <v>42593</v>
      </c>
      <c r="E46">
        <v>52.43</v>
      </c>
      <c r="F46" s="3">
        <v>1000</v>
      </c>
      <c r="G46" s="4">
        <f t="shared" si="0"/>
        <v>52430</v>
      </c>
      <c r="H46" s="4">
        <v>1.1136999999999999</v>
      </c>
      <c r="I46" s="4">
        <f t="shared" si="1"/>
        <v>58391.290999999997</v>
      </c>
      <c r="J46" s="25">
        <v>3.0000000000000001E-3</v>
      </c>
      <c r="K46" s="4">
        <f t="shared" si="2"/>
        <v>0.47992841917808216</v>
      </c>
      <c r="L46" s="4">
        <v>31.326000000000001</v>
      </c>
      <c r="M46" s="4">
        <f t="shared" si="3"/>
        <v>15</v>
      </c>
      <c r="P46" s="1"/>
    </row>
    <row r="47" spans="4:16" ht="18">
      <c r="D47" s="1">
        <v>42594</v>
      </c>
      <c r="E47">
        <v>52.33</v>
      </c>
      <c r="F47" s="3">
        <v>1000</v>
      </c>
      <c r="G47" s="4">
        <f t="shared" si="0"/>
        <v>52330</v>
      </c>
      <c r="H47" s="4">
        <v>1.1162000000000001</v>
      </c>
      <c r="I47" s="4">
        <f t="shared" si="1"/>
        <v>58410.746000000006</v>
      </c>
      <c r="J47" s="25">
        <v>3.0000000000000001E-3</v>
      </c>
      <c r="K47" s="4">
        <f t="shared" si="2"/>
        <v>0.48008832328767131</v>
      </c>
      <c r="L47" s="4">
        <v>31.402999999999999</v>
      </c>
      <c r="M47" s="4">
        <f t="shared" si="3"/>
        <v>15</v>
      </c>
      <c r="P47" s="1"/>
    </row>
    <row r="48" spans="4:16" ht="18">
      <c r="D48" s="1">
        <v>42595</v>
      </c>
      <c r="E48">
        <v>52.33</v>
      </c>
      <c r="F48" s="3">
        <v>1000</v>
      </c>
      <c r="G48" s="4">
        <f t="shared" si="0"/>
        <v>52330</v>
      </c>
      <c r="H48" s="4">
        <v>1.1162000000000001</v>
      </c>
      <c r="I48" s="4">
        <f t="shared" si="1"/>
        <v>58410.746000000006</v>
      </c>
      <c r="J48" s="25">
        <v>3.0000000000000001E-3</v>
      </c>
      <c r="K48" s="4">
        <f t="shared" si="2"/>
        <v>0.48008832328767131</v>
      </c>
      <c r="L48" s="4">
        <v>31.402999999999999</v>
      </c>
      <c r="M48" s="4">
        <f t="shared" si="3"/>
        <v>15</v>
      </c>
      <c r="P48" s="1"/>
    </row>
    <row r="49" spans="4:16" ht="18">
      <c r="D49" s="1">
        <v>42596</v>
      </c>
      <c r="E49">
        <v>52.33</v>
      </c>
      <c r="F49" s="3">
        <v>1000</v>
      </c>
      <c r="G49" s="4">
        <f t="shared" si="0"/>
        <v>52330</v>
      </c>
      <c r="H49" s="4">
        <v>1.1162000000000001</v>
      </c>
      <c r="I49" s="4">
        <f t="shared" si="1"/>
        <v>58410.746000000006</v>
      </c>
      <c r="J49" s="25">
        <v>3.0000000000000001E-3</v>
      </c>
      <c r="K49" s="4">
        <f t="shared" si="2"/>
        <v>0.48008832328767131</v>
      </c>
      <c r="L49" s="4">
        <v>31.402999999999999</v>
      </c>
      <c r="M49" s="4">
        <f t="shared" si="3"/>
        <v>15</v>
      </c>
      <c r="P49" s="1"/>
    </row>
    <row r="50" spans="4:16" ht="18">
      <c r="D50" s="1">
        <v>42597</v>
      </c>
      <c r="E50">
        <v>52.33</v>
      </c>
      <c r="F50" s="3">
        <v>1000</v>
      </c>
      <c r="G50" s="4">
        <f t="shared" si="0"/>
        <v>52330</v>
      </c>
      <c r="H50" s="4">
        <v>1.1184000000000001</v>
      </c>
      <c r="I50" s="4">
        <f t="shared" si="1"/>
        <v>58525.872000000003</v>
      </c>
      <c r="J50" s="25">
        <v>3.0000000000000001E-3</v>
      </c>
      <c r="K50" s="4">
        <f t="shared" si="2"/>
        <v>0.48103456438356168</v>
      </c>
      <c r="L50" s="4">
        <v>31.37</v>
      </c>
      <c r="M50" s="4">
        <f t="shared" si="3"/>
        <v>15</v>
      </c>
      <c r="P50" s="1"/>
    </row>
    <row r="51" spans="4:16" ht="18">
      <c r="D51" s="1">
        <v>42598</v>
      </c>
      <c r="E51">
        <v>51.81</v>
      </c>
      <c r="F51" s="3">
        <v>1000</v>
      </c>
      <c r="G51" s="4">
        <f t="shared" si="0"/>
        <v>51810</v>
      </c>
      <c r="H51" s="4">
        <v>1.1278999999999999</v>
      </c>
      <c r="I51" s="4">
        <f t="shared" si="1"/>
        <v>58436.498999999996</v>
      </c>
      <c r="J51" s="25">
        <v>3.0000000000000001E-3</v>
      </c>
      <c r="K51" s="4">
        <f t="shared" si="2"/>
        <v>0.48029999178082189</v>
      </c>
      <c r="L51" s="4">
        <v>31.28</v>
      </c>
      <c r="M51" s="4">
        <f t="shared" si="3"/>
        <v>15</v>
      </c>
      <c r="P51" s="1"/>
    </row>
    <row r="52" spans="4:16" ht="18">
      <c r="D52" s="1">
        <v>42599</v>
      </c>
      <c r="E52">
        <v>51.61</v>
      </c>
      <c r="F52" s="3">
        <v>1000</v>
      </c>
      <c r="G52" s="4">
        <f t="shared" si="0"/>
        <v>51610</v>
      </c>
      <c r="H52" s="4">
        <v>1.1289</v>
      </c>
      <c r="I52" s="4">
        <f t="shared" si="1"/>
        <v>58262.529000000002</v>
      </c>
      <c r="J52" s="25">
        <v>3.0000000000000001E-3</v>
      </c>
      <c r="K52" s="4">
        <f t="shared" si="2"/>
        <v>0.47887010136986302</v>
      </c>
      <c r="L52" s="4">
        <v>31.452000000000002</v>
      </c>
      <c r="M52" s="4">
        <f t="shared" si="3"/>
        <v>15</v>
      </c>
      <c r="P52" s="1"/>
    </row>
    <row r="53" spans="4:16" ht="18">
      <c r="D53" s="1">
        <v>42600</v>
      </c>
      <c r="E53">
        <v>51.84</v>
      </c>
      <c r="F53" s="3">
        <v>1000</v>
      </c>
      <c r="G53" s="4">
        <f t="shared" si="0"/>
        <v>51840</v>
      </c>
      <c r="H53" s="4">
        <v>1.1354</v>
      </c>
      <c r="I53" s="4">
        <f t="shared" si="1"/>
        <v>58859.135999999999</v>
      </c>
      <c r="J53" s="25">
        <v>3.0000000000000001E-3</v>
      </c>
      <c r="K53" s="4">
        <f t="shared" si="2"/>
        <v>0.48377372054794521</v>
      </c>
      <c r="L53" s="4">
        <v>31.41</v>
      </c>
      <c r="M53" s="4">
        <f t="shared" si="3"/>
        <v>15</v>
      </c>
      <c r="P53" s="1"/>
    </row>
    <row r="54" spans="4:16" ht="18">
      <c r="D54" s="1">
        <v>42601</v>
      </c>
      <c r="E54">
        <v>51.64</v>
      </c>
      <c r="F54" s="3">
        <v>1000</v>
      </c>
      <c r="G54" s="4">
        <f t="shared" si="0"/>
        <v>51640</v>
      </c>
      <c r="H54" s="4">
        <v>1.1325000000000001</v>
      </c>
      <c r="I54" s="4">
        <f t="shared" si="1"/>
        <v>58482.3</v>
      </c>
      <c r="J54" s="25">
        <v>3.0000000000000001E-3</v>
      </c>
      <c r="K54" s="4">
        <f t="shared" si="2"/>
        <v>0.48067643835616436</v>
      </c>
      <c r="L54" s="4">
        <v>31.617999999999999</v>
      </c>
      <c r="M54" s="4">
        <f t="shared" si="3"/>
        <v>15</v>
      </c>
      <c r="P54" s="1"/>
    </row>
    <row r="55" spans="4:16" ht="18">
      <c r="D55" s="1">
        <v>42602</v>
      </c>
      <c r="E55">
        <v>51.64</v>
      </c>
      <c r="F55" s="3">
        <v>1000</v>
      </c>
      <c r="G55" s="4">
        <f t="shared" si="0"/>
        <v>51640</v>
      </c>
      <c r="H55" s="4">
        <v>1.1325000000000001</v>
      </c>
      <c r="I55" s="4">
        <f t="shared" si="1"/>
        <v>58482.3</v>
      </c>
      <c r="J55" s="25">
        <v>3.0000000000000001E-3</v>
      </c>
      <c r="K55" s="4">
        <f t="shared" si="2"/>
        <v>0.48067643835616436</v>
      </c>
      <c r="L55" s="4">
        <v>31.617999999999999</v>
      </c>
      <c r="M55" s="4">
        <f t="shared" si="3"/>
        <v>15</v>
      </c>
      <c r="P55" s="1"/>
    </row>
    <row r="56" spans="4:16" ht="18">
      <c r="D56" s="1">
        <v>42603</v>
      </c>
      <c r="E56">
        <v>51.64</v>
      </c>
      <c r="F56" s="3">
        <v>1000</v>
      </c>
      <c r="G56" s="4">
        <f t="shared" si="0"/>
        <v>51640</v>
      </c>
      <c r="H56" s="4">
        <v>1.1325000000000001</v>
      </c>
      <c r="I56" s="4">
        <f t="shared" si="1"/>
        <v>58482.3</v>
      </c>
      <c r="J56" s="25">
        <v>3.0000000000000001E-3</v>
      </c>
      <c r="K56" s="4">
        <f t="shared" si="2"/>
        <v>0.48067643835616436</v>
      </c>
      <c r="L56" s="4">
        <v>31.617999999999999</v>
      </c>
      <c r="M56" s="4">
        <f t="shared" si="3"/>
        <v>15</v>
      </c>
      <c r="P56" s="1"/>
    </row>
    <row r="57" spans="4:16" ht="18">
      <c r="D57" s="1">
        <v>42604</v>
      </c>
      <c r="E57">
        <v>51.73</v>
      </c>
      <c r="F57" s="3">
        <v>1000</v>
      </c>
      <c r="G57" s="4">
        <f t="shared" si="0"/>
        <v>51730</v>
      </c>
      <c r="H57" s="4">
        <v>1.1320000000000001</v>
      </c>
      <c r="I57" s="4">
        <f t="shared" si="1"/>
        <v>58558.360000000008</v>
      </c>
      <c r="J57" s="25">
        <v>3.0000000000000001E-3</v>
      </c>
      <c r="K57" s="4">
        <f t="shared" si="2"/>
        <v>0.48130158904109599</v>
      </c>
      <c r="L57" s="4">
        <v>31.82</v>
      </c>
      <c r="M57" s="4">
        <f t="shared" si="3"/>
        <v>15</v>
      </c>
      <c r="P57" s="1"/>
    </row>
    <row r="58" spans="4:16" ht="18">
      <c r="D58" s="1">
        <v>42605</v>
      </c>
      <c r="E58">
        <v>52.17</v>
      </c>
      <c r="F58" s="3">
        <v>1000</v>
      </c>
      <c r="G58" s="4">
        <f t="shared" si="0"/>
        <v>52170</v>
      </c>
      <c r="H58" s="4">
        <v>1.1305000000000001</v>
      </c>
      <c r="I58" s="4">
        <f t="shared" si="1"/>
        <v>58978.185000000005</v>
      </c>
      <c r="J58" s="25">
        <v>3.0000000000000001E-3</v>
      </c>
      <c r="K58" s="4">
        <f t="shared" si="2"/>
        <v>0.48475220547945208</v>
      </c>
      <c r="L58" s="4">
        <v>31.706</v>
      </c>
      <c r="M58" s="4">
        <f t="shared" si="3"/>
        <v>15</v>
      </c>
      <c r="P58" s="1"/>
    </row>
    <row r="59" spans="4:16" ht="18">
      <c r="D59" s="1">
        <v>42606</v>
      </c>
      <c r="E59">
        <v>52.27</v>
      </c>
      <c r="F59" s="3">
        <v>1000</v>
      </c>
      <c r="G59" s="4">
        <f t="shared" si="0"/>
        <v>52270</v>
      </c>
      <c r="H59" s="4">
        <v>1.1264000000000001</v>
      </c>
      <c r="I59" s="4">
        <f t="shared" si="1"/>
        <v>58876.928000000007</v>
      </c>
      <c r="J59" s="25">
        <v>3.0000000000000001E-3</v>
      </c>
      <c r="K59" s="4">
        <f t="shared" si="2"/>
        <v>0.48391995616438366</v>
      </c>
      <c r="L59" s="4">
        <v>31.771999999999998</v>
      </c>
      <c r="M59" s="4">
        <f t="shared" si="3"/>
        <v>15</v>
      </c>
      <c r="P59" s="1"/>
    </row>
    <row r="60" spans="4:16" ht="18">
      <c r="D60" s="1">
        <v>42607</v>
      </c>
      <c r="E60">
        <v>51.85</v>
      </c>
      <c r="F60" s="3">
        <v>1000</v>
      </c>
      <c r="G60" s="4">
        <f t="shared" si="0"/>
        <v>51850</v>
      </c>
      <c r="H60" s="4">
        <v>1.1285000000000001</v>
      </c>
      <c r="I60" s="4">
        <f t="shared" si="1"/>
        <v>58512.725000000006</v>
      </c>
      <c r="J60" s="25">
        <v>3.0000000000000001E-3</v>
      </c>
      <c r="K60" s="4">
        <f t="shared" si="2"/>
        <v>0.48092650684931515</v>
      </c>
      <c r="L60" s="4">
        <v>31.67</v>
      </c>
      <c r="M60" s="4">
        <f t="shared" si="3"/>
        <v>15</v>
      </c>
      <c r="P60" s="1"/>
    </row>
    <row r="61" spans="4:16" ht="18">
      <c r="D61" s="1">
        <v>42608</v>
      </c>
      <c r="E61">
        <v>51.96</v>
      </c>
      <c r="F61" s="3">
        <v>1000</v>
      </c>
      <c r="G61" s="4">
        <f t="shared" si="0"/>
        <v>51960</v>
      </c>
      <c r="H61" s="4">
        <v>1.1197999999999999</v>
      </c>
      <c r="I61" s="4">
        <f t="shared" si="1"/>
        <v>58184.807999999997</v>
      </c>
      <c r="J61" s="25">
        <v>3.0000000000000001E-3</v>
      </c>
      <c r="K61" s="4">
        <f t="shared" si="2"/>
        <v>0.47823129863013691</v>
      </c>
      <c r="L61" s="4">
        <v>31.672000000000001</v>
      </c>
      <c r="M61" s="4">
        <f t="shared" si="3"/>
        <v>15</v>
      </c>
      <c r="P61" s="1"/>
    </row>
    <row r="62" spans="4:16" ht="18">
      <c r="D62" s="1">
        <v>42609</v>
      </c>
      <c r="E62">
        <v>51.96</v>
      </c>
      <c r="F62" s="3">
        <v>1000</v>
      </c>
      <c r="G62" s="4">
        <f t="shared" si="0"/>
        <v>51960</v>
      </c>
      <c r="H62" s="4">
        <v>1.1197999999999999</v>
      </c>
      <c r="I62" s="4">
        <f t="shared" si="1"/>
        <v>58184.807999999997</v>
      </c>
      <c r="J62" s="25">
        <v>3.0000000000000001E-3</v>
      </c>
      <c r="K62" s="4">
        <f t="shared" si="2"/>
        <v>0.47823129863013691</v>
      </c>
      <c r="L62" s="4">
        <v>31.672000000000001</v>
      </c>
      <c r="M62" s="4">
        <f t="shared" si="3"/>
        <v>15</v>
      </c>
      <c r="P62" s="1"/>
    </row>
    <row r="63" spans="4:16" ht="18">
      <c r="D63" s="1">
        <v>42610</v>
      </c>
      <c r="E63">
        <v>51.96</v>
      </c>
      <c r="F63" s="3">
        <v>1000</v>
      </c>
      <c r="G63" s="4">
        <f t="shared" si="0"/>
        <v>51960</v>
      </c>
      <c r="H63" s="4">
        <v>1.1197999999999999</v>
      </c>
      <c r="I63" s="4">
        <f t="shared" si="1"/>
        <v>58184.807999999997</v>
      </c>
      <c r="J63" s="25">
        <v>3.0000000000000001E-3</v>
      </c>
      <c r="K63" s="4">
        <f t="shared" si="2"/>
        <v>0.47823129863013691</v>
      </c>
      <c r="L63" s="4">
        <v>31.672000000000001</v>
      </c>
      <c r="M63" s="4">
        <f t="shared" si="3"/>
        <v>15</v>
      </c>
      <c r="P63" s="1"/>
    </row>
    <row r="64" spans="4:16" ht="18">
      <c r="D64" s="1">
        <v>42611</v>
      </c>
      <c r="E64">
        <v>52.08</v>
      </c>
      <c r="F64" s="3">
        <v>1000</v>
      </c>
      <c r="G64" s="4">
        <f t="shared" si="0"/>
        <v>52080</v>
      </c>
      <c r="H64" s="4">
        <v>1.1189</v>
      </c>
      <c r="I64" s="4">
        <f t="shared" si="1"/>
        <v>58272.311999999998</v>
      </c>
      <c r="J64" s="25">
        <v>3.0000000000000001E-3</v>
      </c>
      <c r="K64" s="4">
        <f t="shared" si="2"/>
        <v>0.47895050958904112</v>
      </c>
      <c r="L64" s="4">
        <v>31.800999999999998</v>
      </c>
      <c r="M64" s="4">
        <f t="shared" si="3"/>
        <v>15</v>
      </c>
      <c r="P64" s="1"/>
    </row>
    <row r="65" spans="4:16" ht="18">
      <c r="D65" s="1">
        <v>42612</v>
      </c>
      <c r="E65">
        <v>52.03</v>
      </c>
      <c r="F65" s="3">
        <v>1000</v>
      </c>
      <c r="G65" s="4">
        <f t="shared" si="0"/>
        <v>52030</v>
      </c>
      <c r="H65" s="4">
        <v>1.1143000000000001</v>
      </c>
      <c r="I65" s="4">
        <f t="shared" si="1"/>
        <v>57977.029000000002</v>
      </c>
      <c r="J65" s="25">
        <v>3.0000000000000001E-3</v>
      </c>
      <c r="K65" s="4">
        <f t="shared" si="2"/>
        <v>0.47652352602739734</v>
      </c>
      <c r="L65" s="4">
        <v>31.72</v>
      </c>
      <c r="M65" s="4">
        <f t="shared" si="3"/>
        <v>15</v>
      </c>
      <c r="P65" s="1"/>
    </row>
    <row r="66" spans="4:16" ht="18">
      <c r="D66" s="1">
        <v>42613</v>
      </c>
      <c r="E66">
        <v>51.77</v>
      </c>
      <c r="F66" s="3">
        <v>1000</v>
      </c>
      <c r="G66" s="4">
        <f t="shared" si="0"/>
        <v>51770</v>
      </c>
      <c r="H66" s="4">
        <v>1.1157999999999999</v>
      </c>
      <c r="I66" s="4">
        <f t="shared" si="1"/>
        <v>57764.965999999993</v>
      </c>
      <c r="J66" s="25">
        <v>3.0000000000000001E-3</v>
      </c>
      <c r="K66" s="4">
        <f t="shared" si="2"/>
        <v>0.47478054246575341</v>
      </c>
      <c r="L66" s="4">
        <v>31.725999999999999</v>
      </c>
      <c r="M66" s="4">
        <f t="shared" si="3"/>
        <v>15</v>
      </c>
      <c r="P66" s="1"/>
    </row>
    <row r="67" spans="4:16" ht="18">
      <c r="D67" s="1">
        <v>42614</v>
      </c>
      <c r="E67">
        <v>52.17</v>
      </c>
      <c r="F67" s="3">
        <v>1000</v>
      </c>
      <c r="G67" s="4">
        <f t="shared" si="0"/>
        <v>52170</v>
      </c>
      <c r="H67" s="4">
        <v>1.1196999999999999</v>
      </c>
      <c r="I67" s="4">
        <f t="shared" si="1"/>
        <v>58414.748999999996</v>
      </c>
      <c r="J67" s="25">
        <v>3.0000000000000001E-3</v>
      </c>
      <c r="K67" s="4">
        <f t="shared" si="2"/>
        <v>0.48012122465753426</v>
      </c>
      <c r="L67" s="4">
        <v>31.736000000000001</v>
      </c>
      <c r="M67" s="4">
        <f t="shared" si="3"/>
        <v>15</v>
      </c>
      <c r="P67" s="1"/>
    </row>
    <row r="68" spans="4:16" ht="18">
      <c r="D68" s="1">
        <v>42615</v>
      </c>
      <c r="E68">
        <v>52.93</v>
      </c>
      <c r="F68" s="3">
        <v>1000</v>
      </c>
      <c r="G68" s="4">
        <f t="shared" si="0"/>
        <v>52930</v>
      </c>
      <c r="H68" s="4">
        <v>1.1155999999999999</v>
      </c>
      <c r="I68" s="4">
        <f t="shared" si="1"/>
        <v>59048.707999999999</v>
      </c>
      <c r="J68" s="25">
        <v>3.0000000000000001E-3</v>
      </c>
      <c r="K68" s="4">
        <f t="shared" si="2"/>
        <v>0.48533184657534245</v>
      </c>
      <c r="L68" s="4">
        <v>31.702999999999999</v>
      </c>
      <c r="M68" s="4">
        <f t="shared" si="3"/>
        <v>15</v>
      </c>
      <c r="P68" s="1"/>
    </row>
    <row r="69" spans="4:16" ht="18">
      <c r="D69" s="1">
        <v>42616</v>
      </c>
      <c r="E69">
        <v>52.93</v>
      </c>
      <c r="F69" s="3">
        <v>1000</v>
      </c>
      <c r="G69" s="4">
        <f t="shared" ref="G69:G96" si="4">F69*E69</f>
        <v>52930</v>
      </c>
      <c r="H69" s="4">
        <v>1.1155999999999999</v>
      </c>
      <c r="I69" s="4">
        <f t="shared" ref="I69:I96" si="5">G69*H69</f>
        <v>59048.707999999999</v>
      </c>
      <c r="J69" s="25">
        <v>3.0000000000000001E-3</v>
      </c>
      <c r="K69" s="4">
        <f t="shared" ref="K69:K96" si="6">J69*I69/365</f>
        <v>0.48533184657534245</v>
      </c>
      <c r="L69" s="4">
        <v>31.702999999999999</v>
      </c>
      <c r="M69" s="4">
        <f t="shared" si="3"/>
        <v>15</v>
      </c>
      <c r="P69" s="1"/>
    </row>
    <row r="70" spans="4:16" ht="18">
      <c r="D70" s="1">
        <v>42617</v>
      </c>
      <c r="E70">
        <v>52.93</v>
      </c>
      <c r="F70" s="3">
        <v>1000</v>
      </c>
      <c r="G70" s="4">
        <f t="shared" si="4"/>
        <v>52930</v>
      </c>
      <c r="H70" s="4">
        <v>1.1155999999999999</v>
      </c>
      <c r="I70" s="4">
        <f t="shared" si="5"/>
        <v>59048.707999999999</v>
      </c>
      <c r="J70" s="25">
        <v>3.0000000000000001E-3</v>
      </c>
      <c r="K70" s="4">
        <f t="shared" si="6"/>
        <v>0.48533184657534245</v>
      </c>
      <c r="L70" s="4">
        <v>31.702999999999999</v>
      </c>
      <c r="M70" s="4">
        <f t="shared" ref="M70:M96" si="7">ROUND(L70*K70,0)</f>
        <v>15</v>
      </c>
      <c r="P70" s="1"/>
    </row>
    <row r="71" spans="4:16" ht="18">
      <c r="D71" s="1">
        <v>42618</v>
      </c>
      <c r="E71">
        <v>52.93</v>
      </c>
      <c r="F71" s="3">
        <v>1000</v>
      </c>
      <c r="G71" s="4">
        <f t="shared" si="4"/>
        <v>52930</v>
      </c>
      <c r="H71" s="4">
        <v>1.1147</v>
      </c>
      <c r="I71" s="4">
        <f t="shared" si="5"/>
        <v>59001.071000000004</v>
      </c>
      <c r="J71" s="25">
        <v>3.0000000000000001E-3</v>
      </c>
      <c r="K71" s="4">
        <f t="shared" si="6"/>
        <v>0.48494030958904116</v>
      </c>
      <c r="L71" s="4">
        <v>31.506</v>
      </c>
      <c r="M71" s="4">
        <f t="shared" si="7"/>
        <v>15</v>
      </c>
      <c r="P71" s="1"/>
    </row>
    <row r="72" spans="4:16" ht="18">
      <c r="D72" s="1">
        <v>42619</v>
      </c>
      <c r="E72">
        <v>53</v>
      </c>
      <c r="F72" s="3">
        <v>1000</v>
      </c>
      <c r="G72" s="4">
        <f t="shared" si="4"/>
        <v>53000</v>
      </c>
      <c r="H72" s="4">
        <v>1.1254999999999999</v>
      </c>
      <c r="I72" s="4">
        <f t="shared" si="5"/>
        <v>59651.5</v>
      </c>
      <c r="J72" s="25">
        <v>3.0000000000000001E-3</v>
      </c>
      <c r="K72" s="4">
        <f t="shared" si="6"/>
        <v>0.49028630136986301</v>
      </c>
      <c r="L72" s="4">
        <v>31.411999999999999</v>
      </c>
      <c r="M72" s="4">
        <f t="shared" si="7"/>
        <v>15</v>
      </c>
      <c r="P72" s="1"/>
    </row>
    <row r="73" spans="4:16" ht="18">
      <c r="D73" s="1">
        <v>42620</v>
      </c>
      <c r="E73">
        <v>53.01</v>
      </c>
      <c r="F73" s="3">
        <v>1000</v>
      </c>
      <c r="G73" s="4">
        <f t="shared" si="4"/>
        <v>53010</v>
      </c>
      <c r="H73" s="4">
        <v>1.1238999999999999</v>
      </c>
      <c r="I73" s="4">
        <f t="shared" si="5"/>
        <v>59577.938999999991</v>
      </c>
      <c r="J73" s="25">
        <v>3.0000000000000001E-3</v>
      </c>
      <c r="K73" s="4">
        <f t="shared" si="6"/>
        <v>0.48968169041095888</v>
      </c>
      <c r="L73" s="4">
        <v>31.24</v>
      </c>
      <c r="M73" s="4">
        <f t="shared" si="7"/>
        <v>15</v>
      </c>
      <c r="P73" s="1"/>
    </row>
    <row r="74" spans="4:16" ht="18">
      <c r="D74" s="1">
        <v>42621</v>
      </c>
      <c r="E74">
        <v>52.83</v>
      </c>
      <c r="F74" s="3">
        <v>1000</v>
      </c>
      <c r="G74" s="4">
        <f t="shared" si="4"/>
        <v>52830</v>
      </c>
      <c r="H74" s="4">
        <v>1.1259999999999999</v>
      </c>
      <c r="I74" s="4">
        <f t="shared" si="5"/>
        <v>59486.579999999994</v>
      </c>
      <c r="J74" s="25">
        <v>3.0000000000000001E-3</v>
      </c>
      <c r="K74" s="4">
        <f t="shared" si="6"/>
        <v>0.48893079452054788</v>
      </c>
      <c r="L74" s="4">
        <v>31.286000000000001</v>
      </c>
      <c r="M74" s="4">
        <f t="shared" si="7"/>
        <v>15</v>
      </c>
      <c r="P74" s="1"/>
    </row>
    <row r="75" spans="4:16" ht="18">
      <c r="D75" s="1">
        <v>42622</v>
      </c>
      <c r="E75">
        <v>51.67</v>
      </c>
      <c r="F75" s="3">
        <v>1000</v>
      </c>
      <c r="G75" s="4">
        <f t="shared" si="4"/>
        <v>51670</v>
      </c>
      <c r="H75" s="4">
        <v>1.1233</v>
      </c>
      <c r="I75" s="4">
        <f t="shared" si="5"/>
        <v>58040.911</v>
      </c>
      <c r="J75" s="25">
        <v>3.0000000000000001E-3</v>
      </c>
      <c r="K75" s="4">
        <f t="shared" si="6"/>
        <v>0.47704858356164387</v>
      </c>
      <c r="L75" s="4">
        <v>31.51</v>
      </c>
      <c r="M75" s="4">
        <f t="shared" si="7"/>
        <v>15</v>
      </c>
      <c r="P75" s="1"/>
    </row>
    <row r="76" spans="4:16" ht="18">
      <c r="D76" s="1">
        <v>42623</v>
      </c>
      <c r="E76">
        <v>51.67</v>
      </c>
      <c r="F76" s="3">
        <v>1000</v>
      </c>
      <c r="G76" s="4">
        <f t="shared" si="4"/>
        <v>51670</v>
      </c>
      <c r="H76" s="4">
        <v>1.1233</v>
      </c>
      <c r="I76" s="4">
        <f t="shared" si="5"/>
        <v>58040.911</v>
      </c>
      <c r="J76" s="25">
        <v>3.0000000000000001E-3</v>
      </c>
      <c r="K76" s="4">
        <f t="shared" si="6"/>
        <v>0.47704858356164387</v>
      </c>
      <c r="L76" s="4">
        <v>31.552</v>
      </c>
      <c r="M76" s="4">
        <f t="shared" si="7"/>
        <v>15</v>
      </c>
      <c r="P76" s="1"/>
    </row>
    <row r="77" spans="4:16" ht="18">
      <c r="D77" s="1">
        <v>42624</v>
      </c>
      <c r="E77">
        <v>51.67</v>
      </c>
      <c r="F77" s="3">
        <v>1000</v>
      </c>
      <c r="G77" s="4">
        <f t="shared" si="4"/>
        <v>51670</v>
      </c>
      <c r="H77" s="4">
        <v>1.1233</v>
      </c>
      <c r="I77" s="4">
        <f t="shared" si="5"/>
        <v>58040.911</v>
      </c>
      <c r="J77" s="25">
        <v>3.0000000000000001E-3</v>
      </c>
      <c r="K77" s="4">
        <f t="shared" si="6"/>
        <v>0.47704858356164387</v>
      </c>
      <c r="L77" s="4">
        <v>31.552</v>
      </c>
      <c r="M77" s="4">
        <f t="shared" si="7"/>
        <v>15</v>
      </c>
      <c r="P77" s="1"/>
    </row>
    <row r="78" spans="4:16" ht="18">
      <c r="D78" s="1">
        <v>42625</v>
      </c>
      <c r="E78">
        <v>51.91</v>
      </c>
      <c r="F78" s="3">
        <v>1000</v>
      </c>
      <c r="G78" s="4">
        <f t="shared" si="4"/>
        <v>51910</v>
      </c>
      <c r="H78" s="4">
        <v>1.1234999999999999</v>
      </c>
      <c r="I78" s="4">
        <f t="shared" si="5"/>
        <v>58320.884999999995</v>
      </c>
      <c r="J78" s="25">
        <v>3.0000000000000001E-3</v>
      </c>
      <c r="K78" s="4">
        <f t="shared" si="6"/>
        <v>0.47934973972602735</v>
      </c>
      <c r="L78" s="4">
        <v>31.716000000000001</v>
      </c>
      <c r="M78" s="4">
        <f t="shared" si="7"/>
        <v>15</v>
      </c>
      <c r="P78" s="1"/>
    </row>
    <row r="79" spans="4:16" ht="18">
      <c r="D79" s="1">
        <v>42626</v>
      </c>
      <c r="E79">
        <v>51.33</v>
      </c>
      <c r="F79" s="3">
        <v>1000</v>
      </c>
      <c r="G79" s="4">
        <f t="shared" si="4"/>
        <v>51330</v>
      </c>
      <c r="H79" s="4">
        <v>1.1219999999999999</v>
      </c>
      <c r="I79" s="4">
        <f t="shared" si="5"/>
        <v>57592.259999999995</v>
      </c>
      <c r="J79" s="25">
        <v>3.0000000000000001E-3</v>
      </c>
      <c r="K79" s="4">
        <f t="shared" si="6"/>
        <v>0.47336104109589033</v>
      </c>
      <c r="L79" s="4">
        <v>31.706</v>
      </c>
      <c r="M79" s="4">
        <f t="shared" si="7"/>
        <v>15</v>
      </c>
      <c r="P79" s="1"/>
    </row>
    <row r="80" spans="4:16" ht="18">
      <c r="D80" s="1">
        <v>42627</v>
      </c>
      <c r="E80">
        <v>51.49</v>
      </c>
      <c r="F80" s="3">
        <v>1000</v>
      </c>
      <c r="G80" s="4">
        <f t="shared" si="4"/>
        <v>51490</v>
      </c>
      <c r="H80" s="4">
        <v>1.125</v>
      </c>
      <c r="I80" s="4">
        <f t="shared" si="5"/>
        <v>57926.25</v>
      </c>
      <c r="J80" s="25">
        <v>3.0000000000000001E-3</v>
      </c>
      <c r="K80" s="4">
        <f t="shared" si="6"/>
        <v>0.47610616438356163</v>
      </c>
      <c r="L80" s="4">
        <v>31.689</v>
      </c>
      <c r="M80" s="4">
        <f t="shared" si="7"/>
        <v>15</v>
      </c>
      <c r="P80" s="1"/>
    </row>
    <row r="81" spans="4:16" ht="18">
      <c r="D81" s="1">
        <v>42628</v>
      </c>
      <c r="E81">
        <v>51.82</v>
      </c>
      <c r="F81" s="3">
        <v>1000</v>
      </c>
      <c r="G81" s="4">
        <f t="shared" si="4"/>
        <v>51820</v>
      </c>
      <c r="H81" s="4">
        <v>1.1244000000000001</v>
      </c>
      <c r="I81" s="4">
        <f t="shared" si="5"/>
        <v>58266.408000000003</v>
      </c>
      <c r="J81" s="25">
        <v>3.0000000000000001E-3</v>
      </c>
      <c r="K81" s="4">
        <f t="shared" si="6"/>
        <v>0.47890198356164387</v>
      </c>
      <c r="L81" s="4">
        <v>31.689</v>
      </c>
      <c r="M81" s="4">
        <f t="shared" si="7"/>
        <v>15</v>
      </c>
      <c r="P81" s="1"/>
    </row>
    <row r="82" spans="4:16" ht="18">
      <c r="D82" s="1">
        <v>42629</v>
      </c>
      <c r="E82">
        <v>51.63</v>
      </c>
      <c r="F82" s="3">
        <v>1000</v>
      </c>
      <c r="G82" s="4">
        <f t="shared" si="4"/>
        <v>51630</v>
      </c>
      <c r="H82" s="4">
        <v>1.1154999999999999</v>
      </c>
      <c r="I82" s="4">
        <f t="shared" si="5"/>
        <v>57593.264999999999</v>
      </c>
      <c r="J82" s="25">
        <v>3.0000000000000001E-3</v>
      </c>
      <c r="K82" s="4">
        <f t="shared" si="6"/>
        <v>0.47336930136986305</v>
      </c>
      <c r="L82" s="4">
        <v>31.689</v>
      </c>
      <c r="M82" s="4">
        <f t="shared" si="7"/>
        <v>15</v>
      </c>
      <c r="P82" s="1"/>
    </row>
    <row r="83" spans="4:16" ht="18">
      <c r="D83" s="1">
        <v>42630</v>
      </c>
      <c r="E83">
        <v>51.63</v>
      </c>
      <c r="F83" s="3">
        <v>1000</v>
      </c>
      <c r="G83" s="4">
        <f t="shared" si="4"/>
        <v>51630</v>
      </c>
      <c r="H83" s="4">
        <v>1.1154999999999999</v>
      </c>
      <c r="I83" s="4">
        <f t="shared" si="5"/>
        <v>57593.264999999999</v>
      </c>
      <c r="J83" s="25">
        <v>3.0000000000000001E-3</v>
      </c>
      <c r="K83" s="4">
        <f t="shared" si="6"/>
        <v>0.47336930136986305</v>
      </c>
      <c r="L83" s="4">
        <v>31.689</v>
      </c>
      <c r="M83" s="4">
        <f t="shared" si="7"/>
        <v>15</v>
      </c>
      <c r="P83" s="1"/>
    </row>
    <row r="84" spans="4:16" ht="18">
      <c r="D84" s="1">
        <v>42631</v>
      </c>
      <c r="E84">
        <v>51.63</v>
      </c>
      <c r="F84" s="3">
        <v>1000</v>
      </c>
      <c r="G84" s="4">
        <f t="shared" si="4"/>
        <v>51630</v>
      </c>
      <c r="H84" s="4">
        <v>1.1154999999999999</v>
      </c>
      <c r="I84" s="4">
        <f t="shared" si="5"/>
        <v>57593.264999999999</v>
      </c>
      <c r="J84" s="25">
        <v>3.0000000000000001E-3</v>
      </c>
      <c r="K84" s="4">
        <f t="shared" si="6"/>
        <v>0.47336930136986305</v>
      </c>
      <c r="L84" s="4">
        <v>31.689</v>
      </c>
      <c r="M84" s="4">
        <f t="shared" si="7"/>
        <v>15</v>
      </c>
      <c r="P84" s="1"/>
    </row>
    <row r="85" spans="4:16" ht="18">
      <c r="D85" s="1">
        <v>42632</v>
      </c>
      <c r="E85">
        <v>51.75</v>
      </c>
      <c r="F85" s="3">
        <v>1000</v>
      </c>
      <c r="G85" s="4">
        <f t="shared" si="4"/>
        <v>51750</v>
      </c>
      <c r="H85" s="4">
        <v>1.1174999999999999</v>
      </c>
      <c r="I85" s="4">
        <f t="shared" si="5"/>
        <v>57830.625</v>
      </c>
      <c r="J85" s="25">
        <v>3.0000000000000001E-3</v>
      </c>
      <c r="K85" s="4">
        <f t="shared" si="6"/>
        <v>0.47532020547945203</v>
      </c>
      <c r="L85" s="4">
        <v>31.45</v>
      </c>
      <c r="M85" s="4">
        <f t="shared" si="7"/>
        <v>15</v>
      </c>
      <c r="P85" s="1"/>
    </row>
    <row r="86" spans="4:16" ht="18">
      <c r="D86" s="1">
        <v>42633</v>
      </c>
      <c r="E86">
        <v>52.04</v>
      </c>
      <c r="F86" s="3">
        <v>1000</v>
      </c>
      <c r="G86" s="4">
        <f t="shared" si="4"/>
        <v>52040</v>
      </c>
      <c r="H86" s="4">
        <v>1.1151</v>
      </c>
      <c r="I86" s="4">
        <f t="shared" si="5"/>
        <v>58029.803999999996</v>
      </c>
      <c r="J86" s="25">
        <v>3.0000000000000001E-3</v>
      </c>
      <c r="K86" s="4">
        <f t="shared" si="6"/>
        <v>0.47695729315068486</v>
      </c>
      <c r="L86" s="4">
        <v>31.367000000000001</v>
      </c>
      <c r="M86" s="4">
        <f t="shared" si="7"/>
        <v>15</v>
      </c>
      <c r="P86" s="1"/>
    </row>
    <row r="87" spans="4:16" ht="18">
      <c r="D87" s="1">
        <v>42634</v>
      </c>
      <c r="E87">
        <v>52.06</v>
      </c>
      <c r="F87" s="3">
        <v>1000</v>
      </c>
      <c r="G87" s="4">
        <f t="shared" si="4"/>
        <v>52060</v>
      </c>
      <c r="H87" s="4">
        <v>1.1189</v>
      </c>
      <c r="I87" s="4">
        <f t="shared" si="5"/>
        <v>58249.934000000001</v>
      </c>
      <c r="J87" s="25">
        <v>3.0000000000000001E-3</v>
      </c>
      <c r="K87" s="4">
        <f t="shared" si="6"/>
        <v>0.47876658082191786</v>
      </c>
      <c r="L87" s="4">
        <v>31.43</v>
      </c>
      <c r="M87" s="4">
        <f t="shared" si="7"/>
        <v>15</v>
      </c>
      <c r="P87" s="1"/>
    </row>
    <row r="88" spans="4:16" ht="18">
      <c r="D88" s="1">
        <v>42635</v>
      </c>
      <c r="E88">
        <v>52.47</v>
      </c>
      <c r="F88" s="3">
        <v>1000</v>
      </c>
      <c r="G88" s="4">
        <f t="shared" si="4"/>
        <v>52470</v>
      </c>
      <c r="H88" s="4">
        <v>1.1208</v>
      </c>
      <c r="I88" s="4">
        <f t="shared" si="5"/>
        <v>58808.376000000004</v>
      </c>
      <c r="J88" s="25">
        <v>3.0000000000000001E-3</v>
      </c>
      <c r="K88" s="4">
        <f t="shared" si="6"/>
        <v>0.48335651506849325</v>
      </c>
      <c r="L88" s="4">
        <v>31.4</v>
      </c>
      <c r="M88" s="4">
        <f t="shared" si="7"/>
        <v>15</v>
      </c>
      <c r="P88" s="1"/>
    </row>
    <row r="89" spans="4:16" ht="18">
      <c r="D89" s="1">
        <v>42636</v>
      </c>
      <c r="E89">
        <v>52.06</v>
      </c>
      <c r="F89" s="3">
        <v>1000</v>
      </c>
      <c r="G89" s="4">
        <f t="shared" si="4"/>
        <v>52060</v>
      </c>
      <c r="H89" s="4">
        <v>1.1226</v>
      </c>
      <c r="I89" s="4">
        <f t="shared" si="5"/>
        <v>58442.556000000004</v>
      </c>
      <c r="J89" s="25">
        <v>3.0000000000000001E-3</v>
      </c>
      <c r="K89" s="4">
        <f t="shared" si="6"/>
        <v>0.48034977534246581</v>
      </c>
      <c r="L89" s="4">
        <v>31.33</v>
      </c>
      <c r="M89" s="4">
        <f t="shared" si="7"/>
        <v>15</v>
      </c>
      <c r="P89" s="1"/>
    </row>
    <row r="90" spans="4:16" ht="18">
      <c r="D90" s="1">
        <v>42637</v>
      </c>
      <c r="E90">
        <v>52.06</v>
      </c>
      <c r="F90" s="3">
        <v>1000</v>
      </c>
      <c r="G90" s="4">
        <f t="shared" si="4"/>
        <v>52060</v>
      </c>
      <c r="H90" s="4">
        <v>1.1226</v>
      </c>
      <c r="I90" s="4">
        <f t="shared" si="5"/>
        <v>58442.556000000004</v>
      </c>
      <c r="J90" s="25">
        <v>3.0000000000000001E-3</v>
      </c>
      <c r="K90" s="4">
        <f t="shared" si="6"/>
        <v>0.48034977534246581</v>
      </c>
      <c r="L90" s="4">
        <v>31.33</v>
      </c>
      <c r="M90" s="4">
        <f t="shared" si="7"/>
        <v>15</v>
      </c>
      <c r="P90" s="1"/>
    </row>
    <row r="91" spans="4:16" ht="18">
      <c r="D91" s="1">
        <v>42638</v>
      </c>
      <c r="E91">
        <v>52.06</v>
      </c>
      <c r="F91" s="3">
        <v>1000</v>
      </c>
      <c r="G91" s="4">
        <f t="shared" si="4"/>
        <v>52060</v>
      </c>
      <c r="H91" s="4">
        <v>1.1226</v>
      </c>
      <c r="I91" s="4">
        <f t="shared" si="5"/>
        <v>58442.556000000004</v>
      </c>
      <c r="J91" s="25">
        <v>3.0000000000000001E-3</v>
      </c>
      <c r="K91" s="4">
        <f t="shared" si="6"/>
        <v>0.48034977534246581</v>
      </c>
      <c r="L91" s="4">
        <v>31.33</v>
      </c>
      <c r="M91" s="4">
        <f t="shared" si="7"/>
        <v>15</v>
      </c>
      <c r="P91" s="1"/>
    </row>
    <row r="92" spans="4:16" ht="18">
      <c r="D92" s="1">
        <v>42639</v>
      </c>
      <c r="E92">
        <v>51.49</v>
      </c>
      <c r="F92" s="3">
        <v>1000</v>
      </c>
      <c r="G92" s="4">
        <f t="shared" si="4"/>
        <v>51490</v>
      </c>
      <c r="H92" s="4">
        <v>1.1254</v>
      </c>
      <c r="I92" s="4">
        <f t="shared" si="5"/>
        <v>57946.845999999998</v>
      </c>
      <c r="J92" s="25">
        <v>3.0000000000000001E-3</v>
      </c>
      <c r="K92" s="4">
        <f t="shared" si="6"/>
        <v>0.47627544657534249</v>
      </c>
      <c r="L92" s="4">
        <v>31.431999999999999</v>
      </c>
      <c r="M92" s="4">
        <f t="shared" si="7"/>
        <v>15</v>
      </c>
      <c r="P92" s="1"/>
    </row>
    <row r="93" spans="4:16" ht="18">
      <c r="D93" s="1">
        <v>42640</v>
      </c>
      <c r="E93">
        <v>51.53</v>
      </c>
      <c r="F93" s="3">
        <v>1000</v>
      </c>
      <c r="G93" s="4">
        <f t="shared" si="4"/>
        <v>51530</v>
      </c>
      <c r="H93" s="4">
        <v>1.1214999999999999</v>
      </c>
      <c r="I93" s="4">
        <f t="shared" si="5"/>
        <v>57790.894999999997</v>
      </c>
      <c r="J93" s="25">
        <v>3.0000000000000001E-3</v>
      </c>
      <c r="K93" s="4">
        <f t="shared" si="6"/>
        <v>0.47499365753424655</v>
      </c>
      <c r="L93" s="4">
        <v>31.431999999999999</v>
      </c>
      <c r="M93" s="4">
        <f t="shared" si="7"/>
        <v>15</v>
      </c>
      <c r="P93" s="1"/>
    </row>
    <row r="94" spans="4:16" ht="18">
      <c r="D94" s="1">
        <v>42641</v>
      </c>
      <c r="E94">
        <v>52.15</v>
      </c>
      <c r="F94" s="3">
        <v>1000</v>
      </c>
      <c r="G94" s="4">
        <f t="shared" si="4"/>
        <v>52150</v>
      </c>
      <c r="H94" s="4">
        <v>1.1216999999999999</v>
      </c>
      <c r="I94" s="4">
        <f t="shared" si="5"/>
        <v>58496.654999999999</v>
      </c>
      <c r="J94" s="25">
        <v>3.0000000000000001E-3</v>
      </c>
      <c r="K94" s="4">
        <f t="shared" si="6"/>
        <v>0.4807944246575343</v>
      </c>
      <c r="L94" s="4">
        <v>31.431999999999999</v>
      </c>
      <c r="M94" s="4">
        <f t="shared" si="7"/>
        <v>15</v>
      </c>
      <c r="P94" s="1"/>
    </row>
    <row r="95" spans="4:16" ht="18">
      <c r="D95" s="1">
        <v>42642</v>
      </c>
      <c r="E95">
        <v>51.64</v>
      </c>
      <c r="F95" s="3">
        <v>1000</v>
      </c>
      <c r="G95" s="4">
        <f t="shared" si="4"/>
        <v>51640</v>
      </c>
      <c r="H95" s="4">
        <v>1.1222000000000001</v>
      </c>
      <c r="I95" s="4">
        <f t="shared" si="5"/>
        <v>57950.408000000003</v>
      </c>
      <c r="J95" s="25">
        <v>3.0000000000000001E-3</v>
      </c>
      <c r="K95" s="4">
        <f t="shared" si="6"/>
        <v>0.47630472328767126</v>
      </c>
      <c r="L95" s="4">
        <v>31.356000000000002</v>
      </c>
      <c r="M95" s="4">
        <f t="shared" si="7"/>
        <v>15</v>
      </c>
      <c r="P95" s="1"/>
    </row>
    <row r="96" spans="4:16" ht="18">
      <c r="D96" s="1">
        <v>42643</v>
      </c>
      <c r="E96">
        <v>51.99</v>
      </c>
      <c r="F96" s="3">
        <v>1000</v>
      </c>
      <c r="G96" s="4">
        <f t="shared" si="4"/>
        <v>51990</v>
      </c>
      <c r="H96" s="4">
        <v>1.1234999999999999</v>
      </c>
      <c r="I96" s="4">
        <f t="shared" si="5"/>
        <v>58410.764999999999</v>
      </c>
      <c r="J96" s="25">
        <v>3.0000000000000001E-3</v>
      </c>
      <c r="K96" s="4">
        <f t="shared" si="6"/>
        <v>0.48008847945205479</v>
      </c>
      <c r="L96" s="4">
        <v>31.366</v>
      </c>
      <c r="M96" s="4">
        <f t="shared" si="7"/>
        <v>15</v>
      </c>
      <c r="P96" s="1"/>
    </row>
    <row r="97" spans="16:16">
      <c r="P97" s="1"/>
    </row>
    <row r="98" spans="16:16">
      <c r="P98" s="1"/>
    </row>
    <row r="99" spans="16:16">
      <c r="P99" s="1"/>
    </row>
    <row r="100" spans="16:16">
      <c r="P100" s="1"/>
    </row>
    <row r="101" spans="16:16">
      <c r="P101" s="1"/>
    </row>
    <row r="102" spans="16:16">
      <c r="P102" s="1"/>
    </row>
    <row r="103" spans="16:16">
      <c r="P103" s="1"/>
    </row>
    <row r="104" spans="16:16">
      <c r="P104" s="1"/>
    </row>
    <row r="105" spans="16:16">
      <c r="P105" s="1"/>
    </row>
    <row r="106" spans="16:16">
      <c r="P106" s="1"/>
    </row>
    <row r="107" spans="16:16">
      <c r="P107" s="1"/>
    </row>
    <row r="108" spans="16:16">
      <c r="P108" s="1"/>
    </row>
    <row r="109" spans="16:16">
      <c r="P109" s="1"/>
    </row>
    <row r="110" spans="16:16">
      <c r="P110" s="1"/>
    </row>
    <row r="111" spans="16:16">
      <c r="P111" s="1"/>
    </row>
    <row r="112" spans="16:16">
      <c r="P112" s="1"/>
    </row>
    <row r="113" spans="16:16">
      <c r="P113" s="1"/>
    </row>
    <row r="114" spans="16:16">
      <c r="P114" s="1"/>
    </row>
    <row r="115" spans="16:16">
      <c r="P115" s="1"/>
    </row>
    <row r="116" spans="16:16">
      <c r="P116" s="1"/>
    </row>
    <row r="117" spans="16:16">
      <c r="P117" s="1"/>
    </row>
    <row r="118" spans="16:16">
      <c r="P118" s="1"/>
    </row>
    <row r="119" spans="16:16">
      <c r="P119" s="1"/>
    </row>
    <row r="120" spans="16:16">
      <c r="P120" s="1"/>
    </row>
    <row r="121" spans="16:16">
      <c r="P121" s="1"/>
    </row>
    <row r="122" spans="16:16">
      <c r="P122" s="1"/>
    </row>
    <row r="123" spans="16:16">
      <c r="P123" s="1"/>
    </row>
    <row r="124" spans="16:16">
      <c r="P124" s="1"/>
    </row>
    <row r="125" spans="16:16">
      <c r="P125" s="1"/>
    </row>
    <row r="126" spans="16:16">
      <c r="P126" s="1"/>
    </row>
    <row r="127" spans="16:16">
      <c r="P127" s="1"/>
    </row>
    <row r="128" spans="16:16">
      <c r="P128" s="1"/>
    </row>
    <row r="129" spans="16:16">
      <c r="P129" s="1"/>
    </row>
    <row r="130" spans="16:16">
      <c r="P130" s="1"/>
    </row>
    <row r="131" spans="16:16">
      <c r="P131" s="1"/>
    </row>
    <row r="132" spans="16:16">
      <c r="P132" s="1"/>
    </row>
    <row r="133" spans="16:16">
      <c r="P133" s="1"/>
    </row>
    <row r="134" spans="16:16">
      <c r="P134" s="1"/>
    </row>
    <row r="135" spans="16:16">
      <c r="P135" s="1"/>
    </row>
    <row r="136" spans="16:16">
      <c r="P136" s="1"/>
    </row>
    <row r="137" spans="16:16">
      <c r="P137" s="1"/>
    </row>
    <row r="138" spans="16:16">
      <c r="P138" s="1"/>
    </row>
    <row r="139" spans="16:16">
      <c r="P139" s="1"/>
    </row>
    <row r="140" spans="16:16">
      <c r="P140" s="1"/>
    </row>
    <row r="141" spans="16:16">
      <c r="P141" s="1"/>
    </row>
    <row r="142" spans="16:16">
      <c r="P142" s="1"/>
    </row>
    <row r="143" spans="16:16">
      <c r="P143" s="1"/>
    </row>
    <row r="144" spans="16:16">
      <c r="P144" s="1"/>
    </row>
    <row r="145" spans="16:16">
      <c r="P145" s="1"/>
    </row>
    <row r="146" spans="16:16">
      <c r="P146" s="1"/>
    </row>
    <row r="147" spans="16:16">
      <c r="P147" s="1"/>
    </row>
    <row r="148" spans="16:16">
      <c r="P148" s="1"/>
    </row>
    <row r="149" spans="16:16">
      <c r="P149" s="1"/>
    </row>
    <row r="150" spans="16:16">
      <c r="P150" s="1"/>
    </row>
    <row r="151" spans="16:16">
      <c r="P151" s="1"/>
    </row>
    <row r="152" spans="16:16">
      <c r="P152" s="1"/>
    </row>
    <row r="153" spans="16:16">
      <c r="P153" s="1"/>
    </row>
    <row r="154" spans="16:16">
      <c r="P154" s="1"/>
    </row>
    <row r="155" spans="16:16">
      <c r="P155" s="1"/>
    </row>
    <row r="156" spans="16:16">
      <c r="P156" s="1"/>
    </row>
    <row r="157" spans="16:16">
      <c r="P157" s="1"/>
    </row>
    <row r="158" spans="16:16">
      <c r="P158" s="1"/>
    </row>
    <row r="159" spans="16:16">
      <c r="P159" s="1"/>
    </row>
    <row r="160" spans="16:16">
      <c r="P160" s="1"/>
    </row>
    <row r="161" spans="16:16">
      <c r="P161" s="1"/>
    </row>
    <row r="162" spans="16:16">
      <c r="P162" s="1"/>
    </row>
    <row r="163" spans="16:16">
      <c r="P163" s="1"/>
    </row>
    <row r="164" spans="16:16">
      <c r="P164" s="1"/>
    </row>
    <row r="165" spans="16:16">
      <c r="P165" s="1"/>
    </row>
    <row r="166" spans="16:16">
      <c r="P166" s="1"/>
    </row>
    <row r="167" spans="16:16">
      <c r="P167" s="1"/>
    </row>
    <row r="168" spans="16:16">
      <c r="P168" s="1"/>
    </row>
    <row r="169" spans="16:16">
      <c r="P169" s="1"/>
    </row>
    <row r="170" spans="16:16">
      <c r="P170" s="1"/>
    </row>
    <row r="171" spans="16:16">
      <c r="P171" s="1"/>
    </row>
    <row r="172" spans="16:16">
      <c r="P172" s="1"/>
    </row>
    <row r="173" spans="16:16">
      <c r="P173" s="1"/>
    </row>
    <row r="174" spans="16:16">
      <c r="P174" s="1"/>
    </row>
    <row r="175" spans="16:16">
      <c r="P175" s="1"/>
    </row>
    <row r="176" spans="16:16">
      <c r="P176" s="1"/>
    </row>
    <row r="177" spans="16:16">
      <c r="P177" s="1"/>
    </row>
    <row r="178" spans="16:16">
      <c r="P178" s="1"/>
    </row>
    <row r="179" spans="16:16">
      <c r="P179" s="1"/>
    </row>
    <row r="180" spans="16:16">
      <c r="P180" s="1"/>
    </row>
    <row r="181" spans="16:16">
      <c r="P181" s="1"/>
    </row>
    <row r="182" spans="16:16">
      <c r="P182" s="1"/>
    </row>
    <row r="183" spans="16:16">
      <c r="P183" s="1"/>
    </row>
    <row r="184" spans="16:16">
      <c r="P184" s="1"/>
    </row>
    <row r="185" spans="16:16">
      <c r="P185" s="1"/>
    </row>
    <row r="186" spans="16:16">
      <c r="P186" s="1"/>
    </row>
    <row r="187" spans="16:16">
      <c r="P187" s="1"/>
    </row>
    <row r="188" spans="16:16">
      <c r="P188" s="1"/>
    </row>
    <row r="189" spans="16:16">
      <c r="P189" s="1"/>
    </row>
    <row r="190" spans="16:16">
      <c r="P190" s="1"/>
    </row>
    <row r="191" spans="16:16">
      <c r="P191" s="1"/>
    </row>
    <row r="192" spans="16:16">
      <c r="P192" s="1"/>
    </row>
    <row r="193" spans="16:16">
      <c r="P193" s="1"/>
    </row>
    <row r="194" spans="16:16">
      <c r="P194" s="1"/>
    </row>
    <row r="195" spans="16:16">
      <c r="P195" s="1"/>
    </row>
    <row r="196" spans="16:16">
      <c r="P196" s="1"/>
    </row>
    <row r="197" spans="16:16">
      <c r="P197" s="1"/>
    </row>
    <row r="198" spans="16:16">
      <c r="P198" s="1"/>
    </row>
    <row r="199" spans="16:16">
      <c r="P199" s="1"/>
    </row>
    <row r="200" spans="16:16">
      <c r="P200" s="1"/>
    </row>
    <row r="201" spans="16:16">
      <c r="P201" s="1"/>
    </row>
    <row r="202" spans="16:16">
      <c r="P202" s="1"/>
    </row>
    <row r="203" spans="16:16">
      <c r="P203" s="1"/>
    </row>
    <row r="204" spans="16:16">
      <c r="P204" s="1"/>
    </row>
    <row r="205" spans="16:16">
      <c r="P205" s="1"/>
    </row>
    <row r="206" spans="16:16">
      <c r="P206" s="1"/>
    </row>
    <row r="207" spans="16:16">
      <c r="P207" s="1"/>
    </row>
    <row r="208" spans="16:16">
      <c r="P208" s="1"/>
    </row>
    <row r="209" spans="16:16">
      <c r="P209" s="1"/>
    </row>
    <row r="210" spans="16:16">
      <c r="P210" s="1"/>
    </row>
    <row r="211" spans="16:16">
      <c r="P211" s="1"/>
    </row>
    <row r="212" spans="16:16">
      <c r="P212" s="1"/>
    </row>
    <row r="213" spans="16:16">
      <c r="P213" s="1"/>
    </row>
    <row r="214" spans="16:16">
      <c r="P214" s="1"/>
    </row>
    <row r="215" spans="16:16">
      <c r="P215" s="1"/>
    </row>
    <row r="216" spans="16:16">
      <c r="P216" s="1"/>
    </row>
    <row r="217" spans="16:16">
      <c r="P217" s="1"/>
    </row>
    <row r="218" spans="16:16">
      <c r="P218" s="1"/>
    </row>
    <row r="219" spans="16:16">
      <c r="P219" s="1"/>
    </row>
    <row r="220" spans="16:16">
      <c r="P220" s="1"/>
    </row>
    <row r="221" spans="16:16">
      <c r="P221" s="1"/>
    </row>
    <row r="222" spans="16:16">
      <c r="P222" s="1"/>
    </row>
    <row r="223" spans="16:16">
      <c r="P223" s="1"/>
    </row>
    <row r="224" spans="16:16">
      <c r="P224" s="1"/>
    </row>
    <row r="225" spans="16:16">
      <c r="P225" s="1"/>
    </row>
    <row r="226" spans="16:16">
      <c r="P226" s="1"/>
    </row>
    <row r="227" spans="16:16">
      <c r="P227" s="1"/>
    </row>
    <row r="228" spans="16:16">
      <c r="P228" s="1"/>
    </row>
    <row r="229" spans="16:16">
      <c r="P229" s="1"/>
    </row>
    <row r="230" spans="16:16">
      <c r="P230" s="1"/>
    </row>
    <row r="231" spans="16:16">
      <c r="P231" s="1"/>
    </row>
    <row r="232" spans="16:16">
      <c r="P232" s="1"/>
    </row>
    <row r="233" spans="16:16">
      <c r="P233" s="1"/>
    </row>
    <row r="234" spans="16:16">
      <c r="P234" s="1"/>
    </row>
    <row r="235" spans="16:16">
      <c r="P235" s="1"/>
    </row>
    <row r="236" spans="16:16">
      <c r="P236" s="1"/>
    </row>
    <row r="237" spans="16:16">
      <c r="P237" s="1"/>
    </row>
    <row r="238" spans="16:16">
      <c r="P238" s="1"/>
    </row>
    <row r="239" spans="16:16">
      <c r="P239" s="1"/>
    </row>
    <row r="240" spans="16:16">
      <c r="P240" s="1"/>
    </row>
    <row r="241" spans="16:16">
      <c r="P241" s="1"/>
    </row>
    <row r="242" spans="16:16">
      <c r="P242" s="1"/>
    </row>
    <row r="243" spans="16:16">
      <c r="P243" s="1"/>
    </row>
    <row r="244" spans="16:16">
      <c r="P244" s="1"/>
    </row>
    <row r="245" spans="16:16">
      <c r="P245" s="1"/>
    </row>
    <row r="246" spans="16:16">
      <c r="P246" s="1"/>
    </row>
    <row r="247" spans="16:16">
      <c r="P247" s="1"/>
    </row>
    <row r="248" spans="16:16">
      <c r="P248" s="1"/>
    </row>
    <row r="249" spans="16:16">
      <c r="P249" s="1"/>
    </row>
    <row r="250" spans="16:16">
      <c r="P250" s="1"/>
    </row>
    <row r="251" spans="16:16">
      <c r="P251" s="1"/>
    </row>
    <row r="252" spans="16:16">
      <c r="P252" s="1"/>
    </row>
    <row r="253" spans="16:16">
      <c r="P253" s="1"/>
    </row>
    <row r="254" spans="16:16">
      <c r="P254" s="1"/>
    </row>
    <row r="255" spans="16:16">
      <c r="P255" s="1"/>
    </row>
    <row r="256" spans="16:16">
      <c r="P256" s="1"/>
    </row>
    <row r="257" spans="16:16">
      <c r="P257" s="1"/>
    </row>
    <row r="258" spans="16:16">
      <c r="P258" s="1"/>
    </row>
    <row r="259" spans="16:16">
      <c r="P259" s="1"/>
    </row>
    <row r="260" spans="16:16">
      <c r="P260" s="1"/>
    </row>
    <row r="261" spans="16:16">
      <c r="P261" s="1"/>
    </row>
    <row r="262" spans="16:16">
      <c r="P262" s="1"/>
    </row>
    <row r="263" spans="16:16">
      <c r="P263" s="1"/>
    </row>
    <row r="264" spans="16:16">
      <c r="P264" s="1"/>
    </row>
    <row r="265" spans="16:16">
      <c r="P265" s="1"/>
    </row>
    <row r="266" spans="16:16">
      <c r="P266" s="1"/>
    </row>
    <row r="267" spans="16:16">
      <c r="P267" s="1"/>
    </row>
    <row r="268" spans="16:16">
      <c r="P268" s="1"/>
    </row>
    <row r="269" spans="16:16">
      <c r="P269" s="1"/>
    </row>
    <row r="270" spans="16:16">
      <c r="P270" s="1"/>
    </row>
    <row r="271" spans="16:16">
      <c r="P271" s="1"/>
    </row>
    <row r="272" spans="16:16">
      <c r="P272" s="1"/>
    </row>
    <row r="273" spans="16:16">
      <c r="P273" s="1"/>
    </row>
    <row r="274" spans="16:16">
      <c r="P274" s="1"/>
    </row>
    <row r="275" spans="16:16">
      <c r="P275" s="1"/>
    </row>
    <row r="276" spans="16:16">
      <c r="P276" s="1"/>
    </row>
    <row r="277" spans="16:16">
      <c r="P277" s="1"/>
    </row>
    <row r="278" spans="16:16">
      <c r="P278" s="1"/>
    </row>
    <row r="279" spans="16:16">
      <c r="P279" s="1"/>
    </row>
    <row r="280" spans="16:16">
      <c r="P280" s="1"/>
    </row>
    <row r="281" spans="16:16">
      <c r="P281" s="1"/>
    </row>
    <row r="282" spans="16:16">
      <c r="P282" s="1"/>
    </row>
    <row r="283" spans="16:16">
      <c r="P283" s="1"/>
    </row>
    <row r="284" spans="16:16">
      <c r="P284" s="1"/>
    </row>
    <row r="285" spans="16:16">
      <c r="P285" s="1"/>
    </row>
    <row r="286" spans="16:16">
      <c r="P286" s="1"/>
    </row>
    <row r="287" spans="16:16">
      <c r="P287" s="1"/>
    </row>
    <row r="288" spans="16:16">
      <c r="P288" s="1"/>
    </row>
    <row r="289" spans="16:16">
      <c r="P289" s="1"/>
    </row>
    <row r="290" spans="16:16">
      <c r="P290" s="1"/>
    </row>
    <row r="291" spans="16:16">
      <c r="P291" s="1"/>
    </row>
    <row r="292" spans="16:16">
      <c r="P292" s="1"/>
    </row>
    <row r="293" spans="16:16">
      <c r="P293" s="1"/>
    </row>
    <row r="294" spans="16:16">
      <c r="P294" s="1"/>
    </row>
    <row r="295" spans="16:16">
      <c r="P295" s="1"/>
    </row>
    <row r="296" spans="16:16">
      <c r="P296" s="1"/>
    </row>
    <row r="297" spans="16:16">
      <c r="P297" s="1"/>
    </row>
    <row r="298" spans="16:16">
      <c r="P298" s="1"/>
    </row>
    <row r="299" spans="16:16">
      <c r="P299" s="1"/>
    </row>
    <row r="300" spans="16:16">
      <c r="P300" s="1"/>
    </row>
    <row r="301" spans="16:16">
      <c r="P301" s="1"/>
    </row>
    <row r="302" spans="16:16">
      <c r="P302" s="1"/>
    </row>
    <row r="303" spans="16:16">
      <c r="P303" s="1"/>
    </row>
    <row r="304" spans="16:16">
      <c r="P304" s="1"/>
    </row>
    <row r="305" spans="16:16">
      <c r="P305" s="1"/>
    </row>
    <row r="306" spans="16:16">
      <c r="P306" s="1"/>
    </row>
    <row r="307" spans="16:16">
      <c r="P307" s="1"/>
    </row>
    <row r="308" spans="16:16">
      <c r="P308" s="1"/>
    </row>
    <row r="309" spans="16:16">
      <c r="P309" s="1"/>
    </row>
    <row r="310" spans="16:16">
      <c r="P310" s="1"/>
    </row>
    <row r="311" spans="16:16">
      <c r="P311" s="1"/>
    </row>
    <row r="312" spans="16:16">
      <c r="P312" s="1"/>
    </row>
    <row r="313" spans="16:16">
      <c r="P313" s="1"/>
    </row>
    <row r="314" spans="16:16">
      <c r="P314" s="1"/>
    </row>
    <row r="315" spans="16:16">
      <c r="P315" s="1"/>
    </row>
    <row r="316" spans="16:16">
      <c r="P316" s="1"/>
    </row>
    <row r="317" spans="16:16">
      <c r="P317" s="1"/>
    </row>
    <row r="318" spans="16:16">
      <c r="P318" s="1"/>
    </row>
    <row r="319" spans="16:16">
      <c r="P319" s="1"/>
    </row>
    <row r="320" spans="16:16">
      <c r="P320" s="1"/>
    </row>
    <row r="321" spans="16:16">
      <c r="P321" s="1"/>
    </row>
    <row r="322" spans="16:16">
      <c r="P322" s="1"/>
    </row>
    <row r="323" spans="16:16">
      <c r="P323" s="1"/>
    </row>
    <row r="324" spans="16:16">
      <c r="P324" s="1"/>
    </row>
    <row r="325" spans="16:16">
      <c r="P325" s="1"/>
    </row>
    <row r="326" spans="16:16">
      <c r="P326" s="1"/>
    </row>
    <row r="327" spans="16:16">
      <c r="P327" s="1"/>
    </row>
    <row r="328" spans="16:16">
      <c r="P328" s="1"/>
    </row>
    <row r="329" spans="16:16">
      <c r="P329" s="1"/>
    </row>
    <row r="330" spans="16:16">
      <c r="P330" s="1"/>
    </row>
    <row r="331" spans="16:16">
      <c r="P331" s="1"/>
    </row>
    <row r="332" spans="16:16">
      <c r="P332" s="1"/>
    </row>
    <row r="333" spans="16:16">
      <c r="P333" s="1"/>
    </row>
    <row r="334" spans="16:16">
      <c r="P334" s="1"/>
    </row>
    <row r="335" spans="16:16">
      <c r="P335" s="1"/>
    </row>
    <row r="336" spans="16:16">
      <c r="P336" s="1"/>
    </row>
    <row r="337" spans="16:16">
      <c r="P337" s="1"/>
    </row>
    <row r="338" spans="16:16">
      <c r="P338" s="1"/>
    </row>
    <row r="339" spans="16:16">
      <c r="P339" s="1"/>
    </row>
    <row r="340" spans="16:16">
      <c r="P340" s="1"/>
    </row>
    <row r="341" spans="16:16">
      <c r="P341" s="1"/>
    </row>
    <row r="342" spans="16:16">
      <c r="P342" s="1"/>
    </row>
    <row r="343" spans="16:16">
      <c r="P343" s="1"/>
    </row>
    <row r="344" spans="16:16">
      <c r="P344" s="1"/>
    </row>
    <row r="345" spans="16:16">
      <c r="P345" s="1"/>
    </row>
    <row r="346" spans="16:16">
      <c r="P346" s="1"/>
    </row>
    <row r="347" spans="16:16">
      <c r="P347" s="1"/>
    </row>
    <row r="348" spans="16:16">
      <c r="P348" s="1"/>
    </row>
    <row r="349" spans="16:16">
      <c r="P349" s="1"/>
    </row>
    <row r="350" spans="16:16">
      <c r="P350" s="1"/>
    </row>
    <row r="351" spans="16:16">
      <c r="P351" s="1"/>
    </row>
    <row r="352" spans="16:16">
      <c r="P352" s="1"/>
    </row>
    <row r="353" spans="16:16">
      <c r="P353" s="1"/>
    </row>
    <row r="354" spans="16:16">
      <c r="P354" s="1"/>
    </row>
    <row r="355" spans="16:16">
      <c r="P355" s="1"/>
    </row>
    <row r="356" spans="16:16">
      <c r="P356" s="1"/>
    </row>
    <row r="357" spans="16:16">
      <c r="P357" s="1"/>
    </row>
    <row r="358" spans="16:16">
      <c r="P358" s="1"/>
    </row>
    <row r="359" spans="16:16">
      <c r="P359" s="1"/>
    </row>
    <row r="360" spans="16:16">
      <c r="P360" s="1"/>
    </row>
    <row r="361" spans="16:16">
      <c r="P361" s="1"/>
    </row>
    <row r="362" spans="16:16">
      <c r="P362" s="1"/>
    </row>
    <row r="363" spans="16:16">
      <c r="P363" s="1"/>
    </row>
    <row r="364" spans="16:16">
      <c r="P364" s="1"/>
    </row>
    <row r="365" spans="16:16">
      <c r="P365" s="1"/>
    </row>
    <row r="366" spans="16:16">
      <c r="P366" s="1"/>
    </row>
    <row r="367" spans="16:16">
      <c r="P367" s="1"/>
    </row>
    <row r="368" spans="16:16">
      <c r="P368" s="1"/>
    </row>
    <row r="369" spans="16:16">
      <c r="P369" s="1"/>
    </row>
    <row r="370" spans="16:16">
      <c r="P370" s="1"/>
    </row>
    <row r="371" spans="16:16">
      <c r="P371" s="1"/>
    </row>
    <row r="372" spans="16:16">
      <c r="P372" s="1"/>
    </row>
    <row r="373" spans="16:16">
      <c r="P373" s="1"/>
    </row>
    <row r="374" spans="16:16">
      <c r="P374" s="1"/>
    </row>
    <row r="375" spans="16:16">
      <c r="P375" s="1"/>
    </row>
    <row r="376" spans="16:16">
      <c r="P376" s="1"/>
    </row>
    <row r="377" spans="16:16">
      <c r="P377" s="1"/>
    </row>
    <row r="378" spans="16:16">
      <c r="P378" s="1"/>
    </row>
    <row r="379" spans="16:16">
      <c r="P379" s="1"/>
    </row>
    <row r="380" spans="16:16">
      <c r="P380" s="1"/>
    </row>
    <row r="381" spans="16:16">
      <c r="P381" s="1"/>
    </row>
    <row r="382" spans="16:16">
      <c r="P382" s="1"/>
    </row>
    <row r="383" spans="16:16">
      <c r="P383" s="1"/>
    </row>
    <row r="384" spans="16:16">
      <c r="P384" s="1"/>
    </row>
    <row r="385" spans="16:16">
      <c r="P385" s="1"/>
    </row>
    <row r="386" spans="16:16">
      <c r="P386" s="1"/>
    </row>
    <row r="387" spans="16:16">
      <c r="P387" s="1"/>
    </row>
    <row r="388" spans="16:16">
      <c r="P388" s="1"/>
    </row>
    <row r="389" spans="16:16">
      <c r="P389" s="1"/>
    </row>
    <row r="390" spans="16:16">
      <c r="P390" s="1"/>
    </row>
    <row r="391" spans="16:16">
      <c r="P391" s="1"/>
    </row>
    <row r="392" spans="16:16">
      <c r="P392" s="1"/>
    </row>
    <row r="393" spans="16:16">
      <c r="P393" s="1"/>
    </row>
    <row r="394" spans="16:16">
      <c r="P394" s="1"/>
    </row>
    <row r="395" spans="16:16">
      <c r="P395" s="1"/>
    </row>
    <row r="396" spans="16:16">
      <c r="P396" s="1"/>
    </row>
    <row r="397" spans="16:16">
      <c r="P397" s="1"/>
    </row>
    <row r="398" spans="16:16">
      <c r="P398" s="1"/>
    </row>
    <row r="399" spans="16:16">
      <c r="P399" s="1"/>
    </row>
    <row r="400" spans="16:16">
      <c r="P400" s="1"/>
    </row>
    <row r="401" spans="16:16">
      <c r="P401" s="1"/>
    </row>
    <row r="402" spans="16:16">
      <c r="P402" s="1"/>
    </row>
    <row r="403" spans="16:16">
      <c r="P403" s="1"/>
    </row>
    <row r="404" spans="16:16">
      <c r="P404" s="1"/>
    </row>
    <row r="405" spans="16:16">
      <c r="P405" s="1"/>
    </row>
    <row r="406" spans="16:16">
      <c r="P406" s="1"/>
    </row>
    <row r="407" spans="16:16">
      <c r="P407" s="1"/>
    </row>
    <row r="408" spans="16:16">
      <c r="P408" s="1"/>
    </row>
    <row r="409" spans="16:16">
      <c r="P409" s="1"/>
    </row>
    <row r="410" spans="16:16">
      <c r="P410" s="1"/>
    </row>
    <row r="411" spans="16:16">
      <c r="P411" s="1"/>
    </row>
    <row r="412" spans="16:16">
      <c r="P412" s="1"/>
    </row>
    <row r="413" spans="16:16">
      <c r="P413" s="1"/>
    </row>
    <row r="414" spans="16:16">
      <c r="P414" s="1"/>
    </row>
    <row r="415" spans="16:16">
      <c r="P415" s="1"/>
    </row>
    <row r="416" spans="16:16">
      <c r="P416" s="1"/>
    </row>
    <row r="417" spans="16:16">
      <c r="P417" s="1"/>
    </row>
    <row r="418" spans="16:16">
      <c r="P418" s="1"/>
    </row>
    <row r="419" spans="16:16">
      <c r="P419" s="1"/>
    </row>
    <row r="420" spans="16:16">
      <c r="P420" s="1"/>
    </row>
    <row r="421" spans="16:16">
      <c r="P421" s="1"/>
    </row>
    <row r="422" spans="16:16">
      <c r="P422" s="1"/>
    </row>
    <row r="423" spans="16:16">
      <c r="P423" s="1"/>
    </row>
    <row r="424" spans="16:16">
      <c r="P424" s="1"/>
    </row>
    <row r="425" spans="16:16">
      <c r="P425" s="1"/>
    </row>
    <row r="426" spans="16:16">
      <c r="P426" s="1"/>
    </row>
    <row r="427" spans="16:16">
      <c r="P427" s="1"/>
    </row>
    <row r="428" spans="16:16">
      <c r="P428" s="1"/>
    </row>
    <row r="429" spans="16:16">
      <c r="P429" s="1"/>
    </row>
    <row r="430" spans="16:16">
      <c r="P430" s="1"/>
    </row>
    <row r="431" spans="16:16">
      <c r="P431" s="1"/>
    </row>
    <row r="432" spans="16:16">
      <c r="P432" s="1"/>
    </row>
    <row r="433" spans="16:16">
      <c r="P433" s="1"/>
    </row>
    <row r="434" spans="16:16">
      <c r="P434" s="1"/>
    </row>
    <row r="435" spans="16:16">
      <c r="P435" s="1"/>
    </row>
    <row r="436" spans="16:16">
      <c r="P436" s="1"/>
    </row>
    <row r="437" spans="16:16">
      <c r="P437" s="1"/>
    </row>
    <row r="438" spans="16:16">
      <c r="P438" s="1"/>
    </row>
    <row r="439" spans="16:16">
      <c r="P439" s="1"/>
    </row>
    <row r="440" spans="16:16">
      <c r="P440" s="1"/>
    </row>
    <row r="441" spans="16:16">
      <c r="P441" s="1"/>
    </row>
    <row r="442" spans="16:16">
      <c r="P442" s="1"/>
    </row>
    <row r="443" spans="16:16">
      <c r="P443" s="1"/>
    </row>
    <row r="444" spans="16:16">
      <c r="P444" s="1"/>
    </row>
    <row r="445" spans="16:16">
      <c r="P445" s="1"/>
    </row>
    <row r="446" spans="16:16">
      <c r="P446" s="1"/>
    </row>
    <row r="447" spans="16:16">
      <c r="P447" s="1"/>
    </row>
    <row r="448" spans="16:16">
      <c r="P448" s="1"/>
    </row>
    <row r="449" spans="16:16">
      <c r="P449" s="1"/>
    </row>
    <row r="450" spans="16:16">
      <c r="P450" s="1"/>
    </row>
    <row r="451" spans="16:16">
      <c r="P451" s="1"/>
    </row>
    <row r="452" spans="16:16">
      <c r="P452" s="1"/>
    </row>
    <row r="453" spans="16:16">
      <c r="P453" s="1"/>
    </row>
    <row r="454" spans="16:16">
      <c r="P454" s="1"/>
    </row>
    <row r="455" spans="16:16">
      <c r="P455" s="1"/>
    </row>
    <row r="456" spans="16:16">
      <c r="P456" s="1"/>
    </row>
    <row r="457" spans="16:16">
      <c r="P457" s="1"/>
    </row>
    <row r="458" spans="16:16">
      <c r="P458" s="1"/>
    </row>
    <row r="459" spans="16:16">
      <c r="P459" s="1"/>
    </row>
    <row r="460" spans="16:16">
      <c r="P460" s="1"/>
    </row>
    <row r="461" spans="16:16">
      <c r="P461" s="1"/>
    </row>
    <row r="462" spans="16:16">
      <c r="P462" s="1"/>
    </row>
    <row r="463" spans="16:16">
      <c r="P463" s="1"/>
    </row>
    <row r="464" spans="16:16">
      <c r="P464" s="1"/>
    </row>
    <row r="465" spans="16:16">
      <c r="P465" s="1"/>
    </row>
    <row r="466" spans="16:16">
      <c r="P466" s="1"/>
    </row>
    <row r="467" spans="16:16">
      <c r="P467" s="1"/>
    </row>
    <row r="468" spans="16:16">
      <c r="P468" s="1"/>
    </row>
    <row r="469" spans="16:16">
      <c r="P469" s="1"/>
    </row>
    <row r="470" spans="16:16">
      <c r="P470" s="1"/>
    </row>
    <row r="471" spans="16:16">
      <c r="P471" s="1"/>
    </row>
    <row r="472" spans="16:16">
      <c r="P472" s="1"/>
    </row>
    <row r="473" spans="16:16">
      <c r="P473" s="1"/>
    </row>
    <row r="474" spans="16:16">
      <c r="P474" s="1"/>
    </row>
    <row r="475" spans="16:16">
      <c r="P475" s="1"/>
    </row>
    <row r="476" spans="16:16">
      <c r="P476" s="1"/>
    </row>
    <row r="477" spans="16:16">
      <c r="P477" s="1"/>
    </row>
    <row r="478" spans="16:16">
      <c r="P478" s="1"/>
    </row>
    <row r="479" spans="16:16">
      <c r="P479" s="1"/>
    </row>
    <row r="480" spans="16:16">
      <c r="P480" s="1"/>
    </row>
    <row r="481" spans="16:16">
      <c r="P481" s="1"/>
    </row>
    <row r="482" spans="16:16">
      <c r="P482" s="1"/>
    </row>
    <row r="483" spans="16:16">
      <c r="P483" s="1"/>
    </row>
    <row r="484" spans="16:16">
      <c r="P484" s="1"/>
    </row>
    <row r="485" spans="16:16">
      <c r="P485" s="1"/>
    </row>
    <row r="486" spans="16:16">
      <c r="P486" s="1"/>
    </row>
    <row r="487" spans="16:16">
      <c r="P487" s="1"/>
    </row>
    <row r="488" spans="16:16">
      <c r="P488" s="1"/>
    </row>
    <row r="489" spans="16:16">
      <c r="P489" s="1"/>
    </row>
    <row r="490" spans="16:16">
      <c r="P490" s="1"/>
    </row>
    <row r="491" spans="16:16">
      <c r="P491" s="1"/>
    </row>
    <row r="492" spans="16:16">
      <c r="P492" s="1"/>
    </row>
    <row r="493" spans="16:16">
      <c r="P493" s="1"/>
    </row>
    <row r="494" spans="16:16">
      <c r="P494" s="1"/>
    </row>
    <row r="495" spans="16:16">
      <c r="P495" s="1"/>
    </row>
    <row r="496" spans="16:16">
      <c r="P496" s="1"/>
    </row>
    <row r="497" spans="16:16">
      <c r="P497" s="1"/>
    </row>
    <row r="498" spans="16:16">
      <c r="P498" s="1"/>
    </row>
    <row r="499" spans="16:16">
      <c r="P499" s="1"/>
    </row>
    <row r="500" spans="16:16">
      <c r="P500" s="1"/>
    </row>
    <row r="501" spans="16:16">
      <c r="P501" s="1"/>
    </row>
    <row r="502" spans="16:16">
      <c r="P502" s="1"/>
    </row>
    <row r="503" spans="16:16">
      <c r="P503" s="1"/>
    </row>
    <row r="504" spans="16:16">
      <c r="P504" s="1"/>
    </row>
    <row r="505" spans="16:16">
      <c r="P505" s="1"/>
    </row>
    <row r="506" spans="16:16">
      <c r="P506" s="1"/>
    </row>
    <row r="507" spans="16:16">
      <c r="P507" s="1"/>
    </row>
    <row r="508" spans="16:16">
      <c r="P508" s="1"/>
    </row>
    <row r="509" spans="16:16">
      <c r="P509" s="1"/>
    </row>
    <row r="510" spans="16:16">
      <c r="P510" s="1"/>
    </row>
    <row r="511" spans="16:16">
      <c r="P511" s="1"/>
    </row>
    <row r="512" spans="16:16">
      <c r="P512" s="1"/>
    </row>
    <row r="513" spans="16:16">
      <c r="P513" s="1"/>
    </row>
    <row r="514" spans="16:16">
      <c r="P514" s="1"/>
    </row>
    <row r="515" spans="16:16">
      <c r="P515" s="1"/>
    </row>
    <row r="516" spans="16:16">
      <c r="P516" s="1"/>
    </row>
    <row r="517" spans="16:16">
      <c r="P517" s="1"/>
    </row>
    <row r="518" spans="16:16">
      <c r="P518" s="1"/>
    </row>
    <row r="519" spans="16:16">
      <c r="P519" s="1"/>
    </row>
    <row r="520" spans="16:16">
      <c r="P520" s="1"/>
    </row>
    <row r="521" spans="16:16">
      <c r="P521" s="1"/>
    </row>
    <row r="522" spans="16:16">
      <c r="P522" s="1"/>
    </row>
    <row r="523" spans="16:16">
      <c r="P523" s="1"/>
    </row>
    <row r="524" spans="16:16">
      <c r="P524" s="1"/>
    </row>
    <row r="525" spans="16:16">
      <c r="P525" s="1"/>
    </row>
    <row r="526" spans="16:16">
      <c r="P526" s="1"/>
    </row>
    <row r="527" spans="16:16">
      <c r="P527" s="1"/>
    </row>
    <row r="528" spans="16:16">
      <c r="P528" s="1"/>
    </row>
    <row r="529" spans="16:16">
      <c r="P529" s="1"/>
    </row>
    <row r="530" spans="16:16">
      <c r="P530" s="1"/>
    </row>
    <row r="531" spans="16:16">
      <c r="P531" s="1"/>
    </row>
    <row r="532" spans="16:16">
      <c r="P532" s="1"/>
    </row>
    <row r="533" spans="16:16">
      <c r="P533" s="1"/>
    </row>
    <row r="534" spans="16:16">
      <c r="P534" s="1"/>
    </row>
    <row r="535" spans="16:16">
      <c r="P535" s="1"/>
    </row>
    <row r="536" spans="16:16">
      <c r="P536" s="1"/>
    </row>
    <row r="537" spans="16:16">
      <c r="P537" s="1"/>
    </row>
    <row r="538" spans="16:16">
      <c r="P538" s="1"/>
    </row>
    <row r="539" spans="16:16">
      <c r="P539" s="1"/>
    </row>
    <row r="540" spans="16:16">
      <c r="P540" s="1"/>
    </row>
    <row r="541" spans="16:16">
      <c r="P541" s="1"/>
    </row>
    <row r="542" spans="16:16">
      <c r="P542" s="1"/>
    </row>
    <row r="543" spans="16:16">
      <c r="P543" s="1"/>
    </row>
    <row r="544" spans="16:16">
      <c r="P544" s="1"/>
    </row>
    <row r="545" spans="16:16">
      <c r="P545" s="1"/>
    </row>
    <row r="546" spans="16:16">
      <c r="P546" s="1"/>
    </row>
    <row r="547" spans="16:16">
      <c r="P547" s="1"/>
    </row>
    <row r="548" spans="16:16">
      <c r="P548" s="1"/>
    </row>
    <row r="549" spans="16:16">
      <c r="P549" s="1"/>
    </row>
    <row r="550" spans="16:16">
      <c r="P550" s="1"/>
    </row>
    <row r="551" spans="16:16">
      <c r="P551" s="1"/>
    </row>
    <row r="552" spans="16:16">
      <c r="P552" s="1"/>
    </row>
    <row r="553" spans="16:16">
      <c r="P553" s="1"/>
    </row>
    <row r="554" spans="16:16">
      <c r="P554" s="1"/>
    </row>
    <row r="555" spans="16:16">
      <c r="P555" s="1"/>
    </row>
    <row r="556" spans="16:16">
      <c r="P556" s="1"/>
    </row>
    <row r="557" spans="16:16">
      <c r="P557" s="1"/>
    </row>
    <row r="558" spans="16:16">
      <c r="P558" s="1"/>
    </row>
    <row r="559" spans="16:16">
      <c r="P559" s="1"/>
    </row>
    <row r="560" spans="16:16">
      <c r="P560" s="1"/>
    </row>
    <row r="561" spans="16:16">
      <c r="P561" s="1"/>
    </row>
    <row r="562" spans="16:16">
      <c r="P562" s="1"/>
    </row>
    <row r="563" spans="16:16">
      <c r="P563" s="1"/>
    </row>
    <row r="564" spans="16:16">
      <c r="P564" s="1"/>
    </row>
    <row r="565" spans="16:16">
      <c r="P565" s="1"/>
    </row>
    <row r="566" spans="16:16">
      <c r="P566" s="1"/>
    </row>
    <row r="567" spans="16:16">
      <c r="P567" s="1"/>
    </row>
    <row r="568" spans="16:16">
      <c r="P568" s="1"/>
    </row>
    <row r="569" spans="16:16">
      <c r="P569" s="1"/>
    </row>
    <row r="570" spans="16:16">
      <c r="P570" s="1"/>
    </row>
    <row r="571" spans="16:16">
      <c r="P571" s="1"/>
    </row>
    <row r="572" spans="16:16">
      <c r="P572" s="1"/>
    </row>
    <row r="573" spans="16:16">
      <c r="P573" s="1"/>
    </row>
    <row r="574" spans="16:16">
      <c r="P574" s="1"/>
    </row>
    <row r="575" spans="16:16">
      <c r="P575" s="1"/>
    </row>
    <row r="576" spans="16:16">
      <c r="P576" s="1"/>
    </row>
    <row r="577" spans="16:16">
      <c r="P577" s="1"/>
    </row>
    <row r="578" spans="16:16">
      <c r="P578" s="1"/>
    </row>
    <row r="579" spans="16:16">
      <c r="P579" s="1"/>
    </row>
    <row r="580" spans="16:16">
      <c r="P580" s="1"/>
    </row>
    <row r="581" spans="16:16">
      <c r="P581" s="1"/>
    </row>
    <row r="582" spans="16:16">
      <c r="P582" s="1"/>
    </row>
    <row r="583" spans="16:16">
      <c r="P583" s="1"/>
    </row>
    <row r="584" spans="16:16">
      <c r="P584" s="1"/>
    </row>
    <row r="585" spans="16:16">
      <c r="P585" s="1"/>
    </row>
    <row r="586" spans="16:16">
      <c r="P586" s="1"/>
    </row>
    <row r="587" spans="16:16">
      <c r="P587" s="1"/>
    </row>
    <row r="588" spans="16:16">
      <c r="P588" s="1"/>
    </row>
    <row r="589" spans="16:16">
      <c r="P589" s="1"/>
    </row>
    <row r="590" spans="16:16">
      <c r="P590" s="1"/>
    </row>
    <row r="591" spans="16:16">
      <c r="P591" s="1"/>
    </row>
    <row r="592" spans="16:16">
      <c r="P592" s="1"/>
    </row>
    <row r="593" spans="16:16">
      <c r="P593" s="1"/>
    </row>
    <row r="594" spans="16:16">
      <c r="P594" s="1"/>
    </row>
    <row r="595" spans="16:16">
      <c r="P595" s="1"/>
    </row>
    <row r="596" spans="16:16">
      <c r="P596" s="1"/>
    </row>
    <row r="597" spans="16:16">
      <c r="P597" s="1"/>
    </row>
    <row r="598" spans="16:16">
      <c r="P598" s="1"/>
    </row>
    <row r="599" spans="16:16">
      <c r="P599" s="1"/>
    </row>
    <row r="600" spans="16:16">
      <c r="P600" s="1"/>
    </row>
    <row r="601" spans="16:16">
      <c r="P601" s="1"/>
    </row>
    <row r="602" spans="16:16">
      <c r="P602" s="1"/>
    </row>
    <row r="603" spans="16:16">
      <c r="P603" s="1"/>
    </row>
    <row r="604" spans="16:16">
      <c r="P604" s="1"/>
    </row>
    <row r="605" spans="16:16">
      <c r="P605" s="1"/>
    </row>
    <row r="606" spans="16:16">
      <c r="P606" s="1"/>
    </row>
    <row r="607" spans="16:16">
      <c r="P607" s="1"/>
    </row>
    <row r="608" spans="16:16">
      <c r="P608" s="1"/>
    </row>
    <row r="609" spans="16:16">
      <c r="P609" s="1"/>
    </row>
    <row r="610" spans="16:16">
      <c r="P610" s="1"/>
    </row>
    <row r="611" spans="16:16">
      <c r="P611" s="1"/>
    </row>
    <row r="612" spans="16:16">
      <c r="P612" s="1"/>
    </row>
    <row r="613" spans="16:16">
      <c r="P613" s="1"/>
    </row>
    <row r="614" spans="16:16">
      <c r="P614" s="1"/>
    </row>
    <row r="615" spans="16:16">
      <c r="P615" s="1"/>
    </row>
    <row r="616" spans="16:16">
      <c r="P616" s="1"/>
    </row>
    <row r="617" spans="16:16">
      <c r="P617" s="1"/>
    </row>
    <row r="618" spans="16:16">
      <c r="P618" s="1"/>
    </row>
    <row r="619" spans="16:16">
      <c r="P619" s="1"/>
    </row>
    <row r="620" spans="16:16">
      <c r="P620" s="1"/>
    </row>
    <row r="621" spans="16:16">
      <c r="P621" s="1"/>
    </row>
    <row r="622" spans="16:16">
      <c r="P622" s="1"/>
    </row>
    <row r="623" spans="16:16">
      <c r="P623" s="1"/>
    </row>
    <row r="624" spans="16:16">
      <c r="P624" s="1"/>
    </row>
    <row r="625" spans="16:16">
      <c r="P625" s="1"/>
    </row>
    <row r="626" spans="16:16">
      <c r="P626" s="1"/>
    </row>
    <row r="627" spans="16:16">
      <c r="P627" s="1"/>
    </row>
    <row r="628" spans="16:16">
      <c r="P628" s="1"/>
    </row>
    <row r="629" spans="16:16">
      <c r="P629" s="1"/>
    </row>
    <row r="630" spans="16:16">
      <c r="P630" s="1"/>
    </row>
    <row r="631" spans="16:16">
      <c r="P631" s="1"/>
    </row>
    <row r="632" spans="16:16">
      <c r="P632" s="1"/>
    </row>
    <row r="633" spans="16:16">
      <c r="P633" s="1"/>
    </row>
    <row r="634" spans="16:16">
      <c r="P634" s="1"/>
    </row>
    <row r="635" spans="16:16">
      <c r="P635" s="1"/>
    </row>
    <row r="636" spans="16:16">
      <c r="P636" s="1"/>
    </row>
    <row r="637" spans="16:16">
      <c r="P637" s="1"/>
    </row>
    <row r="638" spans="16:16">
      <c r="P638" s="1"/>
    </row>
    <row r="639" spans="16:16">
      <c r="P639" s="1"/>
    </row>
    <row r="640" spans="16:16">
      <c r="P640" s="1"/>
    </row>
    <row r="641" spans="16:16">
      <c r="P641" s="1"/>
    </row>
    <row r="642" spans="16:16">
      <c r="P642" s="1"/>
    </row>
    <row r="643" spans="16:16">
      <c r="P643" s="1"/>
    </row>
    <row r="644" spans="16:16">
      <c r="P644" s="1"/>
    </row>
    <row r="645" spans="16:16">
      <c r="P645" s="1"/>
    </row>
    <row r="646" spans="16:16">
      <c r="P646" s="1"/>
    </row>
    <row r="647" spans="16:16">
      <c r="P647" s="1"/>
    </row>
    <row r="648" spans="16:16">
      <c r="P648" s="1"/>
    </row>
    <row r="649" spans="16:16">
      <c r="P649" s="1"/>
    </row>
    <row r="650" spans="16:16">
      <c r="P650" s="1"/>
    </row>
    <row r="651" spans="16:16">
      <c r="P651" s="1"/>
    </row>
    <row r="652" spans="16:16">
      <c r="P652" s="1"/>
    </row>
    <row r="653" spans="16:16">
      <c r="P653" s="1"/>
    </row>
    <row r="654" spans="16:16">
      <c r="P654" s="1"/>
    </row>
    <row r="655" spans="16:16">
      <c r="P655" s="1"/>
    </row>
    <row r="656" spans="16:16">
      <c r="P656" s="1"/>
    </row>
    <row r="657" spans="16:16">
      <c r="P657" s="1"/>
    </row>
    <row r="658" spans="16:16">
      <c r="P658" s="1"/>
    </row>
    <row r="659" spans="16:16">
      <c r="P659" s="1"/>
    </row>
    <row r="660" spans="16:16">
      <c r="P660" s="1"/>
    </row>
    <row r="661" spans="16:16">
      <c r="P661" s="1"/>
    </row>
    <row r="662" spans="16:16">
      <c r="P662" s="1"/>
    </row>
    <row r="663" spans="16:16">
      <c r="P663" s="1"/>
    </row>
    <row r="664" spans="16:16">
      <c r="P664" s="1"/>
    </row>
    <row r="665" spans="16:16">
      <c r="P665" s="1"/>
    </row>
    <row r="666" spans="16:16">
      <c r="P666" s="1"/>
    </row>
    <row r="667" spans="16:16">
      <c r="P667" s="1"/>
    </row>
    <row r="668" spans="16:16">
      <c r="P668" s="1"/>
    </row>
    <row r="669" spans="16:16">
      <c r="P669" s="1"/>
    </row>
    <row r="670" spans="16:16">
      <c r="P670" s="1"/>
    </row>
    <row r="671" spans="16:16">
      <c r="P671" s="1"/>
    </row>
    <row r="672" spans="16:16">
      <c r="P672" s="1"/>
    </row>
    <row r="673" spans="16:16">
      <c r="P673" s="1"/>
    </row>
    <row r="674" spans="16:16">
      <c r="P674" s="1"/>
    </row>
    <row r="675" spans="16:16">
      <c r="P675" s="1"/>
    </row>
    <row r="676" spans="16:16">
      <c r="P676" s="1"/>
    </row>
    <row r="677" spans="16:16">
      <c r="P677" s="1"/>
    </row>
    <row r="678" spans="16:16">
      <c r="P678" s="1"/>
    </row>
    <row r="679" spans="16:16">
      <c r="P679" s="1"/>
    </row>
    <row r="680" spans="16:16">
      <c r="P680" s="1"/>
    </row>
    <row r="681" spans="16:16">
      <c r="P681" s="1"/>
    </row>
    <row r="682" spans="16:16">
      <c r="P682" s="1"/>
    </row>
    <row r="683" spans="16:16">
      <c r="P683" s="1"/>
    </row>
    <row r="684" spans="16:16">
      <c r="P684" s="1"/>
    </row>
    <row r="685" spans="16:16">
      <c r="P685" s="1"/>
    </row>
    <row r="686" spans="16:16">
      <c r="P686" s="1"/>
    </row>
    <row r="687" spans="16:16">
      <c r="P687" s="1"/>
    </row>
    <row r="688" spans="16:16">
      <c r="P688" s="1"/>
    </row>
    <row r="689" spans="16:16">
      <c r="P689" s="1"/>
    </row>
    <row r="690" spans="16:16">
      <c r="P690" s="1"/>
    </row>
    <row r="691" spans="16:16">
      <c r="P691" s="1"/>
    </row>
    <row r="692" spans="16:16">
      <c r="P692" s="1"/>
    </row>
    <row r="693" spans="16:16">
      <c r="P693" s="1"/>
    </row>
    <row r="694" spans="16:16">
      <c r="P694" s="1"/>
    </row>
    <row r="695" spans="16:16">
      <c r="P695" s="1"/>
    </row>
    <row r="696" spans="16:16">
      <c r="P696" s="1"/>
    </row>
    <row r="697" spans="16:16">
      <c r="P697" s="1"/>
    </row>
    <row r="698" spans="16:16">
      <c r="P698" s="1"/>
    </row>
    <row r="699" spans="16:16">
      <c r="P699" s="1"/>
    </row>
    <row r="700" spans="16:16">
      <c r="P700" s="1"/>
    </row>
    <row r="701" spans="16:16">
      <c r="P701" s="1"/>
    </row>
    <row r="702" spans="16:16">
      <c r="P702" s="1"/>
    </row>
    <row r="703" spans="16:16">
      <c r="P703" s="1"/>
    </row>
    <row r="704" spans="16:16">
      <c r="P704" s="1"/>
    </row>
    <row r="705" spans="16:16">
      <c r="P705" s="1"/>
    </row>
    <row r="706" spans="16:16">
      <c r="P706" s="1"/>
    </row>
    <row r="707" spans="16:16">
      <c r="P707" s="1"/>
    </row>
    <row r="708" spans="16:16">
      <c r="P708" s="1"/>
    </row>
    <row r="709" spans="16:16">
      <c r="P709" s="1"/>
    </row>
    <row r="710" spans="16:16">
      <c r="P710" s="1"/>
    </row>
    <row r="711" spans="16:16">
      <c r="P711" s="1"/>
    </row>
    <row r="712" spans="16:16">
      <c r="P712" s="1"/>
    </row>
    <row r="713" spans="16:16">
      <c r="P713" s="1"/>
    </row>
    <row r="714" spans="16:16">
      <c r="P714" s="1"/>
    </row>
    <row r="715" spans="16:16">
      <c r="P715" s="1"/>
    </row>
    <row r="716" spans="16:16">
      <c r="P716" s="1"/>
    </row>
    <row r="717" spans="16:16">
      <c r="P717" s="1"/>
    </row>
    <row r="718" spans="16:16">
      <c r="P718" s="1"/>
    </row>
    <row r="719" spans="16:16">
      <c r="P719" s="1"/>
    </row>
    <row r="720" spans="16:16">
      <c r="P720" s="1"/>
    </row>
    <row r="721" spans="16:16">
      <c r="P721" s="1"/>
    </row>
    <row r="722" spans="16:16">
      <c r="P722" s="1"/>
    </row>
    <row r="723" spans="16:16">
      <c r="P723" s="1"/>
    </row>
    <row r="724" spans="16:16">
      <c r="P724" s="1"/>
    </row>
    <row r="725" spans="16:16">
      <c r="P725" s="1"/>
    </row>
    <row r="726" spans="16:16">
      <c r="P726" s="1"/>
    </row>
    <row r="727" spans="16:16">
      <c r="P727" s="1"/>
    </row>
    <row r="728" spans="16:16">
      <c r="P728" s="1"/>
    </row>
    <row r="729" spans="16:16">
      <c r="P729" s="1"/>
    </row>
    <row r="730" spans="16:16">
      <c r="P730" s="1"/>
    </row>
    <row r="731" spans="16:16">
      <c r="P731" s="1"/>
    </row>
    <row r="732" spans="16:16">
      <c r="P732" s="1"/>
    </row>
    <row r="733" spans="16:16">
      <c r="P733" s="1"/>
    </row>
    <row r="734" spans="16:16">
      <c r="P734" s="1"/>
    </row>
    <row r="735" spans="16:16">
      <c r="P735" s="1"/>
    </row>
    <row r="736" spans="16:16">
      <c r="P736" s="1"/>
    </row>
    <row r="737" spans="16:16">
      <c r="P737" s="1"/>
    </row>
    <row r="738" spans="16:16">
      <c r="P738" s="1"/>
    </row>
    <row r="739" spans="16:16">
      <c r="P739" s="1"/>
    </row>
    <row r="740" spans="16:16">
      <c r="P740" s="1"/>
    </row>
    <row r="741" spans="16:16">
      <c r="P741" s="1"/>
    </row>
    <row r="742" spans="16:16">
      <c r="P742" s="1"/>
    </row>
    <row r="743" spans="16:16">
      <c r="P743" s="1"/>
    </row>
    <row r="744" spans="16:16">
      <c r="P744" s="1"/>
    </row>
    <row r="745" spans="16:16">
      <c r="P745" s="1"/>
    </row>
    <row r="746" spans="16:16">
      <c r="P746" s="1"/>
    </row>
    <row r="747" spans="16:16">
      <c r="P747" s="1"/>
    </row>
    <row r="748" spans="16:16">
      <c r="P748" s="1"/>
    </row>
    <row r="749" spans="16:16">
      <c r="P749" s="1"/>
    </row>
    <row r="750" spans="16:16">
      <c r="P750" s="1"/>
    </row>
    <row r="751" spans="16:16">
      <c r="P751" s="1"/>
    </row>
    <row r="752" spans="16:16">
      <c r="P752" s="1"/>
    </row>
    <row r="753" spans="16:16">
      <c r="P753" s="1"/>
    </row>
    <row r="754" spans="16:16">
      <c r="P754" s="1"/>
    </row>
    <row r="755" spans="16:16">
      <c r="P755" s="1"/>
    </row>
    <row r="756" spans="16:16">
      <c r="P756" s="1"/>
    </row>
    <row r="757" spans="16:16">
      <c r="P757" s="1"/>
    </row>
    <row r="758" spans="16:16">
      <c r="P758" s="1"/>
    </row>
    <row r="759" spans="16:16">
      <c r="P759" s="1"/>
    </row>
    <row r="760" spans="16:16">
      <c r="P760" s="1"/>
    </row>
    <row r="761" spans="16:16">
      <c r="P761" s="1"/>
    </row>
    <row r="762" spans="16:16">
      <c r="P762" s="1"/>
    </row>
    <row r="763" spans="16:16">
      <c r="P763" s="1"/>
    </row>
    <row r="764" spans="16:16">
      <c r="P764" s="1"/>
    </row>
    <row r="765" spans="16:16">
      <c r="P765" s="1"/>
    </row>
    <row r="766" spans="16:16">
      <c r="P766" s="1"/>
    </row>
    <row r="767" spans="16:16">
      <c r="P767" s="1"/>
    </row>
    <row r="768" spans="16:16">
      <c r="P768" s="1"/>
    </row>
    <row r="769" spans="16:16">
      <c r="P769" s="1"/>
    </row>
    <row r="770" spans="16:16">
      <c r="P770" s="1"/>
    </row>
    <row r="771" spans="16:16">
      <c r="P771" s="1"/>
    </row>
    <row r="772" spans="16:16">
      <c r="P772" s="1"/>
    </row>
    <row r="773" spans="16:16">
      <c r="P773" s="1"/>
    </row>
    <row r="774" spans="16:16">
      <c r="P774" s="1"/>
    </row>
    <row r="775" spans="16:16">
      <c r="P775" s="1"/>
    </row>
    <row r="776" spans="16:16">
      <c r="P776" s="1"/>
    </row>
    <row r="777" spans="16:16">
      <c r="P777" s="1"/>
    </row>
    <row r="778" spans="16:16">
      <c r="P778" s="1"/>
    </row>
    <row r="779" spans="16:16">
      <c r="P779" s="1"/>
    </row>
    <row r="780" spans="16:16">
      <c r="P780" s="1"/>
    </row>
    <row r="781" spans="16:16">
      <c r="P781" s="1"/>
    </row>
    <row r="782" spans="16:16">
      <c r="P782" s="1"/>
    </row>
    <row r="783" spans="16:16">
      <c r="P783" s="1"/>
    </row>
    <row r="784" spans="16:16">
      <c r="P784" s="1"/>
    </row>
    <row r="785" spans="16:16">
      <c r="P785" s="1"/>
    </row>
    <row r="786" spans="16:16">
      <c r="P786" s="1"/>
    </row>
    <row r="787" spans="16:16">
      <c r="P787" s="1"/>
    </row>
    <row r="788" spans="16:16">
      <c r="P788" s="1"/>
    </row>
    <row r="789" spans="16:16">
      <c r="P789" s="1"/>
    </row>
    <row r="790" spans="16:16">
      <c r="P790" s="1"/>
    </row>
    <row r="791" spans="16:16">
      <c r="P791" s="1"/>
    </row>
    <row r="792" spans="16:16">
      <c r="P792" s="1"/>
    </row>
    <row r="793" spans="16:16">
      <c r="P793" s="1"/>
    </row>
    <row r="794" spans="16:16">
      <c r="P794" s="1"/>
    </row>
    <row r="795" spans="16:16">
      <c r="P795" s="1"/>
    </row>
    <row r="796" spans="16:16">
      <c r="P796" s="1"/>
    </row>
    <row r="797" spans="16:16">
      <c r="P797" s="1"/>
    </row>
    <row r="798" spans="16:16">
      <c r="P798" s="1"/>
    </row>
    <row r="799" spans="16:16">
      <c r="P799" s="1"/>
    </row>
    <row r="800" spans="16:16">
      <c r="P800" s="1"/>
    </row>
    <row r="801" spans="16:16">
      <c r="P801" s="1"/>
    </row>
    <row r="802" spans="16:16">
      <c r="P802" s="1"/>
    </row>
    <row r="803" spans="16:16">
      <c r="P803" s="1"/>
    </row>
    <row r="804" spans="16:16">
      <c r="P804" s="1"/>
    </row>
    <row r="805" spans="16:16">
      <c r="P805" s="1"/>
    </row>
    <row r="806" spans="16:16">
      <c r="P806" s="1"/>
    </row>
    <row r="807" spans="16:16">
      <c r="P807" s="1"/>
    </row>
    <row r="808" spans="16:16">
      <c r="P808" s="1"/>
    </row>
    <row r="809" spans="16:16">
      <c r="P809" s="1"/>
    </row>
    <row r="810" spans="16:16">
      <c r="P810" s="1"/>
    </row>
    <row r="811" spans="16:16">
      <c r="P811" s="1"/>
    </row>
    <row r="812" spans="16:16">
      <c r="P812" s="1"/>
    </row>
    <row r="813" spans="16:16">
      <c r="P813" s="1"/>
    </row>
    <row r="814" spans="16:16">
      <c r="P814" s="1"/>
    </row>
    <row r="815" spans="16:16">
      <c r="P815" s="1"/>
    </row>
    <row r="816" spans="16:16">
      <c r="P816" s="1"/>
    </row>
    <row r="817" spans="16:16">
      <c r="P817" s="1"/>
    </row>
    <row r="818" spans="16:16">
      <c r="P818" s="1"/>
    </row>
    <row r="819" spans="16:16">
      <c r="P819" s="1"/>
    </row>
    <row r="820" spans="16:16">
      <c r="P820" s="1"/>
    </row>
    <row r="821" spans="16:16">
      <c r="P821" s="1"/>
    </row>
    <row r="822" spans="16:16">
      <c r="P822" s="1"/>
    </row>
    <row r="823" spans="16:16">
      <c r="P823" s="1"/>
    </row>
    <row r="824" spans="16:16">
      <c r="P824" s="1"/>
    </row>
    <row r="825" spans="16:16">
      <c r="P825" s="1"/>
    </row>
    <row r="826" spans="16:16">
      <c r="P826" s="1"/>
    </row>
    <row r="827" spans="16:16">
      <c r="P827" s="1"/>
    </row>
    <row r="828" spans="16:16">
      <c r="P828" s="1"/>
    </row>
    <row r="829" spans="16:16">
      <c r="P829" s="1"/>
    </row>
    <row r="830" spans="16:16">
      <c r="P830" s="1"/>
    </row>
    <row r="831" spans="16:16">
      <c r="P831" s="1"/>
    </row>
    <row r="832" spans="16:16">
      <c r="P832" s="1"/>
    </row>
    <row r="833" spans="16:16">
      <c r="P833" s="1"/>
    </row>
    <row r="834" spans="16:16">
      <c r="P834" s="1"/>
    </row>
    <row r="835" spans="16:16">
      <c r="P835" s="1"/>
    </row>
    <row r="836" spans="16:16">
      <c r="P836" s="1"/>
    </row>
    <row r="837" spans="16:16">
      <c r="P837" s="1"/>
    </row>
    <row r="838" spans="16:16">
      <c r="P838" s="1"/>
    </row>
    <row r="839" spans="16:16">
      <c r="P839" s="1"/>
    </row>
    <row r="840" spans="16:16">
      <c r="P840" s="1"/>
    </row>
    <row r="841" spans="16:16">
      <c r="P841" s="1"/>
    </row>
    <row r="842" spans="16:16">
      <c r="P842" s="1"/>
    </row>
    <row r="843" spans="16:16">
      <c r="P843" s="1"/>
    </row>
    <row r="844" spans="16:16">
      <c r="P844" s="1"/>
    </row>
    <row r="845" spans="16:16">
      <c r="P845" s="1"/>
    </row>
    <row r="846" spans="16:16">
      <c r="P846" s="1"/>
    </row>
    <row r="847" spans="16:16">
      <c r="P847" s="1"/>
    </row>
    <row r="848" spans="16:16">
      <c r="P848" s="1"/>
    </row>
    <row r="849" spans="16:16">
      <c r="P849" s="1"/>
    </row>
    <row r="850" spans="16:16">
      <c r="P850" s="1"/>
    </row>
    <row r="851" spans="16:16">
      <c r="P851" s="1"/>
    </row>
    <row r="852" spans="16:16">
      <c r="P852" s="1"/>
    </row>
    <row r="853" spans="16:16">
      <c r="P853" s="1"/>
    </row>
    <row r="854" spans="16:16">
      <c r="P854" s="1"/>
    </row>
    <row r="855" spans="16:16">
      <c r="P855" s="1"/>
    </row>
    <row r="856" spans="16:16">
      <c r="P856" s="1"/>
    </row>
    <row r="857" spans="16:16">
      <c r="P857" s="1"/>
    </row>
    <row r="858" spans="16:16">
      <c r="P858" s="1"/>
    </row>
    <row r="859" spans="16:16">
      <c r="P859" s="1"/>
    </row>
    <row r="860" spans="16:16">
      <c r="P860" s="1"/>
    </row>
    <row r="861" spans="16:16">
      <c r="P861" s="1"/>
    </row>
    <row r="862" spans="16:16">
      <c r="P862" s="1"/>
    </row>
    <row r="863" spans="16:16">
      <c r="P863" s="1"/>
    </row>
    <row r="864" spans="16:16">
      <c r="P864" s="1"/>
    </row>
    <row r="865" spans="16:16">
      <c r="P865" s="1"/>
    </row>
    <row r="866" spans="16:16">
      <c r="P866" s="1"/>
    </row>
    <row r="867" spans="16:16">
      <c r="P867" s="1"/>
    </row>
    <row r="868" spans="16:16">
      <c r="P868" s="1"/>
    </row>
    <row r="869" spans="16:16">
      <c r="P869" s="1"/>
    </row>
    <row r="870" spans="16:16">
      <c r="P870" s="1"/>
    </row>
    <row r="871" spans="16:16">
      <c r="P871" s="1"/>
    </row>
    <row r="872" spans="16:16">
      <c r="P872" s="1"/>
    </row>
    <row r="873" spans="16:16">
      <c r="P873" s="1"/>
    </row>
    <row r="874" spans="16:16">
      <c r="P874" s="1"/>
    </row>
    <row r="875" spans="16:16">
      <c r="P875" s="1"/>
    </row>
    <row r="876" spans="16:16">
      <c r="P876" s="1"/>
    </row>
    <row r="877" spans="16:16">
      <c r="P877" s="1"/>
    </row>
    <row r="878" spans="16:16">
      <c r="P878" s="1"/>
    </row>
    <row r="879" spans="16:16">
      <c r="P879" s="1"/>
    </row>
    <row r="880" spans="16:16">
      <c r="P880" s="1"/>
    </row>
    <row r="881" spans="16:16">
      <c r="P881" s="1"/>
    </row>
    <row r="882" spans="16:16">
      <c r="P882" s="1"/>
    </row>
    <row r="883" spans="16:16">
      <c r="P883" s="1"/>
    </row>
    <row r="884" spans="16:16">
      <c r="P884" s="1"/>
    </row>
    <row r="885" spans="16:16">
      <c r="P885" s="1"/>
    </row>
    <row r="886" spans="16:16">
      <c r="P886" s="1"/>
    </row>
    <row r="887" spans="16:16">
      <c r="P887" s="1"/>
    </row>
    <row r="888" spans="16:16">
      <c r="P888" s="1"/>
    </row>
    <row r="889" spans="16:16">
      <c r="P889" s="1"/>
    </row>
    <row r="890" spans="16:16">
      <c r="P890" s="1"/>
    </row>
    <row r="891" spans="16:16">
      <c r="P891" s="1"/>
    </row>
    <row r="892" spans="16:16">
      <c r="P892" s="1"/>
    </row>
    <row r="893" spans="16:16">
      <c r="P893" s="1"/>
    </row>
    <row r="894" spans="16:16">
      <c r="P894" s="1"/>
    </row>
    <row r="895" spans="16:16">
      <c r="P895" s="1"/>
    </row>
    <row r="896" spans="16:16">
      <c r="P896" s="1"/>
    </row>
    <row r="897" spans="16:16">
      <c r="P897" s="1"/>
    </row>
    <row r="898" spans="16:16">
      <c r="P898" s="1"/>
    </row>
    <row r="899" spans="16:16">
      <c r="P899" s="1"/>
    </row>
    <row r="900" spans="16:16">
      <c r="P900" s="1"/>
    </row>
    <row r="901" spans="16:16">
      <c r="P901" s="1"/>
    </row>
    <row r="902" spans="16:16">
      <c r="P902" s="1"/>
    </row>
    <row r="903" spans="16:16">
      <c r="P903" s="1"/>
    </row>
    <row r="904" spans="16:16">
      <c r="P904" s="1"/>
    </row>
    <row r="905" spans="16:16">
      <c r="P905" s="1"/>
    </row>
    <row r="906" spans="16:16">
      <c r="P906" s="1"/>
    </row>
    <row r="907" spans="16:16">
      <c r="P907" s="1"/>
    </row>
    <row r="908" spans="16:16">
      <c r="P908" s="1"/>
    </row>
    <row r="909" spans="16:16">
      <c r="P909" s="1"/>
    </row>
    <row r="910" spans="16:16">
      <c r="P910" s="1"/>
    </row>
    <row r="911" spans="16:16">
      <c r="P911" s="1"/>
    </row>
    <row r="912" spans="16:16">
      <c r="P912" s="1"/>
    </row>
    <row r="913" spans="16:16">
      <c r="P913" s="1"/>
    </row>
    <row r="914" spans="16:16">
      <c r="P914" s="1"/>
    </row>
    <row r="915" spans="16:16">
      <c r="P915" s="1"/>
    </row>
    <row r="916" spans="16:16">
      <c r="P916" s="1"/>
    </row>
    <row r="917" spans="16:16">
      <c r="P917" s="1"/>
    </row>
    <row r="918" spans="16:16">
      <c r="P918" s="1"/>
    </row>
    <row r="919" spans="16:16">
      <c r="P919" s="1"/>
    </row>
    <row r="920" spans="16:16">
      <c r="P920" s="1"/>
    </row>
    <row r="921" spans="16:16">
      <c r="P921" s="1"/>
    </row>
    <row r="922" spans="16:16">
      <c r="P922" s="1"/>
    </row>
    <row r="923" spans="16:16">
      <c r="P923" s="1"/>
    </row>
    <row r="924" spans="16:16">
      <c r="P924" s="1"/>
    </row>
    <row r="925" spans="16:16">
      <c r="P925" s="1"/>
    </row>
    <row r="926" spans="16:16">
      <c r="P926" s="1"/>
    </row>
    <row r="927" spans="16:16">
      <c r="P927" s="1"/>
    </row>
    <row r="928" spans="16:16">
      <c r="P928" s="1"/>
    </row>
    <row r="929" spans="16:16">
      <c r="P929" s="1"/>
    </row>
    <row r="930" spans="16:16">
      <c r="P930" s="1"/>
    </row>
    <row r="931" spans="16:16">
      <c r="P931" s="1"/>
    </row>
    <row r="932" spans="16:16">
      <c r="P932" s="1"/>
    </row>
    <row r="933" spans="16:16">
      <c r="P933" s="1"/>
    </row>
    <row r="934" spans="16:16">
      <c r="P934" s="1"/>
    </row>
    <row r="935" spans="16:16">
      <c r="P935" s="1"/>
    </row>
    <row r="936" spans="16:16">
      <c r="P936" s="1"/>
    </row>
    <row r="937" spans="16:16">
      <c r="P937" s="1"/>
    </row>
    <row r="938" spans="16:16">
      <c r="P938" s="1"/>
    </row>
    <row r="939" spans="16:16">
      <c r="P939" s="1"/>
    </row>
    <row r="940" spans="16:16">
      <c r="P940" s="1"/>
    </row>
    <row r="941" spans="16:16">
      <c r="P941" s="1"/>
    </row>
    <row r="942" spans="16:16">
      <c r="P942" s="1"/>
    </row>
    <row r="943" spans="16:16">
      <c r="P943" s="1"/>
    </row>
    <row r="944" spans="16:16">
      <c r="P944" s="1"/>
    </row>
    <row r="945" spans="16:16">
      <c r="P945" s="1"/>
    </row>
    <row r="946" spans="16:16">
      <c r="P946" s="1"/>
    </row>
    <row r="947" spans="16:16">
      <c r="P947" s="1"/>
    </row>
    <row r="948" spans="16:16">
      <c r="P948" s="1"/>
    </row>
    <row r="949" spans="16:16">
      <c r="P949" s="1"/>
    </row>
    <row r="950" spans="16:16">
      <c r="P950" s="1"/>
    </row>
    <row r="951" spans="16:16">
      <c r="P951" s="1"/>
    </row>
    <row r="952" spans="16:16">
      <c r="P952" s="1"/>
    </row>
    <row r="953" spans="16:16">
      <c r="P953" s="1"/>
    </row>
    <row r="954" spans="16:16">
      <c r="P954" s="1"/>
    </row>
    <row r="955" spans="16:16">
      <c r="P955" s="1"/>
    </row>
    <row r="956" spans="16:16">
      <c r="P956" s="1"/>
    </row>
    <row r="957" spans="16:16">
      <c r="P957" s="1"/>
    </row>
    <row r="958" spans="16:16">
      <c r="P958" s="1"/>
    </row>
    <row r="959" spans="16:16">
      <c r="P959" s="1"/>
    </row>
    <row r="960" spans="16:16">
      <c r="P960" s="1"/>
    </row>
    <row r="961" spans="16:16">
      <c r="P961" s="1"/>
    </row>
    <row r="962" spans="16:16">
      <c r="P962" s="1"/>
    </row>
    <row r="963" spans="16:16">
      <c r="P963" s="1"/>
    </row>
    <row r="964" spans="16:16">
      <c r="P964" s="1"/>
    </row>
    <row r="965" spans="16:16">
      <c r="P965" s="1"/>
    </row>
    <row r="966" spans="16:16">
      <c r="P966" s="1"/>
    </row>
    <row r="967" spans="16:16">
      <c r="P967" s="1"/>
    </row>
    <row r="968" spans="16:16">
      <c r="P968" s="1"/>
    </row>
    <row r="969" spans="16:16">
      <c r="P969" s="1"/>
    </row>
    <row r="970" spans="16:16">
      <c r="P970" s="1"/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4:P17"/>
  <sheetViews>
    <sheetView topLeftCell="C1" workbookViewId="0">
      <selection activeCell="H19" sqref="H19"/>
    </sheetView>
  </sheetViews>
  <sheetFormatPr defaultRowHeight="16.5"/>
  <cols>
    <col min="4" max="4" width="23.125" bestFit="1" customWidth="1"/>
    <col min="5" max="5" width="6.5" bestFit="1" customWidth="1"/>
    <col min="6" max="6" width="10.125" bestFit="1" customWidth="1"/>
    <col min="7" max="7" width="8.875" bestFit="1" customWidth="1"/>
    <col min="8" max="8" width="19.625" bestFit="1" customWidth="1"/>
    <col min="9" max="9" width="32.125" bestFit="1" customWidth="1"/>
    <col min="10" max="10" width="4.875" bestFit="1" customWidth="1"/>
    <col min="11" max="11" width="6.875" bestFit="1" customWidth="1"/>
    <col min="12" max="12" width="11.375" bestFit="1" customWidth="1"/>
    <col min="13" max="13" width="10.125" bestFit="1" customWidth="1"/>
    <col min="14" max="14" width="11.375" bestFit="1" customWidth="1"/>
    <col min="15" max="15" width="10.125" bestFit="1" customWidth="1"/>
  </cols>
  <sheetData>
    <row r="4" spans="4:16" ht="18">
      <c r="D4" s="5" t="s">
        <v>5</v>
      </c>
      <c r="E4" s="5" t="s">
        <v>6</v>
      </c>
      <c r="F4" s="34" t="s">
        <v>7</v>
      </c>
      <c r="G4" s="34"/>
      <c r="H4" s="5" t="s">
        <v>8</v>
      </c>
      <c r="I4" s="5" t="s">
        <v>9</v>
      </c>
      <c r="J4" s="5" t="s">
        <v>34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4" t="s">
        <v>35</v>
      </c>
    </row>
    <row r="5" spans="4:16" ht="18">
      <c r="D5" s="6" t="s">
        <v>15</v>
      </c>
      <c r="E5" s="6">
        <v>40</v>
      </c>
      <c r="F5" s="7">
        <v>42039</v>
      </c>
      <c r="G5" s="8">
        <v>42039</v>
      </c>
      <c r="H5" s="9" t="s">
        <v>16</v>
      </c>
      <c r="I5" s="10" t="s">
        <v>17</v>
      </c>
      <c r="J5" s="11" t="s">
        <v>23</v>
      </c>
      <c r="K5" s="11" t="s">
        <v>28</v>
      </c>
      <c r="L5" s="9" t="s">
        <v>18</v>
      </c>
      <c r="M5" s="12">
        <v>43215.211754537595</v>
      </c>
      <c r="N5" s="12">
        <v>53504700</v>
      </c>
      <c r="O5" s="12">
        <v>1500000</v>
      </c>
      <c r="P5" s="13">
        <f>M5</f>
        <v>43215.211754537595</v>
      </c>
    </row>
    <row r="6" spans="4:16" ht="18">
      <c r="D6" s="6" t="s">
        <v>15</v>
      </c>
      <c r="E6" s="6">
        <v>43</v>
      </c>
      <c r="F6" s="7">
        <v>42047</v>
      </c>
      <c r="G6" s="8">
        <v>42047</v>
      </c>
      <c r="H6" s="9" t="s">
        <v>16</v>
      </c>
      <c r="I6" s="10" t="s">
        <v>17</v>
      </c>
      <c r="J6" s="11" t="s">
        <v>23</v>
      </c>
      <c r="K6" s="11" t="s">
        <v>28</v>
      </c>
      <c r="L6" s="9" t="s">
        <v>18</v>
      </c>
      <c r="M6" s="12">
        <v>57570.523891767414</v>
      </c>
      <c r="N6" s="12">
        <v>71489800</v>
      </c>
      <c r="O6" s="12">
        <v>2000000</v>
      </c>
      <c r="P6" s="13">
        <f>M6+M5</f>
        <v>100785.73564630501</v>
      </c>
    </row>
    <row r="7" spans="4:16" ht="18">
      <c r="D7" s="6" t="s">
        <v>15</v>
      </c>
      <c r="E7" s="6">
        <v>52</v>
      </c>
      <c r="F7" s="7">
        <v>42101</v>
      </c>
      <c r="G7" s="8">
        <v>42101</v>
      </c>
      <c r="H7" s="9" t="s">
        <v>16</v>
      </c>
      <c r="I7" s="10" t="s">
        <v>17</v>
      </c>
      <c r="J7" s="11" t="s">
        <v>23</v>
      </c>
      <c r="K7" s="11" t="s">
        <v>28</v>
      </c>
      <c r="L7" s="9" t="s">
        <v>18</v>
      </c>
      <c r="M7" s="12">
        <v>53763.440860215051</v>
      </c>
      <c r="N7" s="12">
        <v>67135600</v>
      </c>
      <c r="O7" s="12">
        <v>2000000</v>
      </c>
      <c r="P7" s="13">
        <f>M7+P6</f>
        <v>154549.17650652007</v>
      </c>
    </row>
    <row r="8" spans="4:16" ht="18">
      <c r="D8" s="14" t="s">
        <v>21</v>
      </c>
      <c r="E8" s="14">
        <v>83</v>
      </c>
      <c r="F8" s="15">
        <v>42335</v>
      </c>
      <c r="G8" s="16">
        <v>42335</v>
      </c>
      <c r="H8" s="17" t="s">
        <v>20</v>
      </c>
      <c r="I8" s="18" t="s">
        <v>17</v>
      </c>
      <c r="J8" s="18" t="s">
        <v>23</v>
      </c>
      <c r="K8" s="18" t="s">
        <v>29</v>
      </c>
      <c r="L8" s="17" t="s">
        <v>18</v>
      </c>
      <c r="M8" s="19">
        <v>54549</v>
      </c>
      <c r="N8" s="19">
        <v>71820041.245542079</v>
      </c>
      <c r="O8" s="19">
        <v>2055951.8099999998</v>
      </c>
      <c r="P8" s="13">
        <f>P7-M8</f>
        <v>100000.17650652007</v>
      </c>
    </row>
    <row r="9" spans="4:16" ht="18">
      <c r="D9" s="14" t="s">
        <v>21</v>
      </c>
      <c r="E9" s="14">
        <v>85</v>
      </c>
      <c r="F9" s="15">
        <v>42373</v>
      </c>
      <c r="G9" s="16">
        <v>42373</v>
      </c>
      <c r="H9" s="17" t="s">
        <v>20</v>
      </c>
      <c r="I9" s="18" t="s">
        <v>17</v>
      </c>
      <c r="J9" s="18" t="s">
        <v>23</v>
      </c>
      <c r="K9" s="18" t="s">
        <v>29</v>
      </c>
      <c r="L9" s="17" t="s">
        <v>18</v>
      </c>
      <c r="M9" s="19">
        <v>99000.176999999996</v>
      </c>
      <c r="N9" s="19">
        <v>124223859.55280651</v>
      </c>
      <c r="O9" s="19">
        <v>3556086.3578400002</v>
      </c>
      <c r="P9" s="13">
        <f>P8-M9</f>
        <v>999.99950652007828</v>
      </c>
    </row>
    <row r="10" spans="4:16" ht="18">
      <c r="D10" s="14" t="s">
        <v>21</v>
      </c>
      <c r="E10" s="14">
        <v>89</v>
      </c>
      <c r="F10" s="15">
        <v>42573</v>
      </c>
      <c r="G10" s="16">
        <v>42573</v>
      </c>
      <c r="H10" s="17" t="s">
        <v>20</v>
      </c>
      <c r="I10" s="18" t="s">
        <v>17</v>
      </c>
      <c r="J10" s="18" t="s">
        <v>23</v>
      </c>
      <c r="K10" s="18" t="s">
        <v>29</v>
      </c>
      <c r="L10" s="17" t="s">
        <v>18</v>
      </c>
      <c r="M10" s="19">
        <v>1000</v>
      </c>
      <c r="N10" s="19">
        <v>1288668.979818176</v>
      </c>
      <c r="O10" s="19">
        <v>36890</v>
      </c>
      <c r="P10" s="13">
        <f>P9-M10</f>
        <v>-4.9347992171533406E-4</v>
      </c>
    </row>
    <row r="14" spans="4:16" ht="18">
      <c r="D14" s="5" t="s">
        <v>5</v>
      </c>
      <c r="E14" s="5" t="s">
        <v>6</v>
      </c>
      <c r="F14" s="34" t="s">
        <v>7</v>
      </c>
      <c r="G14" s="34"/>
      <c r="H14" s="5" t="s">
        <v>8</v>
      </c>
      <c r="I14" s="5" t="s">
        <v>9</v>
      </c>
      <c r="J14" s="5" t="s">
        <v>34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24" t="s">
        <v>35</v>
      </c>
    </row>
    <row r="15" spans="4:16" ht="18">
      <c r="D15" s="6" t="s">
        <v>15</v>
      </c>
      <c r="E15" s="6">
        <v>46</v>
      </c>
      <c r="F15" s="7">
        <v>42048</v>
      </c>
      <c r="G15" s="8">
        <v>42048</v>
      </c>
      <c r="H15" s="9" t="s">
        <v>16</v>
      </c>
      <c r="I15" s="10" t="s">
        <v>17</v>
      </c>
      <c r="J15" s="11" t="s">
        <v>30</v>
      </c>
      <c r="K15" s="11" t="s">
        <v>31</v>
      </c>
      <c r="L15" s="9" t="s">
        <v>18</v>
      </c>
      <c r="M15" s="12">
        <v>32251.128789507635</v>
      </c>
      <c r="N15" s="12">
        <v>53588400</v>
      </c>
      <c r="O15" s="12">
        <v>1500000</v>
      </c>
      <c r="P15" s="13">
        <f>M15</f>
        <v>32251.128789507635</v>
      </c>
    </row>
    <row r="16" spans="4:16" ht="18">
      <c r="D16" s="6" t="s">
        <v>21</v>
      </c>
      <c r="E16" s="6">
        <v>77</v>
      </c>
      <c r="F16" s="7">
        <v>42180</v>
      </c>
      <c r="G16" s="8">
        <v>42180</v>
      </c>
      <c r="H16" s="9" t="s">
        <v>16</v>
      </c>
      <c r="I16" s="10" t="s">
        <v>17</v>
      </c>
      <c r="J16" s="11" t="s">
        <v>30</v>
      </c>
      <c r="K16" s="11" t="s">
        <v>32</v>
      </c>
      <c r="L16" s="9" t="s">
        <v>18</v>
      </c>
      <c r="M16" s="12">
        <v>29081.039162466073</v>
      </c>
      <c r="N16" s="12">
        <v>52011900</v>
      </c>
      <c r="O16" s="12">
        <v>1500000</v>
      </c>
      <c r="P16" s="13">
        <f>M16+M15</f>
        <v>61332.167951973708</v>
      </c>
    </row>
    <row r="17" spans="4:16" ht="18">
      <c r="D17" s="14" t="s">
        <v>21</v>
      </c>
      <c r="E17" s="14">
        <v>84</v>
      </c>
      <c r="F17" s="15">
        <v>42373</v>
      </c>
      <c r="G17" s="16">
        <v>42373</v>
      </c>
      <c r="H17" s="17" t="s">
        <v>20</v>
      </c>
      <c r="I17" s="18" t="s">
        <v>17</v>
      </c>
      <c r="J17" s="18" t="s">
        <v>30</v>
      </c>
      <c r="K17" s="18" t="s">
        <v>33</v>
      </c>
      <c r="L17" s="17" t="s">
        <v>18</v>
      </c>
      <c r="M17" s="19">
        <v>60332.167999999998</v>
      </c>
      <c r="N17" s="19">
        <v>110028811.34857841</v>
      </c>
      <c r="O17" s="19">
        <v>3125809.62408</v>
      </c>
      <c r="P17" s="13">
        <f>P16-M17</f>
        <v>999.99995197371027</v>
      </c>
    </row>
  </sheetData>
  <mergeCells count="2">
    <mergeCell ref="F4:G4"/>
    <mergeCell ref="F14:G14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MFS全盛歐洲價值基金 A1(歐元)</vt:lpstr>
      <vt:lpstr>MFS全盛歐洲小型公司基金 A1(歐元)</vt:lpstr>
      <vt:lpstr>transaction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INVALICE</cp:lastModifiedBy>
  <dcterms:created xsi:type="dcterms:W3CDTF">2016-09-01T10:08:57Z</dcterms:created>
  <dcterms:modified xsi:type="dcterms:W3CDTF">2016-11-03T07:05:54Z</dcterms:modified>
</cp:coreProperties>
</file>