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uarez\Documents\COMPRAS Y LOGÍSTICA\ECOENERGY\PROYECTO TURKS &amp; CAICOS\"/>
    </mc:Choice>
  </mc:AlternateContent>
  <bookViews>
    <workbookView xWindow="0" yWindow="0" windowWidth="20490" windowHeight="7065" tabRatio="397" firstSheet="1" activeTab="3"/>
  </bookViews>
  <sheets>
    <sheet name="Materiales Fase 2" sheetId="1" r:id="rId1"/>
    <sheet name="VALVULAS Y JUNTAS" sheetId="3" r:id="rId2"/>
    <sheet name="PVC" sheetId="4" r:id="rId3"/>
    <sheet name="FERRETERIAS VARIOS" sheetId="5" r:id="rId4"/>
    <sheet name="HERRAMIENTAS" sheetId="6" r:id="rId5"/>
    <sheet name="IMPLEMENTOS DE SEGURIDAD" sheetId="7" r:id="rId6"/>
    <sheet name="Materiales Fase 2 (2)" sheetId="2" state="hidden" r:id="rId7"/>
  </sheets>
  <definedNames>
    <definedName name="_xlnm._FilterDatabase" localSheetId="0" hidden="1">'Materiales Fase 2'!$A$7:$L$21</definedName>
    <definedName name="_xlnm._FilterDatabase" localSheetId="6" hidden="1">'Materiales Fase 2 (2)'!$A$7:$D$21</definedName>
    <definedName name="_xlnm._FilterDatabase" localSheetId="1" hidden="1">'VALVULAS Y JUNTAS'!$A$5:$N$19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4" l="1"/>
  <c r="N6" i="4"/>
  <c r="P12" i="3"/>
  <c r="Q12" i="3" s="1"/>
  <c r="Q18" i="3"/>
  <c r="Q17" i="3"/>
  <c r="Q16" i="3"/>
  <c r="Q15" i="3"/>
  <c r="Q14" i="3"/>
  <c r="Q13" i="3"/>
  <c r="Q11" i="3"/>
  <c r="Q10" i="3"/>
  <c r="Q9" i="3"/>
  <c r="Q8" i="3"/>
  <c r="Q7" i="3"/>
  <c r="Q6" i="3"/>
  <c r="Q19" i="3" l="1"/>
  <c r="K14" i="3"/>
  <c r="H18" i="3"/>
  <c r="H17" i="3"/>
  <c r="H16" i="3"/>
  <c r="H15" i="3"/>
  <c r="H13" i="3"/>
  <c r="H11" i="3"/>
  <c r="H10" i="3"/>
  <c r="H9" i="3"/>
  <c r="H8" i="3"/>
  <c r="H7" i="3"/>
  <c r="H6" i="3"/>
  <c r="H9" i="7"/>
  <c r="J9" i="7"/>
  <c r="L9" i="7"/>
  <c r="H10" i="7"/>
  <c r="J10" i="7"/>
  <c r="L10" i="7"/>
  <c r="H11" i="7"/>
  <c r="J11" i="7"/>
  <c r="J16" i="7" s="1"/>
  <c r="L11" i="7"/>
  <c r="H12" i="7"/>
  <c r="J12" i="7"/>
  <c r="L12" i="7"/>
  <c r="H13" i="7"/>
  <c r="J13" i="7"/>
  <c r="L13" i="7"/>
  <c r="H14" i="7"/>
  <c r="J14" i="7"/>
  <c r="L14" i="7"/>
  <c r="H15" i="7"/>
  <c r="J15" i="7"/>
  <c r="L15" i="7"/>
  <c r="H16" i="7"/>
  <c r="L16" i="7"/>
  <c r="L16" i="6"/>
  <c r="J16" i="6"/>
  <c r="H16" i="6"/>
  <c r="L15" i="6"/>
  <c r="J15" i="6"/>
  <c r="H15" i="6"/>
  <c r="L14" i="6"/>
  <c r="J14" i="6"/>
  <c r="H14" i="6"/>
  <c r="L13" i="6"/>
  <c r="J13" i="6"/>
  <c r="H13" i="6"/>
  <c r="L12" i="6"/>
  <c r="J12" i="6"/>
  <c r="H12" i="6"/>
  <c r="L11" i="6"/>
  <c r="J11" i="6"/>
  <c r="H11" i="6"/>
  <c r="L10" i="6"/>
  <c r="J10" i="6"/>
  <c r="H10" i="6"/>
  <c r="L9" i="6"/>
  <c r="J9" i="6"/>
  <c r="H9" i="6"/>
  <c r="L8" i="6"/>
  <c r="J8" i="6"/>
  <c r="H8" i="6"/>
  <c r="L7" i="6"/>
  <c r="J7" i="6"/>
  <c r="H7" i="6"/>
  <c r="J29" i="5"/>
  <c r="K29" i="5" s="1"/>
  <c r="J28" i="5"/>
  <c r="K28" i="5" s="1"/>
  <c r="K8" i="5"/>
  <c r="F32" i="5"/>
  <c r="N32" i="5" s="1"/>
  <c r="F31" i="5"/>
  <c r="N31" i="5" s="1"/>
  <c r="F30" i="5"/>
  <c r="N30" i="5" s="1"/>
  <c r="N29" i="5"/>
  <c r="H29" i="5"/>
  <c r="N28" i="5"/>
  <c r="H28" i="5"/>
  <c r="F27" i="5"/>
  <c r="H27" i="5" s="1"/>
  <c r="N26" i="5"/>
  <c r="K26" i="5"/>
  <c r="H26" i="5"/>
  <c r="N25" i="5"/>
  <c r="K25" i="5"/>
  <c r="H25" i="5"/>
  <c r="N24" i="5"/>
  <c r="K24" i="5"/>
  <c r="H24" i="5"/>
  <c r="N23" i="5"/>
  <c r="K23" i="5"/>
  <c r="H23" i="5"/>
  <c r="N22" i="5"/>
  <c r="K22" i="5"/>
  <c r="H22" i="5"/>
  <c r="N21" i="5"/>
  <c r="K21" i="5"/>
  <c r="H21" i="5"/>
  <c r="N20" i="5"/>
  <c r="K20" i="5"/>
  <c r="H20" i="5"/>
  <c r="N19" i="5"/>
  <c r="K19" i="5"/>
  <c r="H19" i="5"/>
  <c r="N18" i="5"/>
  <c r="K18" i="5"/>
  <c r="H18" i="5"/>
  <c r="H17" i="5"/>
  <c r="N13" i="5"/>
  <c r="N14" i="5" s="1"/>
  <c r="K13" i="5"/>
  <c r="K14" i="5" s="1"/>
  <c r="H13" i="5"/>
  <c r="H14" i="5" s="1"/>
  <c r="N12" i="5"/>
  <c r="K12" i="5"/>
  <c r="H12" i="5"/>
  <c r="N11" i="5"/>
  <c r="H11" i="5"/>
  <c r="N10" i="5"/>
  <c r="K10" i="5"/>
  <c r="H10" i="5"/>
  <c r="H9" i="5"/>
  <c r="H8" i="5"/>
  <c r="N7" i="5"/>
  <c r="K7" i="5"/>
  <c r="H7" i="5"/>
  <c r="N6" i="5"/>
  <c r="K6" i="5"/>
  <c r="H6" i="5"/>
  <c r="N20" i="4"/>
  <c r="K20" i="4"/>
  <c r="H20" i="4"/>
  <c r="N19" i="4"/>
  <c r="K19" i="4"/>
  <c r="H19" i="4"/>
  <c r="N18" i="4"/>
  <c r="K18" i="4"/>
  <c r="H18" i="4"/>
  <c r="N17" i="4"/>
  <c r="K17" i="4"/>
  <c r="H17" i="4"/>
  <c r="N16" i="4"/>
  <c r="K16" i="4"/>
  <c r="H16" i="4"/>
  <c r="N15" i="4"/>
  <c r="K15" i="4"/>
  <c r="H15" i="4"/>
  <c r="N14" i="4"/>
  <c r="K14" i="4"/>
  <c r="H14" i="4"/>
  <c r="N13" i="4"/>
  <c r="K13" i="4"/>
  <c r="H13" i="4"/>
  <c r="N12" i="4"/>
  <c r="K12" i="4"/>
  <c r="H12" i="4"/>
  <c r="N11" i="4"/>
  <c r="K11" i="4"/>
  <c r="H11" i="4"/>
  <c r="N10" i="4"/>
  <c r="K10" i="4"/>
  <c r="H10" i="4"/>
  <c r="N9" i="4"/>
  <c r="K9" i="4"/>
  <c r="H9" i="4"/>
  <c r="N8" i="4"/>
  <c r="K8" i="4"/>
  <c r="H8" i="4"/>
  <c r="K7" i="4"/>
  <c r="H7" i="4"/>
  <c r="K6" i="4"/>
  <c r="H6" i="4"/>
  <c r="L17" i="6" l="1"/>
  <c r="K27" i="5"/>
  <c r="N27" i="5"/>
  <c r="N33" i="5" s="1"/>
  <c r="K30" i="5"/>
  <c r="K31" i="5"/>
  <c r="K32" i="5"/>
  <c r="H30" i="5"/>
  <c r="H31" i="5"/>
  <c r="H33" i="5" s="1"/>
  <c r="H32" i="5"/>
  <c r="H21" i="4"/>
  <c r="K21" i="4"/>
  <c r="N21" i="4"/>
  <c r="J17" i="6" l="1"/>
  <c r="H17" i="6"/>
  <c r="K33" i="5"/>
  <c r="N18" i="3" l="1"/>
  <c r="K18" i="3"/>
  <c r="N17" i="3"/>
  <c r="K17" i="3"/>
  <c r="N16" i="3"/>
  <c r="K16" i="3"/>
  <c r="N15" i="3"/>
  <c r="K15" i="3"/>
  <c r="N14" i="3"/>
  <c r="N13" i="3"/>
  <c r="K13" i="3"/>
  <c r="M12" i="3"/>
  <c r="N12" i="3" s="1"/>
  <c r="K12" i="3"/>
  <c r="G12" i="3"/>
  <c r="H12" i="3" s="1"/>
  <c r="N11" i="3"/>
  <c r="K11" i="3"/>
  <c r="N10" i="3"/>
  <c r="K10" i="3"/>
  <c r="N9" i="3"/>
  <c r="K9" i="3"/>
  <c r="N8" i="3"/>
  <c r="K8" i="3"/>
  <c r="N7" i="3"/>
  <c r="K7" i="3"/>
  <c r="N6" i="3"/>
  <c r="K6" i="3"/>
  <c r="H19" i="3" l="1"/>
  <c r="N19" i="3"/>
  <c r="K19" i="3"/>
  <c r="G14" i="1"/>
  <c r="K14" i="1"/>
  <c r="I14" i="1"/>
  <c r="D74" i="2"/>
  <c r="D73" i="2"/>
  <c r="D69" i="2"/>
  <c r="H59" i="1"/>
  <c r="F69" i="1"/>
  <c r="H51" i="1"/>
  <c r="H49" i="1"/>
  <c r="H48" i="1"/>
  <c r="D72" i="2" l="1"/>
  <c r="L87" i="1"/>
  <c r="J87" i="1"/>
  <c r="H87" i="1"/>
  <c r="L86" i="1"/>
  <c r="J86" i="1"/>
  <c r="H86" i="1"/>
  <c r="L88" i="1"/>
  <c r="J88" i="1"/>
  <c r="H88" i="1"/>
  <c r="L96" i="1"/>
  <c r="J96" i="1"/>
  <c r="H96" i="1"/>
  <c r="L68" i="1"/>
  <c r="J68" i="1"/>
  <c r="H68" i="1"/>
  <c r="L67" i="1" l="1"/>
  <c r="J67" i="1"/>
  <c r="H67" i="1"/>
  <c r="L97" i="1"/>
  <c r="J97" i="1"/>
  <c r="H97" i="1"/>
  <c r="L11" i="1"/>
  <c r="J11" i="1"/>
  <c r="H11" i="1"/>
  <c r="H84" i="1"/>
  <c r="J84" i="1"/>
  <c r="L84" i="1"/>
  <c r="H83" i="1"/>
  <c r="J83" i="1"/>
  <c r="L83" i="1"/>
  <c r="L71" i="1"/>
  <c r="J71" i="1"/>
  <c r="H71" i="1"/>
  <c r="L70" i="1"/>
  <c r="J70" i="1"/>
  <c r="H70" i="1"/>
  <c r="L69" i="1"/>
  <c r="J69" i="1"/>
  <c r="H69" i="1"/>
  <c r="L66" i="1"/>
  <c r="J66" i="1"/>
  <c r="H66" i="1"/>
  <c r="L65" i="1"/>
  <c r="J65" i="1"/>
  <c r="H65" i="1"/>
  <c r="L64" i="1"/>
  <c r="J64" i="1"/>
  <c r="H64" i="1"/>
  <c r="L63" i="1"/>
  <c r="J63" i="1"/>
  <c r="H63" i="1"/>
  <c r="L62" i="1"/>
  <c r="J62" i="1"/>
  <c r="H62" i="1"/>
  <c r="L61" i="1"/>
  <c r="J61" i="1"/>
  <c r="H61" i="1"/>
  <c r="L60" i="1"/>
  <c r="F74" i="1"/>
  <c r="F73" i="1"/>
  <c r="F72" i="1" s="1"/>
  <c r="L37" i="1"/>
  <c r="J37" i="1"/>
  <c r="H37" i="1"/>
  <c r="L36" i="1"/>
  <c r="J36" i="1"/>
  <c r="H36" i="1"/>
  <c r="L35" i="1"/>
  <c r="J35" i="1"/>
  <c r="H35" i="1"/>
  <c r="L34" i="1"/>
  <c r="J34" i="1"/>
  <c r="H34" i="1"/>
  <c r="L33" i="1"/>
  <c r="J33" i="1"/>
  <c r="H33" i="1"/>
  <c r="H53" i="1"/>
  <c r="J53" i="1"/>
  <c r="L53" i="1"/>
  <c r="L51" i="1"/>
  <c r="L39" i="1"/>
  <c r="J39" i="1"/>
  <c r="H39" i="1"/>
  <c r="L32" i="1"/>
  <c r="J32" i="1"/>
  <c r="H32" i="1"/>
  <c r="L30" i="1"/>
  <c r="J30" i="1"/>
  <c r="H30" i="1"/>
  <c r="L29" i="1"/>
  <c r="J29" i="1"/>
  <c r="H29" i="1"/>
  <c r="H10" i="1"/>
  <c r="J10" i="1"/>
  <c r="L10" i="1"/>
  <c r="H12" i="1"/>
  <c r="J12" i="1"/>
  <c r="L12" i="1"/>
  <c r="H13" i="1"/>
  <c r="J13" i="1"/>
  <c r="L13" i="1"/>
  <c r="H14" i="1"/>
  <c r="J14" i="1"/>
  <c r="L14" i="1"/>
  <c r="H15" i="1"/>
  <c r="J15" i="1"/>
  <c r="L15" i="1"/>
  <c r="H16" i="1"/>
  <c r="J16" i="1"/>
  <c r="L16" i="1"/>
  <c r="H17" i="1"/>
  <c r="J17" i="1"/>
  <c r="L17" i="1"/>
  <c r="H18" i="1"/>
  <c r="J18" i="1"/>
  <c r="L18" i="1"/>
  <c r="H19" i="1"/>
  <c r="J19" i="1"/>
  <c r="L19" i="1"/>
  <c r="H20" i="1"/>
  <c r="J20" i="1"/>
  <c r="L20" i="1"/>
  <c r="L27" i="1"/>
  <c r="J27" i="1"/>
  <c r="H27" i="1"/>
  <c r="H60" i="1" l="1"/>
  <c r="J60" i="1"/>
  <c r="L73" i="1"/>
  <c r="H73" i="1"/>
  <c r="J73" i="1"/>
  <c r="L85" i="1"/>
  <c r="J85" i="1"/>
  <c r="H85" i="1"/>
  <c r="L82" i="1"/>
  <c r="J82" i="1"/>
  <c r="H82" i="1"/>
  <c r="H81" i="1" l="1"/>
  <c r="J81" i="1"/>
  <c r="L81" i="1"/>
  <c r="H89" i="1"/>
  <c r="J89" i="1"/>
  <c r="L89" i="1"/>
  <c r="L72" i="1"/>
  <c r="L74" i="1"/>
  <c r="J72" i="1"/>
  <c r="J74" i="1"/>
  <c r="H72" i="1"/>
  <c r="H74" i="1"/>
  <c r="L80" i="1"/>
  <c r="J80" i="1"/>
  <c r="H80" i="1"/>
  <c r="H52" i="1"/>
  <c r="J52" i="1"/>
  <c r="L52" i="1"/>
  <c r="L95" i="1" l="1"/>
  <c r="L98" i="1"/>
  <c r="L99" i="1"/>
  <c r="H95" i="1"/>
  <c r="H98" i="1"/>
  <c r="H99" i="1"/>
  <c r="J98" i="1"/>
  <c r="J99" i="1"/>
  <c r="J100" i="1"/>
  <c r="J101" i="1"/>
  <c r="L101" i="1"/>
  <c r="H101" i="1"/>
  <c r="L100" i="1"/>
  <c r="H100" i="1"/>
  <c r="J95" i="1"/>
  <c r="H38" i="1" l="1"/>
  <c r="J38" i="1"/>
  <c r="L38" i="1"/>
  <c r="H40" i="1"/>
  <c r="J40" i="1"/>
  <c r="L40" i="1"/>
  <c r="L50" i="1"/>
  <c r="L47" i="1"/>
  <c r="L46" i="1"/>
  <c r="L54" i="1" l="1"/>
  <c r="L75" i="1" s="1"/>
  <c r="L90" i="1" s="1"/>
  <c r="L102" i="1" s="1"/>
  <c r="H8" i="1"/>
  <c r="J8" i="1"/>
  <c r="L8" i="1"/>
  <c r="L21" i="1" s="1"/>
  <c r="H9" i="1"/>
  <c r="J9" i="1"/>
  <c r="L9" i="1"/>
  <c r="H31" i="1"/>
  <c r="J31" i="1"/>
  <c r="L31" i="1"/>
  <c r="H26" i="1"/>
  <c r="J26" i="1"/>
  <c r="L26" i="1"/>
  <c r="H28" i="1"/>
  <c r="J28" i="1"/>
  <c r="L28" i="1"/>
  <c r="H46" i="1"/>
  <c r="J46" i="1"/>
  <c r="H47" i="1"/>
  <c r="J47" i="1"/>
  <c r="H50" i="1"/>
  <c r="J50" i="1"/>
  <c r="J21" i="1" l="1"/>
  <c r="H21" i="1"/>
  <c r="J54" i="1"/>
  <c r="J75" i="1" s="1"/>
  <c r="J90" i="1" s="1"/>
  <c r="J102" i="1" s="1"/>
  <c r="H54" i="1"/>
  <c r="H75" i="1" s="1"/>
  <c r="H90" i="1" s="1"/>
  <c r="H102" i="1" s="1"/>
  <c r="L41" i="1"/>
  <c r="H41" i="1"/>
  <c r="J41" i="1"/>
</calcChain>
</file>

<file path=xl/comments1.xml><?xml version="1.0" encoding="utf-8"?>
<comments xmlns="http://schemas.openxmlformats.org/spreadsheetml/2006/main">
  <authors>
    <author>Msuarez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saeg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https://www.zoro.com/value-brand-brass-ball-valve-inline-fnpt-1-14-in-6gd17/i/G1636555/
https://www.zoro.com/ashcroft-pressure-gauge-0-to-300-psi-3-12in-35w1005ph02lxulzg300-8382/i/G0418135/
https://www.zoro.com/value-brand-siphon-250-psi-14-in-natured-brass-5tul0/i/G1837543/
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amazon https://www.amazon.com/Nigo-Forged-Certified-Handle-Standard/dp/B074373TH6/ref=sr_1_2_sspa?ie=UTF8&amp;qid=1513011567&amp;sr=8-2-spons&amp;keywords=valve+ball+1%2F4&amp;psc=1
https://www.amazon.com/Pressure-Gauge-300-psi-3-1/dp/B000LE9LN2/ref=sr_1_2?s=industrial&amp;ie=UTF8&amp;qid=1513011609&amp;sr=1-2&amp;keywords=ashcroft-pressure-gauge-0-to-300
https://www.amazon.com/Dixon-401-01-Degree-Siphon-ASTMB-43/dp/B00LT0PG5Y/ref=sr_1_2?s=industrial&amp;ie=UTF8&amp;qid=1513011691&amp;sr=1-2&amp;keywords=siphon+1%2F4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https://www.homedepot.com/p/Everbilt-100-PSI-Pressure-Gauge-with-1-4-in-Lower-Connection-EBM1002-4L/205617969
https://www.homedepot.com/p/Everbilt-1-4-in-Lead-Free-Brass-Threaded-FPT-x-FPT-Ball-Valve-116-2-14-EB/205817885
https://www.homedepot.com/p/Woodford-Manufacturing-Company-1-2-in-x-3-4-in-Brass-Sweat-x-MPT-x-6-in-L-Freeze-Resistant-Anti-Siphon-Sillcock-17CP-6-MH/202527083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https://www.homedepot.com/p/Palmer-Instruments-9-in-Scale-Plastic-Industrial-Thermometer-30-to-240-Degree-F-9FLSB3-530-240F/205801119</t>
        </r>
      </text>
    </comment>
    <comment ref="K15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https://www.amazon.com/Industrial-Thermometer-30-240-F/dp/B007IBWVXI/ref=sr_1_2?s=industrial&amp;ie=UTF8&amp;qid=1513013249&amp;sr=1-2&amp;keywords=industrial+thermometer+30+to+240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https://www.amazon.com/Spears-Fitting-Degree-Schedule-Socket/dp/B001O5SSLI/ref=sr_1_fkmr0_2?s=industrial&amp;ie=UTF8&amp;qid=1513016401&amp;sr=1-2-fkmr0&amp;keywords=elbow%2B90%2B%C2%B0%2Bpvc%2Bsch%2B80%2B8%27%27&amp;th=1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https://www.amazon.com/dp/B008HOVJ3I/ref=twister_B00ALMJ2UG?_encoding=UTF8&amp;psc=1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https://www.homedepot.com/p/DURA-8-in-x-8-in-x-2-in-Schedule-40-PVC-Reducing-Tee-SxSxS-401-578/203239883</t>
        </r>
      </text>
    </comment>
    <comment ref="I38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pvc pipe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pvc pipe</t>
        </r>
      </text>
    </comment>
  </commentList>
</comments>
</file>

<file path=xl/comments2.xml><?xml version="1.0" encoding="utf-8"?>
<comments xmlns="http://schemas.openxmlformats.org/spreadsheetml/2006/main">
  <authors>
    <author>Msuarez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https://www.zoro.com/value-brand-brass-ball-valve-inline-fnpt-1-14-in-6gd17/i/G1636555/
https://www.zoro.com/ashcroft-pressure-gauge-0-to-300-psi-3-12in-35w1005ph02lxulzg300-8382/i/G0418135/
https://www.zoro.com/value-brand-siphon-250-psi-14-in-natured-brass-5tul0/i/G1837543/
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https://www.homedepot.com/p/Everbilt-100-PSI-Pressure-Gauge-with-1-4-in-Lower-Connection-EBM1002-4L/205617969
https://www.homedepot.com/p/Everbilt-1-4-in-Lead-Free-Brass-Threaded-FPT-x-FPT-Ball-Valve-116-2-14-EB/205817885
https://www.homedepot.com/p/Woodford-Manufacturing-Company-1-2-in-x-3-4-in-Brass-Sweat-x-MPT-x-6-in-L-Freeze-Resistant-Anti-Siphon-Sillcock-17CP-6-MH/202527083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https://www.homedepot.com/p/Everbilt-100-PSI-Pressure-Gauge-with-1-4-in-Lower-Connection-EBM1002-4L/205617969
https://www.homedepot.com/p/Everbilt-1-4-in-Lead-Free-Brass-Threaded-FPT-x-FPT-Ball-Valve-116-2-14-EB/205817885
https://www.homedepot.com/p/Woodford-Manufacturing-Company-1-2-in-x-3-4-in-Brass-Sweat-x-MPT-x-6-in-L-Freeze-Resistant-Anti-Siphon-Sillcock-17CP-6-MH/202527083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https://www.amazon.com/Industrial-Thermometer-30-240-F/dp/B007IBWVXI/ref=sr_1_2?s=industrial&amp;ie=UTF8&amp;qid=1513013249&amp;sr=1-2&amp;keywords=industrial+thermometer+30+to+240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https://www.amazon.com/Industrial-Thermometer-30-240-F/dp/B007IBWVXI/ref=sr_1_2?s=industrial&amp;ie=UTF8&amp;qid=1513013249&amp;sr=1-2&amp;keywords=industrial+thermometer+30+to+240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PROTEC INC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PROTEC INC</t>
        </r>
      </text>
    </comment>
    <comment ref="P15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PROTEC INC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PROTEC INC
</t>
        </r>
      </text>
    </comment>
    <comment ref="P16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PROTEC INC
</t>
        </r>
      </text>
    </comment>
    <comment ref="M17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PROTEC INC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PROTEC INC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PROTEC INC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PROTEC INC</t>
        </r>
      </text>
    </comment>
  </commentList>
</comments>
</file>

<file path=xl/comments3.xml><?xml version="1.0" encoding="utf-8"?>
<comments xmlns="http://schemas.openxmlformats.org/spreadsheetml/2006/main">
  <authors>
    <author>Msuarez</author>
  </authors>
  <commentList>
    <comment ref="J8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REFRICENTER (UNIDAD)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hardware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harware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hardware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refricenter
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refricenter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refricenter</t>
        </r>
      </text>
    </comment>
  </commentList>
</comments>
</file>

<file path=xl/comments4.xml><?xml version="1.0" encoding="utf-8"?>
<comments xmlns="http://schemas.openxmlformats.org/spreadsheetml/2006/main">
  <authors>
    <author>Msuarez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 HARDWARE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HARDWARE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HARDWARE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HARDWARE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REFRICENTER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HARDWARE</t>
        </r>
      </text>
    </comment>
  </commentList>
</comments>
</file>

<file path=xl/comments5.xml><?xml version="1.0" encoding="utf-8"?>
<comments xmlns="http://schemas.openxmlformats.org/spreadsheetml/2006/main">
  <authors>
    <author>Msuarez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HARDWARE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HARDWARE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HARDWARE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HARDWARE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Msuarez:</t>
        </r>
        <r>
          <rPr>
            <sz val="9"/>
            <color indexed="81"/>
            <rFont val="Tahoma"/>
            <family val="2"/>
          </rPr>
          <t xml:space="preserve">
ACE HARDWARE</t>
        </r>
      </text>
    </comment>
  </commentList>
</comments>
</file>

<file path=xl/sharedStrings.xml><?xml version="1.0" encoding="utf-8"?>
<sst xmlns="http://schemas.openxmlformats.org/spreadsheetml/2006/main" count="1081" uniqueCount="191">
  <si>
    <t>Un</t>
  </si>
  <si>
    <t>Precio Total</t>
  </si>
  <si>
    <t>Cant.</t>
  </si>
  <si>
    <t>Und.</t>
  </si>
  <si>
    <t>Items</t>
  </si>
  <si>
    <t>Tipo</t>
  </si>
  <si>
    <t>Gal</t>
  </si>
  <si>
    <t>Ferreteria</t>
  </si>
  <si>
    <t>Electrcidiad</t>
  </si>
  <si>
    <t>ml</t>
  </si>
  <si>
    <t>Tuberia flexible liquid thigt 4''</t>
  </si>
  <si>
    <t>Valvuleria</t>
  </si>
  <si>
    <t>Precio Unitario ($)</t>
  </si>
  <si>
    <t>Total Dólar</t>
  </si>
  <si>
    <t>PVC</t>
  </si>
  <si>
    <t>Conectores rectos LQ 4''</t>
  </si>
  <si>
    <t>Empacadura 6''</t>
  </si>
  <si>
    <t>Link</t>
  </si>
  <si>
    <t>Ml</t>
  </si>
  <si>
    <t>Teipe Negro</t>
  </si>
  <si>
    <t>HERRAMIENTAS</t>
  </si>
  <si>
    <t>Herramienta</t>
  </si>
  <si>
    <t>Lentes transparentes</t>
  </si>
  <si>
    <t>Botas de seguridad</t>
  </si>
  <si>
    <t>Cascos</t>
  </si>
  <si>
    <t xml:space="preserve">Chalecos </t>
  </si>
  <si>
    <t>Implementos de Seguridad</t>
  </si>
  <si>
    <t>Seguridad</t>
  </si>
  <si>
    <t>Tuercas 3/4'' G5</t>
  </si>
  <si>
    <t>Hoja de Segueta</t>
  </si>
  <si>
    <t>Juego de Destornillador electricista</t>
  </si>
  <si>
    <t>Pernos 3/4'' x 3 1/4" G5</t>
  </si>
  <si>
    <t>Pernos 3/4'' x 2" G5</t>
  </si>
  <si>
    <t>Manómetro (con Sifon1/4 y válvula de bola 1/4)</t>
  </si>
  <si>
    <t>Válvula Circuit Setter (Válvula de Balanceo) bridada 6"</t>
  </si>
  <si>
    <t>Empacadura 8''</t>
  </si>
  <si>
    <t>Válvula de 3 vias 8" Motorizada</t>
  </si>
  <si>
    <t>Válvulas Mariposa clase 150 8'' tipo LUG (Ductile Iron)</t>
  </si>
  <si>
    <t>Termometro de 9" doble escala</t>
  </si>
  <si>
    <t>Tubería PVC SCH80 8"</t>
  </si>
  <si>
    <t>Tubería PVC SCH80 6"</t>
  </si>
  <si>
    <t>Codos 90° PVC SCH80 8''</t>
  </si>
  <si>
    <t>Junta Victaulic 10"</t>
  </si>
  <si>
    <t>Reducción Ranurada de 10" x 8"</t>
  </si>
  <si>
    <t>Adaptador Ranurada-Flage 8"</t>
  </si>
  <si>
    <t>TEE PVC SCH80 8''</t>
  </si>
  <si>
    <t>Reducción PVC SCH80 8'' x 6"</t>
  </si>
  <si>
    <t>Van Stone Flange PVC SCH80 6"</t>
  </si>
  <si>
    <t>Pegamento PVC</t>
  </si>
  <si>
    <t>Limpiador PVC</t>
  </si>
  <si>
    <t>Sellante liquido para PVC</t>
  </si>
  <si>
    <t>Filtro Y 8'' con Brida</t>
  </si>
  <si>
    <t>Junta Flexible 8" Bridada</t>
  </si>
  <si>
    <t>Teipe de Goma</t>
  </si>
  <si>
    <t>Cable de cobre, Trenzado,Monopolar,  THHN o THWN-2, TC90°C,  CALIBRE  1/0 AWG</t>
  </si>
  <si>
    <t>Cable de cobre, Trenzado,Monopolar,  THHN o THWN-2, TC90°C,  CALIBRE 2/0 AWG</t>
  </si>
  <si>
    <t>Injerto PVC SCH80 8" x 1/2"</t>
  </si>
  <si>
    <t>Injerto PVC SCH80 8" x 1/4"</t>
  </si>
  <si>
    <t>Anillo liso PVC SCH80 1/2"</t>
  </si>
  <si>
    <t>Anillo liso PVC SCH80 8"</t>
  </si>
  <si>
    <t>Disco Extra fino 4 1/2"</t>
  </si>
  <si>
    <t>Disco para metal 4 1/2"</t>
  </si>
  <si>
    <t>Brocha 1/2"</t>
  </si>
  <si>
    <t>Riel Strut perforado 1 5/8" (piezas de 2 metros)</t>
  </si>
  <si>
    <t>Abrazadera Morocha 8"</t>
  </si>
  <si>
    <t>Abrazadera Morocha 6"</t>
  </si>
  <si>
    <t>Angulos perforados 1/2"</t>
  </si>
  <si>
    <t>Tornillos 1/2" G5</t>
  </si>
  <si>
    <t>Tuercas 1/2" G5</t>
  </si>
  <si>
    <t>Arandelas 1/2" G5</t>
  </si>
  <si>
    <t xml:space="preserve">Nivel con Iman </t>
  </si>
  <si>
    <t>Válvula Ventosa Automatica de 3/8"</t>
  </si>
  <si>
    <t>Multi-Use Strap Wrenche 8"</t>
  </si>
  <si>
    <t>Careta para Esmerilar</t>
  </si>
  <si>
    <t>Paquete</t>
  </si>
  <si>
    <t>Tirrap 11" (paquete de 100)</t>
  </si>
  <si>
    <t>Fotografia</t>
  </si>
  <si>
    <t>https://www.pvcfittingsonline.com/8008-080ab-8-schedule-80-pvc-pipe-5ft.html</t>
  </si>
  <si>
    <t>https://www.pvcfittingsonline.com/8008-060ab-6-schedule-80-pvc-pipe-5-ft-section.html</t>
  </si>
  <si>
    <t>https://www.pvcfittingsonline.com/806-080-8-schedule-80-pvc-ell-slip-x-slip.html</t>
  </si>
  <si>
    <t>https://www.pvcfittingsonline.com/801-080-8-schedule-80-pvc-tee-slip-x-slip-x-slip.html</t>
  </si>
  <si>
    <t>Van Stone Slip Flange PVC SCH80 8"</t>
  </si>
  <si>
    <t>https://www.pvcfittingsonline.com/854-080-8-schedule-80-pvc-van-stone-flanges.html</t>
  </si>
  <si>
    <t>https://www.pvcfittingsonline.com/854-060-6-schedule-80-pvc-van-stone-flanges.html</t>
  </si>
  <si>
    <t>https://www.pvcfittingsonline.com/829-005-1-2-schedule-80-pvc-couplings-slip-x-slip.html</t>
  </si>
  <si>
    <t>Anillo NPT PVC SCH80 1/4"</t>
  </si>
  <si>
    <t>https://www.pvcfittingsonline.com/830-002-1-4-schedule-80-pvc-coupling.html</t>
  </si>
  <si>
    <t>https://www.pvcfittingsonline.com/829-585-8-x-6-schedule-80-pvc-reducing-coupling.html</t>
  </si>
  <si>
    <t>https://www.pvcfittingsonline.com/829-080-8-schedule-80-pvc-couplings-slip-x-slip.html</t>
  </si>
  <si>
    <t>https://www.pvcfittingsonline.com/oatey-heavy-duty-gray-cement-8oz-31094.html</t>
  </si>
  <si>
    <t>https://www.pvcfittingsonline.com/oatey-nsf-purple-pvc-cpvc-primer-1-2-pint.html</t>
  </si>
  <si>
    <t>https://www.pvcfittingsonline.com/christy-s-ultra-seal-pipe-thread-sealant-1-4-pint.html</t>
  </si>
  <si>
    <t>https://www.platt.com/platt-electric-supply/Flexible-Conduit-Liquidtight-Metallic/Multiple/6210-30-00/product.aspx?zpid=399523</t>
  </si>
  <si>
    <t>https://www.zoro.com/milwaukee-valve-butterfly-valve-lug-style-size-8-in-hl-232b-8/i/G1168982/</t>
  </si>
  <si>
    <t>https://www.zoro.com/keckley-y-strainer-304-ss-8-flanged-fiber-81ffy-ci125p34-fbi-a7/i/G2156869/</t>
  </si>
  <si>
    <t>https://www.platt.com/platt-electric-supply/Channel-w-Holes-Elongated-Steel/Power-Strut/PS-200-EH-10-PG/product.aspx?zpid=157435</t>
  </si>
  <si>
    <t>https://www.zoro.com/value-brand-gasket-full-face-6-in-neoprene-black-9071ff-0150-125-0600/i/G1944397/</t>
  </si>
  <si>
    <t>https://www.zoro.com/value-brand-gasket-full-face-8-in-neoprene-black-9071ff-0150-125-0800/i/G3195446/</t>
  </si>
  <si>
    <t>https://www.zoro.com/scotch-splicing-tape-30-mil-34-x-30-ft-black-130c-34x30ft/i/G3202805/</t>
  </si>
  <si>
    <t>https://www.zoro.com/power-first-elctricl-tape-7-mil-34x60-ft-blk-pk10-19n747/i/G4530355/</t>
  </si>
  <si>
    <t xml:space="preserve">https://www.platt.com/platt-electric-supply/THHN-Stranded-1-0-AWG/Multiple/1ATHHNCSTRBLAX1000/product.aspx?zpid=70171 </t>
  </si>
  <si>
    <t xml:space="preserve">https://www.platt.com/platt-electric-supply/THHN-Stranded-2-0-AWG/Multiple/2ATHHNCSTRX1000/product.aspx?zpid=70180 </t>
  </si>
  <si>
    <t>https://www.platt.com/platt-electric-supply/Liquidtight-Flex-Die-Cast-Straight-Connector/Arlington/LT400/product.aspx?zpid=332179</t>
  </si>
  <si>
    <t>https://www.belimo.us/shop/en_US/config?code=F7200-150SHP%2BSY4-110&amp;siteName=Belimo+US+Official+Site</t>
  </si>
  <si>
    <t>https://www.zoro.com/bell-gossett-automatic-air-vent-brass-18-mnpt-67/i/G2508317/</t>
  </si>
  <si>
    <t>https://www.zoro.com/ashcroft-pressure-gauge-0-to-300-psi-3-12in-35w1005ph02lxulzg300-8382/i/G0418135/</t>
  </si>
  <si>
    <t>https://www.zoro.com/value-brand-industrial-thermometer-30-to-240-f-4lzp1/i/G0937255/</t>
  </si>
  <si>
    <t>http://armstrongfluidtechnology.com/en/products/circuit-balancing-valves-2-inch-to-12-inch</t>
  </si>
  <si>
    <t>https://www.grainger.com/product/GRUVLOK-Standard-Couplings-WP131524/_/N-que?searchRedirect=victaulic&amp;breadcrumbCatId=19209&amp;s_pp=false&amp;picUrl=//static.grainger.com/rp/s/is/image/Grainger/2XET1_AS01?$smthumb$webparentimage$</t>
  </si>
  <si>
    <t>https://www.grainger.com/product/GRUVLOK-Concentric-Reducers-WP131518/_/N-que?searchRedirect=victaulic&amp;breadcrumbCatId=19209&amp;s_pp=false&amp;picUrl=//static.grainger.com/rp/s/is/image/Grainger/2XFA6_AS01?$smthumb$webparentimage$</t>
  </si>
  <si>
    <t>https://www.grainger.com/product/GRUVLOK-Flanges-WP131521/_/N-que?searchRedirect=victaulic&amp;breadcrumbCatId=19209&amp;s_pp=false&amp;picUrl=//static.grainger.com/rp/s/is/image/Grainger/2XEU4_AS01?$smthumb$webparentimage$</t>
  </si>
  <si>
    <t>https://www.grainger.com/product/GRAINGER-APPROVED-8-Pipe-Size-Single-Sphere-1CZD8?breadcrumbCatId=1000250</t>
  </si>
  <si>
    <t>http://www.riuvert.es/en/product/1532/graft-clip</t>
  </si>
  <si>
    <t>https://www.zoro.com/lenox-hack-saw-blade-bi-metal-12x12-in-32-tpi-s232he/i/G4538721/</t>
  </si>
  <si>
    <t>https://www.zoro.com/fabory-hhcs-34-10x2-steel-gr-5-zp-pk5-u012000750200/i/G5320743/</t>
  </si>
  <si>
    <t>https://www.zoro.com/fabory-hex-nut-34-10-gr-5-zp-pk20-u013000750001/i/G4269212/</t>
  </si>
  <si>
    <t>https://www.zoro.com/value-brand-hhcs-34-10x3-12-steel-gr-5-plain-pk5-n010000750350/i/G0343476/</t>
  </si>
  <si>
    <t>https://www.zoro.com/fabory-hex-nut-12-13-gr-5-zp-pk50-u013000500001/i/G0717805/</t>
  </si>
  <si>
    <t>https://www.grainger.com/product/FABORY-Grade-5-Tap-Bolt-1-2-13-41UE21</t>
  </si>
  <si>
    <t>https://www.grainger.com/product/GRAINGER-APPROVED-1-2-x1-3-8-O-D-4RVU2?breadcrumbCatId=3562&amp;functionCode=P2IDP2PCP</t>
  </si>
  <si>
    <t>https://www.zoro.com/dewalt-cutoff-wheel-a60t-4-12x045x78-dw8062/i/G3464501/</t>
  </si>
  <si>
    <t>https://www.zoro.com/metabo-cutoff-whl-combinator-4-12inx78x78in-616500420/i/G7561732/</t>
  </si>
  <si>
    <t>Cinta para marcar de 8"</t>
  </si>
  <si>
    <t>https://www.zoro.com/3m-cubitron-ii-cloth-belt-8-in-x-132-in-36-yf-27513/i/G7550986/</t>
  </si>
  <si>
    <t>https://www.zoro.com/ty-rapr-cable-tie-114-in-natural-pk100-ty5253m/i/G0650422/</t>
  </si>
  <si>
    <t>https://www.zoro.com/value-brand-channel-angle-plate-silver-v325eg/i/G0475413/</t>
  </si>
  <si>
    <t>https://www.grainger.com/product/GRAINGER-APPROVED-Steel-Channel-Rigid-Pipe-Strap-5YB96?breadcrumbCatId=12783&amp;functionCode=P2IDP2PCP</t>
  </si>
  <si>
    <t>https://www.zoro.com/3m-faceshield-assembly-clear-polycarbonate-82783-00000/i/G3201274/</t>
  </si>
  <si>
    <t>https://www.zoro.com/3m-safety-glasses-clear-uncoated-11228-00000-100/i/G1030836/</t>
  </si>
  <si>
    <t>Guantes de seguridad</t>
  </si>
  <si>
    <t>https://www.zoro.com/mcr-safety-coated-gloves-l-9-pr-9669l/i/G5157485/</t>
  </si>
  <si>
    <t>Lentes Oscuros</t>
  </si>
  <si>
    <t>https://www.zoro.com/3m-safety-glasses-gray-11327-00000-20/i/G1140867/</t>
  </si>
  <si>
    <t>https://www.zoro.com/radians-high-visibility-vest-xl-slvr-28in-zppr-sv2zgmxl/i/G9054132/</t>
  </si>
  <si>
    <t>https://www.zoro.com/msa-hard-hat-c-e-blue-4-pt-pinlock-463943/i/G0004331/</t>
  </si>
  <si>
    <t>https://www.zoro.com/klein-tools-strap-wrench-8-in-dia-cap-18-in-handle-s-18h/i/G1790196/?q=strap+wrench</t>
  </si>
  <si>
    <t>llaves combinada de 1 1/8"</t>
  </si>
  <si>
    <t>https://www.zoro.com/proto-combination-wrench-sae-1-18in-size-j1236asd/i/G1465825/</t>
  </si>
  <si>
    <t>Set de llave ajustable 8-10-12"</t>
  </si>
  <si>
    <t>https://www.zoro.com/proto-adj-wrench-set-8-10-12-chrome-3-pc-j795/i/G2001517/</t>
  </si>
  <si>
    <t>https://www.zoro.com/westward-socket-wrench-set-12-in-dr-26-pc-4pm03/i/G1596253/</t>
  </si>
  <si>
    <t>Juego de Ratchet hasta  1 1/2"</t>
  </si>
  <si>
    <t>https://www.zoro.com/stanley-screwdriver-set-slottedphillips-20-pc-60-220/i/G9088213/</t>
  </si>
  <si>
    <t>Cierra copa de 4"</t>
  </si>
  <si>
    <t>Cinta metrica 5 metros</t>
  </si>
  <si>
    <t>https://www.zoro.com/stanley-magnetic-torpedo-level-9-in-groove-43-511/i/G9088222/</t>
  </si>
  <si>
    <t>https://www.zoro.com/stanley-tape-measure-1-14-inx25-ft-yellowblack-33-725/i/G1202564/</t>
  </si>
  <si>
    <t>Pinza pelacable de calibre 14-2/0</t>
  </si>
  <si>
    <t>https://www.grainger.com/product/BURNDY-25-3-8-L-Crimper-22P123</t>
  </si>
  <si>
    <t>https://www.grainger.com/product/BOSCH-Hammer-Drill-Kit-2LDB1</t>
  </si>
  <si>
    <t>Taladro 11"</t>
  </si>
  <si>
    <t>https://www.zoro.com/milwaukee-hole-dozer-hole-saw-bi-metal-dia-4-in-49-56-9645/i/G4073072/</t>
  </si>
  <si>
    <t>https://www.zoro.com/wooster-paint-brush-angle-sash-2-q3208-2/i/G0467251/</t>
  </si>
  <si>
    <t xml:space="preserve">https://www.schneider-electric.us/en/product/MJA36800/molded-case-circuit-breaker-600v-800a/?range=1853-powerpact-m-frame-molded-case-circuit-breakers&amp;node=6081008282-i-line-mccb </t>
  </si>
  <si>
    <r>
      <t xml:space="preserve"> Interruptor Termomagnetico (BREAKER) con tornillos , 3 polo, 65 KA ICC, 480V, CAP. 800A (</t>
    </r>
    <r>
      <rPr>
        <sz val="11"/>
        <color rgb="FFFF0000"/>
        <rFont val="Calibri"/>
        <family val="2"/>
        <scheme val="minor"/>
      </rPr>
      <t>TIPO MJ SCHNEIDER</t>
    </r>
    <r>
      <rPr>
        <sz val="11"/>
        <color theme="1"/>
        <rFont val="Calibri"/>
        <family val="2"/>
        <scheme val="minor"/>
      </rPr>
      <t>) con conexión para 3 cable 2/0 por linea (Accesorio CU800M23K)</t>
    </r>
  </si>
  <si>
    <r>
      <t xml:space="preserve"> Interruptor Termomagnetico (BREAKER) con tornillos , 3 polo, 65 KA ICC, 480V, CAP. 1000A </t>
    </r>
    <r>
      <rPr>
        <sz val="11"/>
        <color rgb="FFFF0000"/>
        <rFont val="Calibri"/>
        <family val="2"/>
        <scheme val="minor"/>
      </rPr>
      <t xml:space="preserve">(TIPO MJ SCHNEIDER) </t>
    </r>
    <r>
      <rPr>
        <sz val="11"/>
        <rFont val="Calibri"/>
        <family val="2"/>
        <scheme val="minor"/>
      </rPr>
      <t>con conexión para 3 cable 2/0 por linea (Accesorio CU800M23K)</t>
    </r>
  </si>
  <si>
    <t>Anvil</t>
  </si>
  <si>
    <t>Saeg</t>
  </si>
  <si>
    <t>Fratelli / Belimo</t>
  </si>
  <si>
    <t xml:space="preserve">Amazon / Home Depot </t>
  </si>
  <si>
    <t>PVC pipe SCH80 8 "
 / Tubería PVC SCH80 8"</t>
  </si>
  <si>
    <t xml:space="preserve">
PVC pipe SCH80 6 " / Tubería PVC SCH80 6"</t>
  </si>
  <si>
    <t xml:space="preserve">
Elbow 90 ° PVC SCH80 8 '' / Codos 90° PVC SCH80 8''</t>
  </si>
  <si>
    <t xml:space="preserve">
TEE PVC SCH80 8 '' / TEE PVC SCH80 8''</t>
  </si>
  <si>
    <t>PVC reduction SCH80 8 '' x 6 " / Reducción PVC SCH80 8'' x 6"</t>
  </si>
  <si>
    <t>Van Stone Slip Flange PVC SCH80 8 " / Van Stone Slip Flange PVC SCH80 8"</t>
  </si>
  <si>
    <t>Van Stone Flange PVC SCH80 6 " / Van Stone Flange PVC SCH80 6"</t>
  </si>
  <si>
    <t xml:space="preserve">
Graft PVC SCH80 8 "x 1/2" / Injerto PVC SCH80 8" x 1/2"</t>
  </si>
  <si>
    <t xml:space="preserve">
Graft PVC SCH80 8 "x 1/4" / Injerto PVC SCH80 8" x 1/4"</t>
  </si>
  <si>
    <t xml:space="preserve">
PVC smooth ring SCH80 1/2 " / Anillo liso PVC SCH80 1/2"</t>
  </si>
  <si>
    <t xml:space="preserve">
NPT PVC Ring SCH80 1/4 " / Anillo NPT PVC SCH80 1/4"</t>
  </si>
  <si>
    <t xml:space="preserve">
PVC smooth ring SCH80 8 " / Anillo liso PVC SCH80 8"</t>
  </si>
  <si>
    <t xml:space="preserve">
PVC glue / Pegamento PVC</t>
  </si>
  <si>
    <t xml:space="preserve">
PVC cleaner / Limpiador PVC</t>
  </si>
  <si>
    <t xml:space="preserve">
Liquid sealant for PVC / Sellante liquido para PVC</t>
  </si>
  <si>
    <t>PVC PIPES SUPPLY / SAEZ</t>
  </si>
  <si>
    <t>Proveedor</t>
  </si>
  <si>
    <t>Protec Inc</t>
  </si>
  <si>
    <t xml:space="preserve">Protec Inc </t>
  </si>
  <si>
    <t>SAEG</t>
  </si>
  <si>
    <t>PROTEC INC</t>
  </si>
  <si>
    <t>ANVIL INTERNATIONAL</t>
  </si>
  <si>
    <t>PROVEEDOR</t>
  </si>
  <si>
    <t>https://www.homedepot.com/p/Everbilt-100-PSI-Pressure-Gauge-with-1-4-in-Lower-Connection-EBM1002-4L/205617969
https://www.homedepot.com/p/Everbilt-1-4-in-Lead-Free-Brass-Threaded-FPT-x-FPT-Ball-Valve-116-2-14-EB/205817885
https://www.homedepot.com/p/Woodford-Manufacturing-Company-1-2-in-x-3-4-in-Brass-Sweat-x-MPT-x-6-in-L-Freeze-Resistant-Anti-Siphon-Sillcock-17CP-6-MH/202527083</t>
  </si>
  <si>
    <t xml:space="preserve">
https://www.amazon.com/Industrial-Thermometer-30-240-F/dp/B007IBWVXI/ref=sr_1_2?s=industrial&amp;ie=UTF8&amp;qid=1513013249&amp;sr=1-2&amp;keywords=industrial+thermometer+30+to+240</t>
  </si>
  <si>
    <t>BELIMO</t>
  </si>
  <si>
    <t>NESI</t>
  </si>
  <si>
    <t>https://www.amazon.com/Spears-Fitting-Degree-Schedule-Socket/dp/B001O5SSLI/ref=sr_1_fkmr0_2?s=industrial&amp;ie=UTF8&amp;qid=1513016401&amp;sr=1-2-fkmr0&amp;keywords=elbow%2B90%2B%C2%B0%2Bpvc%2Bsch%2B80%2B8%27%27&amp;th=1</t>
  </si>
  <si>
    <t>https://www.amazon.com/dp/B008HOVJ3I/ref=twister_B00ALMJ2UG?_encoding=UTF8&amp;psc=1</t>
  </si>
  <si>
    <t>PVC PIPES</t>
  </si>
  <si>
    <t>https://www.homedepot.com/p/AFC-Cable-Systems-3-4-x-25-ft-Non-Metallic-Liquidtight-Conduit-6003-22-00/100027081?MERCH=REC-_-SearchPLPHorizontal1_rr-_-NA-_-100027081-_-N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</si>
</sst>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Pts&quot;_-;\-* #,##0.00\ &quot;Pts&quot;_-;_-* &quot;-&quot;??\ &quot;Pts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9">
    <xf numFmtId="0" fontId="0" fillId="0" borderId="0"/>
    <xf numFmtId="3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5" fillId="0" borderId="0" xfId="0" applyFont="1"/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" xfId="8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4" fontId="5" fillId="0" borderId="9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2" fontId="5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8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4" fillId="0" borderId="1" xfId="8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4" fontId="5" fillId="5" borderId="1" xfId="0" applyNumberFormat="1" applyFont="1" applyFill="1" applyBorder="1" applyAlignment="1">
      <alignment horizontal="center" vertical="center"/>
    </xf>
    <xf numFmtId="4" fontId="5" fillId="5" borderId="9" xfId="0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/>
    </xf>
    <xf numFmtId="4" fontId="5" fillId="3" borderId="9" xfId="0" applyNumberFormat="1" applyFont="1" applyFill="1" applyBorder="1" applyAlignment="1">
      <alignment horizontal="center" vertical="center"/>
    </xf>
    <xf numFmtId="0" fontId="4" fillId="0" borderId="1" xfId="8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2" fontId="8" fillId="6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7" fillId="0" borderId="1" xfId="8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4" fontId="8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" fontId="5" fillId="0" borderId="0" xfId="0" applyNumberFormat="1" applyFont="1" applyAlignment="1">
      <alignment wrapText="1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right"/>
    </xf>
    <xf numFmtId="2" fontId="5" fillId="0" borderId="9" xfId="0" applyNumberFormat="1" applyFont="1" applyFill="1" applyBorder="1" applyAlignment="1">
      <alignment horizontal="center" vertical="center"/>
    </xf>
    <xf numFmtId="0" fontId="4" fillId="0" borderId="1" xfId="8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4" fillId="3" borderId="1" xfId="8" applyFill="1" applyBorder="1" applyAlignment="1">
      <alignment horizontal="center" vertical="center" wrapText="1"/>
    </xf>
    <xf numFmtId="0" fontId="4" fillId="3" borderId="1" xfId="8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4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8" applyFill="1" applyBorder="1" applyAlignment="1">
      <alignment horizontal="center" vertical="center" wrapText="1"/>
    </xf>
    <xf numFmtId="0" fontId="7" fillId="0" borderId="9" xfId="8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9" xfId="8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7" fillId="0" borderId="1" xfId="8" applyFont="1" applyFill="1" applyBorder="1" applyAlignment="1">
      <alignment horizontal="center" vertical="center"/>
    </xf>
    <xf numFmtId="0" fontId="4" fillId="0" borderId="1" xfId="8" applyFill="1" applyBorder="1" applyAlignment="1">
      <alignment horizontal="center" vertical="center" wrapText="1"/>
    </xf>
    <xf numFmtId="0" fontId="7" fillId="0" borderId="1" xfId="8" applyFont="1" applyFill="1" applyBorder="1" applyAlignment="1">
      <alignment horizontal="center" vertical="center" wrapText="1"/>
    </xf>
  </cellXfs>
  <cellStyles count="9">
    <cellStyle name="Comma_HVAC Sardimar GC´s" xfId="1"/>
    <cellStyle name="Hipervínculo" xfId="8" builtinId="8"/>
    <cellStyle name="Moneda 2" xfId="7"/>
    <cellStyle name="Normal" xfId="0" builtinId="0"/>
    <cellStyle name="Normal 16" xfId="3"/>
    <cellStyle name="Normal 18" xfId="4"/>
    <cellStyle name="Normal 2" xfId="2"/>
    <cellStyle name="Normal 3 2 2" xfId="5"/>
    <cellStyle name="Porcentaje 2" xfId="6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5" Type="http://schemas.openxmlformats.org/officeDocument/2006/relationships/image" Target="../media/image5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8" Type="http://schemas.openxmlformats.org/officeDocument/2006/relationships/image" Target="../media/image8.pn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pn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jpeg"/><Relationship Id="rId13" Type="http://schemas.openxmlformats.org/officeDocument/2006/relationships/image" Target="../media/image30.jpeg"/><Relationship Id="rId3" Type="http://schemas.openxmlformats.org/officeDocument/2006/relationships/image" Target="../media/image14.jpeg"/><Relationship Id="rId7" Type="http://schemas.openxmlformats.org/officeDocument/2006/relationships/image" Target="../media/image24.jpeg"/><Relationship Id="rId12" Type="http://schemas.openxmlformats.org/officeDocument/2006/relationships/image" Target="../media/image29.jpeg"/><Relationship Id="rId2" Type="http://schemas.openxmlformats.org/officeDocument/2006/relationships/image" Target="../media/image13.jpeg"/><Relationship Id="rId1" Type="http://schemas.openxmlformats.org/officeDocument/2006/relationships/image" Target="../media/image60.png"/><Relationship Id="rId6" Type="http://schemas.openxmlformats.org/officeDocument/2006/relationships/image" Target="../media/image23.jpeg"/><Relationship Id="rId11" Type="http://schemas.openxmlformats.org/officeDocument/2006/relationships/image" Target="../media/image28.jpeg"/><Relationship Id="rId5" Type="http://schemas.openxmlformats.org/officeDocument/2006/relationships/image" Target="../media/image22.png"/><Relationship Id="rId10" Type="http://schemas.openxmlformats.org/officeDocument/2006/relationships/image" Target="../media/image27.jpeg"/><Relationship Id="rId4" Type="http://schemas.openxmlformats.org/officeDocument/2006/relationships/image" Target="../media/image17.jpeg"/><Relationship Id="rId9" Type="http://schemas.openxmlformats.org/officeDocument/2006/relationships/image" Target="../media/image2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6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jpeg"/><Relationship Id="rId13" Type="http://schemas.openxmlformats.org/officeDocument/2006/relationships/image" Target="../media/image36.jpeg"/><Relationship Id="rId18" Type="http://schemas.openxmlformats.org/officeDocument/2006/relationships/image" Target="../media/image41.jpeg"/><Relationship Id="rId3" Type="http://schemas.openxmlformats.org/officeDocument/2006/relationships/image" Target="../media/image16.jpeg"/><Relationship Id="rId7" Type="http://schemas.openxmlformats.org/officeDocument/2006/relationships/image" Target="../media/image21.jpeg"/><Relationship Id="rId12" Type="http://schemas.openxmlformats.org/officeDocument/2006/relationships/image" Target="../media/image35.jpeg"/><Relationship Id="rId17" Type="http://schemas.openxmlformats.org/officeDocument/2006/relationships/image" Target="../media/image40.jpeg"/><Relationship Id="rId2" Type="http://schemas.openxmlformats.org/officeDocument/2006/relationships/image" Target="../media/image15.jpeg"/><Relationship Id="rId16" Type="http://schemas.openxmlformats.org/officeDocument/2006/relationships/image" Target="../media/image39.jpeg"/><Relationship Id="rId20" Type="http://schemas.openxmlformats.org/officeDocument/2006/relationships/image" Target="../media/image59.png"/><Relationship Id="rId1" Type="http://schemas.openxmlformats.org/officeDocument/2006/relationships/image" Target="../media/image62.png"/><Relationship Id="rId6" Type="http://schemas.openxmlformats.org/officeDocument/2006/relationships/image" Target="../media/image20.jpeg"/><Relationship Id="rId11" Type="http://schemas.openxmlformats.org/officeDocument/2006/relationships/image" Target="../media/image34.jpeg"/><Relationship Id="rId5" Type="http://schemas.openxmlformats.org/officeDocument/2006/relationships/image" Target="../media/image19.jpeg"/><Relationship Id="rId15" Type="http://schemas.openxmlformats.org/officeDocument/2006/relationships/image" Target="../media/image38.jpeg"/><Relationship Id="rId10" Type="http://schemas.openxmlformats.org/officeDocument/2006/relationships/image" Target="../media/image33.jpeg"/><Relationship Id="rId19" Type="http://schemas.openxmlformats.org/officeDocument/2006/relationships/image" Target="../media/image58.jpeg"/><Relationship Id="rId4" Type="http://schemas.openxmlformats.org/officeDocument/2006/relationships/image" Target="../media/image18.jpeg"/><Relationship Id="rId9" Type="http://schemas.openxmlformats.org/officeDocument/2006/relationships/image" Target="../media/image32.jpeg"/><Relationship Id="rId14" Type="http://schemas.openxmlformats.org/officeDocument/2006/relationships/image" Target="../media/image37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4.jpeg"/><Relationship Id="rId3" Type="http://schemas.openxmlformats.org/officeDocument/2006/relationships/image" Target="../media/image49.jpeg"/><Relationship Id="rId7" Type="http://schemas.openxmlformats.org/officeDocument/2006/relationships/image" Target="../media/image53.jpeg"/><Relationship Id="rId2" Type="http://schemas.openxmlformats.org/officeDocument/2006/relationships/image" Target="../media/image48.jpeg"/><Relationship Id="rId1" Type="http://schemas.openxmlformats.org/officeDocument/2006/relationships/image" Target="../media/image1.png"/><Relationship Id="rId6" Type="http://schemas.openxmlformats.org/officeDocument/2006/relationships/image" Target="../media/image52.jpeg"/><Relationship Id="rId11" Type="http://schemas.openxmlformats.org/officeDocument/2006/relationships/image" Target="../media/image57.jpeg"/><Relationship Id="rId5" Type="http://schemas.openxmlformats.org/officeDocument/2006/relationships/image" Target="../media/image51.jpeg"/><Relationship Id="rId10" Type="http://schemas.openxmlformats.org/officeDocument/2006/relationships/image" Target="../media/image56.jpeg"/><Relationship Id="rId4" Type="http://schemas.openxmlformats.org/officeDocument/2006/relationships/image" Target="../media/image50.jpeg"/><Relationship Id="rId9" Type="http://schemas.openxmlformats.org/officeDocument/2006/relationships/image" Target="../media/image55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jpeg"/><Relationship Id="rId7" Type="http://schemas.openxmlformats.org/officeDocument/2006/relationships/image" Target="../media/image47.jpeg"/><Relationship Id="rId2" Type="http://schemas.openxmlformats.org/officeDocument/2006/relationships/image" Target="../media/image42.jpeg"/><Relationship Id="rId1" Type="http://schemas.openxmlformats.org/officeDocument/2006/relationships/image" Target="../media/image1.png"/><Relationship Id="rId6" Type="http://schemas.openxmlformats.org/officeDocument/2006/relationships/image" Target="../media/image46.jpeg"/><Relationship Id="rId5" Type="http://schemas.openxmlformats.org/officeDocument/2006/relationships/image" Target="../media/image45.jpeg"/><Relationship Id="rId4" Type="http://schemas.openxmlformats.org/officeDocument/2006/relationships/image" Target="../media/image44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1238250</xdr:colOff>
      <xdr:row>30</xdr:row>
      <xdr:rowOff>904875</xdr:rowOff>
    </xdr:from>
    <xdr:ext cx="304800" cy="304800"/>
    <xdr:sp macro="" textlink="">
      <xdr:nvSpPr>
        <xdr:cNvPr id="2" name="Autoforma 9" descr="Resultado de imagen para junta victaulic">
          <a:extLst>
            <a:ext uri="{FF2B5EF4-FFF2-40B4-BE49-F238E27FC236}">
              <a16:creationId xmlns:a16="http://schemas.microsoft.com/office/drawing/2014/main" id="{0D350B03-B9D4-46C3-98A3-8BCD67059666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04800"/>
    <xdr:sp macro="" textlink="">
      <xdr:nvSpPr>
        <xdr:cNvPr id="3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3340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04800"/>
    <xdr:sp macro="" textlink="">
      <xdr:nvSpPr>
        <xdr:cNvPr id="4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04800"/>
    <xdr:sp macro="" textlink="">
      <xdr:nvSpPr>
        <xdr:cNvPr id="5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04800"/>
    <xdr:sp macro="" textlink="">
      <xdr:nvSpPr>
        <xdr:cNvPr id="6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3340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53</xdr:row>
      <xdr:rowOff>0</xdr:rowOff>
    </xdr:from>
    <xdr:ext cx="304800" cy="304800"/>
    <xdr:sp macro="" textlink="">
      <xdr:nvSpPr>
        <xdr:cNvPr id="7" name="Autoforma 17" descr="Resultado de imagen para codo hierro negro soldable">
          <a:extLst>
            <a:ext uri="{FF2B5EF4-FFF2-40B4-BE49-F238E27FC236}">
              <a16:creationId xmlns:a16="http://schemas.microsoft.com/office/drawing/2014/main" id="{F59DCF80-460C-42B0-A2E1-296D00868473}"/>
            </a:ext>
          </a:extLst>
        </xdr:cNvPr>
        <xdr:cNvSpPr>
          <a:spLocks noChangeAspect="1" noChangeArrowheads="1"/>
        </xdr:cNvSpPr>
      </xdr:nvSpPr>
      <xdr:spPr bwMode="auto">
        <a:xfrm>
          <a:off x="152400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304800"/>
    <xdr:sp macro="" textlink="">
      <xdr:nvSpPr>
        <xdr:cNvPr id="8" name="Autoforma 30" descr="Resultado de imagen para bombona de oxigeno y acetileno">
          <a:extLst>
            <a:ext uri="{FF2B5EF4-FFF2-40B4-BE49-F238E27FC236}">
              <a16:creationId xmlns:a16="http://schemas.microsoft.com/office/drawing/2014/main" id="{C6D58076-112D-4D21-9D23-AEE8F9F7B0E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81642</xdr:colOff>
      <xdr:row>76</xdr:row>
      <xdr:rowOff>0</xdr:rowOff>
    </xdr:from>
    <xdr:ext cx="304800" cy="304800"/>
    <xdr:sp macro="" textlink="">
      <xdr:nvSpPr>
        <xdr:cNvPr id="9" name="Autoforma 31" descr="Resultado de imagen para bombona de oxigeno y acetileno">
          <a:extLst>
            <a:ext uri="{FF2B5EF4-FFF2-40B4-BE49-F238E27FC236}">
              <a16:creationId xmlns:a16="http://schemas.microsoft.com/office/drawing/2014/main" id="{75A51D66-AFC8-4046-92AB-0AA456FDB7D5}"/>
            </a:ext>
          </a:extLst>
        </xdr:cNvPr>
        <xdr:cNvSpPr>
          <a:spLocks noChangeAspect="1" noChangeArrowheads="1"/>
        </xdr:cNvSpPr>
      </xdr:nvSpPr>
      <xdr:spPr bwMode="auto">
        <a:xfrm>
          <a:off x="4653642" y="1566182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25</xdr:row>
      <xdr:rowOff>0</xdr:rowOff>
    </xdr:from>
    <xdr:ext cx="304800" cy="304800"/>
    <xdr:sp macro="" textlink="">
      <xdr:nvSpPr>
        <xdr:cNvPr id="10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30</xdr:row>
      <xdr:rowOff>23813</xdr:rowOff>
    </xdr:from>
    <xdr:ext cx="304800" cy="304800"/>
    <xdr:sp macro="" textlink="">
      <xdr:nvSpPr>
        <xdr:cNvPr id="11" name="Autoforma 10" descr="Resultado de imagen para junta victaulic">
          <a:extLst>
            <a:ext uri="{FF2B5EF4-FFF2-40B4-BE49-F238E27FC236}">
              <a16:creationId xmlns:a16="http://schemas.microsoft.com/office/drawing/2014/main" id="{348261E9-0A19-4B2D-B659-2719954A558D}"/>
            </a:ext>
          </a:extLst>
        </xdr:cNvPr>
        <xdr:cNvSpPr>
          <a:spLocks noChangeAspect="1" noChangeArrowheads="1"/>
        </xdr:cNvSpPr>
      </xdr:nvSpPr>
      <xdr:spPr bwMode="auto">
        <a:xfrm>
          <a:off x="10548937" y="5548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304800" cy="304800"/>
    <xdr:sp macro="" textlink="">
      <xdr:nvSpPr>
        <xdr:cNvPr id="12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304800" cy="304800"/>
    <xdr:sp macro="" textlink="">
      <xdr:nvSpPr>
        <xdr:cNvPr id="13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</xdr:row>
      <xdr:rowOff>0</xdr:rowOff>
    </xdr:from>
    <xdr:ext cx="304800" cy="304800"/>
    <xdr:sp macro="" textlink="">
      <xdr:nvSpPr>
        <xdr:cNvPr id="14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25</xdr:row>
      <xdr:rowOff>0</xdr:rowOff>
    </xdr:from>
    <xdr:ext cx="304800" cy="304800"/>
    <xdr:sp macro="" textlink="">
      <xdr:nvSpPr>
        <xdr:cNvPr id="15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25</xdr:row>
      <xdr:rowOff>0</xdr:rowOff>
    </xdr:from>
    <xdr:ext cx="304800" cy="304800"/>
    <xdr:sp macro="" textlink="">
      <xdr:nvSpPr>
        <xdr:cNvPr id="16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25</xdr:row>
      <xdr:rowOff>0</xdr:rowOff>
    </xdr:from>
    <xdr:ext cx="304800" cy="304800"/>
    <xdr:sp macro="" textlink="">
      <xdr:nvSpPr>
        <xdr:cNvPr id="17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25</xdr:row>
      <xdr:rowOff>904875</xdr:rowOff>
    </xdr:from>
    <xdr:ext cx="304800" cy="304800"/>
    <xdr:sp macro="" textlink="">
      <xdr:nvSpPr>
        <xdr:cNvPr id="18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27</xdr:row>
      <xdr:rowOff>904875</xdr:rowOff>
    </xdr:from>
    <xdr:ext cx="304800" cy="304800"/>
    <xdr:sp macro="" textlink="">
      <xdr:nvSpPr>
        <xdr:cNvPr id="19" name="Autoforma 9" descr="Resultado de imagen para junta victaulic">
          <a:extLst>
            <a:ext uri="{FF2B5EF4-FFF2-40B4-BE49-F238E27FC236}">
              <a16:creationId xmlns:a16="http://schemas.microsoft.com/office/drawing/2014/main" id="{16B0CEED-1E5E-4476-A627-E14B924B453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37</xdr:row>
      <xdr:rowOff>0</xdr:rowOff>
    </xdr:from>
    <xdr:ext cx="304800" cy="304800"/>
    <xdr:sp macro="" textlink="">
      <xdr:nvSpPr>
        <xdr:cNvPr id="20" name="Autoforma 9" descr="Resultado de imagen para junta victaulic">
          <a:extLst>
            <a:ext uri="{FF2B5EF4-FFF2-40B4-BE49-F238E27FC236}">
              <a16:creationId xmlns:a16="http://schemas.microsoft.com/office/drawing/2014/main" id="{AD78DFF4-12DF-4494-AA68-DF4579C31C3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37</xdr:row>
      <xdr:rowOff>904875</xdr:rowOff>
    </xdr:from>
    <xdr:ext cx="304800" cy="304800"/>
    <xdr:sp macro="" textlink="">
      <xdr:nvSpPr>
        <xdr:cNvPr id="21" name="Autoforma 9" descr="Resultado de imagen para junta victaulic">
          <a:extLst>
            <a:ext uri="{FF2B5EF4-FFF2-40B4-BE49-F238E27FC236}">
              <a16:creationId xmlns:a16="http://schemas.microsoft.com/office/drawing/2014/main" id="{8A55D11F-412A-4921-B730-27D9331917C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40</xdr:row>
      <xdr:rowOff>0</xdr:rowOff>
    </xdr:from>
    <xdr:ext cx="304800" cy="304800"/>
    <xdr:sp macro="" textlink="">
      <xdr:nvSpPr>
        <xdr:cNvPr id="23" name="Autoforma 9" descr="Resultado de imagen para junta victaulic">
          <a:extLst>
            <a:ext uri="{FF2B5EF4-FFF2-40B4-BE49-F238E27FC236}">
              <a16:creationId xmlns:a16="http://schemas.microsoft.com/office/drawing/2014/main" id="{13549337-05CE-4F85-B934-AD815D277F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233795</xdr:colOff>
      <xdr:row>0</xdr:row>
      <xdr:rowOff>85149</xdr:rowOff>
    </xdr:from>
    <xdr:ext cx="2104159" cy="1265338"/>
    <xdr:pic>
      <xdr:nvPicPr>
        <xdr:cNvPr id="24" name="Imagen 23">
          <a:extLst>
            <a:ext uri="{FF2B5EF4-FFF2-40B4-BE49-F238E27FC236}">
              <a16:creationId xmlns:a16="http://schemas.microsoft.com/office/drawing/2014/main" id="{697BBC83-DD22-4B74-A630-71C65097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795" y="85149"/>
          <a:ext cx="2104159" cy="1265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1238250</xdr:colOff>
      <xdr:row>25</xdr:row>
      <xdr:rowOff>904875</xdr:rowOff>
    </xdr:from>
    <xdr:ext cx="304800" cy="304800"/>
    <xdr:sp macro="" textlink="">
      <xdr:nvSpPr>
        <xdr:cNvPr id="25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11572875" y="2100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27</xdr:row>
      <xdr:rowOff>904875</xdr:rowOff>
    </xdr:from>
    <xdr:ext cx="304800" cy="304800"/>
    <xdr:sp macro="" textlink="">
      <xdr:nvSpPr>
        <xdr:cNvPr id="26" name="Autoforma 9" descr="Resultado de imagen para junta victaulic">
          <a:extLst>
            <a:ext uri="{FF2B5EF4-FFF2-40B4-BE49-F238E27FC236}">
              <a16:creationId xmlns:a16="http://schemas.microsoft.com/office/drawing/2014/main" id="{6BD9AD33-D94F-4D71-A08D-6DA1DF8CB165}"/>
            </a:ext>
          </a:extLst>
        </xdr:cNvPr>
        <xdr:cNvSpPr>
          <a:spLocks noChangeAspect="1" noChangeArrowheads="1"/>
        </xdr:cNvSpPr>
      </xdr:nvSpPr>
      <xdr:spPr bwMode="auto">
        <a:xfrm>
          <a:off x="11572875" y="2205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37</xdr:row>
      <xdr:rowOff>0</xdr:rowOff>
    </xdr:from>
    <xdr:ext cx="304800" cy="304800"/>
    <xdr:sp macro="" textlink="">
      <xdr:nvSpPr>
        <xdr:cNvPr id="27" name="Autoforma 9" descr="Resultado de imagen para junta victaulic">
          <a:extLst>
            <a:ext uri="{FF2B5EF4-FFF2-40B4-BE49-F238E27FC236}">
              <a16:creationId xmlns:a16="http://schemas.microsoft.com/office/drawing/2014/main" id="{24A2B598-C05D-4050-9D58-282CC2AB22E6}"/>
            </a:ext>
          </a:extLst>
        </xdr:cNvPr>
        <xdr:cNvSpPr>
          <a:spLocks noChangeAspect="1" noChangeArrowheads="1"/>
        </xdr:cNvSpPr>
      </xdr:nvSpPr>
      <xdr:spPr bwMode="auto">
        <a:xfrm>
          <a:off x="11572875" y="2309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37</xdr:row>
      <xdr:rowOff>904875</xdr:rowOff>
    </xdr:from>
    <xdr:ext cx="304800" cy="304800"/>
    <xdr:sp macro="" textlink="">
      <xdr:nvSpPr>
        <xdr:cNvPr id="28" name="Autoforma 9" descr="Resultado de imagen para junta victaulic">
          <a:extLst>
            <a:ext uri="{FF2B5EF4-FFF2-40B4-BE49-F238E27FC236}">
              <a16:creationId xmlns:a16="http://schemas.microsoft.com/office/drawing/2014/main" id="{AC766B5B-826A-485C-9A93-6C4CD2848B2E}"/>
            </a:ext>
          </a:extLst>
        </xdr:cNvPr>
        <xdr:cNvSpPr>
          <a:spLocks noChangeAspect="1" noChangeArrowheads="1"/>
        </xdr:cNvSpPr>
      </xdr:nvSpPr>
      <xdr:spPr bwMode="auto">
        <a:xfrm>
          <a:off x="11572875" y="2414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53</xdr:row>
      <xdr:rowOff>0</xdr:rowOff>
    </xdr:from>
    <xdr:ext cx="304800" cy="304800"/>
    <xdr:sp macro="" textlink="">
      <xdr:nvSpPr>
        <xdr:cNvPr id="29" name="Autoforma 9" descr="Resultado de imagen para junta victaulic">
          <a:extLst>
            <a:ext uri="{FF2B5EF4-FFF2-40B4-BE49-F238E27FC236}">
              <a16:creationId xmlns:a16="http://schemas.microsoft.com/office/drawing/2014/main" id="{5CD24954-6152-46F4-872E-3BB38F78D8C3}"/>
            </a:ext>
          </a:extLst>
        </xdr:cNvPr>
        <xdr:cNvSpPr>
          <a:spLocks noChangeAspect="1" noChangeArrowheads="1"/>
        </xdr:cNvSpPr>
      </xdr:nvSpPr>
      <xdr:spPr bwMode="auto">
        <a:xfrm>
          <a:off x="14539913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53</xdr:row>
      <xdr:rowOff>0</xdr:rowOff>
    </xdr:from>
    <xdr:ext cx="304800" cy="304800"/>
    <xdr:sp macro="" textlink="">
      <xdr:nvSpPr>
        <xdr:cNvPr id="30" name="Autoforma 9" descr="Resultado de imagen para junta victaulic">
          <a:extLst>
            <a:ext uri="{FF2B5EF4-FFF2-40B4-BE49-F238E27FC236}">
              <a16:creationId xmlns:a16="http://schemas.microsoft.com/office/drawing/2014/main" id="{17E434BE-C772-4C12-B446-1C12A7E15DFF}"/>
            </a:ext>
          </a:extLst>
        </xdr:cNvPr>
        <xdr:cNvSpPr>
          <a:spLocks noChangeAspect="1" noChangeArrowheads="1"/>
        </xdr:cNvSpPr>
      </xdr:nvSpPr>
      <xdr:spPr bwMode="auto">
        <a:xfrm>
          <a:off x="84582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53</xdr:row>
      <xdr:rowOff>0</xdr:rowOff>
    </xdr:from>
    <xdr:ext cx="304800" cy="304800"/>
    <xdr:sp macro="" textlink="">
      <xdr:nvSpPr>
        <xdr:cNvPr id="31" name="Autoforma 9" descr="Resultado de imagen para junta victaulic">
          <a:extLst>
            <a:ext uri="{FF2B5EF4-FFF2-40B4-BE49-F238E27FC236}">
              <a16:creationId xmlns:a16="http://schemas.microsoft.com/office/drawing/2014/main" id="{F47055D4-8D26-4F60-81EA-BF1F38D6B35B}"/>
            </a:ext>
          </a:extLst>
        </xdr:cNvPr>
        <xdr:cNvSpPr>
          <a:spLocks noChangeAspect="1" noChangeArrowheads="1"/>
        </xdr:cNvSpPr>
      </xdr:nvSpPr>
      <xdr:spPr bwMode="auto">
        <a:xfrm>
          <a:off x="11289506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53</xdr:row>
      <xdr:rowOff>0</xdr:rowOff>
    </xdr:from>
    <xdr:ext cx="304800" cy="304800"/>
    <xdr:sp macro="" textlink="">
      <xdr:nvSpPr>
        <xdr:cNvPr id="32" name="Autoforma 9" descr="Resultado de imagen para junta victaulic">
          <a:extLst>
            <a:ext uri="{FF2B5EF4-FFF2-40B4-BE49-F238E27FC236}">
              <a16:creationId xmlns:a16="http://schemas.microsoft.com/office/drawing/2014/main" id="{3FB32136-B523-4C3B-BD4D-49DE58F4A295}"/>
            </a:ext>
          </a:extLst>
        </xdr:cNvPr>
        <xdr:cNvSpPr>
          <a:spLocks noChangeAspect="1" noChangeArrowheads="1"/>
        </xdr:cNvSpPr>
      </xdr:nvSpPr>
      <xdr:spPr bwMode="auto">
        <a:xfrm>
          <a:off x="581025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76</xdr:row>
      <xdr:rowOff>0</xdr:rowOff>
    </xdr:from>
    <xdr:ext cx="304800" cy="304800"/>
    <xdr:sp macro="" textlink="">
      <xdr:nvSpPr>
        <xdr:cNvPr id="33" name="Autoforma 9" descr="Resultado de imagen para junta victaulic">
          <a:extLst>
            <a:ext uri="{FF2B5EF4-FFF2-40B4-BE49-F238E27FC236}">
              <a16:creationId xmlns:a16="http://schemas.microsoft.com/office/drawing/2014/main" id="{073A8DC5-6BDD-4540-9ED9-232B3C3993B1}"/>
            </a:ext>
          </a:extLst>
        </xdr:cNvPr>
        <xdr:cNvSpPr>
          <a:spLocks noChangeAspect="1" noChangeArrowheads="1"/>
        </xdr:cNvSpPr>
      </xdr:nvSpPr>
      <xdr:spPr bwMode="auto">
        <a:xfrm>
          <a:off x="11289506" y="994171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1020041</xdr:colOff>
      <xdr:row>74</xdr:row>
      <xdr:rowOff>95250</xdr:rowOff>
    </xdr:from>
    <xdr:ext cx="304800" cy="304800"/>
    <xdr:sp macro="" textlink="">
      <xdr:nvSpPr>
        <xdr:cNvPr id="34" name="Autoforma 9" descr="Resultado de imagen para junta victaulic">
          <a:extLst>
            <a:ext uri="{FF2B5EF4-FFF2-40B4-BE49-F238E27FC236}">
              <a16:creationId xmlns:a16="http://schemas.microsoft.com/office/drawing/2014/main" id="{49B80B0D-83EE-47E0-89C8-B00375C5D278}"/>
            </a:ext>
          </a:extLst>
        </xdr:cNvPr>
        <xdr:cNvSpPr>
          <a:spLocks noChangeAspect="1" noChangeArrowheads="1"/>
        </xdr:cNvSpPr>
      </xdr:nvSpPr>
      <xdr:spPr bwMode="auto">
        <a:xfrm>
          <a:off x="10120746" y="98627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74</xdr:row>
      <xdr:rowOff>0</xdr:rowOff>
    </xdr:from>
    <xdr:ext cx="304800" cy="304800"/>
    <xdr:sp macro="" textlink="">
      <xdr:nvSpPr>
        <xdr:cNvPr id="35" name="Autoforma 9" descr="Resultado de imagen para junta victaulic">
          <a:extLst>
            <a:ext uri="{FF2B5EF4-FFF2-40B4-BE49-F238E27FC236}">
              <a16:creationId xmlns:a16="http://schemas.microsoft.com/office/drawing/2014/main" id="{2CC527A7-93CC-4D4A-8B5A-EC57D4F35FD5}"/>
            </a:ext>
          </a:extLst>
        </xdr:cNvPr>
        <xdr:cNvSpPr>
          <a:spLocks noChangeAspect="1" noChangeArrowheads="1"/>
        </xdr:cNvSpPr>
      </xdr:nvSpPr>
      <xdr:spPr bwMode="auto">
        <a:xfrm>
          <a:off x="11289506" y="1089421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58</xdr:row>
      <xdr:rowOff>0</xdr:rowOff>
    </xdr:from>
    <xdr:ext cx="304800" cy="304800"/>
    <xdr:sp macro="" textlink="">
      <xdr:nvSpPr>
        <xdr:cNvPr id="36" name="Autoforma 9" descr="Resultado de imagen para junta victaulic">
          <a:extLst>
            <a:ext uri="{FF2B5EF4-FFF2-40B4-BE49-F238E27FC236}">
              <a16:creationId xmlns:a16="http://schemas.microsoft.com/office/drawing/2014/main" id="{DADBAA94-123A-46C1-9764-84BEAEBCB008}"/>
            </a:ext>
          </a:extLst>
        </xdr:cNvPr>
        <xdr:cNvSpPr>
          <a:spLocks noChangeAspect="1" noChangeArrowheads="1"/>
        </xdr:cNvSpPr>
      </xdr:nvSpPr>
      <xdr:spPr bwMode="auto">
        <a:xfrm>
          <a:off x="5810250" y="1070371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76</xdr:row>
      <xdr:rowOff>0</xdr:rowOff>
    </xdr:from>
    <xdr:ext cx="304800" cy="304800"/>
    <xdr:sp macro="" textlink="">
      <xdr:nvSpPr>
        <xdr:cNvPr id="37" name="Autoforma 9" descr="Resultado de imagen para junta victaulic">
          <a:extLst>
            <a:ext uri="{FF2B5EF4-FFF2-40B4-BE49-F238E27FC236}">
              <a16:creationId xmlns:a16="http://schemas.microsoft.com/office/drawing/2014/main" id="{43EFFB72-DDE5-4FA8-9FB9-6001CE322E17}"/>
            </a:ext>
          </a:extLst>
        </xdr:cNvPr>
        <xdr:cNvSpPr>
          <a:spLocks noChangeAspect="1" noChangeArrowheads="1"/>
        </xdr:cNvSpPr>
      </xdr:nvSpPr>
      <xdr:spPr bwMode="auto">
        <a:xfrm>
          <a:off x="8458200" y="12263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76</xdr:row>
      <xdr:rowOff>0</xdr:rowOff>
    </xdr:from>
    <xdr:ext cx="304800" cy="304800"/>
    <xdr:sp macro="" textlink="">
      <xdr:nvSpPr>
        <xdr:cNvPr id="38" name="Autoforma 9" descr="Resultado de imagen para junta victaulic">
          <a:extLst>
            <a:ext uri="{FF2B5EF4-FFF2-40B4-BE49-F238E27FC236}">
              <a16:creationId xmlns:a16="http://schemas.microsoft.com/office/drawing/2014/main" id="{B4D4F807-EA5E-4C2D-917D-E094A657FB2E}"/>
            </a:ext>
          </a:extLst>
        </xdr:cNvPr>
        <xdr:cNvSpPr>
          <a:spLocks noChangeAspect="1" noChangeArrowheads="1"/>
        </xdr:cNvSpPr>
      </xdr:nvSpPr>
      <xdr:spPr bwMode="auto">
        <a:xfrm>
          <a:off x="11289506" y="12453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76</xdr:row>
      <xdr:rowOff>0</xdr:rowOff>
    </xdr:from>
    <xdr:ext cx="304800" cy="304800"/>
    <xdr:sp macro="" textlink="">
      <xdr:nvSpPr>
        <xdr:cNvPr id="39" name="Autoforma 9" descr="Resultado de imagen para junta victaulic">
          <a:extLst>
            <a:ext uri="{FF2B5EF4-FFF2-40B4-BE49-F238E27FC236}">
              <a16:creationId xmlns:a16="http://schemas.microsoft.com/office/drawing/2014/main" id="{EF855ED6-B058-455B-BAAD-7289AA9C3181}"/>
            </a:ext>
          </a:extLst>
        </xdr:cNvPr>
        <xdr:cNvSpPr>
          <a:spLocks noChangeAspect="1" noChangeArrowheads="1"/>
        </xdr:cNvSpPr>
      </xdr:nvSpPr>
      <xdr:spPr bwMode="auto">
        <a:xfrm>
          <a:off x="5810250" y="122634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79</xdr:row>
      <xdr:rowOff>0</xdr:rowOff>
    </xdr:from>
    <xdr:ext cx="304800" cy="304800"/>
    <xdr:sp macro="" textlink="">
      <xdr:nvSpPr>
        <xdr:cNvPr id="40" name="Autoforma 9" descr="Resultado de imagen para junta victaulic">
          <a:extLst>
            <a:ext uri="{FF2B5EF4-FFF2-40B4-BE49-F238E27FC236}">
              <a16:creationId xmlns:a16="http://schemas.microsoft.com/office/drawing/2014/main" id="{EB429E4F-BFF1-446A-8828-D1A8B16CD50C}"/>
            </a:ext>
          </a:extLst>
        </xdr:cNvPr>
        <xdr:cNvSpPr>
          <a:spLocks noChangeAspect="1" noChangeArrowheads="1"/>
        </xdr:cNvSpPr>
      </xdr:nvSpPr>
      <xdr:spPr bwMode="auto">
        <a:xfrm>
          <a:off x="11012632" y="1167245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89</xdr:row>
      <xdr:rowOff>0</xdr:rowOff>
    </xdr:from>
    <xdr:ext cx="304800" cy="304800"/>
    <xdr:sp macro="" textlink="">
      <xdr:nvSpPr>
        <xdr:cNvPr id="41" name="Autoforma 9" descr="Resultado de imagen para junta victaulic">
          <a:extLst>
            <a:ext uri="{FF2B5EF4-FFF2-40B4-BE49-F238E27FC236}">
              <a16:creationId xmlns:a16="http://schemas.microsoft.com/office/drawing/2014/main" id="{F94583BD-4799-4A53-B3BF-E15A3A170A57}"/>
            </a:ext>
          </a:extLst>
        </xdr:cNvPr>
        <xdr:cNvSpPr>
          <a:spLocks noChangeAspect="1" noChangeArrowheads="1"/>
        </xdr:cNvSpPr>
      </xdr:nvSpPr>
      <xdr:spPr bwMode="auto">
        <a:xfrm>
          <a:off x="13853680" y="1357745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79</xdr:row>
      <xdr:rowOff>0</xdr:rowOff>
    </xdr:from>
    <xdr:ext cx="304800" cy="304800"/>
    <xdr:sp macro="" textlink="">
      <xdr:nvSpPr>
        <xdr:cNvPr id="42" name="Autoforma 9" descr="Resultado de imagen para junta victaulic">
          <a:extLst>
            <a:ext uri="{FF2B5EF4-FFF2-40B4-BE49-F238E27FC236}">
              <a16:creationId xmlns:a16="http://schemas.microsoft.com/office/drawing/2014/main" id="{9F52CF0D-B14B-4742-AF4B-A264AF390A01}"/>
            </a:ext>
          </a:extLst>
        </xdr:cNvPr>
        <xdr:cNvSpPr>
          <a:spLocks noChangeAspect="1" noChangeArrowheads="1"/>
        </xdr:cNvSpPr>
      </xdr:nvSpPr>
      <xdr:spPr bwMode="auto">
        <a:xfrm>
          <a:off x="8442614" y="1167245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304800"/>
    <xdr:sp macro="" textlink="">
      <xdr:nvSpPr>
        <xdr:cNvPr id="43" name="Autoforma 30" descr="Resultado de imagen para bombona de oxigeno y acetileno">
          <a:extLst>
            <a:ext uri="{FF2B5EF4-FFF2-40B4-BE49-F238E27FC236}">
              <a16:creationId xmlns:a16="http://schemas.microsoft.com/office/drawing/2014/main" id="{6A64900F-BA61-4A01-BF17-AC94509E8A60}"/>
            </a:ext>
          </a:extLst>
        </xdr:cNvPr>
        <xdr:cNvSpPr>
          <a:spLocks noChangeAspect="1" noChangeArrowheads="1"/>
        </xdr:cNvSpPr>
      </xdr:nvSpPr>
      <xdr:spPr bwMode="auto">
        <a:xfrm>
          <a:off x="11014364" y="139671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81642</xdr:colOff>
      <xdr:row>91</xdr:row>
      <xdr:rowOff>0</xdr:rowOff>
    </xdr:from>
    <xdr:ext cx="304800" cy="304800"/>
    <xdr:sp macro="" textlink="">
      <xdr:nvSpPr>
        <xdr:cNvPr id="44" name="Autoforma 31" descr="Resultado de imagen para bombona de oxigeno y acetileno">
          <a:extLst>
            <a:ext uri="{FF2B5EF4-FFF2-40B4-BE49-F238E27FC236}">
              <a16:creationId xmlns:a16="http://schemas.microsoft.com/office/drawing/2014/main" id="{4AFF33DC-C7AB-4A40-A6A1-C51FA268001E}"/>
            </a:ext>
          </a:extLst>
        </xdr:cNvPr>
        <xdr:cNvSpPr>
          <a:spLocks noChangeAspect="1" noChangeArrowheads="1"/>
        </xdr:cNvSpPr>
      </xdr:nvSpPr>
      <xdr:spPr bwMode="auto">
        <a:xfrm>
          <a:off x="11096006" y="139671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91</xdr:row>
      <xdr:rowOff>0</xdr:rowOff>
    </xdr:from>
    <xdr:ext cx="304800" cy="304800"/>
    <xdr:sp macro="" textlink="">
      <xdr:nvSpPr>
        <xdr:cNvPr id="45" name="Autoforma 9" descr="Resultado de imagen para junta victaulic">
          <a:extLst>
            <a:ext uri="{FF2B5EF4-FFF2-40B4-BE49-F238E27FC236}">
              <a16:creationId xmlns:a16="http://schemas.microsoft.com/office/drawing/2014/main" id="{35B8FA68-616C-409A-A91C-06F93FB82303}"/>
            </a:ext>
          </a:extLst>
        </xdr:cNvPr>
        <xdr:cNvSpPr>
          <a:spLocks noChangeAspect="1" noChangeArrowheads="1"/>
        </xdr:cNvSpPr>
      </xdr:nvSpPr>
      <xdr:spPr bwMode="auto">
        <a:xfrm>
          <a:off x="13853680" y="139671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91</xdr:row>
      <xdr:rowOff>0</xdr:rowOff>
    </xdr:from>
    <xdr:ext cx="304800" cy="304800"/>
    <xdr:sp macro="" textlink="">
      <xdr:nvSpPr>
        <xdr:cNvPr id="46" name="Autoforma 9" descr="Resultado de imagen para junta victaulic">
          <a:extLst>
            <a:ext uri="{FF2B5EF4-FFF2-40B4-BE49-F238E27FC236}">
              <a16:creationId xmlns:a16="http://schemas.microsoft.com/office/drawing/2014/main" id="{73F04167-811C-48D9-ACA1-D9CFA409FD16}"/>
            </a:ext>
          </a:extLst>
        </xdr:cNvPr>
        <xdr:cNvSpPr>
          <a:spLocks noChangeAspect="1" noChangeArrowheads="1"/>
        </xdr:cNvSpPr>
      </xdr:nvSpPr>
      <xdr:spPr bwMode="auto">
        <a:xfrm>
          <a:off x="11012632" y="139671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91</xdr:row>
      <xdr:rowOff>0</xdr:rowOff>
    </xdr:from>
    <xdr:ext cx="304800" cy="304800"/>
    <xdr:sp macro="" textlink="">
      <xdr:nvSpPr>
        <xdr:cNvPr id="47" name="Autoforma 9" descr="Resultado de imagen para junta victaulic">
          <a:extLst>
            <a:ext uri="{FF2B5EF4-FFF2-40B4-BE49-F238E27FC236}">
              <a16:creationId xmlns:a16="http://schemas.microsoft.com/office/drawing/2014/main" id="{14DEC528-5794-4AAE-81CE-32875508C024}"/>
            </a:ext>
          </a:extLst>
        </xdr:cNvPr>
        <xdr:cNvSpPr>
          <a:spLocks noChangeAspect="1" noChangeArrowheads="1"/>
        </xdr:cNvSpPr>
      </xdr:nvSpPr>
      <xdr:spPr bwMode="auto">
        <a:xfrm>
          <a:off x="13853680" y="139671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91</xdr:row>
      <xdr:rowOff>0</xdr:rowOff>
    </xdr:from>
    <xdr:ext cx="304800" cy="304800"/>
    <xdr:sp macro="" textlink="">
      <xdr:nvSpPr>
        <xdr:cNvPr id="48" name="Autoforma 9" descr="Resultado de imagen para junta victaulic">
          <a:extLst>
            <a:ext uri="{FF2B5EF4-FFF2-40B4-BE49-F238E27FC236}">
              <a16:creationId xmlns:a16="http://schemas.microsoft.com/office/drawing/2014/main" id="{A934C164-D8B5-40EA-B49B-E7DBB514A3FE}"/>
            </a:ext>
          </a:extLst>
        </xdr:cNvPr>
        <xdr:cNvSpPr>
          <a:spLocks noChangeAspect="1" noChangeArrowheads="1"/>
        </xdr:cNvSpPr>
      </xdr:nvSpPr>
      <xdr:spPr bwMode="auto">
        <a:xfrm>
          <a:off x="8442614" y="1396711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1002723</xdr:colOff>
      <xdr:row>94</xdr:row>
      <xdr:rowOff>86591</xdr:rowOff>
    </xdr:from>
    <xdr:ext cx="304800" cy="304800"/>
    <xdr:sp macro="" textlink="">
      <xdr:nvSpPr>
        <xdr:cNvPr id="49" name="Autoforma 9" descr="Resultado de imagen para junta victaulic">
          <a:extLst>
            <a:ext uri="{FF2B5EF4-FFF2-40B4-BE49-F238E27FC236}">
              <a16:creationId xmlns:a16="http://schemas.microsoft.com/office/drawing/2014/main" id="{668BE95A-F534-4EC3-A89F-2BC6D6677742}"/>
            </a:ext>
          </a:extLst>
        </xdr:cNvPr>
        <xdr:cNvSpPr>
          <a:spLocks noChangeAspect="1" noChangeArrowheads="1"/>
        </xdr:cNvSpPr>
      </xdr:nvSpPr>
      <xdr:spPr bwMode="auto">
        <a:xfrm>
          <a:off x="1098665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94</xdr:row>
      <xdr:rowOff>904875</xdr:rowOff>
    </xdr:from>
    <xdr:ext cx="304800" cy="304800"/>
    <xdr:sp macro="" textlink="">
      <xdr:nvSpPr>
        <xdr:cNvPr id="50" name="Autoforma 9" descr="Resultado de imagen para junta victaulic">
          <a:extLst>
            <a:ext uri="{FF2B5EF4-FFF2-40B4-BE49-F238E27FC236}">
              <a16:creationId xmlns:a16="http://schemas.microsoft.com/office/drawing/2014/main" id="{C8613602-6A7A-4C4C-A77D-805864253858}"/>
            </a:ext>
          </a:extLst>
        </xdr:cNvPr>
        <xdr:cNvSpPr>
          <a:spLocks noChangeAspect="1" noChangeArrowheads="1"/>
        </xdr:cNvSpPr>
      </xdr:nvSpPr>
      <xdr:spPr bwMode="auto">
        <a:xfrm>
          <a:off x="8442614" y="1474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101</xdr:row>
      <xdr:rowOff>0</xdr:rowOff>
    </xdr:from>
    <xdr:ext cx="304800" cy="304800"/>
    <xdr:sp macro="" textlink="">
      <xdr:nvSpPr>
        <xdr:cNvPr id="51" name="Autoforma 9" descr="Resultado de imagen para junta victaulic">
          <a:extLst>
            <a:ext uri="{FF2B5EF4-FFF2-40B4-BE49-F238E27FC236}">
              <a16:creationId xmlns:a16="http://schemas.microsoft.com/office/drawing/2014/main" id="{CF5691FE-5C45-47BA-8C80-B2BDC2C5ED4B}"/>
            </a:ext>
          </a:extLst>
        </xdr:cNvPr>
        <xdr:cNvSpPr>
          <a:spLocks noChangeAspect="1" noChangeArrowheads="1"/>
        </xdr:cNvSpPr>
      </xdr:nvSpPr>
      <xdr:spPr bwMode="auto">
        <a:xfrm>
          <a:off x="13853680" y="15889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79</xdr:row>
      <xdr:rowOff>0</xdr:rowOff>
    </xdr:from>
    <xdr:ext cx="304800" cy="304800"/>
    <xdr:sp macro="" textlink="">
      <xdr:nvSpPr>
        <xdr:cNvPr id="52" name="Autoforma 9" descr="Resultado de imagen para junta victaulic">
          <a:extLst>
            <a:ext uri="{FF2B5EF4-FFF2-40B4-BE49-F238E27FC236}">
              <a16:creationId xmlns:a16="http://schemas.microsoft.com/office/drawing/2014/main" id="{BF52A998-D438-4BCF-A056-1F5A4F7D2E9E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0745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79</xdr:row>
      <xdr:rowOff>0</xdr:rowOff>
    </xdr:from>
    <xdr:ext cx="304800" cy="304800"/>
    <xdr:sp macro="" textlink="">
      <xdr:nvSpPr>
        <xdr:cNvPr id="53" name="Autoforma 9" descr="Resultado de imagen para junta victaulic">
          <a:extLst>
            <a:ext uri="{FF2B5EF4-FFF2-40B4-BE49-F238E27FC236}">
              <a16:creationId xmlns:a16="http://schemas.microsoft.com/office/drawing/2014/main" id="{DB6C0142-F986-443D-8982-15C1936D0597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0745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80</xdr:row>
      <xdr:rowOff>0</xdr:rowOff>
    </xdr:from>
    <xdr:ext cx="304800" cy="304800"/>
    <xdr:sp macro="" textlink="">
      <xdr:nvSpPr>
        <xdr:cNvPr id="54" name="Autoforma 9" descr="Resultado de imagen para junta victaulic">
          <a:extLst>
            <a:ext uri="{FF2B5EF4-FFF2-40B4-BE49-F238E27FC236}">
              <a16:creationId xmlns:a16="http://schemas.microsoft.com/office/drawing/2014/main" id="{6A91CD3E-A46F-4375-BE99-6CC76992DD3C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093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80</xdr:row>
      <xdr:rowOff>0</xdr:rowOff>
    </xdr:from>
    <xdr:ext cx="304800" cy="304800"/>
    <xdr:sp macro="" textlink="">
      <xdr:nvSpPr>
        <xdr:cNvPr id="55" name="Autoforma 9" descr="Resultado de imagen para junta victaulic">
          <a:extLst>
            <a:ext uri="{FF2B5EF4-FFF2-40B4-BE49-F238E27FC236}">
              <a16:creationId xmlns:a16="http://schemas.microsoft.com/office/drawing/2014/main" id="{46ED0719-83F0-4F95-B80A-A81A68B64F95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0745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88</xdr:row>
      <xdr:rowOff>0</xdr:rowOff>
    </xdr:from>
    <xdr:ext cx="304800" cy="304800"/>
    <xdr:sp macro="" textlink="">
      <xdr:nvSpPr>
        <xdr:cNvPr id="56" name="Autoforma 9" descr="Resultado de imagen para junta victaulic">
          <a:extLst>
            <a:ext uri="{FF2B5EF4-FFF2-40B4-BE49-F238E27FC236}">
              <a16:creationId xmlns:a16="http://schemas.microsoft.com/office/drawing/2014/main" id="{17B4E787-E8A4-427C-BA1C-668F587C2ABD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093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88</xdr:row>
      <xdr:rowOff>0</xdr:rowOff>
    </xdr:from>
    <xdr:ext cx="304800" cy="304800"/>
    <xdr:sp macro="" textlink="">
      <xdr:nvSpPr>
        <xdr:cNvPr id="57" name="Autoforma 9" descr="Resultado de imagen para junta victaulic">
          <a:extLst>
            <a:ext uri="{FF2B5EF4-FFF2-40B4-BE49-F238E27FC236}">
              <a16:creationId xmlns:a16="http://schemas.microsoft.com/office/drawing/2014/main" id="{D30BFF3F-8421-44AB-B45C-AE424DE7F282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0745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89</xdr:row>
      <xdr:rowOff>0</xdr:rowOff>
    </xdr:from>
    <xdr:ext cx="304800" cy="304800"/>
    <xdr:sp macro="" textlink="">
      <xdr:nvSpPr>
        <xdr:cNvPr id="58" name="Autoforma 9" descr="Resultado de imagen para junta victaulic">
          <a:extLst>
            <a:ext uri="{FF2B5EF4-FFF2-40B4-BE49-F238E27FC236}">
              <a16:creationId xmlns:a16="http://schemas.microsoft.com/office/drawing/2014/main" id="{0456B07A-1E0B-4DB7-A456-E784267E99D6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093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37</xdr:row>
      <xdr:rowOff>0</xdr:rowOff>
    </xdr:from>
    <xdr:ext cx="304800" cy="304800"/>
    <xdr:sp macro="" textlink="">
      <xdr:nvSpPr>
        <xdr:cNvPr id="59" name="Autoforma 10" descr="Resultado de imagen para junta victaulic">
          <a:extLst>
            <a:ext uri="{FF2B5EF4-FFF2-40B4-BE49-F238E27FC236}">
              <a16:creationId xmlns:a16="http://schemas.microsoft.com/office/drawing/2014/main" id="{25B7D219-A6D1-44EB-AEF4-A8F775F8D037}"/>
            </a:ext>
          </a:extLst>
        </xdr:cNvPr>
        <xdr:cNvSpPr>
          <a:spLocks noChangeAspect="1" noChangeArrowheads="1"/>
        </xdr:cNvSpPr>
      </xdr:nvSpPr>
      <xdr:spPr bwMode="auto">
        <a:xfrm>
          <a:off x="9035760" y="40243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79</xdr:row>
      <xdr:rowOff>0</xdr:rowOff>
    </xdr:from>
    <xdr:ext cx="304800" cy="304800"/>
    <xdr:sp macro="" textlink="">
      <xdr:nvSpPr>
        <xdr:cNvPr id="60" name="Autoforma 9" descr="Resultado de imagen para junta victaulic">
          <a:extLst>
            <a:ext uri="{FF2B5EF4-FFF2-40B4-BE49-F238E27FC236}">
              <a16:creationId xmlns:a16="http://schemas.microsoft.com/office/drawing/2014/main" id="{620A5606-6A78-4B5D-82E9-65DE6D135654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1507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80</xdr:row>
      <xdr:rowOff>0</xdr:rowOff>
    </xdr:from>
    <xdr:ext cx="304800" cy="304800"/>
    <xdr:sp macro="" textlink="">
      <xdr:nvSpPr>
        <xdr:cNvPr id="61" name="Autoforma 9" descr="Resultado de imagen para junta victaulic">
          <a:extLst>
            <a:ext uri="{FF2B5EF4-FFF2-40B4-BE49-F238E27FC236}">
              <a16:creationId xmlns:a16="http://schemas.microsoft.com/office/drawing/2014/main" id="{4BB13130-2B7C-4547-9181-024CE10B747F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80</xdr:row>
      <xdr:rowOff>0</xdr:rowOff>
    </xdr:from>
    <xdr:ext cx="304800" cy="304800"/>
    <xdr:sp macro="" textlink="">
      <xdr:nvSpPr>
        <xdr:cNvPr id="62" name="Autoforma 9" descr="Resultado de imagen para junta victaulic">
          <a:extLst>
            <a:ext uri="{FF2B5EF4-FFF2-40B4-BE49-F238E27FC236}">
              <a16:creationId xmlns:a16="http://schemas.microsoft.com/office/drawing/2014/main" id="{A9CBBEE5-9F7A-450F-9C10-2B7FCA24BFAD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1507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88</xdr:row>
      <xdr:rowOff>0</xdr:rowOff>
    </xdr:from>
    <xdr:ext cx="304800" cy="304800"/>
    <xdr:sp macro="" textlink="">
      <xdr:nvSpPr>
        <xdr:cNvPr id="63" name="Autoforma 9" descr="Resultado de imagen para junta victaulic">
          <a:extLst>
            <a:ext uri="{FF2B5EF4-FFF2-40B4-BE49-F238E27FC236}">
              <a16:creationId xmlns:a16="http://schemas.microsoft.com/office/drawing/2014/main" id="{3559F9F8-D2C8-4BF5-B90E-6ADF35C881DA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88</xdr:row>
      <xdr:rowOff>0</xdr:rowOff>
    </xdr:from>
    <xdr:ext cx="304800" cy="304800"/>
    <xdr:sp macro="" textlink="">
      <xdr:nvSpPr>
        <xdr:cNvPr id="64" name="Autoforma 9" descr="Resultado de imagen para junta victaulic">
          <a:extLst>
            <a:ext uri="{FF2B5EF4-FFF2-40B4-BE49-F238E27FC236}">
              <a16:creationId xmlns:a16="http://schemas.microsoft.com/office/drawing/2014/main" id="{6428EA85-5DDC-48BC-B865-2692D82A2B73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88</xdr:row>
      <xdr:rowOff>0</xdr:rowOff>
    </xdr:from>
    <xdr:ext cx="304800" cy="304800"/>
    <xdr:sp macro="" textlink="">
      <xdr:nvSpPr>
        <xdr:cNvPr id="65" name="Autoforma 9" descr="Resultado de imagen para junta victaulic">
          <a:extLst>
            <a:ext uri="{FF2B5EF4-FFF2-40B4-BE49-F238E27FC236}">
              <a16:creationId xmlns:a16="http://schemas.microsoft.com/office/drawing/2014/main" id="{CDB040A0-0851-44D1-9B80-566F794E8323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1507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88</xdr:row>
      <xdr:rowOff>0</xdr:rowOff>
    </xdr:from>
    <xdr:ext cx="304800" cy="304800"/>
    <xdr:sp macro="" textlink="">
      <xdr:nvSpPr>
        <xdr:cNvPr id="66" name="Autoforma 9" descr="Resultado de imagen para junta victaulic">
          <a:extLst>
            <a:ext uri="{FF2B5EF4-FFF2-40B4-BE49-F238E27FC236}">
              <a16:creationId xmlns:a16="http://schemas.microsoft.com/office/drawing/2014/main" id="{E38FDF38-7CA5-495E-BBCD-31BD0D80619B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88</xdr:row>
      <xdr:rowOff>0</xdr:rowOff>
    </xdr:from>
    <xdr:ext cx="304800" cy="304800"/>
    <xdr:sp macro="" textlink="">
      <xdr:nvSpPr>
        <xdr:cNvPr id="67" name="Autoforma 9" descr="Resultado de imagen para junta victaulic">
          <a:extLst>
            <a:ext uri="{FF2B5EF4-FFF2-40B4-BE49-F238E27FC236}">
              <a16:creationId xmlns:a16="http://schemas.microsoft.com/office/drawing/2014/main" id="{557CEE80-901E-4A93-9D39-3714EFF57271}"/>
            </a:ext>
          </a:extLst>
        </xdr:cNvPr>
        <xdr:cNvSpPr>
          <a:spLocks noChangeAspect="1" noChangeArrowheads="1"/>
        </xdr:cNvSpPr>
      </xdr:nvSpPr>
      <xdr:spPr bwMode="auto">
        <a:xfrm>
          <a:off x="10129405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82</xdr:row>
      <xdr:rowOff>0</xdr:rowOff>
    </xdr:from>
    <xdr:ext cx="304800" cy="304800"/>
    <xdr:sp macro="" textlink="">
      <xdr:nvSpPr>
        <xdr:cNvPr id="68" name="Autoforma 9" descr="Resultado de imagen para junta victaulic">
          <a:extLst>
            <a:ext uri="{FF2B5EF4-FFF2-40B4-BE49-F238E27FC236}">
              <a16:creationId xmlns:a16="http://schemas.microsoft.com/office/drawing/2014/main" id="{BE6059A3-5F79-4F24-90EB-01DA99323E85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093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82</xdr:row>
      <xdr:rowOff>0</xdr:rowOff>
    </xdr:from>
    <xdr:ext cx="304800" cy="304800"/>
    <xdr:sp macro="" textlink="">
      <xdr:nvSpPr>
        <xdr:cNvPr id="69" name="Autoforma 9" descr="Resultado de imagen para junta victaulic">
          <a:extLst>
            <a:ext uri="{FF2B5EF4-FFF2-40B4-BE49-F238E27FC236}">
              <a16:creationId xmlns:a16="http://schemas.microsoft.com/office/drawing/2014/main" id="{C384D199-6B87-4507-ADA3-21B7B5D94447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093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82</xdr:row>
      <xdr:rowOff>0</xdr:rowOff>
    </xdr:from>
    <xdr:ext cx="304800" cy="304800"/>
    <xdr:sp macro="" textlink="">
      <xdr:nvSpPr>
        <xdr:cNvPr id="70" name="Autoforma 9" descr="Resultado de imagen para junta victaulic">
          <a:extLst>
            <a:ext uri="{FF2B5EF4-FFF2-40B4-BE49-F238E27FC236}">
              <a16:creationId xmlns:a16="http://schemas.microsoft.com/office/drawing/2014/main" id="{52AEA473-9844-4D30-A1EE-3F58FF40B1CA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093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82</xdr:row>
      <xdr:rowOff>0</xdr:rowOff>
    </xdr:from>
    <xdr:ext cx="304800" cy="304800"/>
    <xdr:sp macro="" textlink="">
      <xdr:nvSpPr>
        <xdr:cNvPr id="71" name="Autoforma 9" descr="Resultado de imagen para junta victaulic">
          <a:extLst>
            <a:ext uri="{FF2B5EF4-FFF2-40B4-BE49-F238E27FC236}">
              <a16:creationId xmlns:a16="http://schemas.microsoft.com/office/drawing/2014/main" id="{368337E4-CD03-4276-8E60-AA9322613CB6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093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83</xdr:row>
      <xdr:rowOff>0</xdr:rowOff>
    </xdr:from>
    <xdr:ext cx="304800" cy="304800"/>
    <xdr:sp macro="" textlink="">
      <xdr:nvSpPr>
        <xdr:cNvPr id="72" name="Autoforma 9" descr="Resultado de imagen para junta victaulic">
          <a:extLst>
            <a:ext uri="{FF2B5EF4-FFF2-40B4-BE49-F238E27FC236}">
              <a16:creationId xmlns:a16="http://schemas.microsoft.com/office/drawing/2014/main" id="{6530A6C0-A4F6-4577-A4CE-6D249E311F8E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1126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83</xdr:row>
      <xdr:rowOff>0</xdr:rowOff>
    </xdr:from>
    <xdr:ext cx="304800" cy="304800"/>
    <xdr:sp macro="" textlink="">
      <xdr:nvSpPr>
        <xdr:cNvPr id="73" name="Autoforma 9" descr="Resultado de imagen para junta victaulic">
          <a:extLst>
            <a:ext uri="{FF2B5EF4-FFF2-40B4-BE49-F238E27FC236}">
              <a16:creationId xmlns:a16="http://schemas.microsoft.com/office/drawing/2014/main" id="{3CE98687-246A-4C4B-BB49-50FB250BD106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1126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83</xdr:row>
      <xdr:rowOff>0</xdr:rowOff>
    </xdr:from>
    <xdr:ext cx="304800" cy="304800"/>
    <xdr:sp macro="" textlink="">
      <xdr:nvSpPr>
        <xdr:cNvPr id="74" name="Autoforma 9" descr="Resultado de imagen para junta victaulic">
          <a:extLst>
            <a:ext uri="{FF2B5EF4-FFF2-40B4-BE49-F238E27FC236}">
              <a16:creationId xmlns:a16="http://schemas.microsoft.com/office/drawing/2014/main" id="{E49CEAA8-6E77-4B00-B7EB-16976930CE48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1126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83</xdr:row>
      <xdr:rowOff>0</xdr:rowOff>
    </xdr:from>
    <xdr:ext cx="304800" cy="304800"/>
    <xdr:sp macro="" textlink="">
      <xdr:nvSpPr>
        <xdr:cNvPr id="75" name="Autoforma 9" descr="Resultado de imagen para junta victaulic">
          <a:extLst>
            <a:ext uri="{FF2B5EF4-FFF2-40B4-BE49-F238E27FC236}">
              <a16:creationId xmlns:a16="http://schemas.microsoft.com/office/drawing/2014/main" id="{BAAE3373-59F2-44A3-A265-4BA2906F98A8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1126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80</xdr:row>
      <xdr:rowOff>0</xdr:rowOff>
    </xdr:from>
    <xdr:ext cx="304800" cy="304800"/>
    <xdr:sp macro="" textlink="">
      <xdr:nvSpPr>
        <xdr:cNvPr id="76" name="Autoforma 9" descr="Resultado de imagen para junta victaulic">
          <a:extLst>
            <a:ext uri="{FF2B5EF4-FFF2-40B4-BE49-F238E27FC236}">
              <a16:creationId xmlns:a16="http://schemas.microsoft.com/office/drawing/2014/main" id="{00550BED-0513-4FA9-834D-6A8706D943D3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0745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81</xdr:row>
      <xdr:rowOff>0</xdr:rowOff>
    </xdr:from>
    <xdr:ext cx="304800" cy="304800"/>
    <xdr:sp macro="" textlink="">
      <xdr:nvSpPr>
        <xdr:cNvPr id="77" name="Autoforma 9" descr="Resultado de imagen para junta victaulic">
          <a:extLst>
            <a:ext uri="{FF2B5EF4-FFF2-40B4-BE49-F238E27FC236}">
              <a16:creationId xmlns:a16="http://schemas.microsoft.com/office/drawing/2014/main" id="{B5F7A6AA-971D-43CA-A80C-2F5C6707FBF2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093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81</xdr:row>
      <xdr:rowOff>0</xdr:rowOff>
    </xdr:from>
    <xdr:ext cx="304800" cy="304800"/>
    <xdr:sp macro="" textlink="">
      <xdr:nvSpPr>
        <xdr:cNvPr id="78" name="Autoforma 9" descr="Resultado de imagen para junta victaulic">
          <a:extLst>
            <a:ext uri="{FF2B5EF4-FFF2-40B4-BE49-F238E27FC236}">
              <a16:creationId xmlns:a16="http://schemas.microsoft.com/office/drawing/2014/main" id="{42E2FC43-0535-4451-B585-775BE5A6638B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093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80</xdr:row>
      <xdr:rowOff>0</xdr:rowOff>
    </xdr:from>
    <xdr:ext cx="304800" cy="304800"/>
    <xdr:sp macro="" textlink="">
      <xdr:nvSpPr>
        <xdr:cNvPr id="79" name="Autoforma 9" descr="Resultado de imagen para junta victaulic">
          <a:extLst>
            <a:ext uri="{FF2B5EF4-FFF2-40B4-BE49-F238E27FC236}">
              <a16:creationId xmlns:a16="http://schemas.microsoft.com/office/drawing/2014/main" id="{95EBCA01-3164-4A21-832E-D6A634B4F15C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0745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81</xdr:row>
      <xdr:rowOff>0</xdr:rowOff>
    </xdr:from>
    <xdr:ext cx="304800" cy="304800"/>
    <xdr:sp macro="" textlink="">
      <xdr:nvSpPr>
        <xdr:cNvPr id="80" name="Autoforma 9" descr="Resultado de imagen para junta victaulic">
          <a:extLst>
            <a:ext uri="{FF2B5EF4-FFF2-40B4-BE49-F238E27FC236}">
              <a16:creationId xmlns:a16="http://schemas.microsoft.com/office/drawing/2014/main" id="{A3B26112-69E2-4FF5-B7B0-45D7DDFBA7B4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093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81</xdr:row>
      <xdr:rowOff>0</xdr:rowOff>
    </xdr:from>
    <xdr:ext cx="304800" cy="304800"/>
    <xdr:sp macro="" textlink="">
      <xdr:nvSpPr>
        <xdr:cNvPr id="81" name="Autoforma 9" descr="Resultado de imagen para junta victaulic">
          <a:extLst>
            <a:ext uri="{FF2B5EF4-FFF2-40B4-BE49-F238E27FC236}">
              <a16:creationId xmlns:a16="http://schemas.microsoft.com/office/drawing/2014/main" id="{A2F78FDE-B979-4B82-9262-3D2096DD9576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0936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84</xdr:row>
      <xdr:rowOff>0</xdr:rowOff>
    </xdr:from>
    <xdr:ext cx="304800" cy="304800"/>
    <xdr:sp macro="" textlink="">
      <xdr:nvSpPr>
        <xdr:cNvPr id="82" name="Autoforma 9" descr="Resultado de imagen para junta victaulic">
          <a:extLst>
            <a:ext uri="{FF2B5EF4-FFF2-40B4-BE49-F238E27FC236}">
              <a16:creationId xmlns:a16="http://schemas.microsoft.com/office/drawing/2014/main" id="{47CD1DAD-EF6A-400A-A3F9-BF3FD9867C50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84</xdr:row>
      <xdr:rowOff>0</xdr:rowOff>
    </xdr:from>
    <xdr:ext cx="304800" cy="304800"/>
    <xdr:sp macro="" textlink="">
      <xdr:nvSpPr>
        <xdr:cNvPr id="83" name="Autoforma 9" descr="Resultado de imagen para junta victaulic">
          <a:extLst>
            <a:ext uri="{FF2B5EF4-FFF2-40B4-BE49-F238E27FC236}">
              <a16:creationId xmlns:a16="http://schemas.microsoft.com/office/drawing/2014/main" id="{1BC435D2-2B1A-48AB-960D-DC8B47451F5E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84</xdr:row>
      <xdr:rowOff>0</xdr:rowOff>
    </xdr:from>
    <xdr:ext cx="304800" cy="304800"/>
    <xdr:sp macro="" textlink="">
      <xdr:nvSpPr>
        <xdr:cNvPr id="84" name="Autoforma 9" descr="Resultado de imagen para junta victaulic">
          <a:extLst>
            <a:ext uri="{FF2B5EF4-FFF2-40B4-BE49-F238E27FC236}">
              <a16:creationId xmlns:a16="http://schemas.microsoft.com/office/drawing/2014/main" id="{C883E8BB-E922-42F5-A76F-A054BA79A375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84</xdr:row>
      <xdr:rowOff>0</xdr:rowOff>
    </xdr:from>
    <xdr:ext cx="304800" cy="304800"/>
    <xdr:sp macro="" textlink="">
      <xdr:nvSpPr>
        <xdr:cNvPr id="85" name="Autoforma 9" descr="Resultado de imagen para junta victaulic">
          <a:extLst>
            <a:ext uri="{FF2B5EF4-FFF2-40B4-BE49-F238E27FC236}">
              <a16:creationId xmlns:a16="http://schemas.microsoft.com/office/drawing/2014/main" id="{3CBD2533-E3FA-47CE-A22A-FEF809A8B4B2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84</xdr:row>
      <xdr:rowOff>0</xdr:rowOff>
    </xdr:from>
    <xdr:ext cx="304800" cy="304800"/>
    <xdr:sp macro="" textlink="">
      <xdr:nvSpPr>
        <xdr:cNvPr id="86" name="Autoforma 9" descr="Resultado de imagen para junta victaulic">
          <a:extLst>
            <a:ext uri="{FF2B5EF4-FFF2-40B4-BE49-F238E27FC236}">
              <a16:creationId xmlns:a16="http://schemas.microsoft.com/office/drawing/2014/main" id="{201C815C-2117-440E-9224-905B5DB80887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84</xdr:row>
      <xdr:rowOff>0</xdr:rowOff>
    </xdr:from>
    <xdr:ext cx="304800" cy="304800"/>
    <xdr:sp macro="" textlink="">
      <xdr:nvSpPr>
        <xdr:cNvPr id="87" name="Autoforma 9" descr="Resultado de imagen para junta victaulic">
          <a:extLst>
            <a:ext uri="{FF2B5EF4-FFF2-40B4-BE49-F238E27FC236}">
              <a16:creationId xmlns:a16="http://schemas.microsoft.com/office/drawing/2014/main" id="{18FBE59D-1155-4347-8802-8221317707AD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84</xdr:row>
      <xdr:rowOff>0</xdr:rowOff>
    </xdr:from>
    <xdr:ext cx="304800" cy="304800"/>
    <xdr:sp macro="" textlink="">
      <xdr:nvSpPr>
        <xdr:cNvPr id="88" name="Autoforma 9" descr="Resultado de imagen para junta victaulic">
          <a:extLst>
            <a:ext uri="{FF2B5EF4-FFF2-40B4-BE49-F238E27FC236}">
              <a16:creationId xmlns:a16="http://schemas.microsoft.com/office/drawing/2014/main" id="{B573592B-5B90-4F15-88A1-4382D6919C4D}"/>
            </a:ext>
          </a:extLst>
        </xdr:cNvPr>
        <xdr:cNvSpPr>
          <a:spLocks noChangeAspect="1" noChangeArrowheads="1"/>
        </xdr:cNvSpPr>
      </xdr:nvSpPr>
      <xdr:spPr bwMode="auto">
        <a:xfrm>
          <a:off x="14164541" y="116984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04800"/>
    <xdr:sp macro="" textlink="">
      <xdr:nvSpPr>
        <xdr:cNvPr id="89" name="Autoforma 10" descr="Resultado de imagen para junta victaulic">
          <a:extLst>
            <a:ext uri="{FF2B5EF4-FFF2-40B4-BE49-F238E27FC236}">
              <a16:creationId xmlns:a16="http://schemas.microsoft.com/office/drawing/2014/main" id="{35D759B6-73C6-4E9A-9B9C-64CFBEDFD081}"/>
            </a:ext>
          </a:extLst>
        </xdr:cNvPr>
        <xdr:cNvSpPr>
          <a:spLocks noChangeAspect="1" noChangeArrowheads="1"/>
        </xdr:cNvSpPr>
      </xdr:nvSpPr>
      <xdr:spPr bwMode="auto">
        <a:xfrm>
          <a:off x="12815455" y="453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04800"/>
    <xdr:sp macro="" textlink="">
      <xdr:nvSpPr>
        <xdr:cNvPr id="90" name="Autoforma 14" descr="Resultado de imagen para codo hierro negro soldable">
          <a:extLst>
            <a:ext uri="{FF2B5EF4-FFF2-40B4-BE49-F238E27FC236}">
              <a16:creationId xmlns:a16="http://schemas.microsoft.com/office/drawing/2014/main" id="{EC90659A-F809-4177-9143-5C5F48BAD602}"/>
            </a:ext>
          </a:extLst>
        </xdr:cNvPr>
        <xdr:cNvSpPr>
          <a:spLocks noChangeAspect="1" noChangeArrowheads="1"/>
        </xdr:cNvSpPr>
      </xdr:nvSpPr>
      <xdr:spPr bwMode="auto">
        <a:xfrm>
          <a:off x="12815455" y="453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04800"/>
    <xdr:sp macro="" textlink="">
      <xdr:nvSpPr>
        <xdr:cNvPr id="91" name="Autoforma 15" descr="Resultado de imagen para codo hierro negro soldable">
          <a:extLst>
            <a:ext uri="{FF2B5EF4-FFF2-40B4-BE49-F238E27FC236}">
              <a16:creationId xmlns:a16="http://schemas.microsoft.com/office/drawing/2014/main" id="{BE068CE6-7453-46F7-B8C4-19103A116482}"/>
            </a:ext>
          </a:extLst>
        </xdr:cNvPr>
        <xdr:cNvSpPr>
          <a:spLocks noChangeAspect="1" noChangeArrowheads="1"/>
        </xdr:cNvSpPr>
      </xdr:nvSpPr>
      <xdr:spPr bwMode="auto">
        <a:xfrm>
          <a:off x="12815455" y="453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04800"/>
    <xdr:sp macro="" textlink="">
      <xdr:nvSpPr>
        <xdr:cNvPr id="92" name="Autoforma 16" descr="Resultado de imagen para codo hierro negro soldable">
          <a:extLst>
            <a:ext uri="{FF2B5EF4-FFF2-40B4-BE49-F238E27FC236}">
              <a16:creationId xmlns:a16="http://schemas.microsoft.com/office/drawing/2014/main" id="{96354240-296E-4AD1-925A-17C10BD9CCB1}"/>
            </a:ext>
          </a:extLst>
        </xdr:cNvPr>
        <xdr:cNvSpPr>
          <a:spLocks noChangeAspect="1" noChangeArrowheads="1"/>
        </xdr:cNvSpPr>
      </xdr:nvSpPr>
      <xdr:spPr bwMode="auto">
        <a:xfrm>
          <a:off x="12815455" y="453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26</xdr:row>
      <xdr:rowOff>0</xdr:rowOff>
    </xdr:from>
    <xdr:ext cx="304800" cy="304800"/>
    <xdr:sp macro="" textlink="">
      <xdr:nvSpPr>
        <xdr:cNvPr id="93" name="Autoforma 9" descr="Resultado de imagen para junta victaulic">
          <a:extLst>
            <a:ext uri="{FF2B5EF4-FFF2-40B4-BE49-F238E27FC236}">
              <a16:creationId xmlns:a16="http://schemas.microsoft.com/office/drawing/2014/main" id="{2636A612-E266-4DBF-9450-0592F419CE42}"/>
            </a:ext>
          </a:extLst>
        </xdr:cNvPr>
        <xdr:cNvSpPr>
          <a:spLocks noChangeAspect="1" noChangeArrowheads="1"/>
        </xdr:cNvSpPr>
      </xdr:nvSpPr>
      <xdr:spPr bwMode="auto">
        <a:xfrm>
          <a:off x="8633114" y="453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</xdr:row>
      <xdr:rowOff>0</xdr:rowOff>
    </xdr:from>
    <xdr:ext cx="304800" cy="304800"/>
    <xdr:sp macro="" textlink="">
      <xdr:nvSpPr>
        <xdr:cNvPr id="94" name="Autoforma 14" descr="Resultado de imagen para codo hierro negro soldable">
          <a:extLst>
            <a:ext uri="{FF2B5EF4-FFF2-40B4-BE49-F238E27FC236}">
              <a16:creationId xmlns:a16="http://schemas.microsoft.com/office/drawing/2014/main" id="{0E1A4850-94D7-4B44-B729-CB135DC6A353}"/>
            </a:ext>
          </a:extLst>
        </xdr:cNvPr>
        <xdr:cNvSpPr>
          <a:spLocks noChangeAspect="1" noChangeArrowheads="1"/>
        </xdr:cNvSpPr>
      </xdr:nvSpPr>
      <xdr:spPr bwMode="auto">
        <a:xfrm>
          <a:off x="10174432" y="453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</xdr:row>
      <xdr:rowOff>0</xdr:rowOff>
    </xdr:from>
    <xdr:ext cx="304800" cy="304800"/>
    <xdr:sp macro="" textlink="">
      <xdr:nvSpPr>
        <xdr:cNvPr id="95" name="Autoforma 15" descr="Resultado de imagen para codo hierro negro soldable">
          <a:extLst>
            <a:ext uri="{FF2B5EF4-FFF2-40B4-BE49-F238E27FC236}">
              <a16:creationId xmlns:a16="http://schemas.microsoft.com/office/drawing/2014/main" id="{71510458-9692-45A4-877E-8CADEB17DA16}"/>
            </a:ext>
          </a:extLst>
        </xdr:cNvPr>
        <xdr:cNvSpPr>
          <a:spLocks noChangeAspect="1" noChangeArrowheads="1"/>
        </xdr:cNvSpPr>
      </xdr:nvSpPr>
      <xdr:spPr bwMode="auto">
        <a:xfrm>
          <a:off x="10174432" y="453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</xdr:row>
      <xdr:rowOff>0</xdr:rowOff>
    </xdr:from>
    <xdr:ext cx="304800" cy="304800"/>
    <xdr:sp macro="" textlink="">
      <xdr:nvSpPr>
        <xdr:cNvPr id="96" name="Autoforma 16" descr="Resultado de imagen para codo hierro negro soldable">
          <a:extLst>
            <a:ext uri="{FF2B5EF4-FFF2-40B4-BE49-F238E27FC236}">
              <a16:creationId xmlns:a16="http://schemas.microsoft.com/office/drawing/2014/main" id="{F9CC9DF5-3128-47CD-AC27-A95E10EB40FC}"/>
            </a:ext>
          </a:extLst>
        </xdr:cNvPr>
        <xdr:cNvSpPr>
          <a:spLocks noChangeAspect="1" noChangeArrowheads="1"/>
        </xdr:cNvSpPr>
      </xdr:nvSpPr>
      <xdr:spPr bwMode="auto">
        <a:xfrm>
          <a:off x="10174432" y="453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26</xdr:row>
      <xdr:rowOff>0</xdr:rowOff>
    </xdr:from>
    <xdr:ext cx="304800" cy="304800"/>
    <xdr:sp macro="" textlink="">
      <xdr:nvSpPr>
        <xdr:cNvPr id="97" name="Autoforma 9" descr="Resultado de imagen para junta victaulic">
          <a:extLst>
            <a:ext uri="{FF2B5EF4-FFF2-40B4-BE49-F238E27FC236}">
              <a16:creationId xmlns:a16="http://schemas.microsoft.com/office/drawing/2014/main" id="{2346D983-EB19-47C8-8FE2-BEA15EDFDA24}"/>
            </a:ext>
          </a:extLst>
        </xdr:cNvPr>
        <xdr:cNvSpPr>
          <a:spLocks noChangeAspect="1" noChangeArrowheads="1"/>
        </xdr:cNvSpPr>
      </xdr:nvSpPr>
      <xdr:spPr bwMode="auto">
        <a:xfrm>
          <a:off x="11203132" y="453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26</xdr:row>
      <xdr:rowOff>0</xdr:rowOff>
    </xdr:from>
    <xdr:ext cx="304800" cy="304800"/>
    <xdr:sp macro="" textlink="">
      <xdr:nvSpPr>
        <xdr:cNvPr id="98" name="Autoforma 9" descr="Resultado de imagen para junta victaulic">
          <a:extLst>
            <a:ext uri="{FF2B5EF4-FFF2-40B4-BE49-F238E27FC236}">
              <a16:creationId xmlns:a16="http://schemas.microsoft.com/office/drawing/2014/main" id="{E2CB3A3B-9708-4BE7-B2A2-0AC853A3E794}"/>
            </a:ext>
          </a:extLst>
        </xdr:cNvPr>
        <xdr:cNvSpPr>
          <a:spLocks noChangeAspect="1" noChangeArrowheads="1"/>
        </xdr:cNvSpPr>
      </xdr:nvSpPr>
      <xdr:spPr bwMode="auto">
        <a:xfrm>
          <a:off x="11203132" y="453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26</xdr:row>
      <xdr:rowOff>0</xdr:rowOff>
    </xdr:from>
    <xdr:ext cx="304800" cy="304800"/>
    <xdr:sp macro="" textlink="">
      <xdr:nvSpPr>
        <xdr:cNvPr id="99" name="Autoforma 9" descr="Resultado de imagen para junta victaulic">
          <a:extLst>
            <a:ext uri="{FF2B5EF4-FFF2-40B4-BE49-F238E27FC236}">
              <a16:creationId xmlns:a16="http://schemas.microsoft.com/office/drawing/2014/main" id="{53AB2371-3FEC-41CD-AA69-A7792793B456}"/>
            </a:ext>
          </a:extLst>
        </xdr:cNvPr>
        <xdr:cNvSpPr>
          <a:spLocks noChangeAspect="1" noChangeArrowheads="1"/>
        </xdr:cNvSpPr>
      </xdr:nvSpPr>
      <xdr:spPr bwMode="auto">
        <a:xfrm>
          <a:off x="11203132" y="453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26</xdr:row>
      <xdr:rowOff>904875</xdr:rowOff>
    </xdr:from>
    <xdr:ext cx="304800" cy="304800"/>
    <xdr:sp macro="" textlink="">
      <xdr:nvSpPr>
        <xdr:cNvPr id="100" name="Autoforma 9" descr="Resultado de imagen para junta victaulic">
          <a:extLst>
            <a:ext uri="{FF2B5EF4-FFF2-40B4-BE49-F238E27FC236}">
              <a16:creationId xmlns:a16="http://schemas.microsoft.com/office/drawing/2014/main" id="{0BB61F36-755E-4D8C-B121-2C622E5533FA}"/>
            </a:ext>
          </a:extLst>
        </xdr:cNvPr>
        <xdr:cNvSpPr>
          <a:spLocks noChangeAspect="1" noChangeArrowheads="1"/>
        </xdr:cNvSpPr>
      </xdr:nvSpPr>
      <xdr:spPr bwMode="auto">
        <a:xfrm>
          <a:off x="11203132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26</xdr:row>
      <xdr:rowOff>904875</xdr:rowOff>
    </xdr:from>
    <xdr:ext cx="304800" cy="304800"/>
    <xdr:sp macro="" textlink="">
      <xdr:nvSpPr>
        <xdr:cNvPr id="101" name="Autoforma 9" descr="Resultado de imagen para junta victaulic">
          <a:extLst>
            <a:ext uri="{FF2B5EF4-FFF2-40B4-BE49-F238E27FC236}">
              <a16:creationId xmlns:a16="http://schemas.microsoft.com/office/drawing/2014/main" id="{833634AD-E55B-4A12-AF44-2670099FDAD2}"/>
            </a:ext>
          </a:extLst>
        </xdr:cNvPr>
        <xdr:cNvSpPr>
          <a:spLocks noChangeAspect="1" noChangeArrowheads="1"/>
        </xdr:cNvSpPr>
      </xdr:nvSpPr>
      <xdr:spPr bwMode="auto">
        <a:xfrm>
          <a:off x="8633114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04800"/>
    <xdr:sp macro="" textlink="">
      <xdr:nvSpPr>
        <xdr:cNvPr id="102" name="Autoforma 10" descr="Resultado de imagen para junta victaulic">
          <a:extLst>
            <a:ext uri="{FF2B5EF4-FFF2-40B4-BE49-F238E27FC236}">
              <a16:creationId xmlns:a16="http://schemas.microsoft.com/office/drawing/2014/main" id="{50E51678-423F-4AE0-A5F1-E0C4D05651AC}"/>
            </a:ext>
          </a:extLst>
        </xdr:cNvPr>
        <xdr:cNvSpPr>
          <a:spLocks noChangeAspect="1" noChangeArrowheads="1"/>
        </xdr:cNvSpPr>
      </xdr:nvSpPr>
      <xdr:spPr bwMode="auto">
        <a:xfrm>
          <a:off x="12815455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04800"/>
    <xdr:sp macro="" textlink="">
      <xdr:nvSpPr>
        <xdr:cNvPr id="103" name="Autoforma 14" descr="Resultado de imagen para codo hierro negro soldable">
          <a:extLst>
            <a:ext uri="{FF2B5EF4-FFF2-40B4-BE49-F238E27FC236}">
              <a16:creationId xmlns:a16="http://schemas.microsoft.com/office/drawing/2014/main" id="{BC173759-E6E1-47CA-9C65-FA59E57F9FEA}"/>
            </a:ext>
          </a:extLst>
        </xdr:cNvPr>
        <xdr:cNvSpPr>
          <a:spLocks noChangeAspect="1" noChangeArrowheads="1"/>
        </xdr:cNvSpPr>
      </xdr:nvSpPr>
      <xdr:spPr bwMode="auto">
        <a:xfrm>
          <a:off x="12815455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04800"/>
    <xdr:sp macro="" textlink="">
      <xdr:nvSpPr>
        <xdr:cNvPr id="104" name="Autoforma 15" descr="Resultado de imagen para codo hierro negro soldable">
          <a:extLst>
            <a:ext uri="{FF2B5EF4-FFF2-40B4-BE49-F238E27FC236}">
              <a16:creationId xmlns:a16="http://schemas.microsoft.com/office/drawing/2014/main" id="{9862C691-A82B-4B94-A459-12F3302D49DD}"/>
            </a:ext>
          </a:extLst>
        </xdr:cNvPr>
        <xdr:cNvSpPr>
          <a:spLocks noChangeAspect="1" noChangeArrowheads="1"/>
        </xdr:cNvSpPr>
      </xdr:nvSpPr>
      <xdr:spPr bwMode="auto">
        <a:xfrm>
          <a:off x="12815455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04800"/>
    <xdr:sp macro="" textlink="">
      <xdr:nvSpPr>
        <xdr:cNvPr id="105" name="Autoforma 16" descr="Resultado de imagen para codo hierro negro soldable">
          <a:extLst>
            <a:ext uri="{FF2B5EF4-FFF2-40B4-BE49-F238E27FC236}">
              <a16:creationId xmlns:a16="http://schemas.microsoft.com/office/drawing/2014/main" id="{2476EBD9-36A3-44B1-918A-C90C58522CFB}"/>
            </a:ext>
          </a:extLst>
        </xdr:cNvPr>
        <xdr:cNvSpPr>
          <a:spLocks noChangeAspect="1" noChangeArrowheads="1"/>
        </xdr:cNvSpPr>
      </xdr:nvSpPr>
      <xdr:spPr bwMode="auto">
        <a:xfrm>
          <a:off x="12815455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27</xdr:row>
      <xdr:rowOff>0</xdr:rowOff>
    </xdr:from>
    <xdr:ext cx="304800" cy="304800"/>
    <xdr:sp macro="" textlink="">
      <xdr:nvSpPr>
        <xdr:cNvPr id="106" name="Autoforma 9" descr="Resultado de imagen para junta victaulic">
          <a:extLst>
            <a:ext uri="{FF2B5EF4-FFF2-40B4-BE49-F238E27FC236}">
              <a16:creationId xmlns:a16="http://schemas.microsoft.com/office/drawing/2014/main" id="{A52E920D-D78C-4D4E-B234-F3B0946A0D67}"/>
            </a:ext>
          </a:extLst>
        </xdr:cNvPr>
        <xdr:cNvSpPr>
          <a:spLocks noChangeAspect="1" noChangeArrowheads="1"/>
        </xdr:cNvSpPr>
      </xdr:nvSpPr>
      <xdr:spPr bwMode="auto">
        <a:xfrm>
          <a:off x="8633114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</xdr:row>
      <xdr:rowOff>0</xdr:rowOff>
    </xdr:from>
    <xdr:ext cx="304800" cy="304800"/>
    <xdr:sp macro="" textlink="">
      <xdr:nvSpPr>
        <xdr:cNvPr id="107" name="Autoforma 14" descr="Resultado de imagen para codo hierro negro soldable">
          <a:extLst>
            <a:ext uri="{FF2B5EF4-FFF2-40B4-BE49-F238E27FC236}">
              <a16:creationId xmlns:a16="http://schemas.microsoft.com/office/drawing/2014/main" id="{6C6BDFD2-283D-45D2-AB3A-E261C4263783}"/>
            </a:ext>
          </a:extLst>
        </xdr:cNvPr>
        <xdr:cNvSpPr>
          <a:spLocks noChangeAspect="1" noChangeArrowheads="1"/>
        </xdr:cNvSpPr>
      </xdr:nvSpPr>
      <xdr:spPr bwMode="auto">
        <a:xfrm>
          <a:off x="10174432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</xdr:row>
      <xdr:rowOff>0</xdr:rowOff>
    </xdr:from>
    <xdr:ext cx="304800" cy="304800"/>
    <xdr:sp macro="" textlink="">
      <xdr:nvSpPr>
        <xdr:cNvPr id="108" name="Autoforma 15" descr="Resultado de imagen para codo hierro negro soldable">
          <a:extLst>
            <a:ext uri="{FF2B5EF4-FFF2-40B4-BE49-F238E27FC236}">
              <a16:creationId xmlns:a16="http://schemas.microsoft.com/office/drawing/2014/main" id="{2554E6CF-D914-40F1-ACDB-B4A668FB98B2}"/>
            </a:ext>
          </a:extLst>
        </xdr:cNvPr>
        <xdr:cNvSpPr>
          <a:spLocks noChangeAspect="1" noChangeArrowheads="1"/>
        </xdr:cNvSpPr>
      </xdr:nvSpPr>
      <xdr:spPr bwMode="auto">
        <a:xfrm>
          <a:off x="10174432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</xdr:row>
      <xdr:rowOff>0</xdr:rowOff>
    </xdr:from>
    <xdr:ext cx="304800" cy="304800"/>
    <xdr:sp macro="" textlink="">
      <xdr:nvSpPr>
        <xdr:cNvPr id="109" name="Autoforma 16" descr="Resultado de imagen para codo hierro negro soldable">
          <a:extLst>
            <a:ext uri="{FF2B5EF4-FFF2-40B4-BE49-F238E27FC236}">
              <a16:creationId xmlns:a16="http://schemas.microsoft.com/office/drawing/2014/main" id="{4BBD7B4F-9AFE-4767-9F2A-74EFCBD982F2}"/>
            </a:ext>
          </a:extLst>
        </xdr:cNvPr>
        <xdr:cNvSpPr>
          <a:spLocks noChangeAspect="1" noChangeArrowheads="1"/>
        </xdr:cNvSpPr>
      </xdr:nvSpPr>
      <xdr:spPr bwMode="auto">
        <a:xfrm>
          <a:off x="10174432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27</xdr:row>
      <xdr:rowOff>0</xdr:rowOff>
    </xdr:from>
    <xdr:ext cx="304800" cy="304800"/>
    <xdr:sp macro="" textlink="">
      <xdr:nvSpPr>
        <xdr:cNvPr id="110" name="Autoforma 9" descr="Resultado de imagen para junta victaulic">
          <a:extLst>
            <a:ext uri="{FF2B5EF4-FFF2-40B4-BE49-F238E27FC236}">
              <a16:creationId xmlns:a16="http://schemas.microsoft.com/office/drawing/2014/main" id="{F3EAF25F-2615-4F91-8B19-1B62AAE838AF}"/>
            </a:ext>
          </a:extLst>
        </xdr:cNvPr>
        <xdr:cNvSpPr>
          <a:spLocks noChangeAspect="1" noChangeArrowheads="1"/>
        </xdr:cNvSpPr>
      </xdr:nvSpPr>
      <xdr:spPr bwMode="auto">
        <a:xfrm>
          <a:off x="11203132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27</xdr:row>
      <xdr:rowOff>0</xdr:rowOff>
    </xdr:from>
    <xdr:ext cx="304800" cy="304800"/>
    <xdr:sp macro="" textlink="">
      <xdr:nvSpPr>
        <xdr:cNvPr id="111" name="Autoforma 9" descr="Resultado de imagen para junta victaulic">
          <a:extLst>
            <a:ext uri="{FF2B5EF4-FFF2-40B4-BE49-F238E27FC236}">
              <a16:creationId xmlns:a16="http://schemas.microsoft.com/office/drawing/2014/main" id="{C29B7EEF-7942-4E68-8635-C4F31B9D33C2}"/>
            </a:ext>
          </a:extLst>
        </xdr:cNvPr>
        <xdr:cNvSpPr>
          <a:spLocks noChangeAspect="1" noChangeArrowheads="1"/>
        </xdr:cNvSpPr>
      </xdr:nvSpPr>
      <xdr:spPr bwMode="auto">
        <a:xfrm>
          <a:off x="11203132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27</xdr:row>
      <xdr:rowOff>0</xdr:rowOff>
    </xdr:from>
    <xdr:ext cx="304800" cy="304800"/>
    <xdr:sp macro="" textlink="">
      <xdr:nvSpPr>
        <xdr:cNvPr id="112" name="Autoforma 9" descr="Resultado de imagen para junta victaulic">
          <a:extLst>
            <a:ext uri="{FF2B5EF4-FFF2-40B4-BE49-F238E27FC236}">
              <a16:creationId xmlns:a16="http://schemas.microsoft.com/office/drawing/2014/main" id="{FE4585F0-BAEC-4F78-83C4-DA35CA36DBD8}"/>
            </a:ext>
          </a:extLst>
        </xdr:cNvPr>
        <xdr:cNvSpPr>
          <a:spLocks noChangeAspect="1" noChangeArrowheads="1"/>
        </xdr:cNvSpPr>
      </xdr:nvSpPr>
      <xdr:spPr bwMode="auto">
        <a:xfrm>
          <a:off x="11203132" y="5108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31</xdr:row>
      <xdr:rowOff>23813</xdr:rowOff>
    </xdr:from>
    <xdr:ext cx="304800" cy="304800"/>
    <xdr:sp macro="" textlink="">
      <xdr:nvSpPr>
        <xdr:cNvPr id="113" name="Autoforma 10" descr="Resultado de imagen para junta victaulic">
          <a:extLst>
            <a:ext uri="{FF2B5EF4-FFF2-40B4-BE49-F238E27FC236}">
              <a16:creationId xmlns:a16="http://schemas.microsoft.com/office/drawing/2014/main" id="{C8E49F19-D921-4213-AACA-2FF486FF9651}"/>
            </a:ext>
          </a:extLst>
        </xdr:cNvPr>
        <xdr:cNvSpPr>
          <a:spLocks noChangeAspect="1" noChangeArrowheads="1"/>
        </xdr:cNvSpPr>
      </xdr:nvSpPr>
      <xdr:spPr bwMode="auto">
        <a:xfrm>
          <a:off x="10109488" y="5894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31</xdr:row>
      <xdr:rowOff>904875</xdr:rowOff>
    </xdr:from>
    <xdr:ext cx="304800" cy="304800"/>
    <xdr:sp macro="" textlink="">
      <xdr:nvSpPr>
        <xdr:cNvPr id="114" name="Autoforma 9" descr="Resultado de imagen para junta victaulic">
          <a:extLst>
            <a:ext uri="{FF2B5EF4-FFF2-40B4-BE49-F238E27FC236}">
              <a16:creationId xmlns:a16="http://schemas.microsoft.com/office/drawing/2014/main" id="{B5D54A5F-C289-439F-8878-318E80C7CF7A}"/>
            </a:ext>
          </a:extLst>
        </xdr:cNvPr>
        <xdr:cNvSpPr>
          <a:spLocks noChangeAspect="1" noChangeArrowheads="1"/>
        </xdr:cNvSpPr>
      </xdr:nvSpPr>
      <xdr:spPr bwMode="auto">
        <a:xfrm>
          <a:off x="11203132" y="6061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38</xdr:row>
      <xdr:rowOff>0</xdr:rowOff>
    </xdr:from>
    <xdr:ext cx="304800" cy="304800"/>
    <xdr:sp macro="" textlink="">
      <xdr:nvSpPr>
        <xdr:cNvPr id="115" name="Autoforma 9" descr="Resultado de imagen para junta victaulic">
          <a:extLst>
            <a:ext uri="{FF2B5EF4-FFF2-40B4-BE49-F238E27FC236}">
              <a16:creationId xmlns:a16="http://schemas.microsoft.com/office/drawing/2014/main" id="{E2AC2038-B16C-43A4-94F8-C5C8DC01C29B}"/>
            </a:ext>
          </a:extLst>
        </xdr:cNvPr>
        <xdr:cNvSpPr>
          <a:spLocks noChangeAspect="1" noChangeArrowheads="1"/>
        </xdr:cNvSpPr>
      </xdr:nvSpPr>
      <xdr:spPr bwMode="auto">
        <a:xfrm>
          <a:off x="11203132" y="6251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38</xdr:row>
      <xdr:rowOff>0</xdr:rowOff>
    </xdr:from>
    <xdr:ext cx="304800" cy="304800"/>
    <xdr:sp macro="" textlink="">
      <xdr:nvSpPr>
        <xdr:cNvPr id="116" name="Autoforma 9" descr="Resultado de imagen para junta victaulic">
          <a:extLst>
            <a:ext uri="{FF2B5EF4-FFF2-40B4-BE49-F238E27FC236}">
              <a16:creationId xmlns:a16="http://schemas.microsoft.com/office/drawing/2014/main" id="{457B0999-FC16-466B-B535-47EAECF33969}"/>
            </a:ext>
          </a:extLst>
        </xdr:cNvPr>
        <xdr:cNvSpPr>
          <a:spLocks noChangeAspect="1" noChangeArrowheads="1"/>
        </xdr:cNvSpPr>
      </xdr:nvSpPr>
      <xdr:spPr bwMode="auto">
        <a:xfrm>
          <a:off x="8633114" y="6251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38</xdr:row>
      <xdr:rowOff>0</xdr:rowOff>
    </xdr:from>
    <xdr:ext cx="304800" cy="304800"/>
    <xdr:sp macro="" textlink="">
      <xdr:nvSpPr>
        <xdr:cNvPr id="117" name="Autoforma 10" descr="Resultado de imagen para junta victaulic">
          <a:extLst>
            <a:ext uri="{FF2B5EF4-FFF2-40B4-BE49-F238E27FC236}">
              <a16:creationId xmlns:a16="http://schemas.microsoft.com/office/drawing/2014/main" id="{72CDA60E-41D8-416B-9CE9-FD4419041CBC}"/>
            </a:ext>
          </a:extLst>
        </xdr:cNvPr>
        <xdr:cNvSpPr>
          <a:spLocks noChangeAspect="1" noChangeArrowheads="1"/>
        </xdr:cNvSpPr>
      </xdr:nvSpPr>
      <xdr:spPr bwMode="auto">
        <a:xfrm>
          <a:off x="10109488" y="6251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37</xdr:row>
      <xdr:rowOff>23813</xdr:rowOff>
    </xdr:from>
    <xdr:ext cx="304800" cy="304800"/>
    <xdr:sp macro="" textlink="">
      <xdr:nvSpPr>
        <xdr:cNvPr id="118" name="Autoforma 10" descr="Resultado de imagen para junta victaulic">
          <a:extLst>
            <a:ext uri="{FF2B5EF4-FFF2-40B4-BE49-F238E27FC236}">
              <a16:creationId xmlns:a16="http://schemas.microsoft.com/office/drawing/2014/main" id="{0CBC2913-3498-4E6E-8347-E4A5EC62F9B5}"/>
            </a:ext>
          </a:extLst>
        </xdr:cNvPr>
        <xdr:cNvSpPr>
          <a:spLocks noChangeAspect="1" noChangeArrowheads="1"/>
        </xdr:cNvSpPr>
      </xdr:nvSpPr>
      <xdr:spPr bwMode="auto">
        <a:xfrm>
          <a:off x="10109488" y="6085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31</xdr:row>
      <xdr:rowOff>904875</xdr:rowOff>
    </xdr:from>
    <xdr:ext cx="304800" cy="304800"/>
    <xdr:sp macro="" textlink="">
      <xdr:nvSpPr>
        <xdr:cNvPr id="119" name="Autoforma 9" descr="Resultado de imagen para junta victaulic">
          <a:extLst>
            <a:ext uri="{FF2B5EF4-FFF2-40B4-BE49-F238E27FC236}">
              <a16:creationId xmlns:a16="http://schemas.microsoft.com/office/drawing/2014/main" id="{48781247-96C9-40A6-93C5-C4413CF890C3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061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31</xdr:row>
      <xdr:rowOff>23813</xdr:rowOff>
    </xdr:from>
    <xdr:ext cx="304800" cy="304800"/>
    <xdr:sp macro="" textlink="">
      <xdr:nvSpPr>
        <xdr:cNvPr id="120" name="Autoforma 10" descr="Resultado de imagen para junta victaulic">
          <a:extLst>
            <a:ext uri="{FF2B5EF4-FFF2-40B4-BE49-F238E27FC236}">
              <a16:creationId xmlns:a16="http://schemas.microsoft.com/office/drawing/2014/main" id="{3B61ABFF-FC2A-4692-B622-62C63DA0075B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5894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32</xdr:row>
      <xdr:rowOff>23813</xdr:rowOff>
    </xdr:from>
    <xdr:ext cx="304800" cy="304800"/>
    <xdr:sp macro="" textlink="">
      <xdr:nvSpPr>
        <xdr:cNvPr id="121" name="Autoforma 10" descr="Resultado de imagen para junta victaulic">
          <a:extLst>
            <a:ext uri="{FF2B5EF4-FFF2-40B4-BE49-F238E27FC236}">
              <a16:creationId xmlns:a16="http://schemas.microsoft.com/office/drawing/2014/main" id="{2F652689-6855-4E8D-9619-E9831CC35FEA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085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31</xdr:row>
      <xdr:rowOff>904875</xdr:rowOff>
    </xdr:from>
    <xdr:ext cx="304800" cy="304800"/>
    <xdr:sp macro="" textlink="">
      <xdr:nvSpPr>
        <xdr:cNvPr id="122" name="Autoforma 9" descr="Resultado de imagen para junta victaulic">
          <a:extLst>
            <a:ext uri="{FF2B5EF4-FFF2-40B4-BE49-F238E27FC236}">
              <a16:creationId xmlns:a16="http://schemas.microsoft.com/office/drawing/2014/main" id="{6F7D51AF-3A4F-4F41-9FCC-DEDC9E57CE1D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061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32</xdr:row>
      <xdr:rowOff>23813</xdr:rowOff>
    </xdr:from>
    <xdr:ext cx="304800" cy="304800"/>
    <xdr:sp macro="" textlink="">
      <xdr:nvSpPr>
        <xdr:cNvPr id="123" name="Autoforma 10" descr="Resultado de imagen para junta victaulic">
          <a:extLst>
            <a:ext uri="{FF2B5EF4-FFF2-40B4-BE49-F238E27FC236}">
              <a16:creationId xmlns:a16="http://schemas.microsoft.com/office/drawing/2014/main" id="{09CFEF31-799B-4D8A-AA72-2C84D96EDD61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085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32</xdr:row>
      <xdr:rowOff>904875</xdr:rowOff>
    </xdr:from>
    <xdr:ext cx="304800" cy="304800"/>
    <xdr:sp macro="" textlink="">
      <xdr:nvSpPr>
        <xdr:cNvPr id="124" name="Autoforma 9" descr="Resultado de imagen para junta victaulic">
          <a:extLst>
            <a:ext uri="{FF2B5EF4-FFF2-40B4-BE49-F238E27FC236}">
              <a16:creationId xmlns:a16="http://schemas.microsoft.com/office/drawing/2014/main" id="{D31EF2C6-9CD2-462E-B5D2-A63A99BD6C8E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251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32</xdr:row>
      <xdr:rowOff>904875</xdr:rowOff>
    </xdr:from>
    <xdr:ext cx="304800" cy="304800"/>
    <xdr:sp macro="" textlink="">
      <xdr:nvSpPr>
        <xdr:cNvPr id="125" name="Autoforma 9" descr="Resultado de imagen para junta victaulic">
          <a:extLst>
            <a:ext uri="{FF2B5EF4-FFF2-40B4-BE49-F238E27FC236}">
              <a16:creationId xmlns:a16="http://schemas.microsoft.com/office/drawing/2014/main" id="{BB94BCD6-59C6-4728-8A01-C8AE17B0B2D2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251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32</xdr:row>
      <xdr:rowOff>23813</xdr:rowOff>
    </xdr:from>
    <xdr:ext cx="304800" cy="304800"/>
    <xdr:sp macro="" textlink="">
      <xdr:nvSpPr>
        <xdr:cNvPr id="126" name="Autoforma 10" descr="Resultado de imagen para junta victaulic">
          <a:extLst>
            <a:ext uri="{FF2B5EF4-FFF2-40B4-BE49-F238E27FC236}">
              <a16:creationId xmlns:a16="http://schemas.microsoft.com/office/drawing/2014/main" id="{A68C43AE-1D10-4439-AFB9-25CB62275685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085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33</xdr:row>
      <xdr:rowOff>23813</xdr:rowOff>
    </xdr:from>
    <xdr:ext cx="304800" cy="304800"/>
    <xdr:sp macro="" textlink="">
      <xdr:nvSpPr>
        <xdr:cNvPr id="127" name="Autoforma 10" descr="Resultado de imagen para junta victaulic">
          <a:extLst>
            <a:ext uri="{FF2B5EF4-FFF2-40B4-BE49-F238E27FC236}">
              <a16:creationId xmlns:a16="http://schemas.microsoft.com/office/drawing/2014/main" id="{93BB4C1F-7F24-443D-84EC-B284F62D4CB0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275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32</xdr:row>
      <xdr:rowOff>904875</xdr:rowOff>
    </xdr:from>
    <xdr:ext cx="304800" cy="304800"/>
    <xdr:sp macro="" textlink="">
      <xdr:nvSpPr>
        <xdr:cNvPr id="128" name="Autoforma 9" descr="Resultado de imagen para junta victaulic">
          <a:extLst>
            <a:ext uri="{FF2B5EF4-FFF2-40B4-BE49-F238E27FC236}">
              <a16:creationId xmlns:a16="http://schemas.microsoft.com/office/drawing/2014/main" id="{2D5AFEFD-A656-405D-9A4E-B7222CBD0620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251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32</xdr:row>
      <xdr:rowOff>904875</xdr:rowOff>
    </xdr:from>
    <xdr:ext cx="304800" cy="304800"/>
    <xdr:sp macro="" textlink="">
      <xdr:nvSpPr>
        <xdr:cNvPr id="129" name="Autoforma 9" descr="Resultado de imagen para junta victaulic">
          <a:extLst>
            <a:ext uri="{FF2B5EF4-FFF2-40B4-BE49-F238E27FC236}">
              <a16:creationId xmlns:a16="http://schemas.microsoft.com/office/drawing/2014/main" id="{C97FDB31-9897-441D-A3C7-34D520EA46B3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251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33</xdr:row>
      <xdr:rowOff>23813</xdr:rowOff>
    </xdr:from>
    <xdr:ext cx="304800" cy="304800"/>
    <xdr:sp macro="" textlink="">
      <xdr:nvSpPr>
        <xdr:cNvPr id="130" name="Autoforma 10" descr="Resultado de imagen para junta victaulic">
          <a:extLst>
            <a:ext uri="{FF2B5EF4-FFF2-40B4-BE49-F238E27FC236}">
              <a16:creationId xmlns:a16="http://schemas.microsoft.com/office/drawing/2014/main" id="{05932776-2A80-4EC6-B16B-40322241B209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275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32</xdr:row>
      <xdr:rowOff>904875</xdr:rowOff>
    </xdr:from>
    <xdr:ext cx="304800" cy="304800"/>
    <xdr:sp macro="" textlink="">
      <xdr:nvSpPr>
        <xdr:cNvPr id="131" name="Autoforma 9" descr="Resultado de imagen para junta victaulic">
          <a:extLst>
            <a:ext uri="{FF2B5EF4-FFF2-40B4-BE49-F238E27FC236}">
              <a16:creationId xmlns:a16="http://schemas.microsoft.com/office/drawing/2014/main" id="{B2BA51CB-6906-4327-A789-313E690A95AF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251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33</xdr:row>
      <xdr:rowOff>23813</xdr:rowOff>
    </xdr:from>
    <xdr:ext cx="304800" cy="304800"/>
    <xdr:sp macro="" textlink="">
      <xdr:nvSpPr>
        <xdr:cNvPr id="132" name="Autoforma 10" descr="Resultado de imagen para junta victaulic">
          <a:extLst>
            <a:ext uri="{FF2B5EF4-FFF2-40B4-BE49-F238E27FC236}">
              <a16:creationId xmlns:a16="http://schemas.microsoft.com/office/drawing/2014/main" id="{3295B388-21E9-4403-825D-B947F6FB883C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275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904875</xdr:rowOff>
    </xdr:from>
    <xdr:ext cx="304800" cy="304800"/>
    <xdr:sp macro="" textlink="">
      <xdr:nvSpPr>
        <xdr:cNvPr id="133" name="Autoforma 9" descr="Resultado de imagen para junta victaulic">
          <a:extLst>
            <a:ext uri="{FF2B5EF4-FFF2-40B4-BE49-F238E27FC236}">
              <a16:creationId xmlns:a16="http://schemas.microsoft.com/office/drawing/2014/main" id="{C10407E3-74AE-4860-806C-1521FE663246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904875</xdr:rowOff>
    </xdr:from>
    <xdr:ext cx="304800" cy="304800"/>
    <xdr:sp macro="" textlink="">
      <xdr:nvSpPr>
        <xdr:cNvPr id="134" name="Autoforma 9" descr="Resultado de imagen para junta victaulic">
          <a:extLst>
            <a:ext uri="{FF2B5EF4-FFF2-40B4-BE49-F238E27FC236}">
              <a16:creationId xmlns:a16="http://schemas.microsoft.com/office/drawing/2014/main" id="{1615D044-97A0-43CF-B885-BC085163DA02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33</xdr:row>
      <xdr:rowOff>23813</xdr:rowOff>
    </xdr:from>
    <xdr:ext cx="304800" cy="304800"/>
    <xdr:sp macro="" textlink="">
      <xdr:nvSpPr>
        <xdr:cNvPr id="135" name="Autoforma 10" descr="Resultado de imagen para junta victaulic">
          <a:extLst>
            <a:ext uri="{FF2B5EF4-FFF2-40B4-BE49-F238E27FC236}">
              <a16:creationId xmlns:a16="http://schemas.microsoft.com/office/drawing/2014/main" id="{37B13521-51D9-4E70-B181-C9B33C365A66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275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34</xdr:row>
      <xdr:rowOff>23813</xdr:rowOff>
    </xdr:from>
    <xdr:ext cx="304800" cy="304800"/>
    <xdr:sp macro="" textlink="">
      <xdr:nvSpPr>
        <xdr:cNvPr id="136" name="Autoforma 10" descr="Resultado de imagen para junta victaulic">
          <a:extLst>
            <a:ext uri="{FF2B5EF4-FFF2-40B4-BE49-F238E27FC236}">
              <a16:creationId xmlns:a16="http://schemas.microsoft.com/office/drawing/2014/main" id="{DC1B4815-E92F-4E92-BD2A-907BFAE60804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466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904875</xdr:rowOff>
    </xdr:from>
    <xdr:ext cx="304800" cy="304800"/>
    <xdr:sp macro="" textlink="">
      <xdr:nvSpPr>
        <xdr:cNvPr id="137" name="Autoforma 9" descr="Resultado de imagen para junta victaulic">
          <a:extLst>
            <a:ext uri="{FF2B5EF4-FFF2-40B4-BE49-F238E27FC236}">
              <a16:creationId xmlns:a16="http://schemas.microsoft.com/office/drawing/2014/main" id="{5E3E076A-C020-4971-83B5-8BD170E57117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251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904875</xdr:rowOff>
    </xdr:from>
    <xdr:ext cx="304800" cy="304800"/>
    <xdr:sp macro="" textlink="">
      <xdr:nvSpPr>
        <xdr:cNvPr id="138" name="Autoforma 9" descr="Resultado de imagen para junta victaulic">
          <a:extLst>
            <a:ext uri="{FF2B5EF4-FFF2-40B4-BE49-F238E27FC236}">
              <a16:creationId xmlns:a16="http://schemas.microsoft.com/office/drawing/2014/main" id="{D0F28271-AB03-4FC7-8656-ED3C4E7FF6D7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251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34</xdr:row>
      <xdr:rowOff>23813</xdr:rowOff>
    </xdr:from>
    <xdr:ext cx="304800" cy="304800"/>
    <xdr:sp macro="" textlink="">
      <xdr:nvSpPr>
        <xdr:cNvPr id="139" name="Autoforma 10" descr="Resultado de imagen para junta victaulic">
          <a:extLst>
            <a:ext uri="{FF2B5EF4-FFF2-40B4-BE49-F238E27FC236}">
              <a16:creationId xmlns:a16="http://schemas.microsoft.com/office/drawing/2014/main" id="{32AEECE6-2010-4D17-9688-A09A39F3269E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275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904875</xdr:rowOff>
    </xdr:from>
    <xdr:ext cx="304800" cy="304800"/>
    <xdr:sp macro="" textlink="">
      <xdr:nvSpPr>
        <xdr:cNvPr id="140" name="Autoforma 9" descr="Resultado de imagen para junta victaulic">
          <a:extLst>
            <a:ext uri="{FF2B5EF4-FFF2-40B4-BE49-F238E27FC236}">
              <a16:creationId xmlns:a16="http://schemas.microsoft.com/office/drawing/2014/main" id="{CF7AC7DC-7CD2-4B6E-BAA6-944D5066D8C2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251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34</xdr:row>
      <xdr:rowOff>23813</xdr:rowOff>
    </xdr:from>
    <xdr:ext cx="304800" cy="304800"/>
    <xdr:sp macro="" textlink="">
      <xdr:nvSpPr>
        <xdr:cNvPr id="141" name="Autoforma 10" descr="Resultado de imagen para junta victaulic">
          <a:extLst>
            <a:ext uri="{FF2B5EF4-FFF2-40B4-BE49-F238E27FC236}">
              <a16:creationId xmlns:a16="http://schemas.microsoft.com/office/drawing/2014/main" id="{9174839C-A370-4046-A440-BC4A809022ED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275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42" name="Autoforma 9" descr="Resultado de imagen para junta victaulic">
          <a:extLst>
            <a:ext uri="{FF2B5EF4-FFF2-40B4-BE49-F238E27FC236}">
              <a16:creationId xmlns:a16="http://schemas.microsoft.com/office/drawing/2014/main" id="{D806CC11-B0D7-4B2D-A32A-EBCDA445DFEA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43" name="Autoforma 9" descr="Resultado de imagen para junta victaulic">
          <a:extLst>
            <a:ext uri="{FF2B5EF4-FFF2-40B4-BE49-F238E27FC236}">
              <a16:creationId xmlns:a16="http://schemas.microsoft.com/office/drawing/2014/main" id="{2AC2D65B-C50D-4B06-B25F-82661D97F91C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34</xdr:row>
      <xdr:rowOff>23813</xdr:rowOff>
    </xdr:from>
    <xdr:ext cx="304800" cy="304800"/>
    <xdr:sp macro="" textlink="">
      <xdr:nvSpPr>
        <xdr:cNvPr id="144" name="Autoforma 10" descr="Resultado de imagen para junta victaulic">
          <a:extLst>
            <a:ext uri="{FF2B5EF4-FFF2-40B4-BE49-F238E27FC236}">
              <a16:creationId xmlns:a16="http://schemas.microsoft.com/office/drawing/2014/main" id="{31E37E33-B1C0-438F-92F9-6926CB00D88B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275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45" name="Autoforma 10" descr="Resultado de imagen para junta victaulic">
          <a:extLst>
            <a:ext uri="{FF2B5EF4-FFF2-40B4-BE49-F238E27FC236}">
              <a16:creationId xmlns:a16="http://schemas.microsoft.com/office/drawing/2014/main" id="{E47DC371-0EEF-4594-BCD1-0D8BEAB7832C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466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46" name="Autoforma 9" descr="Resultado de imagen para junta victaulic">
          <a:extLst>
            <a:ext uri="{FF2B5EF4-FFF2-40B4-BE49-F238E27FC236}">
              <a16:creationId xmlns:a16="http://schemas.microsoft.com/office/drawing/2014/main" id="{44A919B2-B66C-4C91-AAD8-80846B734BEE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47" name="Autoforma 9" descr="Resultado de imagen para junta victaulic">
          <a:extLst>
            <a:ext uri="{FF2B5EF4-FFF2-40B4-BE49-F238E27FC236}">
              <a16:creationId xmlns:a16="http://schemas.microsoft.com/office/drawing/2014/main" id="{DBECAF51-5BE2-46C8-AE91-8416FCDBC9B8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48" name="Autoforma 10" descr="Resultado de imagen para junta victaulic">
          <a:extLst>
            <a:ext uri="{FF2B5EF4-FFF2-40B4-BE49-F238E27FC236}">
              <a16:creationId xmlns:a16="http://schemas.microsoft.com/office/drawing/2014/main" id="{832FAC47-407C-4F00-A019-9B7F6A7C785D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466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49" name="Autoforma 9" descr="Resultado de imagen para junta victaulic">
          <a:extLst>
            <a:ext uri="{FF2B5EF4-FFF2-40B4-BE49-F238E27FC236}">
              <a16:creationId xmlns:a16="http://schemas.microsoft.com/office/drawing/2014/main" id="{8C371EAE-2AA1-4B65-A28B-4CCA63A075BF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50" name="Autoforma 10" descr="Resultado de imagen para junta victaulic">
          <a:extLst>
            <a:ext uri="{FF2B5EF4-FFF2-40B4-BE49-F238E27FC236}">
              <a16:creationId xmlns:a16="http://schemas.microsoft.com/office/drawing/2014/main" id="{F29A12D3-06CE-4849-93BA-F8C9D43F0ED1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466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51" name="Autoforma 10" descr="Resultado de imagen para junta victaulic">
          <a:extLst>
            <a:ext uri="{FF2B5EF4-FFF2-40B4-BE49-F238E27FC236}">
              <a16:creationId xmlns:a16="http://schemas.microsoft.com/office/drawing/2014/main" id="{ACB3375B-6127-4EE4-9F92-8198D36725F6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466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904875</xdr:rowOff>
    </xdr:from>
    <xdr:ext cx="304800" cy="304800"/>
    <xdr:sp macro="" textlink="">
      <xdr:nvSpPr>
        <xdr:cNvPr id="152" name="Autoforma 9" descr="Resultado de imagen para junta victaulic">
          <a:extLst>
            <a:ext uri="{FF2B5EF4-FFF2-40B4-BE49-F238E27FC236}">
              <a16:creationId xmlns:a16="http://schemas.microsoft.com/office/drawing/2014/main" id="{02144966-1BFB-457B-ACA1-7D935425A764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904875</xdr:rowOff>
    </xdr:from>
    <xdr:ext cx="304800" cy="304800"/>
    <xdr:sp macro="" textlink="">
      <xdr:nvSpPr>
        <xdr:cNvPr id="153" name="Autoforma 9" descr="Resultado de imagen para junta victaulic">
          <a:extLst>
            <a:ext uri="{FF2B5EF4-FFF2-40B4-BE49-F238E27FC236}">
              <a16:creationId xmlns:a16="http://schemas.microsoft.com/office/drawing/2014/main" id="{6F851C5F-F5C7-4004-B8FA-E22C4B112B70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34</xdr:row>
      <xdr:rowOff>23813</xdr:rowOff>
    </xdr:from>
    <xdr:ext cx="304800" cy="304800"/>
    <xdr:sp macro="" textlink="">
      <xdr:nvSpPr>
        <xdr:cNvPr id="154" name="Autoforma 10" descr="Resultado de imagen para junta victaulic">
          <a:extLst>
            <a:ext uri="{FF2B5EF4-FFF2-40B4-BE49-F238E27FC236}">
              <a16:creationId xmlns:a16="http://schemas.microsoft.com/office/drawing/2014/main" id="{20286797-799A-4EF9-8F3E-551945723813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466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904875</xdr:rowOff>
    </xdr:from>
    <xdr:ext cx="304800" cy="304800"/>
    <xdr:sp macro="" textlink="">
      <xdr:nvSpPr>
        <xdr:cNvPr id="155" name="Autoforma 9" descr="Resultado de imagen para junta victaulic">
          <a:extLst>
            <a:ext uri="{FF2B5EF4-FFF2-40B4-BE49-F238E27FC236}">
              <a16:creationId xmlns:a16="http://schemas.microsoft.com/office/drawing/2014/main" id="{F644D683-5D09-4793-8597-9219D9FD06FF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904875</xdr:rowOff>
    </xdr:from>
    <xdr:ext cx="304800" cy="304800"/>
    <xdr:sp macro="" textlink="">
      <xdr:nvSpPr>
        <xdr:cNvPr id="156" name="Autoforma 9" descr="Resultado de imagen para junta victaulic">
          <a:extLst>
            <a:ext uri="{FF2B5EF4-FFF2-40B4-BE49-F238E27FC236}">
              <a16:creationId xmlns:a16="http://schemas.microsoft.com/office/drawing/2014/main" id="{43B52482-641B-4547-A9AB-EEAEC93C222F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34</xdr:row>
      <xdr:rowOff>23813</xdr:rowOff>
    </xdr:from>
    <xdr:ext cx="304800" cy="304800"/>
    <xdr:sp macro="" textlink="">
      <xdr:nvSpPr>
        <xdr:cNvPr id="157" name="Autoforma 10" descr="Resultado de imagen para junta victaulic">
          <a:extLst>
            <a:ext uri="{FF2B5EF4-FFF2-40B4-BE49-F238E27FC236}">
              <a16:creationId xmlns:a16="http://schemas.microsoft.com/office/drawing/2014/main" id="{A7574D9A-1C45-4692-9597-7316FE8990B9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466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904875</xdr:rowOff>
    </xdr:from>
    <xdr:ext cx="304800" cy="304800"/>
    <xdr:sp macro="" textlink="">
      <xdr:nvSpPr>
        <xdr:cNvPr id="158" name="Autoforma 9" descr="Resultado de imagen para junta victaulic">
          <a:extLst>
            <a:ext uri="{FF2B5EF4-FFF2-40B4-BE49-F238E27FC236}">
              <a16:creationId xmlns:a16="http://schemas.microsoft.com/office/drawing/2014/main" id="{5DF986F4-6ED3-4028-9589-531F088AD050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442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34</xdr:row>
      <xdr:rowOff>23813</xdr:rowOff>
    </xdr:from>
    <xdr:ext cx="304800" cy="304800"/>
    <xdr:sp macro="" textlink="">
      <xdr:nvSpPr>
        <xdr:cNvPr id="159" name="Autoforma 10" descr="Resultado de imagen para junta victaulic">
          <a:extLst>
            <a:ext uri="{FF2B5EF4-FFF2-40B4-BE49-F238E27FC236}">
              <a16:creationId xmlns:a16="http://schemas.microsoft.com/office/drawing/2014/main" id="{BFD13638-4913-459B-AED2-40E0C3A3D649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466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60" name="Autoforma 9" descr="Resultado de imagen para junta victaulic">
          <a:extLst>
            <a:ext uri="{FF2B5EF4-FFF2-40B4-BE49-F238E27FC236}">
              <a16:creationId xmlns:a16="http://schemas.microsoft.com/office/drawing/2014/main" id="{272D56A7-82F2-4966-BDBC-3D38DE0C1BFB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61" name="Autoforma 9" descr="Resultado de imagen para junta victaulic">
          <a:extLst>
            <a:ext uri="{FF2B5EF4-FFF2-40B4-BE49-F238E27FC236}">
              <a16:creationId xmlns:a16="http://schemas.microsoft.com/office/drawing/2014/main" id="{CA0ED0FB-031F-49B5-9DBB-6D086BB5D2A2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34</xdr:row>
      <xdr:rowOff>23813</xdr:rowOff>
    </xdr:from>
    <xdr:ext cx="304800" cy="304800"/>
    <xdr:sp macro="" textlink="">
      <xdr:nvSpPr>
        <xdr:cNvPr id="162" name="Autoforma 10" descr="Resultado de imagen para junta victaulic">
          <a:extLst>
            <a:ext uri="{FF2B5EF4-FFF2-40B4-BE49-F238E27FC236}">
              <a16:creationId xmlns:a16="http://schemas.microsoft.com/office/drawing/2014/main" id="{FF5F1ECF-22D8-494D-A662-18AC5D876FD4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466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63" name="Autoforma 10" descr="Resultado de imagen para junta victaulic">
          <a:extLst>
            <a:ext uri="{FF2B5EF4-FFF2-40B4-BE49-F238E27FC236}">
              <a16:creationId xmlns:a16="http://schemas.microsoft.com/office/drawing/2014/main" id="{347CF63E-B3B9-4D8F-BAAD-366131CF9AED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64" name="Autoforma 9" descr="Resultado de imagen para junta victaulic">
          <a:extLst>
            <a:ext uri="{FF2B5EF4-FFF2-40B4-BE49-F238E27FC236}">
              <a16:creationId xmlns:a16="http://schemas.microsoft.com/office/drawing/2014/main" id="{5B555D92-30C6-40EB-8907-4DE9D9CD7B15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65" name="Autoforma 9" descr="Resultado de imagen para junta victaulic">
          <a:extLst>
            <a:ext uri="{FF2B5EF4-FFF2-40B4-BE49-F238E27FC236}">
              <a16:creationId xmlns:a16="http://schemas.microsoft.com/office/drawing/2014/main" id="{5797D205-5591-4AD9-92B9-9E626AD73611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66" name="Autoforma 10" descr="Resultado de imagen para junta victaulic">
          <a:extLst>
            <a:ext uri="{FF2B5EF4-FFF2-40B4-BE49-F238E27FC236}">
              <a16:creationId xmlns:a16="http://schemas.microsoft.com/office/drawing/2014/main" id="{E9C33597-B0C9-4038-B498-ED70612694C8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67" name="Autoforma 9" descr="Resultado de imagen para junta victaulic">
          <a:extLst>
            <a:ext uri="{FF2B5EF4-FFF2-40B4-BE49-F238E27FC236}">
              <a16:creationId xmlns:a16="http://schemas.microsoft.com/office/drawing/2014/main" id="{65750918-9DF8-4712-ADA9-E047C36CF500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68" name="Autoforma 10" descr="Resultado de imagen para junta victaulic">
          <a:extLst>
            <a:ext uri="{FF2B5EF4-FFF2-40B4-BE49-F238E27FC236}">
              <a16:creationId xmlns:a16="http://schemas.microsoft.com/office/drawing/2014/main" id="{30052BB7-130C-45DD-87D1-FBC59EF45885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69" name="Autoforma 10" descr="Resultado de imagen para junta victaulic">
          <a:extLst>
            <a:ext uri="{FF2B5EF4-FFF2-40B4-BE49-F238E27FC236}">
              <a16:creationId xmlns:a16="http://schemas.microsoft.com/office/drawing/2014/main" id="{D0EF51CB-C6DF-42EC-B137-E1D6C63A1861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70" name="Autoforma 9" descr="Resultado de imagen para junta victaulic">
          <a:extLst>
            <a:ext uri="{FF2B5EF4-FFF2-40B4-BE49-F238E27FC236}">
              <a16:creationId xmlns:a16="http://schemas.microsoft.com/office/drawing/2014/main" id="{BE39290F-97CD-4C6F-A4F6-C3B5E9FED115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71" name="Autoforma 9" descr="Resultado de imagen para junta victaulic">
          <a:extLst>
            <a:ext uri="{FF2B5EF4-FFF2-40B4-BE49-F238E27FC236}">
              <a16:creationId xmlns:a16="http://schemas.microsoft.com/office/drawing/2014/main" id="{18AF4481-7A74-4E35-AEA7-4FF2E0EAD75A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72" name="Autoforma 10" descr="Resultado de imagen para junta victaulic">
          <a:extLst>
            <a:ext uri="{FF2B5EF4-FFF2-40B4-BE49-F238E27FC236}">
              <a16:creationId xmlns:a16="http://schemas.microsoft.com/office/drawing/2014/main" id="{2832F633-53E3-4E35-A210-B75B57B31065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73" name="Autoforma 9" descr="Resultado de imagen para junta victaulic">
          <a:extLst>
            <a:ext uri="{FF2B5EF4-FFF2-40B4-BE49-F238E27FC236}">
              <a16:creationId xmlns:a16="http://schemas.microsoft.com/office/drawing/2014/main" id="{D1C6726A-F73D-4F74-BDE2-B03A5583B5F9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74" name="Autoforma 9" descr="Resultado de imagen para junta victaulic">
          <a:extLst>
            <a:ext uri="{FF2B5EF4-FFF2-40B4-BE49-F238E27FC236}">
              <a16:creationId xmlns:a16="http://schemas.microsoft.com/office/drawing/2014/main" id="{85384485-2996-4A1A-B86F-E632998CE80A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75" name="Autoforma 10" descr="Resultado de imagen para junta victaulic">
          <a:extLst>
            <a:ext uri="{FF2B5EF4-FFF2-40B4-BE49-F238E27FC236}">
              <a16:creationId xmlns:a16="http://schemas.microsoft.com/office/drawing/2014/main" id="{253A1F18-CB29-47C1-857F-A59655873722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76" name="Autoforma 9" descr="Resultado de imagen para junta victaulic">
          <a:extLst>
            <a:ext uri="{FF2B5EF4-FFF2-40B4-BE49-F238E27FC236}">
              <a16:creationId xmlns:a16="http://schemas.microsoft.com/office/drawing/2014/main" id="{DED64BF9-EACF-48B0-BB7C-797FC236183B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77" name="Autoforma 10" descr="Resultado de imagen para junta victaulic">
          <a:extLst>
            <a:ext uri="{FF2B5EF4-FFF2-40B4-BE49-F238E27FC236}">
              <a16:creationId xmlns:a16="http://schemas.microsoft.com/office/drawing/2014/main" id="{8A05C06C-A52A-4867-B68F-30C3706C4A25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35</xdr:row>
      <xdr:rowOff>904875</xdr:rowOff>
    </xdr:from>
    <xdr:ext cx="304800" cy="304800"/>
    <xdr:sp macro="" textlink="">
      <xdr:nvSpPr>
        <xdr:cNvPr id="178" name="Autoforma 9" descr="Resultado de imagen para junta victaulic">
          <a:extLst>
            <a:ext uri="{FF2B5EF4-FFF2-40B4-BE49-F238E27FC236}">
              <a16:creationId xmlns:a16="http://schemas.microsoft.com/office/drawing/2014/main" id="{2605355B-0C76-4848-8C04-2A40292E259A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823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35</xdr:row>
      <xdr:rowOff>904875</xdr:rowOff>
    </xdr:from>
    <xdr:ext cx="304800" cy="304800"/>
    <xdr:sp macro="" textlink="">
      <xdr:nvSpPr>
        <xdr:cNvPr id="179" name="Autoforma 9" descr="Resultado de imagen para junta victaulic">
          <a:extLst>
            <a:ext uri="{FF2B5EF4-FFF2-40B4-BE49-F238E27FC236}">
              <a16:creationId xmlns:a16="http://schemas.microsoft.com/office/drawing/2014/main" id="{12CE6AB4-FD52-4220-B157-7EE229DAD671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823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80" name="Autoforma 10" descr="Resultado de imagen para junta victaulic">
          <a:extLst>
            <a:ext uri="{FF2B5EF4-FFF2-40B4-BE49-F238E27FC236}">
              <a16:creationId xmlns:a16="http://schemas.microsoft.com/office/drawing/2014/main" id="{D1D29338-B276-4816-A7BA-3327E05D1B48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36</xdr:row>
      <xdr:rowOff>23813</xdr:rowOff>
    </xdr:from>
    <xdr:ext cx="304800" cy="304800"/>
    <xdr:sp macro="" textlink="">
      <xdr:nvSpPr>
        <xdr:cNvPr id="181" name="Autoforma 10" descr="Resultado de imagen para junta victaulic">
          <a:extLst>
            <a:ext uri="{FF2B5EF4-FFF2-40B4-BE49-F238E27FC236}">
              <a16:creationId xmlns:a16="http://schemas.microsoft.com/office/drawing/2014/main" id="{E0FF2D86-D45E-482F-A57C-1AB545F3F23A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847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35</xdr:row>
      <xdr:rowOff>904875</xdr:rowOff>
    </xdr:from>
    <xdr:ext cx="304800" cy="304800"/>
    <xdr:sp macro="" textlink="">
      <xdr:nvSpPr>
        <xdr:cNvPr id="182" name="Autoforma 9" descr="Resultado de imagen para junta victaulic">
          <a:extLst>
            <a:ext uri="{FF2B5EF4-FFF2-40B4-BE49-F238E27FC236}">
              <a16:creationId xmlns:a16="http://schemas.microsoft.com/office/drawing/2014/main" id="{9A3B4051-1E63-4C4F-86BF-3161BD362CE2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823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35</xdr:row>
      <xdr:rowOff>904875</xdr:rowOff>
    </xdr:from>
    <xdr:ext cx="304800" cy="304800"/>
    <xdr:sp macro="" textlink="">
      <xdr:nvSpPr>
        <xdr:cNvPr id="183" name="Autoforma 9" descr="Resultado de imagen para junta victaulic">
          <a:extLst>
            <a:ext uri="{FF2B5EF4-FFF2-40B4-BE49-F238E27FC236}">
              <a16:creationId xmlns:a16="http://schemas.microsoft.com/office/drawing/2014/main" id="{D28C96A8-F612-4AFD-AC8C-49C28F077835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823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36</xdr:row>
      <xdr:rowOff>23813</xdr:rowOff>
    </xdr:from>
    <xdr:ext cx="304800" cy="304800"/>
    <xdr:sp macro="" textlink="">
      <xdr:nvSpPr>
        <xdr:cNvPr id="184" name="Autoforma 10" descr="Resultado de imagen para junta victaulic">
          <a:extLst>
            <a:ext uri="{FF2B5EF4-FFF2-40B4-BE49-F238E27FC236}">
              <a16:creationId xmlns:a16="http://schemas.microsoft.com/office/drawing/2014/main" id="{77DDA519-F4C9-49A8-AC1D-120F94504737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847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35</xdr:row>
      <xdr:rowOff>904875</xdr:rowOff>
    </xdr:from>
    <xdr:ext cx="304800" cy="304800"/>
    <xdr:sp macro="" textlink="">
      <xdr:nvSpPr>
        <xdr:cNvPr id="185" name="Autoforma 9" descr="Resultado de imagen para junta victaulic">
          <a:extLst>
            <a:ext uri="{FF2B5EF4-FFF2-40B4-BE49-F238E27FC236}">
              <a16:creationId xmlns:a16="http://schemas.microsoft.com/office/drawing/2014/main" id="{F2FC4567-E819-494D-94F2-9B8304441D2C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823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36</xdr:row>
      <xdr:rowOff>23813</xdr:rowOff>
    </xdr:from>
    <xdr:ext cx="304800" cy="304800"/>
    <xdr:sp macro="" textlink="">
      <xdr:nvSpPr>
        <xdr:cNvPr id="186" name="Autoforma 10" descr="Resultado de imagen para junta victaulic">
          <a:extLst>
            <a:ext uri="{FF2B5EF4-FFF2-40B4-BE49-F238E27FC236}">
              <a16:creationId xmlns:a16="http://schemas.microsoft.com/office/drawing/2014/main" id="{69078549-BFF3-461B-B433-B51B2A89E889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847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36</xdr:row>
      <xdr:rowOff>23813</xdr:rowOff>
    </xdr:from>
    <xdr:ext cx="304800" cy="304800"/>
    <xdr:sp macro="" textlink="">
      <xdr:nvSpPr>
        <xdr:cNvPr id="187" name="Autoforma 10" descr="Resultado de imagen para junta victaulic">
          <a:extLst>
            <a:ext uri="{FF2B5EF4-FFF2-40B4-BE49-F238E27FC236}">
              <a16:creationId xmlns:a16="http://schemas.microsoft.com/office/drawing/2014/main" id="{4EAF04E4-B396-4AC8-8A14-E7CADD7FDEC8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847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88" name="Autoforma 9" descr="Resultado de imagen para junta victaulic">
          <a:extLst>
            <a:ext uri="{FF2B5EF4-FFF2-40B4-BE49-F238E27FC236}">
              <a16:creationId xmlns:a16="http://schemas.microsoft.com/office/drawing/2014/main" id="{9FA2EB88-BB1F-4EF0-A68D-EE18020EC03C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89" name="Autoforma 9" descr="Resultado de imagen para junta victaulic">
          <a:extLst>
            <a:ext uri="{FF2B5EF4-FFF2-40B4-BE49-F238E27FC236}">
              <a16:creationId xmlns:a16="http://schemas.microsoft.com/office/drawing/2014/main" id="{9F7A5102-853C-4FB9-A5C4-83F3B067B674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90" name="Autoforma 10" descr="Resultado de imagen para junta victaulic">
          <a:extLst>
            <a:ext uri="{FF2B5EF4-FFF2-40B4-BE49-F238E27FC236}">
              <a16:creationId xmlns:a16="http://schemas.microsoft.com/office/drawing/2014/main" id="{E9D5A80B-C367-48B3-BCBF-88E48362762B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91" name="Autoforma 9" descr="Resultado de imagen para junta victaulic">
          <a:extLst>
            <a:ext uri="{FF2B5EF4-FFF2-40B4-BE49-F238E27FC236}">
              <a16:creationId xmlns:a16="http://schemas.microsoft.com/office/drawing/2014/main" id="{A86AC512-078B-4FE4-997E-DAF2E80C71EE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92" name="Autoforma 9" descr="Resultado de imagen para junta victaulic">
          <a:extLst>
            <a:ext uri="{FF2B5EF4-FFF2-40B4-BE49-F238E27FC236}">
              <a16:creationId xmlns:a16="http://schemas.microsoft.com/office/drawing/2014/main" id="{1A83B645-E509-41E9-9A8B-38D9D4AC9E7F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93" name="Autoforma 10" descr="Resultado de imagen para junta victaulic">
          <a:extLst>
            <a:ext uri="{FF2B5EF4-FFF2-40B4-BE49-F238E27FC236}">
              <a16:creationId xmlns:a16="http://schemas.microsoft.com/office/drawing/2014/main" id="{19F77D4A-79B3-47B7-8734-FE2606C3E61E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34</xdr:row>
      <xdr:rowOff>904875</xdr:rowOff>
    </xdr:from>
    <xdr:ext cx="304800" cy="304800"/>
    <xdr:sp macro="" textlink="">
      <xdr:nvSpPr>
        <xdr:cNvPr id="194" name="Autoforma 9" descr="Resultado de imagen para junta victaulic">
          <a:extLst>
            <a:ext uri="{FF2B5EF4-FFF2-40B4-BE49-F238E27FC236}">
              <a16:creationId xmlns:a16="http://schemas.microsoft.com/office/drawing/2014/main" id="{D36BE779-1B5C-46E4-BD1B-61EA1915BBF4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6328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95" name="Autoforma 10" descr="Resultado de imagen para junta victaulic">
          <a:extLst>
            <a:ext uri="{FF2B5EF4-FFF2-40B4-BE49-F238E27FC236}">
              <a16:creationId xmlns:a16="http://schemas.microsoft.com/office/drawing/2014/main" id="{A9B86770-2D01-4FE0-B060-04CBC530E092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35</xdr:row>
      <xdr:rowOff>904875</xdr:rowOff>
    </xdr:from>
    <xdr:ext cx="304800" cy="304800"/>
    <xdr:sp macro="" textlink="">
      <xdr:nvSpPr>
        <xdr:cNvPr id="196" name="Autoforma 9" descr="Resultado de imagen para junta victaulic">
          <a:extLst>
            <a:ext uri="{FF2B5EF4-FFF2-40B4-BE49-F238E27FC236}">
              <a16:creationId xmlns:a16="http://schemas.microsoft.com/office/drawing/2014/main" id="{A9534A7F-BBC8-440A-9EB3-65E48BD1FE93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823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35</xdr:row>
      <xdr:rowOff>904875</xdr:rowOff>
    </xdr:from>
    <xdr:ext cx="304800" cy="304800"/>
    <xdr:sp macro="" textlink="">
      <xdr:nvSpPr>
        <xdr:cNvPr id="197" name="Autoforma 9" descr="Resultado de imagen para junta victaulic">
          <a:extLst>
            <a:ext uri="{FF2B5EF4-FFF2-40B4-BE49-F238E27FC236}">
              <a16:creationId xmlns:a16="http://schemas.microsoft.com/office/drawing/2014/main" id="{43E163C3-9CBF-4163-82F0-4F0767743BF8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823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35</xdr:row>
      <xdr:rowOff>23813</xdr:rowOff>
    </xdr:from>
    <xdr:ext cx="304800" cy="304800"/>
    <xdr:sp macro="" textlink="">
      <xdr:nvSpPr>
        <xdr:cNvPr id="198" name="Autoforma 10" descr="Resultado de imagen para junta victaulic">
          <a:extLst>
            <a:ext uri="{FF2B5EF4-FFF2-40B4-BE49-F238E27FC236}">
              <a16:creationId xmlns:a16="http://schemas.microsoft.com/office/drawing/2014/main" id="{AC3344C0-8665-4C93-B806-D0B4BD7AF7C4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6566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36</xdr:row>
      <xdr:rowOff>23813</xdr:rowOff>
    </xdr:from>
    <xdr:ext cx="304800" cy="304800"/>
    <xdr:sp macro="" textlink="">
      <xdr:nvSpPr>
        <xdr:cNvPr id="199" name="Autoforma 10" descr="Resultado de imagen para junta victaulic">
          <a:extLst>
            <a:ext uri="{FF2B5EF4-FFF2-40B4-BE49-F238E27FC236}">
              <a16:creationId xmlns:a16="http://schemas.microsoft.com/office/drawing/2014/main" id="{2768ED76-CDBD-4A57-B507-7CF1BA280EB5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847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35</xdr:row>
      <xdr:rowOff>904875</xdr:rowOff>
    </xdr:from>
    <xdr:ext cx="304800" cy="304800"/>
    <xdr:sp macro="" textlink="">
      <xdr:nvSpPr>
        <xdr:cNvPr id="200" name="Autoforma 9" descr="Resultado de imagen para junta victaulic">
          <a:extLst>
            <a:ext uri="{FF2B5EF4-FFF2-40B4-BE49-F238E27FC236}">
              <a16:creationId xmlns:a16="http://schemas.microsoft.com/office/drawing/2014/main" id="{3C9F6599-D49F-4C5B-B199-FED958DE1AB6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823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35</xdr:row>
      <xdr:rowOff>904875</xdr:rowOff>
    </xdr:from>
    <xdr:ext cx="304800" cy="304800"/>
    <xdr:sp macro="" textlink="">
      <xdr:nvSpPr>
        <xdr:cNvPr id="201" name="Autoforma 9" descr="Resultado de imagen para junta victaulic">
          <a:extLst>
            <a:ext uri="{FF2B5EF4-FFF2-40B4-BE49-F238E27FC236}">
              <a16:creationId xmlns:a16="http://schemas.microsoft.com/office/drawing/2014/main" id="{8D18E2DB-8A07-40AD-BC65-31377EBF3A8E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823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36</xdr:row>
      <xdr:rowOff>23813</xdr:rowOff>
    </xdr:from>
    <xdr:ext cx="304800" cy="304800"/>
    <xdr:sp macro="" textlink="">
      <xdr:nvSpPr>
        <xdr:cNvPr id="202" name="Autoforma 10" descr="Resultado de imagen para junta victaulic">
          <a:extLst>
            <a:ext uri="{FF2B5EF4-FFF2-40B4-BE49-F238E27FC236}">
              <a16:creationId xmlns:a16="http://schemas.microsoft.com/office/drawing/2014/main" id="{4C77B4F7-E9B5-427E-84D2-2C806BFDE830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847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35</xdr:row>
      <xdr:rowOff>904875</xdr:rowOff>
    </xdr:from>
    <xdr:ext cx="304800" cy="304800"/>
    <xdr:sp macro="" textlink="">
      <xdr:nvSpPr>
        <xdr:cNvPr id="203" name="Autoforma 9" descr="Resultado de imagen para junta victaulic">
          <a:extLst>
            <a:ext uri="{FF2B5EF4-FFF2-40B4-BE49-F238E27FC236}">
              <a16:creationId xmlns:a16="http://schemas.microsoft.com/office/drawing/2014/main" id="{CA6E9A8A-A70E-451E-9A17-88E3C46E1AD7}"/>
            </a:ext>
          </a:extLst>
        </xdr:cNvPr>
        <xdr:cNvSpPr>
          <a:spLocks noChangeAspect="1" noChangeArrowheads="1"/>
        </xdr:cNvSpPr>
      </xdr:nvSpPr>
      <xdr:spPr bwMode="auto">
        <a:xfrm>
          <a:off x="12043064" y="6823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36</xdr:row>
      <xdr:rowOff>23813</xdr:rowOff>
    </xdr:from>
    <xdr:ext cx="304800" cy="304800"/>
    <xdr:sp macro="" textlink="">
      <xdr:nvSpPr>
        <xdr:cNvPr id="204" name="Autoforma 10" descr="Resultado de imagen para junta victaulic">
          <a:extLst>
            <a:ext uri="{FF2B5EF4-FFF2-40B4-BE49-F238E27FC236}">
              <a16:creationId xmlns:a16="http://schemas.microsoft.com/office/drawing/2014/main" id="{2AFFD648-2A82-4E2E-B5B9-DB69C07FC3D9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847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36</xdr:row>
      <xdr:rowOff>23813</xdr:rowOff>
    </xdr:from>
    <xdr:ext cx="304800" cy="304800"/>
    <xdr:sp macro="" textlink="">
      <xdr:nvSpPr>
        <xdr:cNvPr id="205" name="Autoforma 10" descr="Resultado de imagen para junta victaulic">
          <a:extLst>
            <a:ext uri="{FF2B5EF4-FFF2-40B4-BE49-F238E27FC236}">
              <a16:creationId xmlns:a16="http://schemas.microsoft.com/office/drawing/2014/main" id="{E3B0C18A-CBE1-4C15-8E92-EDBBB599C7AF}"/>
            </a:ext>
          </a:extLst>
        </xdr:cNvPr>
        <xdr:cNvSpPr>
          <a:spLocks noChangeAspect="1" noChangeArrowheads="1"/>
        </xdr:cNvSpPr>
      </xdr:nvSpPr>
      <xdr:spPr bwMode="auto">
        <a:xfrm>
          <a:off x="10949419" y="684717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59</xdr:row>
      <xdr:rowOff>0</xdr:rowOff>
    </xdr:from>
    <xdr:ext cx="304800" cy="304800"/>
    <xdr:sp macro="" textlink="">
      <xdr:nvSpPr>
        <xdr:cNvPr id="206" name="Autoforma 9" descr="Resultado de imagen para junta victaulic">
          <a:extLst>
            <a:ext uri="{FF2B5EF4-FFF2-40B4-BE49-F238E27FC236}">
              <a16:creationId xmlns:a16="http://schemas.microsoft.com/office/drawing/2014/main" id="{B9C1D44D-4B70-4531-9FF4-F7E1ED51979B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1637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60</xdr:row>
      <xdr:rowOff>0</xdr:rowOff>
    </xdr:from>
    <xdr:ext cx="304800" cy="304800"/>
    <xdr:sp macro="" textlink="">
      <xdr:nvSpPr>
        <xdr:cNvPr id="207" name="Autoforma 9" descr="Resultado de imagen para junta victaulic">
          <a:extLst>
            <a:ext uri="{FF2B5EF4-FFF2-40B4-BE49-F238E27FC236}">
              <a16:creationId xmlns:a16="http://schemas.microsoft.com/office/drawing/2014/main" id="{9E2DB57B-8695-4210-976B-1D46BE0FC303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1828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61</xdr:row>
      <xdr:rowOff>0</xdr:rowOff>
    </xdr:from>
    <xdr:ext cx="304800" cy="304800"/>
    <xdr:sp macro="" textlink="">
      <xdr:nvSpPr>
        <xdr:cNvPr id="208" name="Autoforma 9" descr="Resultado de imagen para junta victaulic">
          <a:extLst>
            <a:ext uri="{FF2B5EF4-FFF2-40B4-BE49-F238E27FC236}">
              <a16:creationId xmlns:a16="http://schemas.microsoft.com/office/drawing/2014/main" id="{E6710AE1-44E7-4436-A23B-A34AB43DEE48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2018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62</xdr:row>
      <xdr:rowOff>0</xdr:rowOff>
    </xdr:from>
    <xdr:ext cx="304800" cy="304800"/>
    <xdr:sp macro="" textlink="">
      <xdr:nvSpPr>
        <xdr:cNvPr id="209" name="Autoforma 9" descr="Resultado de imagen para junta victaulic">
          <a:extLst>
            <a:ext uri="{FF2B5EF4-FFF2-40B4-BE49-F238E27FC236}">
              <a16:creationId xmlns:a16="http://schemas.microsoft.com/office/drawing/2014/main" id="{47A09025-374C-4782-B0CF-908151ECCBB8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2209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62</xdr:row>
      <xdr:rowOff>0</xdr:rowOff>
    </xdr:from>
    <xdr:ext cx="304800" cy="304800"/>
    <xdr:sp macro="" textlink="">
      <xdr:nvSpPr>
        <xdr:cNvPr id="210" name="Autoforma 9" descr="Resultado de imagen para junta victaulic">
          <a:extLst>
            <a:ext uri="{FF2B5EF4-FFF2-40B4-BE49-F238E27FC236}">
              <a16:creationId xmlns:a16="http://schemas.microsoft.com/office/drawing/2014/main" id="{BE9B3D5F-F3A7-4A42-8370-32F0D93B3514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2399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63</xdr:row>
      <xdr:rowOff>0</xdr:rowOff>
    </xdr:from>
    <xdr:ext cx="304800" cy="304800"/>
    <xdr:sp macro="" textlink="">
      <xdr:nvSpPr>
        <xdr:cNvPr id="211" name="Autoforma 9" descr="Resultado de imagen para junta victaulic">
          <a:extLst>
            <a:ext uri="{FF2B5EF4-FFF2-40B4-BE49-F238E27FC236}">
              <a16:creationId xmlns:a16="http://schemas.microsoft.com/office/drawing/2014/main" id="{A109995C-5953-416B-B3BB-FEE65B1C9141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2590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64</xdr:row>
      <xdr:rowOff>0</xdr:rowOff>
    </xdr:from>
    <xdr:ext cx="304800" cy="304800"/>
    <xdr:sp macro="" textlink="">
      <xdr:nvSpPr>
        <xdr:cNvPr id="212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2780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65</xdr:row>
      <xdr:rowOff>0</xdr:rowOff>
    </xdr:from>
    <xdr:ext cx="304800" cy="304800"/>
    <xdr:sp macro="" textlink="">
      <xdr:nvSpPr>
        <xdr:cNvPr id="213" name="Autoforma 9" descr="Resultado de imagen para junta victaulic">
          <a:extLst>
            <a:ext uri="{FF2B5EF4-FFF2-40B4-BE49-F238E27FC236}">
              <a16:creationId xmlns:a16="http://schemas.microsoft.com/office/drawing/2014/main" id="{45345AE0-EFEB-4514-B1DC-1FDF6E906D37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2971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68</xdr:row>
      <xdr:rowOff>0</xdr:rowOff>
    </xdr:from>
    <xdr:ext cx="304800" cy="304800"/>
    <xdr:sp macro="" textlink="">
      <xdr:nvSpPr>
        <xdr:cNvPr id="214" name="Autoforma 9" descr="Resultado de imagen para junta victaulic">
          <a:extLst>
            <a:ext uri="{FF2B5EF4-FFF2-40B4-BE49-F238E27FC236}">
              <a16:creationId xmlns:a16="http://schemas.microsoft.com/office/drawing/2014/main" id="{D74AEECB-3FAF-4CDD-A6B8-66C9F049060B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316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69</xdr:row>
      <xdr:rowOff>0</xdr:rowOff>
    </xdr:from>
    <xdr:ext cx="304800" cy="304800"/>
    <xdr:sp macro="" textlink="">
      <xdr:nvSpPr>
        <xdr:cNvPr id="215" name="Autoforma 9" descr="Resultado de imagen para junta victaulic">
          <a:extLst>
            <a:ext uri="{FF2B5EF4-FFF2-40B4-BE49-F238E27FC236}">
              <a16:creationId xmlns:a16="http://schemas.microsoft.com/office/drawing/2014/main" id="{6C53C30F-A2A4-4CEE-9FBE-35C3D3EC94ED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316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70</xdr:row>
      <xdr:rowOff>0</xdr:rowOff>
    </xdr:from>
    <xdr:ext cx="304800" cy="304800"/>
    <xdr:sp macro="" textlink="">
      <xdr:nvSpPr>
        <xdr:cNvPr id="216" name="Autoforma 9" descr="Resultado de imagen para junta victaulic">
          <a:extLst>
            <a:ext uri="{FF2B5EF4-FFF2-40B4-BE49-F238E27FC236}">
              <a16:creationId xmlns:a16="http://schemas.microsoft.com/office/drawing/2014/main" id="{B5A9533F-2882-4CC4-A72D-1C4FD57F4F3C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3352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65</xdr:row>
      <xdr:rowOff>0</xdr:rowOff>
    </xdr:from>
    <xdr:ext cx="304800" cy="304800"/>
    <xdr:sp macro="" textlink="">
      <xdr:nvSpPr>
        <xdr:cNvPr id="217" name="Autoforma 9" descr="Resultado de imagen para junta victaulic">
          <a:extLst>
            <a:ext uri="{FF2B5EF4-FFF2-40B4-BE49-F238E27FC236}">
              <a16:creationId xmlns:a16="http://schemas.microsoft.com/office/drawing/2014/main" id="{82FF04C4-E479-4C6F-8AC6-638744D6AA79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3161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66</xdr:row>
      <xdr:rowOff>0</xdr:rowOff>
    </xdr:from>
    <xdr:ext cx="304800" cy="304800"/>
    <xdr:sp macro="" textlink="">
      <xdr:nvSpPr>
        <xdr:cNvPr id="218" name="Autoforma 9" descr="Resultado de imagen para junta victaulic">
          <a:extLst>
            <a:ext uri="{FF2B5EF4-FFF2-40B4-BE49-F238E27FC236}">
              <a16:creationId xmlns:a16="http://schemas.microsoft.com/office/drawing/2014/main" id="{3A9E70B0-4D04-4A22-9F2D-8A74B61765DC}"/>
            </a:ext>
          </a:extLst>
        </xdr:cNvPr>
        <xdr:cNvSpPr>
          <a:spLocks noChangeAspect="1" noChangeArrowheads="1"/>
        </xdr:cNvSpPr>
      </xdr:nvSpPr>
      <xdr:spPr bwMode="auto">
        <a:xfrm>
          <a:off x="9473045" y="13352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528204</xdr:colOff>
      <xdr:row>27</xdr:row>
      <xdr:rowOff>34636</xdr:rowOff>
    </xdr:from>
    <xdr:to>
      <xdr:col>3</xdr:col>
      <xdr:colOff>1290203</xdr:colOff>
      <xdr:row>27</xdr:row>
      <xdr:rowOff>796635</xdr:rowOff>
    </xdr:to>
    <xdr:pic>
      <xdr:nvPicPr>
        <xdr:cNvPr id="219" name="Imagen 218" descr="https://media.pvcfittingsonline.com/media/catalog/product/cache/1/thumbnail/65x/040ec09b1e35df139433887a97daa66f/8/0/806_12.jpg">
          <a:extLst>
            <a:ext uri="{FF2B5EF4-FFF2-40B4-BE49-F238E27FC236}">
              <a16:creationId xmlns:a16="http://schemas.microsoft.com/office/drawing/2014/main" id="{24DA1905-32D1-4D60-B60E-292F9C7F9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8204" y="13291704"/>
          <a:ext cx="761999" cy="761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528204</xdr:colOff>
      <xdr:row>28</xdr:row>
      <xdr:rowOff>69273</xdr:rowOff>
    </xdr:from>
    <xdr:to>
      <xdr:col>3</xdr:col>
      <xdr:colOff>1407643</xdr:colOff>
      <xdr:row>28</xdr:row>
      <xdr:rowOff>718705</xdr:rowOff>
    </xdr:to>
    <xdr:pic>
      <xdr:nvPicPr>
        <xdr:cNvPr id="220" name="Imagen 219" descr="https://media.pvcfittingsonline.com/media/catalog/product/cache/1/thumbnail/65x/040ec09b1e35df139433887a97daa66f/8/0/801-002_14.jpg">
          <a:extLst>
            <a:ext uri="{FF2B5EF4-FFF2-40B4-BE49-F238E27FC236}">
              <a16:creationId xmlns:a16="http://schemas.microsoft.com/office/drawing/2014/main" id="{4AD8AB61-61B7-4D70-BD6E-F2773FBE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8204" y="14200909"/>
          <a:ext cx="879439" cy="649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484908</xdr:colOff>
      <xdr:row>30</xdr:row>
      <xdr:rowOff>51954</xdr:rowOff>
    </xdr:from>
    <xdr:to>
      <xdr:col>3</xdr:col>
      <xdr:colOff>1272886</xdr:colOff>
      <xdr:row>31</xdr:row>
      <xdr:rowOff>389660</xdr:rowOff>
    </xdr:to>
    <xdr:pic>
      <xdr:nvPicPr>
        <xdr:cNvPr id="222" name="Imagen 221" descr="https://media.pvcfittingsonline.com/media/catalog/product/cache/1/thumbnail/65x/040ec09b1e35df139433887a97daa66f/8/5/854-080.jpg">
          <a:extLst>
            <a:ext uri="{FF2B5EF4-FFF2-40B4-BE49-F238E27FC236}">
              <a16:creationId xmlns:a16="http://schemas.microsoft.com/office/drawing/2014/main" id="{652E3D9E-7734-4AFA-A57E-6780AECF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4908" y="15898090"/>
          <a:ext cx="787978" cy="787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528204</xdr:colOff>
      <xdr:row>35</xdr:row>
      <xdr:rowOff>51955</xdr:rowOff>
    </xdr:from>
    <xdr:to>
      <xdr:col>3</xdr:col>
      <xdr:colOff>1298863</xdr:colOff>
      <xdr:row>35</xdr:row>
      <xdr:rowOff>822614</xdr:rowOff>
    </xdr:to>
    <xdr:pic>
      <xdr:nvPicPr>
        <xdr:cNvPr id="223" name="Imagen 222" descr="https://media.pvcfittingsonline.com/media/catalog/product/cache/1/thumbnail/65x/040ec09b1e35df139433887a97daa66f/f/p/fptcoupling_10.jpg">
          <a:extLst>
            <a:ext uri="{FF2B5EF4-FFF2-40B4-BE49-F238E27FC236}">
              <a16:creationId xmlns:a16="http://schemas.microsoft.com/office/drawing/2014/main" id="{C3FBCA70-DAB2-4225-8B91-E93BD5FBE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8204" y="18686319"/>
          <a:ext cx="770659" cy="770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389658</xdr:colOff>
      <xdr:row>34</xdr:row>
      <xdr:rowOff>25976</xdr:rowOff>
    </xdr:from>
    <xdr:to>
      <xdr:col>3</xdr:col>
      <xdr:colOff>1290203</xdr:colOff>
      <xdr:row>34</xdr:row>
      <xdr:rowOff>926521</xdr:rowOff>
    </xdr:to>
    <xdr:pic>
      <xdr:nvPicPr>
        <xdr:cNvPr id="224" name="Imagen 223" descr="https://media.pvcfittingsonline.com/media/catalog/product/cache/1/thumbnail/65x/040ec09b1e35df139433887a97daa66f/s/c/sch80-coupling3_2.jpg">
          <a:extLst>
            <a:ext uri="{FF2B5EF4-FFF2-40B4-BE49-F238E27FC236}">
              <a16:creationId xmlns:a16="http://schemas.microsoft.com/office/drawing/2014/main" id="{1FE9510D-D9E8-44E4-9035-36089888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9658" y="17655885"/>
          <a:ext cx="900545" cy="900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545523</xdr:colOff>
      <xdr:row>29</xdr:row>
      <xdr:rowOff>34636</xdr:rowOff>
    </xdr:from>
    <xdr:to>
      <xdr:col>3</xdr:col>
      <xdr:colOff>1316182</xdr:colOff>
      <xdr:row>29</xdr:row>
      <xdr:rowOff>805295</xdr:rowOff>
    </xdr:to>
    <xdr:pic>
      <xdr:nvPicPr>
        <xdr:cNvPr id="225" name="Imagen 224" descr="https://media.pvcfittingsonline.com/media/catalog/product/cache/1/thumbnail/65x/040ec09b1e35df139433887a97daa66f/s/c/sch80-reducercoupling1_21.jpg">
          <a:extLst>
            <a:ext uri="{FF2B5EF4-FFF2-40B4-BE49-F238E27FC236}">
              <a16:creationId xmlns:a16="http://schemas.microsoft.com/office/drawing/2014/main" id="{52D856D4-A36C-44CE-905B-FA64C4DA7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5523" y="15006204"/>
          <a:ext cx="770659" cy="770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476250</xdr:colOff>
      <xdr:row>36</xdr:row>
      <xdr:rowOff>51954</xdr:rowOff>
    </xdr:from>
    <xdr:to>
      <xdr:col>3</xdr:col>
      <xdr:colOff>1376795</xdr:colOff>
      <xdr:row>36</xdr:row>
      <xdr:rowOff>952499</xdr:rowOff>
    </xdr:to>
    <xdr:pic>
      <xdr:nvPicPr>
        <xdr:cNvPr id="227" name="Imagen 226" descr="https://media.pvcfittingsonline.com/media/catalog/product/cache/1/thumbnail/65x/040ec09b1e35df139433887a97daa66f/s/c/sch80-coupling3_2.jpg">
          <a:extLst>
            <a:ext uri="{FF2B5EF4-FFF2-40B4-BE49-F238E27FC236}">
              <a16:creationId xmlns:a16="http://schemas.microsoft.com/office/drawing/2014/main" id="{FDC0BFF9-8D22-4F7B-98B3-BABFE289A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9578204"/>
          <a:ext cx="900545" cy="900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562840</xdr:colOff>
      <xdr:row>37</xdr:row>
      <xdr:rowOff>103909</xdr:rowOff>
    </xdr:from>
    <xdr:to>
      <xdr:col>3</xdr:col>
      <xdr:colOff>1290205</xdr:colOff>
      <xdr:row>37</xdr:row>
      <xdr:rowOff>831274</xdr:rowOff>
    </xdr:to>
    <xdr:pic>
      <xdr:nvPicPr>
        <xdr:cNvPr id="228" name="Imagen 227" descr="Oatey - Heavy Duty Gray Cement - 8oz (31094)">
          <a:extLst>
            <a:ext uri="{FF2B5EF4-FFF2-40B4-BE49-F238E27FC236}">
              <a16:creationId xmlns:a16="http://schemas.microsoft.com/office/drawing/2014/main" id="{FFCBF0C9-978E-47F0-B320-33FEEA86B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2840" y="20591318"/>
          <a:ext cx="727365" cy="72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588819</xdr:colOff>
      <xdr:row>38</xdr:row>
      <xdr:rowOff>17317</xdr:rowOff>
    </xdr:from>
    <xdr:to>
      <xdr:col>3</xdr:col>
      <xdr:colOff>1324841</xdr:colOff>
      <xdr:row>38</xdr:row>
      <xdr:rowOff>796635</xdr:rowOff>
    </xdr:to>
    <xdr:pic>
      <xdr:nvPicPr>
        <xdr:cNvPr id="229" name="Imagen 228" descr="Oatey Purple Primer - 8 oz">
          <a:extLst>
            <a:ext uri="{FF2B5EF4-FFF2-40B4-BE49-F238E27FC236}">
              <a16:creationId xmlns:a16="http://schemas.microsoft.com/office/drawing/2014/main" id="{361EDC0D-E16F-4B44-A74B-010D997D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8819" y="21491862"/>
          <a:ext cx="736022" cy="779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606136</xdr:colOff>
      <xdr:row>39</xdr:row>
      <xdr:rowOff>69273</xdr:rowOff>
    </xdr:from>
    <xdr:to>
      <xdr:col>3</xdr:col>
      <xdr:colOff>1402772</xdr:colOff>
      <xdr:row>39</xdr:row>
      <xdr:rowOff>865909</xdr:rowOff>
    </xdr:to>
    <xdr:pic>
      <xdr:nvPicPr>
        <xdr:cNvPr id="230" name="Imagen 229" descr="NEW - Christy's Ultra Seal - 1/4 Pint">
          <a:extLst>
            <a:ext uri="{FF2B5EF4-FFF2-40B4-BE49-F238E27FC236}">
              <a16:creationId xmlns:a16="http://schemas.microsoft.com/office/drawing/2014/main" id="{E1C8ADAF-2A6A-4E98-A546-B513DEBAF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6136" y="22401068"/>
          <a:ext cx="796636" cy="796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482517</xdr:colOff>
      <xdr:row>32</xdr:row>
      <xdr:rowOff>53690</xdr:rowOff>
    </xdr:from>
    <xdr:to>
      <xdr:col>3</xdr:col>
      <xdr:colOff>1402772</xdr:colOff>
      <xdr:row>33</xdr:row>
      <xdr:rowOff>398317</xdr:rowOff>
    </xdr:to>
    <xdr:pic>
      <xdr:nvPicPr>
        <xdr:cNvPr id="231" name="Imagen 230" descr="Resultado de imagen para injerto PVC">
          <a:extLst>
            <a:ext uri="{FF2B5EF4-FFF2-40B4-BE49-F238E27FC236}">
              <a16:creationId xmlns:a16="http://schemas.microsoft.com/office/drawing/2014/main" id="{97FD5256-10E5-409B-B9B9-4B335C221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2517" y="16800372"/>
          <a:ext cx="920255" cy="786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450274</xdr:colOff>
      <xdr:row>25</xdr:row>
      <xdr:rowOff>34637</xdr:rowOff>
    </xdr:from>
    <xdr:to>
      <xdr:col>3</xdr:col>
      <xdr:colOff>1506682</xdr:colOff>
      <xdr:row>26</xdr:row>
      <xdr:rowOff>450272</xdr:rowOff>
    </xdr:to>
    <xdr:pic>
      <xdr:nvPicPr>
        <xdr:cNvPr id="232" name="Imagen 231" descr="1/2&quot; Schedule 80 PVC Pipe">
          <a:extLst>
            <a:ext uri="{FF2B5EF4-FFF2-40B4-BE49-F238E27FC236}">
              <a16:creationId xmlns:a16="http://schemas.microsoft.com/office/drawing/2014/main" id="{83AF3CAC-4B59-42E4-A83B-18C6423F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274" y="12079432"/>
          <a:ext cx="1056408" cy="105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510884</xdr:colOff>
      <xdr:row>7</xdr:row>
      <xdr:rowOff>67234</xdr:rowOff>
    </xdr:from>
    <xdr:to>
      <xdr:col>3</xdr:col>
      <xdr:colOff>1428749</xdr:colOff>
      <xdr:row>7</xdr:row>
      <xdr:rowOff>1108364</xdr:rowOff>
    </xdr:to>
    <xdr:pic>
      <xdr:nvPicPr>
        <xdr:cNvPr id="233" name="Imagen 232" descr="Butterfly Valve, Lug Style, Size 8 In">
          <a:extLst>
            <a:ext uri="{FF2B5EF4-FFF2-40B4-BE49-F238E27FC236}">
              <a16:creationId xmlns:a16="http://schemas.microsoft.com/office/drawing/2014/main" id="{CEAEFD70-3990-4F5D-861C-09652CCA0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0884" y="1721120"/>
          <a:ext cx="917865" cy="1041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407867</xdr:colOff>
      <xdr:row>9</xdr:row>
      <xdr:rowOff>60612</xdr:rowOff>
    </xdr:from>
    <xdr:to>
      <xdr:col>3</xdr:col>
      <xdr:colOff>1272887</xdr:colOff>
      <xdr:row>9</xdr:row>
      <xdr:rowOff>658089</xdr:rowOff>
    </xdr:to>
    <xdr:pic>
      <xdr:nvPicPr>
        <xdr:cNvPr id="234" name="Imagen 233" descr="Y Strainer, 304 SS, 8&quot;, Flanged, Fiber">
          <a:extLst>
            <a:ext uri="{FF2B5EF4-FFF2-40B4-BE49-F238E27FC236}">
              <a16:creationId xmlns:a16="http://schemas.microsoft.com/office/drawing/2014/main" id="{DB340492-0345-4FA2-A6D2-7792D2BC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7867" y="4078430"/>
          <a:ext cx="865020" cy="597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459483</xdr:colOff>
      <xdr:row>45</xdr:row>
      <xdr:rowOff>112569</xdr:rowOff>
    </xdr:from>
    <xdr:to>
      <xdr:col>3</xdr:col>
      <xdr:colOff>1434056</xdr:colOff>
      <xdr:row>45</xdr:row>
      <xdr:rowOff>779319</xdr:rowOff>
    </xdr:to>
    <xdr:pic>
      <xdr:nvPicPr>
        <xdr:cNvPr id="235" name="Imagen 234" descr="https://media.plattstatic.com/Products/6210-30-00.jpg?i=91E532BF-2FAD-4F7D-94A4-0D6E373CD8FB&amp;f=150">
          <a:extLst>
            <a:ext uri="{FF2B5EF4-FFF2-40B4-BE49-F238E27FC236}">
              <a16:creationId xmlns:a16="http://schemas.microsoft.com/office/drawing/2014/main" id="{FA170AA3-E26F-462B-9A88-DB9AB2A2F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9483" y="24349364"/>
          <a:ext cx="974573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372339</xdr:colOff>
      <xdr:row>62</xdr:row>
      <xdr:rowOff>51954</xdr:rowOff>
    </xdr:from>
    <xdr:to>
      <xdr:col>3</xdr:col>
      <xdr:colOff>1298862</xdr:colOff>
      <xdr:row>62</xdr:row>
      <xdr:rowOff>736021</xdr:rowOff>
    </xdr:to>
    <xdr:pic>
      <xdr:nvPicPr>
        <xdr:cNvPr id="236" name="Imagen 235" descr="https://media.plattstatic.com/Products/PS200EH10PG.jpg?i=7E4AD0CD-D03B-4725-8BBF-1666725DBB75&amp;f=150">
          <a:extLst>
            <a:ext uri="{FF2B5EF4-FFF2-40B4-BE49-F238E27FC236}">
              <a16:creationId xmlns:a16="http://schemas.microsoft.com/office/drawing/2014/main" id="{22EE55FD-3EE9-458A-BB0F-60F6EA37A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2339" y="32740022"/>
          <a:ext cx="926523" cy="684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441614</xdr:colOff>
      <xdr:row>11</xdr:row>
      <xdr:rowOff>60614</xdr:rowOff>
    </xdr:from>
    <xdr:to>
      <xdr:col>3</xdr:col>
      <xdr:colOff>1359477</xdr:colOff>
      <xdr:row>12</xdr:row>
      <xdr:rowOff>467591</xdr:rowOff>
    </xdr:to>
    <xdr:pic>
      <xdr:nvPicPr>
        <xdr:cNvPr id="237" name="Imagen 236" descr="Gasket, Full Face, 8 In, Neoprene, Black">
          <a:extLst>
            <a:ext uri="{FF2B5EF4-FFF2-40B4-BE49-F238E27FC236}">
              <a16:creationId xmlns:a16="http://schemas.microsoft.com/office/drawing/2014/main" id="{BF164878-B105-4F26-A054-D2F711885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614" y="6520296"/>
          <a:ext cx="917863" cy="978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589709</xdr:colOff>
      <xdr:row>48</xdr:row>
      <xdr:rowOff>51956</xdr:rowOff>
    </xdr:from>
    <xdr:to>
      <xdr:col>3</xdr:col>
      <xdr:colOff>1421821</xdr:colOff>
      <xdr:row>48</xdr:row>
      <xdr:rowOff>883228</xdr:rowOff>
    </xdr:to>
    <xdr:pic>
      <xdr:nvPicPr>
        <xdr:cNvPr id="238" name="Imagen 237" descr="Splicing Tape, 30 mil, 3/4&quot; x 30 ft., Black">
          <a:extLst>
            <a:ext uri="{FF2B5EF4-FFF2-40B4-BE49-F238E27FC236}">
              <a16:creationId xmlns:a16="http://schemas.microsoft.com/office/drawing/2014/main" id="{B19B50DF-953B-4F46-92B6-D84C7965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9709" y="26990388"/>
          <a:ext cx="832112" cy="831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614796</xdr:colOff>
      <xdr:row>47</xdr:row>
      <xdr:rowOff>69274</xdr:rowOff>
    </xdr:from>
    <xdr:to>
      <xdr:col>3</xdr:col>
      <xdr:colOff>1290204</xdr:colOff>
      <xdr:row>47</xdr:row>
      <xdr:rowOff>744954</xdr:rowOff>
    </xdr:to>
    <xdr:pic>
      <xdr:nvPicPr>
        <xdr:cNvPr id="239" name="Imagen 238" descr="Elctricl Tape, 7 mil, 3/4&quot;x60 ft., Blk, PK10">
          <a:extLst>
            <a:ext uri="{FF2B5EF4-FFF2-40B4-BE49-F238E27FC236}">
              <a16:creationId xmlns:a16="http://schemas.microsoft.com/office/drawing/2014/main" id="{38344DCE-8233-495C-8235-1A3319624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4796" y="26219729"/>
          <a:ext cx="675408" cy="675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384001</xdr:colOff>
      <xdr:row>49</xdr:row>
      <xdr:rowOff>8659</xdr:rowOff>
    </xdr:from>
    <xdr:to>
      <xdr:col>3</xdr:col>
      <xdr:colOff>1489363</xdr:colOff>
      <xdr:row>50</xdr:row>
      <xdr:rowOff>588495</xdr:rowOff>
    </xdr:to>
    <xdr:pic>
      <xdr:nvPicPr>
        <xdr:cNvPr id="240" name="Imagen 239" descr="https://media.plattstatic.com/Products/2ATHHNCSTRX1000.jpg?i=A670B0F8-0957-4E65-9B0A-295841533BD9&amp;f=150">
          <a:extLst>
            <a:ext uri="{FF2B5EF4-FFF2-40B4-BE49-F238E27FC236}">
              <a16:creationId xmlns:a16="http://schemas.microsoft.com/office/drawing/2014/main" id="{27042584-1B25-42CD-8937-407A3D3BC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001" y="27951545"/>
          <a:ext cx="1105362" cy="1108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473085</xdr:colOff>
      <xdr:row>46</xdr:row>
      <xdr:rowOff>77931</xdr:rowOff>
    </xdr:from>
    <xdr:to>
      <xdr:col>3</xdr:col>
      <xdr:colOff>1350818</xdr:colOff>
      <xdr:row>46</xdr:row>
      <xdr:rowOff>909204</xdr:rowOff>
    </xdr:to>
    <xdr:pic>
      <xdr:nvPicPr>
        <xdr:cNvPr id="241" name="Imagen 240" descr="https://media.plattstatic.com/Products/LT400.jpg?i=1CDE0C4A-813E-47F0-A9CF-23F2FE0355BC&amp;f=150">
          <a:extLst>
            <a:ext uri="{FF2B5EF4-FFF2-40B4-BE49-F238E27FC236}">
              <a16:creationId xmlns:a16="http://schemas.microsoft.com/office/drawing/2014/main" id="{0D253946-4D9B-428E-A239-396AD7349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3085" y="25223931"/>
          <a:ext cx="877733" cy="83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484552</xdr:colOff>
      <xdr:row>8</xdr:row>
      <xdr:rowOff>86590</xdr:rowOff>
    </xdr:from>
    <xdr:to>
      <xdr:col>3</xdr:col>
      <xdr:colOff>1342160</xdr:colOff>
      <xdr:row>8</xdr:row>
      <xdr:rowOff>944198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4222EC4C-1A08-49F5-8AC0-6285A7697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104552" y="2996045"/>
          <a:ext cx="857608" cy="857608"/>
        </a:xfrm>
        <a:prstGeom prst="rect">
          <a:avLst/>
        </a:prstGeom>
      </xdr:spPr>
    </xdr:pic>
    <xdr:clientData/>
  </xdr:twoCellAnchor>
  <xdr:twoCellAnchor editAs="oneCell">
    <xdr:from>
      <xdr:col>3</xdr:col>
      <xdr:colOff>588817</xdr:colOff>
      <xdr:row>10</xdr:row>
      <xdr:rowOff>199158</xdr:rowOff>
    </xdr:from>
    <xdr:to>
      <xdr:col>3</xdr:col>
      <xdr:colOff>1195820</xdr:colOff>
      <xdr:row>10</xdr:row>
      <xdr:rowOff>1455052</xdr:rowOff>
    </xdr:to>
    <xdr:pic>
      <xdr:nvPicPr>
        <xdr:cNvPr id="242" name="Imagen 241" descr="Automatic Air Vent,  Brass,  1/8 MNPT">
          <a:extLst>
            <a:ext uri="{FF2B5EF4-FFF2-40B4-BE49-F238E27FC236}">
              <a16:creationId xmlns:a16="http://schemas.microsoft.com/office/drawing/2014/main" id="{3D301588-DD20-4B4F-A3E1-8EF1ACF42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8817" y="4918363"/>
          <a:ext cx="607003" cy="125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83470</xdr:colOff>
      <xdr:row>13</xdr:row>
      <xdr:rowOff>107032</xdr:rowOff>
    </xdr:from>
    <xdr:to>
      <xdr:col>3</xdr:col>
      <xdr:colOff>1671203</xdr:colOff>
      <xdr:row>13</xdr:row>
      <xdr:rowOff>639566</xdr:rowOff>
    </xdr:to>
    <xdr:pic>
      <xdr:nvPicPr>
        <xdr:cNvPr id="243" name="Imagen 242" descr="Resultado de imagen para manometro con rabo de cochino">
          <a:extLst>
            <a:ext uri="{FF2B5EF4-FFF2-40B4-BE49-F238E27FC236}">
              <a16:creationId xmlns:a16="http://schemas.microsoft.com/office/drawing/2014/main" id="{5F5A26ED-49C2-4BF2-80B7-90C4590DA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231070" y="7182114"/>
          <a:ext cx="532534" cy="1587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675409</xdr:colOff>
      <xdr:row>14</xdr:row>
      <xdr:rowOff>43295</xdr:rowOff>
    </xdr:from>
    <xdr:to>
      <xdr:col>3</xdr:col>
      <xdr:colOff>1099704</xdr:colOff>
      <xdr:row>14</xdr:row>
      <xdr:rowOff>961158</xdr:rowOff>
    </xdr:to>
    <xdr:pic>
      <xdr:nvPicPr>
        <xdr:cNvPr id="244" name="Imagen 243" descr="Industrial Thermometer, 30 to 240 F">
          <a:extLst>
            <a:ext uri="{FF2B5EF4-FFF2-40B4-BE49-F238E27FC236}">
              <a16:creationId xmlns:a16="http://schemas.microsoft.com/office/drawing/2014/main" id="{F3BA9636-2DCC-4EAF-B343-CCECAFECF31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804" r="34742"/>
        <a:stretch/>
      </xdr:blipFill>
      <xdr:spPr bwMode="auto">
        <a:xfrm>
          <a:off x="8295409" y="8416636"/>
          <a:ext cx="424295" cy="917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485866</xdr:colOff>
      <xdr:row>15</xdr:row>
      <xdr:rowOff>86591</xdr:rowOff>
    </xdr:from>
    <xdr:to>
      <xdr:col>3</xdr:col>
      <xdr:colOff>1408867</xdr:colOff>
      <xdr:row>15</xdr:row>
      <xdr:rowOff>917866</xdr:rowOff>
    </xdr:to>
    <xdr:pic>
      <xdr:nvPicPr>
        <xdr:cNvPr id="245" name="Imagen 244" descr="Product Image">
          <a:extLst>
            <a:ext uri="{FF2B5EF4-FFF2-40B4-BE49-F238E27FC236}">
              <a16:creationId xmlns:a16="http://schemas.microsoft.com/office/drawing/2014/main" id="{1971E9AB-A82D-4CAF-B25D-145640394B1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90" r="23793"/>
        <a:stretch/>
      </xdr:blipFill>
      <xdr:spPr bwMode="auto">
        <a:xfrm rot="5400000">
          <a:off x="8151729" y="9392546"/>
          <a:ext cx="831275" cy="923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467589</xdr:colOff>
      <xdr:row>17</xdr:row>
      <xdr:rowOff>95250</xdr:rowOff>
    </xdr:from>
    <xdr:to>
      <xdr:col>3</xdr:col>
      <xdr:colOff>1437407</xdr:colOff>
      <xdr:row>17</xdr:row>
      <xdr:rowOff>1065068</xdr:rowOff>
    </xdr:to>
    <xdr:pic>
      <xdr:nvPicPr>
        <xdr:cNvPr id="246" name="Imagen 245" descr="2">
          <a:extLst>
            <a:ext uri="{FF2B5EF4-FFF2-40B4-BE49-F238E27FC236}">
              <a16:creationId xmlns:a16="http://schemas.microsoft.com/office/drawing/2014/main" id="{FCC1792C-4148-4061-9F36-E0E60B2F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7589" y="10590068"/>
          <a:ext cx="969818" cy="969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363682</xdr:colOff>
      <xdr:row>18</xdr:row>
      <xdr:rowOff>103910</xdr:rowOff>
    </xdr:from>
    <xdr:to>
      <xdr:col>3</xdr:col>
      <xdr:colOff>1480704</xdr:colOff>
      <xdr:row>18</xdr:row>
      <xdr:rowOff>1220932</xdr:rowOff>
    </xdr:to>
    <xdr:pic>
      <xdr:nvPicPr>
        <xdr:cNvPr id="247" name="Imagen 246" descr="2-1/2">
          <a:extLst>
            <a:ext uri="{FF2B5EF4-FFF2-40B4-BE49-F238E27FC236}">
              <a16:creationId xmlns:a16="http://schemas.microsoft.com/office/drawing/2014/main" id="{BBDF1B39-B65D-4D75-9793-98EE3439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3682" y="11802342"/>
          <a:ext cx="1117022" cy="111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398318</xdr:colOff>
      <xdr:row>19</xdr:row>
      <xdr:rowOff>51955</xdr:rowOff>
    </xdr:from>
    <xdr:to>
      <xdr:col>3</xdr:col>
      <xdr:colOff>1385454</xdr:colOff>
      <xdr:row>19</xdr:row>
      <xdr:rowOff>1039091</xdr:rowOff>
    </xdr:to>
    <xdr:pic>
      <xdr:nvPicPr>
        <xdr:cNvPr id="248" name="Imagen 247" descr="2">
          <a:extLst>
            <a:ext uri="{FF2B5EF4-FFF2-40B4-BE49-F238E27FC236}">
              <a16:creationId xmlns:a16="http://schemas.microsoft.com/office/drawing/2014/main" id="{90FEEF35-EB5D-4E23-AC2D-A36911314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8318" y="13083887"/>
          <a:ext cx="987136" cy="98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380999</xdr:colOff>
      <xdr:row>16</xdr:row>
      <xdr:rowOff>121226</xdr:rowOff>
    </xdr:from>
    <xdr:to>
      <xdr:col>3</xdr:col>
      <xdr:colOff>1411431</xdr:colOff>
      <xdr:row>16</xdr:row>
      <xdr:rowOff>1151658</xdr:rowOff>
    </xdr:to>
    <xdr:pic>
      <xdr:nvPicPr>
        <xdr:cNvPr id="249" name="Imagen 248" descr="8&quot; Pipe Size Single Sphere Neoprene Expansion Joint, -50 To 230 Deg F Temp. Range">
          <a:extLst>
            <a:ext uri="{FF2B5EF4-FFF2-40B4-BE49-F238E27FC236}">
              <a16:creationId xmlns:a16="http://schemas.microsoft.com/office/drawing/2014/main" id="{EC29865A-6FC3-40A0-B37D-4FE526CE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9" y="10425544"/>
          <a:ext cx="1030432" cy="1030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112202</xdr:colOff>
      <xdr:row>58</xdr:row>
      <xdr:rowOff>95249</xdr:rowOff>
    </xdr:from>
    <xdr:to>
      <xdr:col>3</xdr:col>
      <xdr:colOff>1671205</xdr:colOff>
      <xdr:row>58</xdr:row>
      <xdr:rowOff>528204</xdr:rowOff>
    </xdr:to>
    <xdr:pic>
      <xdr:nvPicPr>
        <xdr:cNvPr id="250" name="Imagen 249" descr="Hack Saw Blade, Bi-Metal, 12x1/2 In, 32 TPI">
          <a:extLst>
            <a:ext uri="{FF2B5EF4-FFF2-40B4-BE49-F238E27FC236}">
              <a16:creationId xmlns:a16="http://schemas.microsoft.com/office/drawing/2014/main" id="{0DAB91EC-2411-4322-B17C-B77E883E67F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210" b="42308"/>
        <a:stretch/>
      </xdr:blipFill>
      <xdr:spPr bwMode="auto">
        <a:xfrm>
          <a:off x="7732202" y="35961204"/>
          <a:ext cx="1559003" cy="432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277090</xdr:colOff>
      <xdr:row>68</xdr:row>
      <xdr:rowOff>51954</xdr:rowOff>
    </xdr:from>
    <xdr:to>
      <xdr:col>3</xdr:col>
      <xdr:colOff>1541317</xdr:colOff>
      <xdr:row>68</xdr:row>
      <xdr:rowOff>406196</xdr:rowOff>
    </xdr:to>
    <xdr:pic>
      <xdr:nvPicPr>
        <xdr:cNvPr id="251" name="Imagen 250" descr="https://static.grainger.com/rp/s/is/image/Grainger/25CL06_AS01?$zmmain$">
          <a:extLst>
            <a:ext uri="{FF2B5EF4-FFF2-40B4-BE49-F238E27FC236}">
              <a16:creationId xmlns:a16="http://schemas.microsoft.com/office/drawing/2014/main" id="{4C98E221-C8FC-4292-BA45-69C6291B29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99" b="33134"/>
        <a:stretch/>
      </xdr:blipFill>
      <xdr:spPr bwMode="auto">
        <a:xfrm>
          <a:off x="7897090" y="38775409"/>
          <a:ext cx="1264227" cy="354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502228</xdr:colOff>
      <xdr:row>69</xdr:row>
      <xdr:rowOff>88192</xdr:rowOff>
    </xdr:from>
    <xdr:to>
      <xdr:col>3</xdr:col>
      <xdr:colOff>1229590</xdr:colOff>
      <xdr:row>69</xdr:row>
      <xdr:rowOff>701387</xdr:rowOff>
    </xdr:to>
    <xdr:pic>
      <xdr:nvPicPr>
        <xdr:cNvPr id="252" name="Imagen 251" descr="https://static.grainger.com/rp/s/is/image/Grainger/22UK36_AS01?$zmmain$">
          <a:extLst>
            <a:ext uri="{FF2B5EF4-FFF2-40B4-BE49-F238E27FC236}">
              <a16:creationId xmlns:a16="http://schemas.microsoft.com/office/drawing/2014/main" id="{E70D45C3-A211-4623-A4F3-D25DCC074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2228" y="39539010"/>
          <a:ext cx="727362" cy="613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519546</xdr:colOff>
      <xdr:row>71</xdr:row>
      <xdr:rowOff>147204</xdr:rowOff>
    </xdr:from>
    <xdr:to>
      <xdr:col>3</xdr:col>
      <xdr:colOff>1246908</xdr:colOff>
      <xdr:row>71</xdr:row>
      <xdr:rowOff>760399</xdr:rowOff>
    </xdr:to>
    <xdr:pic>
      <xdr:nvPicPr>
        <xdr:cNvPr id="253" name="Imagen 252" descr="https://static.grainger.com/rp/s/is/image/Grainger/22UK36_AS01?$zmmain$">
          <a:extLst>
            <a:ext uri="{FF2B5EF4-FFF2-40B4-BE49-F238E27FC236}">
              <a16:creationId xmlns:a16="http://schemas.microsoft.com/office/drawing/2014/main" id="{F6BE51CA-19CF-47EF-AF02-27B92799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46" y="40922863"/>
          <a:ext cx="727362" cy="613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528205</xdr:colOff>
      <xdr:row>70</xdr:row>
      <xdr:rowOff>43295</xdr:rowOff>
    </xdr:from>
    <xdr:to>
      <xdr:col>3</xdr:col>
      <xdr:colOff>1186296</xdr:colOff>
      <xdr:row>70</xdr:row>
      <xdr:rowOff>701386</xdr:rowOff>
    </xdr:to>
    <xdr:pic>
      <xdr:nvPicPr>
        <xdr:cNvPr id="254" name="Imagen 253" descr="1/2&quot;x1-3/8&quot; O.D., USS Type A Wide Flat Washer, Steel, Low Carbon, Zinc Plated, PK1300">
          <a:extLst>
            <a:ext uri="{FF2B5EF4-FFF2-40B4-BE49-F238E27FC236}">
              <a16:creationId xmlns:a16="http://schemas.microsoft.com/office/drawing/2014/main" id="{B1EC17C5-08BC-4604-A35B-096E38A2D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8205" y="40247454"/>
          <a:ext cx="658091" cy="658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259773</xdr:colOff>
      <xdr:row>73</xdr:row>
      <xdr:rowOff>207819</xdr:rowOff>
    </xdr:from>
    <xdr:to>
      <xdr:col>3</xdr:col>
      <xdr:colOff>1524000</xdr:colOff>
      <xdr:row>73</xdr:row>
      <xdr:rowOff>562061</xdr:rowOff>
    </xdr:to>
    <xdr:pic>
      <xdr:nvPicPr>
        <xdr:cNvPr id="256" name="Imagen 255" descr="https://static.grainger.com/rp/s/is/image/Grainger/25CL06_AS01?$zmmain$">
          <a:extLst>
            <a:ext uri="{FF2B5EF4-FFF2-40B4-BE49-F238E27FC236}">
              <a16:creationId xmlns:a16="http://schemas.microsoft.com/office/drawing/2014/main" id="{73EE9E77-ECBE-46A6-877E-97FF27398DA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99" b="33134"/>
        <a:stretch/>
      </xdr:blipFill>
      <xdr:spPr bwMode="auto">
        <a:xfrm>
          <a:off x="7879773" y="42585410"/>
          <a:ext cx="1264227" cy="354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116110</xdr:colOff>
      <xdr:row>72</xdr:row>
      <xdr:rowOff>190500</xdr:rowOff>
    </xdr:from>
    <xdr:to>
      <xdr:col>3</xdr:col>
      <xdr:colOff>1653886</xdr:colOff>
      <xdr:row>72</xdr:row>
      <xdr:rowOff>762000</xdr:rowOff>
    </xdr:to>
    <xdr:pic>
      <xdr:nvPicPr>
        <xdr:cNvPr id="258" name="Imagen 257" descr="https://static.grainger.com/rp/s/is/image/Grainger/25CK81_AS01?$zmmain$">
          <a:extLst>
            <a:ext uri="{FF2B5EF4-FFF2-40B4-BE49-F238E27FC236}">
              <a16:creationId xmlns:a16="http://schemas.microsoft.com/office/drawing/2014/main" id="{F8B7B1D7-F820-4EDE-9C37-66CF2DE8F8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964" b="34636"/>
        <a:stretch/>
      </xdr:blipFill>
      <xdr:spPr bwMode="auto">
        <a:xfrm>
          <a:off x="7736110" y="42074523"/>
          <a:ext cx="1537776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644426</xdr:colOff>
      <xdr:row>59</xdr:row>
      <xdr:rowOff>90392</xdr:rowOff>
    </xdr:from>
    <xdr:to>
      <xdr:col>3</xdr:col>
      <xdr:colOff>1255568</xdr:colOff>
      <xdr:row>59</xdr:row>
      <xdr:rowOff>684067</xdr:rowOff>
    </xdr:to>
    <xdr:pic>
      <xdr:nvPicPr>
        <xdr:cNvPr id="259" name="Imagen 258" descr="CutOff Wheel, A60T, 4-1/2&quot;x.045&quot;x7/8&quot;">
          <a:extLst>
            <a:ext uri="{FF2B5EF4-FFF2-40B4-BE49-F238E27FC236}">
              <a16:creationId xmlns:a16="http://schemas.microsoft.com/office/drawing/2014/main" id="{44D830BC-CEA8-4F96-9A60-25E00F958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426" y="36527847"/>
          <a:ext cx="611142" cy="59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592322</xdr:colOff>
      <xdr:row>60</xdr:row>
      <xdr:rowOff>58468</xdr:rowOff>
    </xdr:from>
    <xdr:to>
      <xdr:col>3</xdr:col>
      <xdr:colOff>1350818</xdr:colOff>
      <xdr:row>60</xdr:row>
      <xdr:rowOff>814512</xdr:rowOff>
    </xdr:to>
    <xdr:pic>
      <xdr:nvPicPr>
        <xdr:cNvPr id="260" name="Imagen 259" descr="CutOff Whl, Combinator, 4-1/2in.x.78x7/8in">
          <a:extLst>
            <a:ext uri="{FF2B5EF4-FFF2-40B4-BE49-F238E27FC236}">
              <a16:creationId xmlns:a16="http://schemas.microsoft.com/office/drawing/2014/main" id="{8F9F634C-E000-4D9E-84BB-E3FF4ADC4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2322" y="37257923"/>
          <a:ext cx="758496" cy="756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1238250</xdr:colOff>
      <xdr:row>66</xdr:row>
      <xdr:rowOff>0</xdr:rowOff>
    </xdr:from>
    <xdr:ext cx="304800" cy="304800"/>
    <xdr:sp macro="" textlink="">
      <xdr:nvSpPr>
        <xdr:cNvPr id="261" name="Autoforma 9" descr="Resultado de imagen para junta victaulic">
          <a:extLst>
            <a:ext uri="{FF2B5EF4-FFF2-40B4-BE49-F238E27FC236}">
              <a16:creationId xmlns:a16="http://schemas.microsoft.com/office/drawing/2014/main" id="{3941D9FF-6DFF-4C3B-83A7-D3F2AE076D41}"/>
            </a:ext>
          </a:extLst>
        </xdr:cNvPr>
        <xdr:cNvSpPr>
          <a:spLocks noChangeAspect="1" noChangeArrowheads="1"/>
        </xdr:cNvSpPr>
      </xdr:nvSpPr>
      <xdr:spPr bwMode="auto">
        <a:xfrm>
          <a:off x="10867159" y="395547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66</xdr:row>
      <xdr:rowOff>0</xdr:rowOff>
    </xdr:from>
    <xdr:ext cx="304800" cy="304800"/>
    <xdr:sp macro="" textlink="">
      <xdr:nvSpPr>
        <xdr:cNvPr id="262" name="Autoforma 9" descr="Resultado de imagen para junta victaulic">
          <a:extLst>
            <a:ext uri="{FF2B5EF4-FFF2-40B4-BE49-F238E27FC236}">
              <a16:creationId xmlns:a16="http://schemas.microsoft.com/office/drawing/2014/main" id="{1791C48D-9D08-4090-A903-368E5537D66B}"/>
            </a:ext>
          </a:extLst>
        </xdr:cNvPr>
        <xdr:cNvSpPr>
          <a:spLocks noChangeAspect="1" noChangeArrowheads="1"/>
        </xdr:cNvSpPr>
      </xdr:nvSpPr>
      <xdr:spPr bwMode="auto">
        <a:xfrm>
          <a:off x="10867159" y="395547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67</xdr:row>
      <xdr:rowOff>0</xdr:rowOff>
    </xdr:from>
    <xdr:ext cx="304800" cy="304800"/>
    <xdr:sp macro="" textlink="">
      <xdr:nvSpPr>
        <xdr:cNvPr id="263" name="Autoforma 9" descr="Resultado de imagen para junta victaulic">
          <a:extLst>
            <a:ext uri="{FF2B5EF4-FFF2-40B4-BE49-F238E27FC236}">
              <a16:creationId xmlns:a16="http://schemas.microsoft.com/office/drawing/2014/main" id="{CE0172C0-0EE6-4BD5-8DF5-EC98568C7CA6}"/>
            </a:ext>
          </a:extLst>
        </xdr:cNvPr>
        <xdr:cNvSpPr>
          <a:spLocks noChangeAspect="1" noChangeArrowheads="1"/>
        </xdr:cNvSpPr>
      </xdr:nvSpPr>
      <xdr:spPr bwMode="auto">
        <a:xfrm>
          <a:off x="10867159" y="397452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499528</xdr:colOff>
      <xdr:row>67</xdr:row>
      <xdr:rowOff>61408</xdr:rowOff>
    </xdr:from>
    <xdr:to>
      <xdr:col>3</xdr:col>
      <xdr:colOff>1350818</xdr:colOff>
      <xdr:row>67</xdr:row>
      <xdr:rowOff>554224</xdr:rowOff>
    </xdr:to>
    <xdr:pic>
      <xdr:nvPicPr>
        <xdr:cNvPr id="264" name="Imagen 263" descr="Cloth Belt, 8 in. x 132 in., 36, YF">
          <a:extLst>
            <a:ext uri="{FF2B5EF4-FFF2-40B4-BE49-F238E27FC236}">
              <a16:creationId xmlns:a16="http://schemas.microsoft.com/office/drawing/2014/main" id="{21BEFD0F-20C1-4B5A-B0F2-65963051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9528" y="39997135"/>
          <a:ext cx="851290" cy="49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285751</xdr:colOff>
      <xdr:row>66</xdr:row>
      <xdr:rowOff>129886</xdr:rowOff>
    </xdr:from>
    <xdr:to>
      <xdr:col>3</xdr:col>
      <xdr:colOff>1645227</xdr:colOff>
      <xdr:row>66</xdr:row>
      <xdr:rowOff>961897</xdr:rowOff>
    </xdr:to>
    <xdr:pic>
      <xdr:nvPicPr>
        <xdr:cNvPr id="265" name="Imagen 264" descr="11.4&quot; L Cable Tie NAT PK 100">
          <a:extLst>
            <a:ext uri="{FF2B5EF4-FFF2-40B4-BE49-F238E27FC236}">
              <a16:creationId xmlns:a16="http://schemas.microsoft.com/office/drawing/2014/main" id="{3E7B30A5-86F7-4090-BE31-4453511C4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1" y="39875113"/>
          <a:ext cx="1359476" cy="832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363681</xdr:colOff>
      <xdr:row>64</xdr:row>
      <xdr:rowOff>60612</xdr:rowOff>
    </xdr:from>
    <xdr:to>
      <xdr:col>3</xdr:col>
      <xdr:colOff>1408356</xdr:colOff>
      <xdr:row>65</xdr:row>
      <xdr:rowOff>406977</xdr:rowOff>
    </xdr:to>
    <xdr:pic>
      <xdr:nvPicPr>
        <xdr:cNvPr id="266" name="Imagen 265" descr="Channel Universal Pipe Strap, 2 In, PK10">
          <a:extLst>
            <a:ext uri="{FF2B5EF4-FFF2-40B4-BE49-F238E27FC236}">
              <a16:creationId xmlns:a16="http://schemas.microsoft.com/office/drawing/2014/main" id="{E3AEBDCB-D533-4671-9A44-B8226B98C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3681" y="39424839"/>
          <a:ext cx="1044675" cy="813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370978</xdr:colOff>
      <xdr:row>63</xdr:row>
      <xdr:rowOff>25977</xdr:rowOff>
    </xdr:from>
    <xdr:to>
      <xdr:col>3</xdr:col>
      <xdr:colOff>1575088</xdr:colOff>
      <xdr:row>63</xdr:row>
      <xdr:rowOff>760268</xdr:rowOff>
    </xdr:to>
    <xdr:pic>
      <xdr:nvPicPr>
        <xdr:cNvPr id="267" name="Imagen 266" descr="Channel Angle Plate, Silver">
          <a:extLst>
            <a:ext uri="{FF2B5EF4-FFF2-40B4-BE49-F238E27FC236}">
              <a16:creationId xmlns:a16="http://schemas.microsoft.com/office/drawing/2014/main" id="{0557B247-5FD0-4EB6-8F40-D18B0C4B1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0978" y="39199704"/>
          <a:ext cx="1204110" cy="734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498605</xdr:colOff>
      <xdr:row>96</xdr:row>
      <xdr:rowOff>50190</xdr:rowOff>
    </xdr:from>
    <xdr:to>
      <xdr:col>3</xdr:col>
      <xdr:colOff>1506682</xdr:colOff>
      <xdr:row>96</xdr:row>
      <xdr:rowOff>955402</xdr:rowOff>
    </xdr:to>
    <xdr:pic>
      <xdr:nvPicPr>
        <xdr:cNvPr id="268" name="Imagen 267" descr="Ratchet Faceshield Assembly, Blu, 9x14-1/2">
          <a:extLst>
            <a:ext uri="{FF2B5EF4-FFF2-40B4-BE49-F238E27FC236}">
              <a16:creationId xmlns:a16="http://schemas.microsoft.com/office/drawing/2014/main" id="{1188CA43-E9C7-46B6-B303-DAE2C681F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8605" y="51052235"/>
          <a:ext cx="1008077" cy="90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433585</xdr:colOff>
      <xdr:row>94</xdr:row>
      <xdr:rowOff>69273</xdr:rowOff>
    </xdr:from>
    <xdr:to>
      <xdr:col>3</xdr:col>
      <xdr:colOff>1427883</xdr:colOff>
      <xdr:row>94</xdr:row>
      <xdr:rowOff>686666</xdr:rowOff>
    </xdr:to>
    <xdr:pic>
      <xdr:nvPicPr>
        <xdr:cNvPr id="269" name="Imagen 268" descr="3M Clear Safety Glasses,  Wraparound">
          <a:extLst>
            <a:ext uri="{FF2B5EF4-FFF2-40B4-BE49-F238E27FC236}">
              <a16:creationId xmlns:a16="http://schemas.microsoft.com/office/drawing/2014/main" id="{C8C0EF89-2131-4E82-A1F9-93469AFA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3585" y="50880818"/>
          <a:ext cx="994298" cy="61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458900</xdr:colOff>
      <xdr:row>99</xdr:row>
      <xdr:rowOff>52616</xdr:rowOff>
    </xdr:from>
    <xdr:to>
      <xdr:col>3</xdr:col>
      <xdr:colOff>1480703</xdr:colOff>
      <xdr:row>99</xdr:row>
      <xdr:rowOff>1074626</xdr:rowOff>
    </xdr:to>
    <xdr:pic>
      <xdr:nvPicPr>
        <xdr:cNvPr id="270" name="Imagen 269" descr="Coated Gloves, Smooth Finish, L, PR">
          <a:extLst>
            <a:ext uri="{FF2B5EF4-FFF2-40B4-BE49-F238E27FC236}">
              <a16:creationId xmlns:a16="http://schemas.microsoft.com/office/drawing/2014/main" id="{5758A940-CC1D-4B8A-BA72-199A0A642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8900" y="52994298"/>
          <a:ext cx="1021803" cy="1022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1002723</xdr:colOff>
      <xdr:row>95</xdr:row>
      <xdr:rowOff>86591</xdr:rowOff>
    </xdr:from>
    <xdr:ext cx="304800" cy="304800"/>
    <xdr:sp macro="" textlink="">
      <xdr:nvSpPr>
        <xdr:cNvPr id="271" name="Autoforma 9" descr="Resultado de imagen para junta victaulic">
          <a:extLst>
            <a:ext uri="{FF2B5EF4-FFF2-40B4-BE49-F238E27FC236}">
              <a16:creationId xmlns:a16="http://schemas.microsoft.com/office/drawing/2014/main" id="{20315E90-B8D3-4906-BDC3-75854731695E}"/>
            </a:ext>
          </a:extLst>
        </xdr:cNvPr>
        <xdr:cNvSpPr>
          <a:spLocks noChangeAspect="1" noChangeArrowheads="1"/>
        </xdr:cNvSpPr>
      </xdr:nvSpPr>
      <xdr:spPr bwMode="auto">
        <a:xfrm>
          <a:off x="13411200" y="50898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95</xdr:row>
      <xdr:rowOff>904875</xdr:rowOff>
    </xdr:from>
    <xdr:ext cx="304800" cy="304800"/>
    <xdr:sp macro="" textlink="">
      <xdr:nvSpPr>
        <xdr:cNvPr id="272" name="Autoforma 9" descr="Resultado de imagen para junta victaulic">
          <a:extLst>
            <a:ext uri="{FF2B5EF4-FFF2-40B4-BE49-F238E27FC236}">
              <a16:creationId xmlns:a16="http://schemas.microsoft.com/office/drawing/2014/main" id="{F4D27850-F468-4525-BD70-FEA446F6BD9C}"/>
            </a:ext>
          </a:extLst>
        </xdr:cNvPr>
        <xdr:cNvSpPr>
          <a:spLocks noChangeAspect="1" noChangeArrowheads="1"/>
        </xdr:cNvSpPr>
      </xdr:nvSpPr>
      <xdr:spPr bwMode="auto">
        <a:xfrm>
          <a:off x="10867159" y="515449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579846</xdr:colOff>
      <xdr:row>95</xdr:row>
      <xdr:rowOff>88507</xdr:rowOff>
    </xdr:from>
    <xdr:to>
      <xdr:col>3</xdr:col>
      <xdr:colOff>1445201</xdr:colOff>
      <xdr:row>95</xdr:row>
      <xdr:rowOff>666751</xdr:rowOff>
    </xdr:to>
    <xdr:pic>
      <xdr:nvPicPr>
        <xdr:cNvPr id="274" name="Imagen 273" descr="3M Gray Safety Glasses,  Scratch-Resistant,  Wraparound">
          <a:extLst>
            <a:ext uri="{FF2B5EF4-FFF2-40B4-BE49-F238E27FC236}">
              <a16:creationId xmlns:a16="http://schemas.microsoft.com/office/drawing/2014/main" id="{881BAF62-3B90-4DE6-AB70-F749544E7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9846" y="51636075"/>
          <a:ext cx="865355" cy="578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484909</xdr:colOff>
      <xdr:row>100</xdr:row>
      <xdr:rowOff>103909</xdr:rowOff>
    </xdr:from>
    <xdr:to>
      <xdr:col>3</xdr:col>
      <xdr:colOff>1298864</xdr:colOff>
      <xdr:row>100</xdr:row>
      <xdr:rowOff>875075</xdr:rowOff>
    </xdr:to>
    <xdr:pic>
      <xdr:nvPicPr>
        <xdr:cNvPr id="275" name="Imagen 274" descr="XL High Visibility Vest,  Silver">
          <a:extLst>
            <a:ext uri="{FF2B5EF4-FFF2-40B4-BE49-F238E27FC236}">
              <a16:creationId xmlns:a16="http://schemas.microsoft.com/office/drawing/2014/main" id="{9C68E66A-BF20-45C0-99DA-485B0F54E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4909" y="54915954"/>
          <a:ext cx="813955" cy="771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363681</xdr:colOff>
      <xdr:row>98</xdr:row>
      <xdr:rowOff>62058</xdr:rowOff>
    </xdr:from>
    <xdr:to>
      <xdr:col>3</xdr:col>
      <xdr:colOff>1498022</xdr:colOff>
      <xdr:row>98</xdr:row>
      <xdr:rowOff>1134339</xdr:rowOff>
    </xdr:to>
    <xdr:pic>
      <xdr:nvPicPr>
        <xdr:cNvPr id="276" name="Imagen 275" descr="Hard Hat, FrtBrim, Slotted, PinLk, Blue">
          <a:extLst>
            <a:ext uri="{FF2B5EF4-FFF2-40B4-BE49-F238E27FC236}">
              <a16:creationId xmlns:a16="http://schemas.microsoft.com/office/drawing/2014/main" id="{06014D4A-FF3E-45DE-9654-3EFE591A4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3681" y="53549263"/>
          <a:ext cx="1134341" cy="1072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199159</xdr:colOff>
      <xdr:row>88</xdr:row>
      <xdr:rowOff>69273</xdr:rowOff>
    </xdr:from>
    <xdr:to>
      <xdr:col>3</xdr:col>
      <xdr:colOff>1610591</xdr:colOff>
      <xdr:row>88</xdr:row>
      <xdr:rowOff>692727</xdr:rowOff>
    </xdr:to>
    <xdr:pic>
      <xdr:nvPicPr>
        <xdr:cNvPr id="277" name="Imagen 276" descr="Strap Wrench, 8 In Dia Cap, 18 In Handle">
          <a:extLst>
            <a:ext uri="{FF2B5EF4-FFF2-40B4-BE49-F238E27FC236}">
              <a16:creationId xmlns:a16="http://schemas.microsoft.com/office/drawing/2014/main" id="{9BABF42B-5CDF-4AF8-8EA4-F8FF5EE4E5A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085" b="27670"/>
        <a:stretch/>
      </xdr:blipFill>
      <xdr:spPr bwMode="auto">
        <a:xfrm>
          <a:off x="7819159" y="49703182"/>
          <a:ext cx="1411432" cy="6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121227</xdr:colOff>
      <xdr:row>79</xdr:row>
      <xdr:rowOff>43296</xdr:rowOff>
    </xdr:from>
    <xdr:to>
      <xdr:col>3</xdr:col>
      <xdr:colOff>1714501</xdr:colOff>
      <xdr:row>79</xdr:row>
      <xdr:rowOff>472720</xdr:rowOff>
    </xdr:to>
    <xdr:pic>
      <xdr:nvPicPr>
        <xdr:cNvPr id="278" name="Imagen 277" descr="Combination Wrench, SAE, 1-1/8in Size">
          <a:extLst>
            <a:ext uri="{FF2B5EF4-FFF2-40B4-BE49-F238E27FC236}">
              <a16:creationId xmlns:a16="http://schemas.microsoft.com/office/drawing/2014/main" id="{FD64517A-400E-41F5-BBE2-4FCCEFDD796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992" b="42234"/>
        <a:stretch/>
      </xdr:blipFill>
      <xdr:spPr bwMode="auto">
        <a:xfrm>
          <a:off x="7741227" y="48525546"/>
          <a:ext cx="1593274" cy="429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203487</xdr:colOff>
      <xdr:row>80</xdr:row>
      <xdr:rowOff>96980</xdr:rowOff>
    </xdr:from>
    <xdr:to>
      <xdr:col>3</xdr:col>
      <xdr:colOff>1523137</xdr:colOff>
      <xdr:row>80</xdr:row>
      <xdr:rowOff>1078921</xdr:rowOff>
    </xdr:to>
    <xdr:pic>
      <xdr:nvPicPr>
        <xdr:cNvPr id="279" name="Imagen 278" descr="Adj. Wrench Set, 8&quot;, 10&quot;, 12&quot;, Chrome, 3 Pc.">
          <a:extLst>
            <a:ext uri="{FF2B5EF4-FFF2-40B4-BE49-F238E27FC236}">
              <a16:creationId xmlns:a16="http://schemas.microsoft.com/office/drawing/2014/main" id="{A584A6CB-3A62-459E-9A49-20CB0D2FF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992341" y="48981876"/>
          <a:ext cx="981941" cy="131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441614</xdr:colOff>
      <xdr:row>81</xdr:row>
      <xdr:rowOff>58443</xdr:rowOff>
    </xdr:from>
    <xdr:to>
      <xdr:col>3</xdr:col>
      <xdr:colOff>1480704</xdr:colOff>
      <xdr:row>81</xdr:row>
      <xdr:rowOff>1005570</xdr:rowOff>
    </xdr:to>
    <xdr:pic>
      <xdr:nvPicPr>
        <xdr:cNvPr id="280" name="Imagen 279" descr="Socket Wrench Set, 1/2 in. Dr, 26 pc">
          <a:extLst>
            <a:ext uri="{FF2B5EF4-FFF2-40B4-BE49-F238E27FC236}">
              <a16:creationId xmlns:a16="http://schemas.microsoft.com/office/drawing/2014/main" id="{EA861B55-508F-4354-8170-7659E8B8D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614" y="50307148"/>
          <a:ext cx="1039090" cy="947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95642</xdr:colOff>
      <xdr:row>82</xdr:row>
      <xdr:rowOff>47149</xdr:rowOff>
    </xdr:from>
    <xdr:to>
      <xdr:col>3</xdr:col>
      <xdr:colOff>1636959</xdr:colOff>
      <xdr:row>82</xdr:row>
      <xdr:rowOff>1234405</xdr:rowOff>
    </xdr:to>
    <xdr:pic>
      <xdr:nvPicPr>
        <xdr:cNvPr id="281" name="Imagen 280" descr="Screwdriver Set, Slotted/Phillips, 20 Pc">
          <a:extLst>
            <a:ext uri="{FF2B5EF4-FFF2-40B4-BE49-F238E27FC236}">
              <a16:creationId xmlns:a16="http://schemas.microsoft.com/office/drawing/2014/main" id="{ED98B45F-2F62-40BE-B4B6-BCECD4BF6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7892673" y="51218527"/>
          <a:ext cx="1187256" cy="1541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1238250</xdr:colOff>
      <xdr:row>84</xdr:row>
      <xdr:rowOff>0</xdr:rowOff>
    </xdr:from>
    <xdr:ext cx="304800" cy="304800"/>
    <xdr:sp macro="" textlink="">
      <xdr:nvSpPr>
        <xdr:cNvPr id="282" name="Autoforma 9" descr="Resultado de imagen para junta victaulic">
          <a:extLst>
            <a:ext uri="{FF2B5EF4-FFF2-40B4-BE49-F238E27FC236}">
              <a16:creationId xmlns:a16="http://schemas.microsoft.com/office/drawing/2014/main" id="{F1255888-0A8E-46D5-B140-0AE40B2061E1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26126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84</xdr:row>
      <xdr:rowOff>0</xdr:rowOff>
    </xdr:from>
    <xdr:ext cx="304800" cy="304800"/>
    <xdr:sp macro="" textlink="">
      <xdr:nvSpPr>
        <xdr:cNvPr id="283" name="Autoforma 9" descr="Resultado de imagen para junta victaulic">
          <a:extLst>
            <a:ext uri="{FF2B5EF4-FFF2-40B4-BE49-F238E27FC236}">
              <a16:creationId xmlns:a16="http://schemas.microsoft.com/office/drawing/2014/main" id="{A603CC85-13FE-473E-979F-8FB0827C8198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26126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84</xdr:row>
      <xdr:rowOff>0</xdr:rowOff>
    </xdr:from>
    <xdr:ext cx="304800" cy="304800"/>
    <xdr:sp macro="" textlink="">
      <xdr:nvSpPr>
        <xdr:cNvPr id="284" name="Autoforma 9" descr="Resultado de imagen para junta victaulic">
          <a:extLst>
            <a:ext uri="{FF2B5EF4-FFF2-40B4-BE49-F238E27FC236}">
              <a16:creationId xmlns:a16="http://schemas.microsoft.com/office/drawing/2014/main" id="{73A02F09-7857-41B1-A343-EBC759C762C3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26126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84</xdr:row>
      <xdr:rowOff>0</xdr:rowOff>
    </xdr:from>
    <xdr:ext cx="304800" cy="304800"/>
    <xdr:sp macro="" textlink="">
      <xdr:nvSpPr>
        <xdr:cNvPr id="285" name="Autoforma 9" descr="Resultado de imagen para junta victaulic">
          <a:extLst>
            <a:ext uri="{FF2B5EF4-FFF2-40B4-BE49-F238E27FC236}">
              <a16:creationId xmlns:a16="http://schemas.microsoft.com/office/drawing/2014/main" id="{C4C4473D-B26C-40B0-85D2-05BE7E7C333C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26126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87</xdr:row>
      <xdr:rowOff>0</xdr:rowOff>
    </xdr:from>
    <xdr:ext cx="304800" cy="304800"/>
    <xdr:sp macro="" textlink="">
      <xdr:nvSpPr>
        <xdr:cNvPr id="286" name="Autoforma 9" descr="Resultado de imagen para junta victaulic">
          <a:extLst>
            <a:ext uri="{FF2B5EF4-FFF2-40B4-BE49-F238E27FC236}">
              <a16:creationId xmlns:a16="http://schemas.microsoft.com/office/drawing/2014/main" id="{2B465B93-C6C9-4690-8657-D0E578C3FBCA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2803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87</xdr:row>
      <xdr:rowOff>0</xdr:rowOff>
    </xdr:from>
    <xdr:ext cx="304800" cy="304800"/>
    <xdr:sp macro="" textlink="">
      <xdr:nvSpPr>
        <xdr:cNvPr id="287" name="Autoforma 9" descr="Resultado de imagen para junta victaulic">
          <a:extLst>
            <a:ext uri="{FF2B5EF4-FFF2-40B4-BE49-F238E27FC236}">
              <a16:creationId xmlns:a16="http://schemas.microsoft.com/office/drawing/2014/main" id="{E87D8EDB-18C5-4824-BC1F-4FE2135F914F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2803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87</xdr:row>
      <xdr:rowOff>0</xdr:rowOff>
    </xdr:from>
    <xdr:ext cx="304800" cy="304800"/>
    <xdr:sp macro="" textlink="">
      <xdr:nvSpPr>
        <xdr:cNvPr id="288" name="Autoforma 9" descr="Resultado de imagen para junta victaulic">
          <a:extLst>
            <a:ext uri="{FF2B5EF4-FFF2-40B4-BE49-F238E27FC236}">
              <a16:creationId xmlns:a16="http://schemas.microsoft.com/office/drawing/2014/main" id="{6EF1B5E3-B3A2-48D2-BD12-B3F3B5104788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2803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87</xdr:row>
      <xdr:rowOff>0</xdr:rowOff>
    </xdr:from>
    <xdr:ext cx="304800" cy="304800"/>
    <xdr:sp macro="" textlink="">
      <xdr:nvSpPr>
        <xdr:cNvPr id="289" name="Autoforma 9" descr="Resultado de imagen para junta victaulic">
          <a:extLst>
            <a:ext uri="{FF2B5EF4-FFF2-40B4-BE49-F238E27FC236}">
              <a16:creationId xmlns:a16="http://schemas.microsoft.com/office/drawing/2014/main" id="{F4D9CE55-66BC-4498-B4A7-FC38F35D44C0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2803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87</xdr:row>
      <xdr:rowOff>0</xdr:rowOff>
    </xdr:from>
    <xdr:ext cx="304800" cy="304800"/>
    <xdr:sp macro="" textlink="">
      <xdr:nvSpPr>
        <xdr:cNvPr id="290" name="Autoforma 9" descr="Resultado de imagen para junta victaulic">
          <a:extLst>
            <a:ext uri="{FF2B5EF4-FFF2-40B4-BE49-F238E27FC236}">
              <a16:creationId xmlns:a16="http://schemas.microsoft.com/office/drawing/2014/main" id="{E87AF507-2D5E-4EE3-A3AD-4066D4B85B56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2803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87</xdr:row>
      <xdr:rowOff>0</xdr:rowOff>
    </xdr:from>
    <xdr:ext cx="304800" cy="304800"/>
    <xdr:sp macro="" textlink="">
      <xdr:nvSpPr>
        <xdr:cNvPr id="291" name="Autoforma 9" descr="Resultado de imagen para junta victaulic">
          <a:extLst>
            <a:ext uri="{FF2B5EF4-FFF2-40B4-BE49-F238E27FC236}">
              <a16:creationId xmlns:a16="http://schemas.microsoft.com/office/drawing/2014/main" id="{E1C00FFB-7A3E-4994-A5C5-B2F00A4B3F77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2803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87</xdr:row>
      <xdr:rowOff>0</xdr:rowOff>
    </xdr:from>
    <xdr:ext cx="304800" cy="304800"/>
    <xdr:sp macro="" textlink="">
      <xdr:nvSpPr>
        <xdr:cNvPr id="292" name="Autoforma 9" descr="Resultado de imagen para junta victaulic">
          <a:extLst>
            <a:ext uri="{FF2B5EF4-FFF2-40B4-BE49-F238E27FC236}">
              <a16:creationId xmlns:a16="http://schemas.microsoft.com/office/drawing/2014/main" id="{BA10B811-79A7-4E78-A76F-720E87C02752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280313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85</xdr:row>
      <xdr:rowOff>0</xdr:rowOff>
    </xdr:from>
    <xdr:ext cx="304800" cy="304800"/>
    <xdr:sp macro="" textlink="">
      <xdr:nvSpPr>
        <xdr:cNvPr id="293" name="Autoforma 9" descr="Resultado de imagen para junta victaulic">
          <a:extLst>
            <a:ext uri="{FF2B5EF4-FFF2-40B4-BE49-F238E27FC236}">
              <a16:creationId xmlns:a16="http://schemas.microsoft.com/office/drawing/2014/main" id="{D244D5EC-CDB2-45F4-8B94-E2A237AF7A86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320145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85</xdr:row>
      <xdr:rowOff>0</xdr:rowOff>
    </xdr:from>
    <xdr:ext cx="304800" cy="304800"/>
    <xdr:sp macro="" textlink="">
      <xdr:nvSpPr>
        <xdr:cNvPr id="294" name="Autoforma 9" descr="Resultado de imagen para junta victaulic">
          <a:extLst>
            <a:ext uri="{FF2B5EF4-FFF2-40B4-BE49-F238E27FC236}">
              <a16:creationId xmlns:a16="http://schemas.microsoft.com/office/drawing/2014/main" id="{ED95B1C6-885B-4275-B202-C8AB0524D7CB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320145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85</xdr:row>
      <xdr:rowOff>0</xdr:rowOff>
    </xdr:from>
    <xdr:ext cx="304800" cy="304800"/>
    <xdr:sp macro="" textlink="">
      <xdr:nvSpPr>
        <xdr:cNvPr id="295" name="Autoforma 9" descr="Resultado de imagen para junta victaulic">
          <a:extLst>
            <a:ext uri="{FF2B5EF4-FFF2-40B4-BE49-F238E27FC236}">
              <a16:creationId xmlns:a16="http://schemas.microsoft.com/office/drawing/2014/main" id="{6363CCC3-243F-4307-AB05-DF65F41C3654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320145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85</xdr:row>
      <xdr:rowOff>0</xdr:rowOff>
    </xdr:from>
    <xdr:ext cx="304800" cy="304800"/>
    <xdr:sp macro="" textlink="">
      <xdr:nvSpPr>
        <xdr:cNvPr id="296" name="Autoforma 9" descr="Resultado de imagen para junta victaulic">
          <a:extLst>
            <a:ext uri="{FF2B5EF4-FFF2-40B4-BE49-F238E27FC236}">
              <a16:creationId xmlns:a16="http://schemas.microsoft.com/office/drawing/2014/main" id="{4AEC59F1-E98E-456B-8897-0DEAEE1DDCE6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320145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85</xdr:row>
      <xdr:rowOff>0</xdr:rowOff>
    </xdr:from>
    <xdr:ext cx="304800" cy="304800"/>
    <xdr:sp macro="" textlink="">
      <xdr:nvSpPr>
        <xdr:cNvPr id="297" name="Autoforma 9" descr="Resultado de imagen para junta victaulic">
          <a:extLst>
            <a:ext uri="{FF2B5EF4-FFF2-40B4-BE49-F238E27FC236}">
              <a16:creationId xmlns:a16="http://schemas.microsoft.com/office/drawing/2014/main" id="{BDC12757-78E6-4E90-9DA0-34E519735A97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320145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85</xdr:row>
      <xdr:rowOff>0</xdr:rowOff>
    </xdr:from>
    <xdr:ext cx="304800" cy="304800"/>
    <xdr:sp macro="" textlink="">
      <xdr:nvSpPr>
        <xdr:cNvPr id="298" name="Autoforma 9" descr="Resultado de imagen para junta victaulic">
          <a:extLst>
            <a:ext uri="{FF2B5EF4-FFF2-40B4-BE49-F238E27FC236}">
              <a16:creationId xmlns:a16="http://schemas.microsoft.com/office/drawing/2014/main" id="{6669BC0D-1472-4C80-97C3-AD0ECA7F38FB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320145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85</xdr:row>
      <xdr:rowOff>0</xdr:rowOff>
    </xdr:from>
    <xdr:ext cx="304800" cy="304800"/>
    <xdr:sp macro="" textlink="">
      <xdr:nvSpPr>
        <xdr:cNvPr id="299" name="Autoforma 9" descr="Resultado de imagen para junta victaulic">
          <a:extLst>
            <a:ext uri="{FF2B5EF4-FFF2-40B4-BE49-F238E27FC236}">
              <a16:creationId xmlns:a16="http://schemas.microsoft.com/office/drawing/2014/main" id="{735AA1E4-07C0-41F4-B051-5897323A0F85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320145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171987</xdr:colOff>
      <xdr:row>83</xdr:row>
      <xdr:rowOff>43296</xdr:rowOff>
    </xdr:from>
    <xdr:to>
      <xdr:col>3</xdr:col>
      <xdr:colOff>1679863</xdr:colOff>
      <xdr:row>83</xdr:row>
      <xdr:rowOff>562842</xdr:rowOff>
    </xdr:to>
    <xdr:pic>
      <xdr:nvPicPr>
        <xdr:cNvPr id="300" name="Imagen 299" descr="Magnetic Torpedo Level, 9 In, Groove">
          <a:extLst>
            <a:ext uri="{FF2B5EF4-FFF2-40B4-BE49-F238E27FC236}">
              <a16:creationId xmlns:a16="http://schemas.microsoft.com/office/drawing/2014/main" id="{E05C89D7-1109-4500-85D2-129051FAC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987" y="52655932"/>
          <a:ext cx="1507876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406003</xdr:colOff>
      <xdr:row>85</xdr:row>
      <xdr:rowOff>43296</xdr:rowOff>
    </xdr:from>
    <xdr:to>
      <xdr:col>3</xdr:col>
      <xdr:colOff>1549976</xdr:colOff>
      <xdr:row>85</xdr:row>
      <xdr:rowOff>865910</xdr:rowOff>
    </xdr:to>
    <xdr:pic>
      <xdr:nvPicPr>
        <xdr:cNvPr id="301" name="Imagen 300" descr="25 ft. FatMax Tape Measure">
          <a:extLst>
            <a:ext uri="{FF2B5EF4-FFF2-40B4-BE49-F238E27FC236}">
              <a16:creationId xmlns:a16="http://schemas.microsoft.com/office/drawing/2014/main" id="{A8A6099D-7BB9-47BE-BBC4-58D1627AF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6003" y="53798932"/>
          <a:ext cx="1143973" cy="822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149543</xdr:colOff>
      <xdr:row>84</xdr:row>
      <xdr:rowOff>147203</xdr:rowOff>
    </xdr:from>
    <xdr:to>
      <xdr:col>3</xdr:col>
      <xdr:colOff>1601934</xdr:colOff>
      <xdr:row>84</xdr:row>
      <xdr:rowOff>789702</xdr:rowOff>
    </xdr:to>
    <xdr:pic>
      <xdr:nvPicPr>
        <xdr:cNvPr id="302" name="Imagen 301" descr="https://static.grainger.com/rp/s/is/image/Grainger/22P123_AW01?$zmmain$">
          <a:extLst>
            <a:ext uri="{FF2B5EF4-FFF2-40B4-BE49-F238E27FC236}">
              <a16:creationId xmlns:a16="http://schemas.microsoft.com/office/drawing/2014/main" id="{519B0961-A25B-44AC-B803-2D61256829F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21" r="29069"/>
        <a:stretch/>
      </xdr:blipFill>
      <xdr:spPr bwMode="auto">
        <a:xfrm rot="16200000">
          <a:off x="8174489" y="52926393"/>
          <a:ext cx="642499" cy="1452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1238250</xdr:colOff>
      <xdr:row>86</xdr:row>
      <xdr:rowOff>0</xdr:rowOff>
    </xdr:from>
    <xdr:ext cx="304800" cy="304800"/>
    <xdr:sp macro="" textlink="">
      <xdr:nvSpPr>
        <xdr:cNvPr id="303" name="Autoforma 9" descr="Resultado de imagen para junta victaulic">
          <a:extLst>
            <a:ext uri="{FF2B5EF4-FFF2-40B4-BE49-F238E27FC236}">
              <a16:creationId xmlns:a16="http://schemas.microsoft.com/office/drawing/2014/main" id="{A1C57C1F-9F52-46CA-B8A6-1A616E7E5C5C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576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86</xdr:row>
      <xdr:rowOff>0</xdr:rowOff>
    </xdr:from>
    <xdr:ext cx="304800" cy="304800"/>
    <xdr:sp macro="" textlink="">
      <xdr:nvSpPr>
        <xdr:cNvPr id="304" name="Autoforma 9" descr="Resultado de imagen para junta victaulic">
          <a:extLst>
            <a:ext uri="{FF2B5EF4-FFF2-40B4-BE49-F238E27FC236}">
              <a16:creationId xmlns:a16="http://schemas.microsoft.com/office/drawing/2014/main" id="{9D0F44C5-7CC2-4E9F-8A92-D98E2E788419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576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86</xdr:row>
      <xdr:rowOff>0</xdr:rowOff>
    </xdr:from>
    <xdr:ext cx="304800" cy="304800"/>
    <xdr:sp macro="" textlink="">
      <xdr:nvSpPr>
        <xdr:cNvPr id="305" name="Autoforma 9" descr="Resultado de imagen para junta victaulic">
          <a:extLst>
            <a:ext uri="{FF2B5EF4-FFF2-40B4-BE49-F238E27FC236}">
              <a16:creationId xmlns:a16="http://schemas.microsoft.com/office/drawing/2014/main" id="{4FA9A37B-439F-4E05-8748-8E656408AAC9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576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86</xdr:row>
      <xdr:rowOff>0</xdr:rowOff>
    </xdr:from>
    <xdr:ext cx="304800" cy="304800"/>
    <xdr:sp macro="" textlink="">
      <xdr:nvSpPr>
        <xdr:cNvPr id="306" name="Autoforma 9" descr="Resultado de imagen para junta victaulic">
          <a:extLst>
            <a:ext uri="{FF2B5EF4-FFF2-40B4-BE49-F238E27FC236}">
              <a16:creationId xmlns:a16="http://schemas.microsoft.com/office/drawing/2014/main" id="{19BA7472-6488-42EC-A162-9A3182A413B7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576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86</xdr:row>
      <xdr:rowOff>0</xdr:rowOff>
    </xdr:from>
    <xdr:ext cx="304800" cy="304800"/>
    <xdr:sp macro="" textlink="">
      <xdr:nvSpPr>
        <xdr:cNvPr id="307" name="Autoforma 9" descr="Resultado de imagen para junta victaulic">
          <a:extLst>
            <a:ext uri="{FF2B5EF4-FFF2-40B4-BE49-F238E27FC236}">
              <a16:creationId xmlns:a16="http://schemas.microsoft.com/office/drawing/2014/main" id="{26A172F9-55BD-4F0C-B5A7-5E57B4F61C95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576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86</xdr:row>
      <xdr:rowOff>0</xdr:rowOff>
    </xdr:from>
    <xdr:ext cx="304800" cy="304800"/>
    <xdr:sp macro="" textlink="">
      <xdr:nvSpPr>
        <xdr:cNvPr id="308" name="Autoforma 9" descr="Resultado de imagen para junta victaulic">
          <a:extLst>
            <a:ext uri="{FF2B5EF4-FFF2-40B4-BE49-F238E27FC236}">
              <a16:creationId xmlns:a16="http://schemas.microsoft.com/office/drawing/2014/main" id="{093B19AC-D9AC-45CB-B2B6-76B8E7F2896A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576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86</xdr:row>
      <xdr:rowOff>0</xdr:rowOff>
    </xdr:from>
    <xdr:ext cx="304800" cy="304800"/>
    <xdr:sp macro="" textlink="">
      <xdr:nvSpPr>
        <xdr:cNvPr id="309" name="Autoforma 9" descr="Resultado de imagen para junta victaulic">
          <a:extLst>
            <a:ext uri="{FF2B5EF4-FFF2-40B4-BE49-F238E27FC236}">
              <a16:creationId xmlns:a16="http://schemas.microsoft.com/office/drawing/2014/main" id="{C8D1D20F-AD0D-48B8-91DE-667B64230A52}"/>
            </a:ext>
          </a:extLst>
        </xdr:cNvPr>
        <xdr:cNvSpPr>
          <a:spLocks noChangeAspect="1" noChangeArrowheads="1"/>
        </xdr:cNvSpPr>
      </xdr:nvSpPr>
      <xdr:spPr bwMode="auto">
        <a:xfrm>
          <a:off x="13437177" y="557645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450273</xdr:colOff>
      <xdr:row>86</xdr:row>
      <xdr:rowOff>60614</xdr:rowOff>
    </xdr:from>
    <xdr:to>
      <xdr:col>3</xdr:col>
      <xdr:colOff>1411432</xdr:colOff>
      <xdr:row>86</xdr:row>
      <xdr:rowOff>1014005</xdr:rowOff>
    </xdr:to>
    <xdr:pic>
      <xdr:nvPicPr>
        <xdr:cNvPr id="310" name="Imagen 309" descr="Hammer Drill Kit,1/2&quot;,7.0A,0-48,000bpm">
          <a:extLst>
            <a:ext uri="{FF2B5EF4-FFF2-40B4-BE49-F238E27FC236}">
              <a16:creationId xmlns:a16="http://schemas.microsoft.com/office/drawing/2014/main" id="{F3F0AF7B-5DA8-49E9-960B-C70959077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273" y="54915955"/>
          <a:ext cx="961159" cy="953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355022</xdr:colOff>
      <xdr:row>87</xdr:row>
      <xdr:rowOff>16532</xdr:rowOff>
    </xdr:from>
    <xdr:to>
      <xdr:col>3</xdr:col>
      <xdr:colOff>1461732</xdr:colOff>
      <xdr:row>87</xdr:row>
      <xdr:rowOff>801875</xdr:rowOff>
    </xdr:to>
    <xdr:pic>
      <xdr:nvPicPr>
        <xdr:cNvPr id="311" name="Imagen 310" descr="4&quot; Bi-Metal Hole Saw">
          <a:extLst>
            <a:ext uri="{FF2B5EF4-FFF2-40B4-BE49-F238E27FC236}">
              <a16:creationId xmlns:a16="http://schemas.microsoft.com/office/drawing/2014/main" id="{CB96537B-E626-4FAA-BF04-4E0485F69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135705" y="55845531"/>
          <a:ext cx="785343" cy="1106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155862</xdr:colOff>
      <xdr:row>61</xdr:row>
      <xdr:rowOff>107447</xdr:rowOff>
    </xdr:from>
    <xdr:to>
      <xdr:col>3</xdr:col>
      <xdr:colOff>1662544</xdr:colOff>
      <xdr:row>61</xdr:row>
      <xdr:rowOff>692728</xdr:rowOff>
    </xdr:to>
    <xdr:pic>
      <xdr:nvPicPr>
        <xdr:cNvPr id="312" name="Imagen 311" descr="Paint Brush, Angle Sash, 2in., 9-13/16in.L">
          <a:extLst>
            <a:ext uri="{FF2B5EF4-FFF2-40B4-BE49-F238E27FC236}">
              <a16:creationId xmlns:a16="http://schemas.microsoft.com/office/drawing/2014/main" id="{E26ED2F1-5667-4412-8038-5E813AF14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236562" y="37677474"/>
          <a:ext cx="585281" cy="1506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240802</xdr:colOff>
      <xdr:row>51</xdr:row>
      <xdr:rowOff>60613</xdr:rowOff>
    </xdr:from>
    <xdr:to>
      <xdr:col>3</xdr:col>
      <xdr:colOff>1597806</xdr:colOff>
      <xdr:row>52</xdr:row>
      <xdr:rowOff>666749</xdr:rowOff>
    </xdr:to>
    <xdr:pic>
      <xdr:nvPicPr>
        <xdr:cNvPr id="313" name="Imagen 312" descr="MJA36800 Picture ">
          <a:extLst>
            <a:ext uri="{FF2B5EF4-FFF2-40B4-BE49-F238E27FC236}">
              <a16:creationId xmlns:a16="http://schemas.microsoft.com/office/drawing/2014/main" id="{E667C70F-9A1A-4F30-BF9E-9F0CFBE6D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0802" y="33424090"/>
          <a:ext cx="1357004" cy="1359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1238250</xdr:colOff>
      <xdr:row>65</xdr:row>
      <xdr:rowOff>0</xdr:rowOff>
    </xdr:from>
    <xdr:ext cx="304800" cy="304800"/>
    <xdr:sp macro="" textlink="">
      <xdr:nvSpPr>
        <xdr:cNvPr id="314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7159" y="40463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65</xdr:row>
      <xdr:rowOff>0</xdr:rowOff>
    </xdr:from>
    <xdr:ext cx="304800" cy="304800"/>
    <xdr:sp macro="" textlink="">
      <xdr:nvSpPr>
        <xdr:cNvPr id="315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7159" y="4046393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" name="Autoforma 9" descr="Resultado de imagen para junta victaulic">
          <a:extLst>
            <a:ext uri="{FF2B5EF4-FFF2-40B4-BE49-F238E27FC236}">
              <a16:creationId xmlns:a16="http://schemas.microsoft.com/office/drawing/2014/main" id="{0D350B03-B9D4-46C3-98A3-8BCD6705966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4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3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4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5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6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19</xdr:row>
      <xdr:rowOff>0</xdr:rowOff>
    </xdr:from>
    <xdr:ext cx="304800" cy="304800"/>
    <xdr:sp macro="" textlink="">
      <xdr:nvSpPr>
        <xdr:cNvPr id="7" name="Autoforma 17" descr="Resultado de imagen para codo hierro negro soldable">
          <a:extLst>
            <a:ext uri="{FF2B5EF4-FFF2-40B4-BE49-F238E27FC236}">
              <a16:creationId xmlns:a16="http://schemas.microsoft.com/office/drawing/2014/main" id="{F59DCF80-460C-42B0-A2E1-296D00868473}"/>
            </a:ext>
          </a:extLst>
        </xdr:cNvPr>
        <xdr:cNvSpPr>
          <a:spLocks noChangeAspect="1" noChangeArrowheads="1"/>
        </xdr:cNvSpPr>
      </xdr:nvSpPr>
      <xdr:spPr bwMode="auto">
        <a:xfrm>
          <a:off x="259746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04800"/>
    <xdr:sp macro="" textlink="">
      <xdr:nvSpPr>
        <xdr:cNvPr id="8" name="Autoforma 30" descr="Resultado de imagen para bombona de oxigeno y acetileno">
          <a:extLst>
            <a:ext uri="{FF2B5EF4-FFF2-40B4-BE49-F238E27FC236}">
              <a16:creationId xmlns:a16="http://schemas.microsoft.com/office/drawing/2014/main" id="{C6D58076-112D-4D21-9D23-AEE8F9F7B0E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81642</xdr:colOff>
      <xdr:row>19</xdr:row>
      <xdr:rowOff>0</xdr:rowOff>
    </xdr:from>
    <xdr:ext cx="304800" cy="304800"/>
    <xdr:sp macro="" textlink="">
      <xdr:nvSpPr>
        <xdr:cNvPr id="9" name="Autoforma 31" descr="Resultado de imagen para bombona de oxigeno y acetileno">
          <a:extLst>
            <a:ext uri="{FF2B5EF4-FFF2-40B4-BE49-F238E27FC236}">
              <a16:creationId xmlns:a16="http://schemas.microsoft.com/office/drawing/2014/main" id="{75A51D66-AFC8-4046-92AB-0AA456FDB7D5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304800" cy="304800"/>
    <xdr:sp macro="" textlink="">
      <xdr:nvSpPr>
        <xdr:cNvPr id="10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1" name="Autoforma 10" descr="Resultado de imagen para junta victaulic">
          <a:extLst>
            <a:ext uri="{FF2B5EF4-FFF2-40B4-BE49-F238E27FC236}">
              <a16:creationId xmlns:a16="http://schemas.microsoft.com/office/drawing/2014/main" id="{348261E9-0A19-4B2D-B659-2719954A558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007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12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13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14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5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6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7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8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9" name="Autoforma 9" descr="Resultado de imagen para junta victaulic">
          <a:extLst>
            <a:ext uri="{FF2B5EF4-FFF2-40B4-BE49-F238E27FC236}">
              <a16:creationId xmlns:a16="http://schemas.microsoft.com/office/drawing/2014/main" id="{16B0CEED-1E5E-4476-A627-E14B924B453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0" name="Autoforma 9" descr="Resultado de imagen para junta victaulic">
          <a:extLst>
            <a:ext uri="{FF2B5EF4-FFF2-40B4-BE49-F238E27FC236}">
              <a16:creationId xmlns:a16="http://schemas.microsoft.com/office/drawing/2014/main" id="{AD78DFF4-12DF-4494-AA68-DF4579C31C3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1" name="Autoforma 9" descr="Resultado de imagen para junta victaulic">
          <a:extLst>
            <a:ext uri="{FF2B5EF4-FFF2-40B4-BE49-F238E27FC236}">
              <a16:creationId xmlns:a16="http://schemas.microsoft.com/office/drawing/2014/main" id="{8A55D11F-412A-4921-B730-27D9331917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19</xdr:row>
      <xdr:rowOff>0</xdr:rowOff>
    </xdr:from>
    <xdr:ext cx="304800" cy="304800"/>
    <xdr:sp macro="" textlink="">
      <xdr:nvSpPr>
        <xdr:cNvPr id="22" name="Autoforma 9" descr="Resultado de imagen para junta victaulic">
          <a:extLst>
            <a:ext uri="{FF2B5EF4-FFF2-40B4-BE49-F238E27FC236}">
              <a16:creationId xmlns:a16="http://schemas.microsoft.com/office/drawing/2014/main" id="{13549337-05CE-4F85-B934-AD815D277F00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273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233796</xdr:colOff>
      <xdr:row>0</xdr:row>
      <xdr:rowOff>85149</xdr:rowOff>
    </xdr:from>
    <xdr:ext cx="987136" cy="593615"/>
    <xdr:pic>
      <xdr:nvPicPr>
        <xdr:cNvPr id="23" name="Imagen 22">
          <a:extLst>
            <a:ext uri="{FF2B5EF4-FFF2-40B4-BE49-F238E27FC236}">
              <a16:creationId xmlns:a16="http://schemas.microsoft.com/office/drawing/2014/main" id="{697BBC83-DD22-4B74-A630-71C65097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796" y="85149"/>
          <a:ext cx="987136" cy="593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4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5" name="Autoforma 9" descr="Resultado de imagen para junta victaulic">
          <a:extLst>
            <a:ext uri="{FF2B5EF4-FFF2-40B4-BE49-F238E27FC236}">
              <a16:creationId xmlns:a16="http://schemas.microsoft.com/office/drawing/2014/main" id="{6BD9AD33-D94F-4D71-A08D-6DA1DF8CB16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6" name="Autoforma 9" descr="Resultado de imagen para junta victaulic">
          <a:extLst>
            <a:ext uri="{FF2B5EF4-FFF2-40B4-BE49-F238E27FC236}">
              <a16:creationId xmlns:a16="http://schemas.microsoft.com/office/drawing/2014/main" id="{24A2B598-C05D-4050-9D58-282CC2AB22E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7" name="Autoforma 9" descr="Resultado de imagen para junta victaulic">
          <a:extLst>
            <a:ext uri="{FF2B5EF4-FFF2-40B4-BE49-F238E27FC236}">
              <a16:creationId xmlns:a16="http://schemas.microsoft.com/office/drawing/2014/main" id="{AC766B5B-826A-485C-9A93-6C4CD2848B2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19</xdr:row>
      <xdr:rowOff>0</xdr:rowOff>
    </xdr:from>
    <xdr:ext cx="304800" cy="304800"/>
    <xdr:sp macro="" textlink="">
      <xdr:nvSpPr>
        <xdr:cNvPr id="28" name="Autoforma 9" descr="Resultado de imagen para junta victaulic">
          <a:extLst>
            <a:ext uri="{FF2B5EF4-FFF2-40B4-BE49-F238E27FC236}">
              <a16:creationId xmlns:a16="http://schemas.microsoft.com/office/drawing/2014/main" id="{5CD24954-6152-46F4-872E-3BB38F78D8C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9" name="Autoforma 9" descr="Resultado de imagen para junta victaulic">
          <a:extLst>
            <a:ext uri="{FF2B5EF4-FFF2-40B4-BE49-F238E27FC236}">
              <a16:creationId xmlns:a16="http://schemas.microsoft.com/office/drawing/2014/main" id="{17E434BE-C772-4C12-B446-1C12A7E15D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19</xdr:row>
      <xdr:rowOff>0</xdr:rowOff>
    </xdr:from>
    <xdr:ext cx="304800" cy="304800"/>
    <xdr:sp macro="" textlink="">
      <xdr:nvSpPr>
        <xdr:cNvPr id="30" name="Autoforma 9" descr="Resultado de imagen para junta victaulic">
          <a:extLst>
            <a:ext uri="{FF2B5EF4-FFF2-40B4-BE49-F238E27FC236}">
              <a16:creationId xmlns:a16="http://schemas.microsoft.com/office/drawing/2014/main" id="{F47055D4-8D26-4F60-81EA-BF1F38D6B35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31" name="Autoforma 9" descr="Resultado de imagen para junta victaulic">
          <a:extLst>
            <a:ext uri="{FF2B5EF4-FFF2-40B4-BE49-F238E27FC236}">
              <a16:creationId xmlns:a16="http://schemas.microsoft.com/office/drawing/2014/main" id="{3FB32136-B523-4C3B-BD4D-49DE58F4A29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19</xdr:row>
      <xdr:rowOff>0</xdr:rowOff>
    </xdr:from>
    <xdr:ext cx="304800" cy="304800"/>
    <xdr:sp macro="" textlink="">
      <xdr:nvSpPr>
        <xdr:cNvPr id="32" name="Autoforma 9" descr="Resultado de imagen para junta victaulic">
          <a:extLst>
            <a:ext uri="{FF2B5EF4-FFF2-40B4-BE49-F238E27FC236}">
              <a16:creationId xmlns:a16="http://schemas.microsoft.com/office/drawing/2014/main" id="{073A8DC5-6BDD-4540-9ED9-232B3C3993B1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1020041</xdr:colOff>
      <xdr:row>19</xdr:row>
      <xdr:rowOff>0</xdr:rowOff>
    </xdr:from>
    <xdr:ext cx="304800" cy="304800"/>
    <xdr:sp macro="" textlink="">
      <xdr:nvSpPr>
        <xdr:cNvPr id="33" name="Autoforma 9" descr="Resultado de imagen para junta victaulic">
          <a:extLst>
            <a:ext uri="{FF2B5EF4-FFF2-40B4-BE49-F238E27FC236}">
              <a16:creationId xmlns:a16="http://schemas.microsoft.com/office/drawing/2014/main" id="{49B80B0D-83EE-47E0-89C8-B00375C5D278}"/>
            </a:ext>
          </a:extLst>
        </xdr:cNvPr>
        <xdr:cNvSpPr>
          <a:spLocks noChangeAspect="1" noChangeArrowheads="1"/>
        </xdr:cNvSpPr>
      </xdr:nvSpPr>
      <xdr:spPr bwMode="auto">
        <a:xfrm>
          <a:off x="13431116" y="47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19</xdr:row>
      <xdr:rowOff>0</xdr:rowOff>
    </xdr:from>
    <xdr:ext cx="304800" cy="304800"/>
    <xdr:sp macro="" textlink="">
      <xdr:nvSpPr>
        <xdr:cNvPr id="34" name="Autoforma 9" descr="Resultado de imagen para junta victaulic">
          <a:extLst>
            <a:ext uri="{FF2B5EF4-FFF2-40B4-BE49-F238E27FC236}">
              <a16:creationId xmlns:a16="http://schemas.microsoft.com/office/drawing/2014/main" id="{2CC527A7-93CC-4D4A-8B5A-EC57D4F35FD5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77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35" name="Autoforma 9" descr="Resultado de imagen para junta victaulic">
          <a:extLst>
            <a:ext uri="{FF2B5EF4-FFF2-40B4-BE49-F238E27FC236}">
              <a16:creationId xmlns:a16="http://schemas.microsoft.com/office/drawing/2014/main" id="{DADBAA94-123A-46C1-9764-84BEAEBCB00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58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36" name="Autoforma 9" descr="Resultado de imagen para junta victaulic">
          <a:extLst>
            <a:ext uri="{FF2B5EF4-FFF2-40B4-BE49-F238E27FC236}">
              <a16:creationId xmlns:a16="http://schemas.microsoft.com/office/drawing/2014/main" id="{43EFFB72-DDE5-4FA8-9FB9-6001CE322E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19</xdr:row>
      <xdr:rowOff>0</xdr:rowOff>
    </xdr:from>
    <xdr:ext cx="304800" cy="304800"/>
    <xdr:sp macro="" textlink="">
      <xdr:nvSpPr>
        <xdr:cNvPr id="37" name="Autoforma 9" descr="Resultado de imagen para junta victaulic">
          <a:extLst>
            <a:ext uri="{FF2B5EF4-FFF2-40B4-BE49-F238E27FC236}">
              <a16:creationId xmlns:a16="http://schemas.microsoft.com/office/drawing/2014/main" id="{B4D4F807-EA5E-4C2D-917D-E094A657FB2E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38" name="Autoforma 9" descr="Resultado de imagen para junta victaulic">
          <a:extLst>
            <a:ext uri="{FF2B5EF4-FFF2-40B4-BE49-F238E27FC236}">
              <a16:creationId xmlns:a16="http://schemas.microsoft.com/office/drawing/2014/main" id="{EF855ED6-B058-455B-BAAD-7289AA9C318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39" name="Autoforma 9" descr="Resultado de imagen para junta victaulic">
          <a:extLst>
            <a:ext uri="{FF2B5EF4-FFF2-40B4-BE49-F238E27FC236}">
              <a16:creationId xmlns:a16="http://schemas.microsoft.com/office/drawing/2014/main" id="{EB429E4F-BFF1-446A-8828-D1A8B16CD50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19</xdr:row>
      <xdr:rowOff>0</xdr:rowOff>
    </xdr:from>
    <xdr:ext cx="304800" cy="304800"/>
    <xdr:sp macro="" textlink="">
      <xdr:nvSpPr>
        <xdr:cNvPr id="40" name="Autoforma 9" descr="Resultado de imagen para junta victaulic">
          <a:extLst>
            <a:ext uri="{FF2B5EF4-FFF2-40B4-BE49-F238E27FC236}">
              <a16:creationId xmlns:a16="http://schemas.microsoft.com/office/drawing/2014/main" id="{F94583BD-4799-4A53-B3BF-E15A3A170A57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41" name="Autoforma 9" descr="Resultado de imagen para junta victaulic">
          <a:extLst>
            <a:ext uri="{FF2B5EF4-FFF2-40B4-BE49-F238E27FC236}">
              <a16:creationId xmlns:a16="http://schemas.microsoft.com/office/drawing/2014/main" id="{9F52CF0D-B14B-4742-AF4B-A264AF390A0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04800"/>
    <xdr:sp macro="" textlink="">
      <xdr:nvSpPr>
        <xdr:cNvPr id="42" name="Autoforma 30" descr="Resultado de imagen para bombona de oxigeno y acetileno">
          <a:extLst>
            <a:ext uri="{FF2B5EF4-FFF2-40B4-BE49-F238E27FC236}">
              <a16:creationId xmlns:a16="http://schemas.microsoft.com/office/drawing/2014/main" id="{6A64900F-BA61-4A01-BF17-AC94509E8A6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81642</xdr:colOff>
      <xdr:row>19</xdr:row>
      <xdr:rowOff>0</xdr:rowOff>
    </xdr:from>
    <xdr:ext cx="304800" cy="304800"/>
    <xdr:sp macro="" textlink="">
      <xdr:nvSpPr>
        <xdr:cNvPr id="43" name="Autoforma 31" descr="Resultado de imagen para bombona de oxigeno y acetileno">
          <a:extLst>
            <a:ext uri="{FF2B5EF4-FFF2-40B4-BE49-F238E27FC236}">
              <a16:creationId xmlns:a16="http://schemas.microsoft.com/office/drawing/2014/main" id="{4AFF33DC-C7AB-4A40-A6A1-C51FA268001E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19</xdr:row>
      <xdr:rowOff>0</xdr:rowOff>
    </xdr:from>
    <xdr:ext cx="304800" cy="304800"/>
    <xdr:sp macro="" textlink="">
      <xdr:nvSpPr>
        <xdr:cNvPr id="44" name="Autoforma 9" descr="Resultado de imagen para junta victaulic">
          <a:extLst>
            <a:ext uri="{FF2B5EF4-FFF2-40B4-BE49-F238E27FC236}">
              <a16:creationId xmlns:a16="http://schemas.microsoft.com/office/drawing/2014/main" id="{35B8FA68-616C-409A-A91C-06F93FB8230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45" name="Autoforma 9" descr="Resultado de imagen para junta victaulic">
          <a:extLst>
            <a:ext uri="{FF2B5EF4-FFF2-40B4-BE49-F238E27FC236}">
              <a16:creationId xmlns:a16="http://schemas.microsoft.com/office/drawing/2014/main" id="{73F04167-811C-48D9-ACA1-D9CFA409FD1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19</xdr:row>
      <xdr:rowOff>0</xdr:rowOff>
    </xdr:from>
    <xdr:ext cx="304800" cy="304800"/>
    <xdr:sp macro="" textlink="">
      <xdr:nvSpPr>
        <xdr:cNvPr id="46" name="Autoforma 9" descr="Resultado de imagen para junta victaulic">
          <a:extLst>
            <a:ext uri="{FF2B5EF4-FFF2-40B4-BE49-F238E27FC236}">
              <a16:creationId xmlns:a16="http://schemas.microsoft.com/office/drawing/2014/main" id="{14DEC528-5794-4AAE-81CE-32875508C024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47" name="Autoforma 9" descr="Resultado de imagen para junta victaulic">
          <a:extLst>
            <a:ext uri="{FF2B5EF4-FFF2-40B4-BE49-F238E27FC236}">
              <a16:creationId xmlns:a16="http://schemas.microsoft.com/office/drawing/2014/main" id="{A934C164-D8B5-40EA-B49B-E7DBB514A3F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1002723</xdr:colOff>
      <xdr:row>19</xdr:row>
      <xdr:rowOff>0</xdr:rowOff>
    </xdr:from>
    <xdr:ext cx="304800" cy="304800"/>
    <xdr:sp macro="" textlink="">
      <xdr:nvSpPr>
        <xdr:cNvPr id="48" name="Autoforma 9" descr="Resultado de imagen para junta victaulic">
          <a:extLst>
            <a:ext uri="{FF2B5EF4-FFF2-40B4-BE49-F238E27FC236}">
              <a16:creationId xmlns:a16="http://schemas.microsoft.com/office/drawing/2014/main" id="{668BE95A-F534-4EC3-A89F-2BC6D6677742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0558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49" name="Autoforma 9" descr="Resultado de imagen para junta victaulic">
          <a:extLst>
            <a:ext uri="{FF2B5EF4-FFF2-40B4-BE49-F238E27FC236}">
              <a16:creationId xmlns:a16="http://schemas.microsoft.com/office/drawing/2014/main" id="{C8613602-6A7A-4C4C-A77D-80586425385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19</xdr:row>
      <xdr:rowOff>0</xdr:rowOff>
    </xdr:from>
    <xdr:ext cx="304800" cy="304800"/>
    <xdr:sp macro="" textlink="">
      <xdr:nvSpPr>
        <xdr:cNvPr id="50" name="Autoforma 9" descr="Resultado de imagen para junta victaulic">
          <a:extLst>
            <a:ext uri="{FF2B5EF4-FFF2-40B4-BE49-F238E27FC236}">
              <a16:creationId xmlns:a16="http://schemas.microsoft.com/office/drawing/2014/main" id="{CF5691FE-5C45-47BA-8C80-B2BDC2C5ED4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649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51" name="Autoforma 9" descr="Resultado de imagen para junta victaulic">
          <a:extLst>
            <a:ext uri="{FF2B5EF4-FFF2-40B4-BE49-F238E27FC236}">
              <a16:creationId xmlns:a16="http://schemas.microsoft.com/office/drawing/2014/main" id="{BF52A998-D438-4BCF-A056-1F5A4F7D2E9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52" name="Autoforma 9" descr="Resultado de imagen para junta victaulic">
          <a:extLst>
            <a:ext uri="{FF2B5EF4-FFF2-40B4-BE49-F238E27FC236}">
              <a16:creationId xmlns:a16="http://schemas.microsoft.com/office/drawing/2014/main" id="{DB6C0142-F986-443D-8982-15C1936D05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53" name="Autoforma 9" descr="Resultado de imagen para junta victaulic">
          <a:extLst>
            <a:ext uri="{FF2B5EF4-FFF2-40B4-BE49-F238E27FC236}">
              <a16:creationId xmlns:a16="http://schemas.microsoft.com/office/drawing/2014/main" id="{6A91CD3E-A46F-4375-BE99-6CC76992DD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54" name="Autoforma 9" descr="Resultado de imagen para junta victaulic">
          <a:extLst>
            <a:ext uri="{FF2B5EF4-FFF2-40B4-BE49-F238E27FC236}">
              <a16:creationId xmlns:a16="http://schemas.microsoft.com/office/drawing/2014/main" id="{46ED0719-83F0-4F95-B80A-A81A68B64F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55" name="Autoforma 9" descr="Resultado de imagen para junta victaulic">
          <a:extLst>
            <a:ext uri="{FF2B5EF4-FFF2-40B4-BE49-F238E27FC236}">
              <a16:creationId xmlns:a16="http://schemas.microsoft.com/office/drawing/2014/main" id="{17B4E787-E8A4-427C-BA1C-668F587C2AB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56" name="Autoforma 9" descr="Resultado de imagen para junta victaulic">
          <a:extLst>
            <a:ext uri="{FF2B5EF4-FFF2-40B4-BE49-F238E27FC236}">
              <a16:creationId xmlns:a16="http://schemas.microsoft.com/office/drawing/2014/main" id="{D30BFF3F-8421-44AB-B45C-AE424DE7F28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57" name="Autoforma 9" descr="Resultado de imagen para junta victaulic">
          <a:extLst>
            <a:ext uri="{FF2B5EF4-FFF2-40B4-BE49-F238E27FC236}">
              <a16:creationId xmlns:a16="http://schemas.microsoft.com/office/drawing/2014/main" id="{0456B07A-1E0B-4DB7-A456-E784267E99D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58" name="Autoforma 10" descr="Resultado de imagen para junta victaulic">
          <a:extLst>
            <a:ext uri="{FF2B5EF4-FFF2-40B4-BE49-F238E27FC236}">
              <a16:creationId xmlns:a16="http://schemas.microsoft.com/office/drawing/2014/main" id="{25B7D219-A6D1-44EB-AEF4-A8F775F8D0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59" name="Autoforma 9" descr="Resultado de imagen para junta victaulic">
          <a:extLst>
            <a:ext uri="{FF2B5EF4-FFF2-40B4-BE49-F238E27FC236}">
              <a16:creationId xmlns:a16="http://schemas.microsoft.com/office/drawing/2014/main" id="{620A5606-6A78-4B5D-82E9-65DE6D135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60" name="Autoforma 9" descr="Resultado de imagen para junta victaulic">
          <a:extLst>
            <a:ext uri="{FF2B5EF4-FFF2-40B4-BE49-F238E27FC236}">
              <a16:creationId xmlns:a16="http://schemas.microsoft.com/office/drawing/2014/main" id="{4BB13130-2B7C-4547-9181-024CE10B74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61" name="Autoforma 9" descr="Resultado de imagen para junta victaulic">
          <a:extLst>
            <a:ext uri="{FF2B5EF4-FFF2-40B4-BE49-F238E27FC236}">
              <a16:creationId xmlns:a16="http://schemas.microsoft.com/office/drawing/2014/main" id="{A9CBBEE5-9F7A-450F-9C10-2B7FCA24BF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62" name="Autoforma 9" descr="Resultado de imagen para junta victaulic">
          <a:extLst>
            <a:ext uri="{FF2B5EF4-FFF2-40B4-BE49-F238E27FC236}">
              <a16:creationId xmlns:a16="http://schemas.microsoft.com/office/drawing/2014/main" id="{3559F9F8-D2C8-4BF5-B90E-6ADF35C881D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63" name="Autoforma 9" descr="Resultado de imagen para junta victaulic">
          <a:extLst>
            <a:ext uri="{FF2B5EF4-FFF2-40B4-BE49-F238E27FC236}">
              <a16:creationId xmlns:a16="http://schemas.microsoft.com/office/drawing/2014/main" id="{6428EA85-5DDC-48BC-B865-2692D82A2B7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64" name="Autoforma 9" descr="Resultado de imagen para junta victaulic">
          <a:extLst>
            <a:ext uri="{FF2B5EF4-FFF2-40B4-BE49-F238E27FC236}">
              <a16:creationId xmlns:a16="http://schemas.microsoft.com/office/drawing/2014/main" id="{CDB040A0-0851-44D1-9B80-566F794E832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65" name="Autoforma 9" descr="Resultado de imagen para junta victaulic">
          <a:extLst>
            <a:ext uri="{FF2B5EF4-FFF2-40B4-BE49-F238E27FC236}">
              <a16:creationId xmlns:a16="http://schemas.microsoft.com/office/drawing/2014/main" id="{E38FDF38-7CA5-495E-BBCD-31BD0D8061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66" name="Autoforma 9" descr="Resultado de imagen para junta victaulic">
          <a:extLst>
            <a:ext uri="{FF2B5EF4-FFF2-40B4-BE49-F238E27FC236}">
              <a16:creationId xmlns:a16="http://schemas.microsoft.com/office/drawing/2014/main" id="{557CEE80-901E-4A93-9D39-3714EFF572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67" name="Autoforma 9" descr="Resultado de imagen para junta victaulic">
          <a:extLst>
            <a:ext uri="{FF2B5EF4-FFF2-40B4-BE49-F238E27FC236}">
              <a16:creationId xmlns:a16="http://schemas.microsoft.com/office/drawing/2014/main" id="{BE6059A3-5F79-4F24-90EB-01DA99323E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68" name="Autoforma 9" descr="Resultado de imagen para junta victaulic">
          <a:extLst>
            <a:ext uri="{FF2B5EF4-FFF2-40B4-BE49-F238E27FC236}">
              <a16:creationId xmlns:a16="http://schemas.microsoft.com/office/drawing/2014/main" id="{C384D199-6B87-4507-ADA3-21B7B5D9444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69" name="Autoforma 9" descr="Resultado de imagen para junta victaulic">
          <a:extLst>
            <a:ext uri="{FF2B5EF4-FFF2-40B4-BE49-F238E27FC236}">
              <a16:creationId xmlns:a16="http://schemas.microsoft.com/office/drawing/2014/main" id="{52AEA473-9844-4D30-A1EE-3F58FF40B1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70" name="Autoforma 9" descr="Resultado de imagen para junta victaulic">
          <a:extLst>
            <a:ext uri="{FF2B5EF4-FFF2-40B4-BE49-F238E27FC236}">
              <a16:creationId xmlns:a16="http://schemas.microsoft.com/office/drawing/2014/main" id="{368337E4-CD03-4276-8E60-AA9322613C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71" name="Autoforma 9" descr="Resultado de imagen para junta victaulic">
          <a:extLst>
            <a:ext uri="{FF2B5EF4-FFF2-40B4-BE49-F238E27FC236}">
              <a16:creationId xmlns:a16="http://schemas.microsoft.com/office/drawing/2014/main" id="{6530A6C0-A4F6-4577-A4CE-6D249E311F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72" name="Autoforma 9" descr="Resultado de imagen para junta victaulic">
          <a:extLst>
            <a:ext uri="{FF2B5EF4-FFF2-40B4-BE49-F238E27FC236}">
              <a16:creationId xmlns:a16="http://schemas.microsoft.com/office/drawing/2014/main" id="{3CE98687-246A-4C4B-BB49-50FB250BD10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73" name="Autoforma 9" descr="Resultado de imagen para junta victaulic">
          <a:extLst>
            <a:ext uri="{FF2B5EF4-FFF2-40B4-BE49-F238E27FC236}">
              <a16:creationId xmlns:a16="http://schemas.microsoft.com/office/drawing/2014/main" id="{E49CEAA8-6E77-4B00-B7EB-16976930CE4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74" name="Autoforma 9" descr="Resultado de imagen para junta victaulic">
          <a:extLst>
            <a:ext uri="{FF2B5EF4-FFF2-40B4-BE49-F238E27FC236}">
              <a16:creationId xmlns:a16="http://schemas.microsoft.com/office/drawing/2014/main" id="{BAAE3373-59F2-44A3-A265-4BA2906F98A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75" name="Autoforma 9" descr="Resultado de imagen para junta victaulic">
          <a:extLst>
            <a:ext uri="{FF2B5EF4-FFF2-40B4-BE49-F238E27FC236}">
              <a16:creationId xmlns:a16="http://schemas.microsoft.com/office/drawing/2014/main" id="{00550BED-0513-4FA9-834D-6A8706D943D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76" name="Autoforma 9" descr="Resultado de imagen para junta victaulic">
          <a:extLst>
            <a:ext uri="{FF2B5EF4-FFF2-40B4-BE49-F238E27FC236}">
              <a16:creationId xmlns:a16="http://schemas.microsoft.com/office/drawing/2014/main" id="{B5F7A6AA-971D-43CA-A80C-2F5C6707FBF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77" name="Autoforma 9" descr="Resultado de imagen para junta victaulic">
          <a:extLst>
            <a:ext uri="{FF2B5EF4-FFF2-40B4-BE49-F238E27FC236}">
              <a16:creationId xmlns:a16="http://schemas.microsoft.com/office/drawing/2014/main" id="{42E2FC43-0535-4451-B585-775BE5A6638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78" name="Autoforma 9" descr="Resultado de imagen para junta victaulic">
          <a:extLst>
            <a:ext uri="{FF2B5EF4-FFF2-40B4-BE49-F238E27FC236}">
              <a16:creationId xmlns:a16="http://schemas.microsoft.com/office/drawing/2014/main" id="{95EBCA01-3164-4A21-832E-D6A634B4F1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79" name="Autoforma 9" descr="Resultado de imagen para junta victaulic">
          <a:extLst>
            <a:ext uri="{FF2B5EF4-FFF2-40B4-BE49-F238E27FC236}">
              <a16:creationId xmlns:a16="http://schemas.microsoft.com/office/drawing/2014/main" id="{A3B26112-69E2-4FF5-B7B0-45D7DDFBA7B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80" name="Autoforma 9" descr="Resultado de imagen para junta victaulic">
          <a:extLst>
            <a:ext uri="{FF2B5EF4-FFF2-40B4-BE49-F238E27FC236}">
              <a16:creationId xmlns:a16="http://schemas.microsoft.com/office/drawing/2014/main" id="{A2F78FDE-B979-4B82-9262-3D2096DD957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81" name="Autoforma 9" descr="Resultado de imagen para junta victaulic">
          <a:extLst>
            <a:ext uri="{FF2B5EF4-FFF2-40B4-BE49-F238E27FC236}">
              <a16:creationId xmlns:a16="http://schemas.microsoft.com/office/drawing/2014/main" id="{47CD1DAD-EF6A-400A-A3F9-BF3FD9867C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82" name="Autoforma 9" descr="Resultado de imagen para junta victaulic">
          <a:extLst>
            <a:ext uri="{FF2B5EF4-FFF2-40B4-BE49-F238E27FC236}">
              <a16:creationId xmlns:a16="http://schemas.microsoft.com/office/drawing/2014/main" id="{1BC435D2-2B1A-48AB-960D-DC8B47451F5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83" name="Autoforma 9" descr="Resultado de imagen para junta victaulic">
          <a:extLst>
            <a:ext uri="{FF2B5EF4-FFF2-40B4-BE49-F238E27FC236}">
              <a16:creationId xmlns:a16="http://schemas.microsoft.com/office/drawing/2014/main" id="{C883E8BB-E922-42F5-A76F-A054BA79A37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84" name="Autoforma 9" descr="Resultado de imagen para junta victaulic">
          <a:extLst>
            <a:ext uri="{FF2B5EF4-FFF2-40B4-BE49-F238E27FC236}">
              <a16:creationId xmlns:a16="http://schemas.microsoft.com/office/drawing/2014/main" id="{3CBD2533-E3FA-47CE-A22A-FEF809A8B4B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85" name="Autoforma 9" descr="Resultado de imagen para junta victaulic">
          <a:extLst>
            <a:ext uri="{FF2B5EF4-FFF2-40B4-BE49-F238E27FC236}">
              <a16:creationId xmlns:a16="http://schemas.microsoft.com/office/drawing/2014/main" id="{201C815C-2117-440E-9224-905B5DB8088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86" name="Autoforma 9" descr="Resultado de imagen para junta victaulic">
          <a:extLst>
            <a:ext uri="{FF2B5EF4-FFF2-40B4-BE49-F238E27FC236}">
              <a16:creationId xmlns:a16="http://schemas.microsoft.com/office/drawing/2014/main" id="{18FBE59D-1155-4347-8802-8221317707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87" name="Autoforma 9" descr="Resultado de imagen para junta victaulic">
          <a:extLst>
            <a:ext uri="{FF2B5EF4-FFF2-40B4-BE49-F238E27FC236}">
              <a16:creationId xmlns:a16="http://schemas.microsoft.com/office/drawing/2014/main" id="{B573592B-5B90-4F15-88A1-4382D6919C4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88" name="Autoforma 10" descr="Resultado de imagen para junta victaulic">
          <a:extLst>
            <a:ext uri="{FF2B5EF4-FFF2-40B4-BE49-F238E27FC236}">
              <a16:creationId xmlns:a16="http://schemas.microsoft.com/office/drawing/2014/main" id="{35D759B6-73C6-4E9A-9B9C-64CFBEDFD08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89" name="Autoforma 14" descr="Resultado de imagen para codo hierro negro soldable">
          <a:extLst>
            <a:ext uri="{FF2B5EF4-FFF2-40B4-BE49-F238E27FC236}">
              <a16:creationId xmlns:a16="http://schemas.microsoft.com/office/drawing/2014/main" id="{EC90659A-F809-4177-9143-5C5F48BAD60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90" name="Autoforma 15" descr="Resultado de imagen para codo hierro negro soldable">
          <a:extLst>
            <a:ext uri="{FF2B5EF4-FFF2-40B4-BE49-F238E27FC236}">
              <a16:creationId xmlns:a16="http://schemas.microsoft.com/office/drawing/2014/main" id="{BE068CE6-7453-46F7-B8C4-19103A11648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91" name="Autoforma 16" descr="Resultado de imagen para codo hierro negro soldable">
          <a:extLst>
            <a:ext uri="{FF2B5EF4-FFF2-40B4-BE49-F238E27FC236}">
              <a16:creationId xmlns:a16="http://schemas.microsoft.com/office/drawing/2014/main" id="{96354240-296E-4AD1-925A-17C10BD9CCB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304800" cy="304800"/>
    <xdr:sp macro="" textlink="">
      <xdr:nvSpPr>
        <xdr:cNvPr id="92" name="Autoforma 9" descr="Resultado de imagen para junta victaulic">
          <a:extLst>
            <a:ext uri="{FF2B5EF4-FFF2-40B4-BE49-F238E27FC236}">
              <a16:creationId xmlns:a16="http://schemas.microsoft.com/office/drawing/2014/main" id="{2636A612-E266-4DBF-9450-0592F419CE4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93" name="Autoforma 14" descr="Resultado de imagen para codo hierro negro soldable">
          <a:extLst>
            <a:ext uri="{FF2B5EF4-FFF2-40B4-BE49-F238E27FC236}">
              <a16:creationId xmlns:a16="http://schemas.microsoft.com/office/drawing/2014/main" id="{0E1A4850-94D7-4B44-B729-CB135DC6A35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94" name="Autoforma 15" descr="Resultado de imagen para codo hierro negro soldable">
          <a:extLst>
            <a:ext uri="{FF2B5EF4-FFF2-40B4-BE49-F238E27FC236}">
              <a16:creationId xmlns:a16="http://schemas.microsoft.com/office/drawing/2014/main" id="{71510458-9692-45A4-877E-8CADEB17DA16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95" name="Autoforma 16" descr="Resultado de imagen para codo hierro negro soldable">
          <a:extLst>
            <a:ext uri="{FF2B5EF4-FFF2-40B4-BE49-F238E27FC236}">
              <a16:creationId xmlns:a16="http://schemas.microsoft.com/office/drawing/2014/main" id="{F9CC9DF5-3128-47CD-AC27-A95E10EB40FC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96" name="Autoforma 9" descr="Resultado de imagen para junta victaulic">
          <a:extLst>
            <a:ext uri="{FF2B5EF4-FFF2-40B4-BE49-F238E27FC236}">
              <a16:creationId xmlns:a16="http://schemas.microsoft.com/office/drawing/2014/main" id="{2346D983-EB19-47C8-8FE2-BEA15EDFDA2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97" name="Autoforma 9" descr="Resultado de imagen para junta victaulic">
          <a:extLst>
            <a:ext uri="{FF2B5EF4-FFF2-40B4-BE49-F238E27FC236}">
              <a16:creationId xmlns:a16="http://schemas.microsoft.com/office/drawing/2014/main" id="{E2CB3A3B-9708-4BE7-B2A2-0AC853A3E79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98" name="Autoforma 9" descr="Resultado de imagen para junta victaulic">
          <a:extLst>
            <a:ext uri="{FF2B5EF4-FFF2-40B4-BE49-F238E27FC236}">
              <a16:creationId xmlns:a16="http://schemas.microsoft.com/office/drawing/2014/main" id="{53AB2371-3FEC-41CD-AA69-A7792793B4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99" name="Autoforma 9" descr="Resultado de imagen para junta victaulic">
          <a:extLst>
            <a:ext uri="{FF2B5EF4-FFF2-40B4-BE49-F238E27FC236}">
              <a16:creationId xmlns:a16="http://schemas.microsoft.com/office/drawing/2014/main" id="{0BB61F36-755E-4D8C-B121-2C622E5533F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100" name="Autoforma 9" descr="Resultado de imagen para junta victaulic">
          <a:extLst>
            <a:ext uri="{FF2B5EF4-FFF2-40B4-BE49-F238E27FC236}">
              <a16:creationId xmlns:a16="http://schemas.microsoft.com/office/drawing/2014/main" id="{833634AD-E55B-4A12-AF44-2670099FDAD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101" name="Autoforma 10" descr="Resultado de imagen para junta victaulic">
          <a:extLst>
            <a:ext uri="{FF2B5EF4-FFF2-40B4-BE49-F238E27FC236}">
              <a16:creationId xmlns:a16="http://schemas.microsoft.com/office/drawing/2014/main" id="{50E51678-423F-4AE0-A5F1-E0C4D05651AC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102" name="Autoforma 14" descr="Resultado de imagen para codo hierro negro soldable">
          <a:extLst>
            <a:ext uri="{FF2B5EF4-FFF2-40B4-BE49-F238E27FC236}">
              <a16:creationId xmlns:a16="http://schemas.microsoft.com/office/drawing/2014/main" id="{BC173759-E6E1-47CA-9C65-FA59E57F9FEA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103" name="Autoforma 15" descr="Resultado de imagen para codo hierro negro soldable">
          <a:extLst>
            <a:ext uri="{FF2B5EF4-FFF2-40B4-BE49-F238E27FC236}">
              <a16:creationId xmlns:a16="http://schemas.microsoft.com/office/drawing/2014/main" id="{9862C691-A82B-4B94-A459-12F3302D49D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4800"/>
    <xdr:sp macro="" textlink="">
      <xdr:nvSpPr>
        <xdr:cNvPr id="104" name="Autoforma 16" descr="Resultado de imagen para codo hierro negro soldable">
          <a:extLst>
            <a:ext uri="{FF2B5EF4-FFF2-40B4-BE49-F238E27FC236}">
              <a16:creationId xmlns:a16="http://schemas.microsoft.com/office/drawing/2014/main" id="{2476EBD9-36A3-44B1-918A-C90C58522CF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19</xdr:row>
      <xdr:rowOff>0</xdr:rowOff>
    </xdr:from>
    <xdr:ext cx="304800" cy="304800"/>
    <xdr:sp macro="" textlink="">
      <xdr:nvSpPr>
        <xdr:cNvPr id="105" name="Autoforma 9" descr="Resultado de imagen para junta victaulic">
          <a:extLst>
            <a:ext uri="{FF2B5EF4-FFF2-40B4-BE49-F238E27FC236}">
              <a16:creationId xmlns:a16="http://schemas.microsoft.com/office/drawing/2014/main" id="{A52E920D-D78C-4D4E-B234-F3B0946A0D6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106" name="Autoforma 14" descr="Resultado de imagen para codo hierro negro soldable">
          <a:extLst>
            <a:ext uri="{FF2B5EF4-FFF2-40B4-BE49-F238E27FC236}">
              <a16:creationId xmlns:a16="http://schemas.microsoft.com/office/drawing/2014/main" id="{6C6BDFD2-283D-45D2-AB3A-E261C426378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107" name="Autoforma 15" descr="Resultado de imagen para codo hierro negro soldable">
          <a:extLst>
            <a:ext uri="{FF2B5EF4-FFF2-40B4-BE49-F238E27FC236}">
              <a16:creationId xmlns:a16="http://schemas.microsoft.com/office/drawing/2014/main" id="{2554E6CF-D914-40F1-ACDB-B4A668FB98B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4800"/>
    <xdr:sp macro="" textlink="">
      <xdr:nvSpPr>
        <xdr:cNvPr id="108" name="Autoforma 16" descr="Resultado de imagen para codo hierro negro soldable">
          <a:extLst>
            <a:ext uri="{FF2B5EF4-FFF2-40B4-BE49-F238E27FC236}">
              <a16:creationId xmlns:a16="http://schemas.microsoft.com/office/drawing/2014/main" id="{4BBD7B4F-9AFE-4767-9F2A-74EFCBD982F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09" name="Autoforma 9" descr="Resultado de imagen para junta victaulic">
          <a:extLst>
            <a:ext uri="{FF2B5EF4-FFF2-40B4-BE49-F238E27FC236}">
              <a16:creationId xmlns:a16="http://schemas.microsoft.com/office/drawing/2014/main" id="{F3EAF25F-2615-4F91-8B19-1B62AAE838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10" name="Autoforma 9" descr="Resultado de imagen para junta victaulic">
          <a:extLst>
            <a:ext uri="{FF2B5EF4-FFF2-40B4-BE49-F238E27FC236}">
              <a16:creationId xmlns:a16="http://schemas.microsoft.com/office/drawing/2014/main" id="{C29B7EEF-7942-4E68-8635-C4F31B9D33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11" name="Autoforma 9" descr="Resultado de imagen para junta victaulic">
          <a:extLst>
            <a:ext uri="{FF2B5EF4-FFF2-40B4-BE49-F238E27FC236}">
              <a16:creationId xmlns:a16="http://schemas.microsoft.com/office/drawing/2014/main" id="{FE4585F0-BAEC-4F78-83C4-DA35CA36DBD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12" name="Autoforma 10" descr="Resultado de imagen para junta victaulic">
          <a:extLst>
            <a:ext uri="{FF2B5EF4-FFF2-40B4-BE49-F238E27FC236}">
              <a16:creationId xmlns:a16="http://schemas.microsoft.com/office/drawing/2014/main" id="{C8E49F19-D921-4213-AACA-2FF486FF965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13" name="Autoforma 9" descr="Resultado de imagen para junta victaulic">
          <a:extLst>
            <a:ext uri="{FF2B5EF4-FFF2-40B4-BE49-F238E27FC236}">
              <a16:creationId xmlns:a16="http://schemas.microsoft.com/office/drawing/2014/main" id="{B5D54A5F-C289-439F-8878-318E80C7CF7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14" name="Autoforma 9" descr="Resultado de imagen para junta victaulic">
          <a:extLst>
            <a:ext uri="{FF2B5EF4-FFF2-40B4-BE49-F238E27FC236}">
              <a16:creationId xmlns:a16="http://schemas.microsoft.com/office/drawing/2014/main" id="{E2AC2038-B16C-43A4-94F8-C5C8DC01C2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115" name="Autoforma 9" descr="Resultado de imagen para junta victaulic">
          <a:extLst>
            <a:ext uri="{FF2B5EF4-FFF2-40B4-BE49-F238E27FC236}">
              <a16:creationId xmlns:a16="http://schemas.microsoft.com/office/drawing/2014/main" id="{457B0999-FC16-466B-B535-47EAECF3396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16" name="Autoforma 10" descr="Resultado de imagen para junta victaulic">
          <a:extLst>
            <a:ext uri="{FF2B5EF4-FFF2-40B4-BE49-F238E27FC236}">
              <a16:creationId xmlns:a16="http://schemas.microsoft.com/office/drawing/2014/main" id="{72CDA60E-41D8-416B-9CE9-FD4419041CB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17" name="Autoforma 10" descr="Resultado de imagen para junta victaulic">
          <a:extLst>
            <a:ext uri="{FF2B5EF4-FFF2-40B4-BE49-F238E27FC236}">
              <a16:creationId xmlns:a16="http://schemas.microsoft.com/office/drawing/2014/main" id="{0CBC2913-3498-4E6E-8347-E4A5EC62F9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36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18" name="Autoforma 9" descr="Resultado de imagen para junta victaulic">
          <a:extLst>
            <a:ext uri="{FF2B5EF4-FFF2-40B4-BE49-F238E27FC236}">
              <a16:creationId xmlns:a16="http://schemas.microsoft.com/office/drawing/2014/main" id="{48781247-96C9-40A6-93C5-C4413CF890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19" name="Autoforma 10" descr="Resultado de imagen para junta victaulic">
          <a:extLst>
            <a:ext uri="{FF2B5EF4-FFF2-40B4-BE49-F238E27FC236}">
              <a16:creationId xmlns:a16="http://schemas.microsoft.com/office/drawing/2014/main" id="{3B61ABFF-FC2A-4692-B622-62C63DA0075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20" name="Autoforma 10" descr="Resultado de imagen para junta victaulic">
          <a:extLst>
            <a:ext uri="{FF2B5EF4-FFF2-40B4-BE49-F238E27FC236}">
              <a16:creationId xmlns:a16="http://schemas.microsoft.com/office/drawing/2014/main" id="{2F652689-6855-4E8D-9619-E9831CC35FE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21" name="Autoforma 9" descr="Resultado de imagen para junta victaulic">
          <a:extLst>
            <a:ext uri="{FF2B5EF4-FFF2-40B4-BE49-F238E27FC236}">
              <a16:creationId xmlns:a16="http://schemas.microsoft.com/office/drawing/2014/main" id="{6F7D51AF-3A4F-4F41-9FCC-DEDC9E57CE1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22" name="Autoforma 10" descr="Resultado de imagen para junta victaulic">
          <a:extLst>
            <a:ext uri="{FF2B5EF4-FFF2-40B4-BE49-F238E27FC236}">
              <a16:creationId xmlns:a16="http://schemas.microsoft.com/office/drawing/2014/main" id="{09CFEF31-799B-4D8A-AA72-2C84D96EDD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23" name="Autoforma 9" descr="Resultado de imagen para junta victaulic">
          <a:extLst>
            <a:ext uri="{FF2B5EF4-FFF2-40B4-BE49-F238E27FC236}">
              <a16:creationId xmlns:a16="http://schemas.microsoft.com/office/drawing/2014/main" id="{D31EF2C6-9CD2-462E-B5D2-A63A99BD6C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24" name="Autoforma 9" descr="Resultado de imagen para junta victaulic">
          <a:extLst>
            <a:ext uri="{FF2B5EF4-FFF2-40B4-BE49-F238E27FC236}">
              <a16:creationId xmlns:a16="http://schemas.microsoft.com/office/drawing/2014/main" id="{BB94BCD6-59C6-4728-8A01-C8AE17B0B2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25" name="Autoforma 10" descr="Resultado de imagen para junta victaulic">
          <a:extLst>
            <a:ext uri="{FF2B5EF4-FFF2-40B4-BE49-F238E27FC236}">
              <a16:creationId xmlns:a16="http://schemas.microsoft.com/office/drawing/2014/main" id="{A68C43AE-1D10-4439-AFB9-25CB622756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26" name="Autoforma 10" descr="Resultado de imagen para junta victaulic">
          <a:extLst>
            <a:ext uri="{FF2B5EF4-FFF2-40B4-BE49-F238E27FC236}">
              <a16:creationId xmlns:a16="http://schemas.microsoft.com/office/drawing/2014/main" id="{93BB4C1F-7F24-443D-84EC-B284F62D4CB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27" name="Autoforma 9" descr="Resultado de imagen para junta victaulic">
          <a:extLst>
            <a:ext uri="{FF2B5EF4-FFF2-40B4-BE49-F238E27FC236}">
              <a16:creationId xmlns:a16="http://schemas.microsoft.com/office/drawing/2014/main" id="{2D5AFEFD-A656-405D-9A4E-B7222CBD062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28" name="Autoforma 9" descr="Resultado de imagen para junta victaulic">
          <a:extLst>
            <a:ext uri="{FF2B5EF4-FFF2-40B4-BE49-F238E27FC236}">
              <a16:creationId xmlns:a16="http://schemas.microsoft.com/office/drawing/2014/main" id="{C97FDB31-9897-441D-A3C7-34D520EA46B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29" name="Autoforma 10" descr="Resultado de imagen para junta victaulic">
          <a:extLst>
            <a:ext uri="{FF2B5EF4-FFF2-40B4-BE49-F238E27FC236}">
              <a16:creationId xmlns:a16="http://schemas.microsoft.com/office/drawing/2014/main" id="{05932776-2A80-4EC6-B16B-40322241B20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30" name="Autoforma 9" descr="Resultado de imagen para junta victaulic">
          <a:extLst>
            <a:ext uri="{FF2B5EF4-FFF2-40B4-BE49-F238E27FC236}">
              <a16:creationId xmlns:a16="http://schemas.microsoft.com/office/drawing/2014/main" id="{B2BA51CB-6906-4327-A789-313E690A95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31" name="Autoforma 10" descr="Resultado de imagen para junta victaulic">
          <a:extLst>
            <a:ext uri="{FF2B5EF4-FFF2-40B4-BE49-F238E27FC236}">
              <a16:creationId xmlns:a16="http://schemas.microsoft.com/office/drawing/2014/main" id="{3295B388-21E9-4403-825D-B947F6FB883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32" name="Autoforma 9" descr="Resultado de imagen para junta victaulic">
          <a:extLst>
            <a:ext uri="{FF2B5EF4-FFF2-40B4-BE49-F238E27FC236}">
              <a16:creationId xmlns:a16="http://schemas.microsoft.com/office/drawing/2014/main" id="{C10407E3-74AE-4860-806C-1521FE66324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33" name="Autoforma 9" descr="Resultado de imagen para junta victaulic">
          <a:extLst>
            <a:ext uri="{FF2B5EF4-FFF2-40B4-BE49-F238E27FC236}">
              <a16:creationId xmlns:a16="http://schemas.microsoft.com/office/drawing/2014/main" id="{1615D044-97A0-43CF-B885-BC085163DA0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34" name="Autoforma 10" descr="Resultado de imagen para junta victaulic">
          <a:extLst>
            <a:ext uri="{FF2B5EF4-FFF2-40B4-BE49-F238E27FC236}">
              <a16:creationId xmlns:a16="http://schemas.microsoft.com/office/drawing/2014/main" id="{37B13521-51D9-4E70-B181-C9B33C365A6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35" name="Autoforma 10" descr="Resultado de imagen para junta victaulic">
          <a:extLst>
            <a:ext uri="{FF2B5EF4-FFF2-40B4-BE49-F238E27FC236}">
              <a16:creationId xmlns:a16="http://schemas.microsoft.com/office/drawing/2014/main" id="{DC1B4815-E92F-4E92-BD2A-907BFAE6080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36" name="Autoforma 9" descr="Resultado de imagen para junta victaulic">
          <a:extLst>
            <a:ext uri="{FF2B5EF4-FFF2-40B4-BE49-F238E27FC236}">
              <a16:creationId xmlns:a16="http://schemas.microsoft.com/office/drawing/2014/main" id="{5E3E076A-C020-4971-83B5-8BD170E571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37" name="Autoforma 9" descr="Resultado de imagen para junta victaulic">
          <a:extLst>
            <a:ext uri="{FF2B5EF4-FFF2-40B4-BE49-F238E27FC236}">
              <a16:creationId xmlns:a16="http://schemas.microsoft.com/office/drawing/2014/main" id="{D0F28271-AB03-4FC7-8656-ED3C4E7FF6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38" name="Autoforma 10" descr="Resultado de imagen para junta victaulic">
          <a:extLst>
            <a:ext uri="{FF2B5EF4-FFF2-40B4-BE49-F238E27FC236}">
              <a16:creationId xmlns:a16="http://schemas.microsoft.com/office/drawing/2014/main" id="{32AEECE6-2010-4D17-9688-A09A39F3269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39" name="Autoforma 9" descr="Resultado de imagen para junta victaulic">
          <a:extLst>
            <a:ext uri="{FF2B5EF4-FFF2-40B4-BE49-F238E27FC236}">
              <a16:creationId xmlns:a16="http://schemas.microsoft.com/office/drawing/2014/main" id="{CF7AC7DC-7CD2-4B6E-BAA6-944D5066D8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40" name="Autoforma 10" descr="Resultado de imagen para junta victaulic">
          <a:extLst>
            <a:ext uri="{FF2B5EF4-FFF2-40B4-BE49-F238E27FC236}">
              <a16:creationId xmlns:a16="http://schemas.microsoft.com/office/drawing/2014/main" id="{9174839C-A370-4046-A440-BC4A809022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41" name="Autoforma 9" descr="Resultado de imagen para junta victaulic">
          <a:extLst>
            <a:ext uri="{FF2B5EF4-FFF2-40B4-BE49-F238E27FC236}">
              <a16:creationId xmlns:a16="http://schemas.microsoft.com/office/drawing/2014/main" id="{D806CC11-B0D7-4B2D-A32A-EBCDA445DFE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42" name="Autoforma 9" descr="Resultado de imagen para junta victaulic">
          <a:extLst>
            <a:ext uri="{FF2B5EF4-FFF2-40B4-BE49-F238E27FC236}">
              <a16:creationId xmlns:a16="http://schemas.microsoft.com/office/drawing/2014/main" id="{2AC2D65B-C50D-4B06-B25F-82661D97F91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43" name="Autoforma 10" descr="Resultado de imagen para junta victaulic">
          <a:extLst>
            <a:ext uri="{FF2B5EF4-FFF2-40B4-BE49-F238E27FC236}">
              <a16:creationId xmlns:a16="http://schemas.microsoft.com/office/drawing/2014/main" id="{31E37E33-B1C0-438F-92F9-6926CB00D88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44" name="Autoforma 10" descr="Resultado de imagen para junta victaulic">
          <a:extLst>
            <a:ext uri="{FF2B5EF4-FFF2-40B4-BE49-F238E27FC236}">
              <a16:creationId xmlns:a16="http://schemas.microsoft.com/office/drawing/2014/main" id="{E47DC371-0EEF-4594-BCD1-0D8BEAB7832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45" name="Autoforma 9" descr="Resultado de imagen para junta victaulic">
          <a:extLst>
            <a:ext uri="{FF2B5EF4-FFF2-40B4-BE49-F238E27FC236}">
              <a16:creationId xmlns:a16="http://schemas.microsoft.com/office/drawing/2014/main" id="{44A919B2-B66C-4C91-AAD8-80846B734B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46" name="Autoforma 9" descr="Resultado de imagen para junta victaulic">
          <a:extLst>
            <a:ext uri="{FF2B5EF4-FFF2-40B4-BE49-F238E27FC236}">
              <a16:creationId xmlns:a16="http://schemas.microsoft.com/office/drawing/2014/main" id="{DBECAF51-5BE2-46C8-AE91-8416FCDBC9B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47" name="Autoforma 10" descr="Resultado de imagen para junta victaulic">
          <a:extLst>
            <a:ext uri="{FF2B5EF4-FFF2-40B4-BE49-F238E27FC236}">
              <a16:creationId xmlns:a16="http://schemas.microsoft.com/office/drawing/2014/main" id="{832FAC47-407C-4F00-A019-9B7F6A7C785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48" name="Autoforma 9" descr="Resultado de imagen para junta victaulic">
          <a:extLst>
            <a:ext uri="{FF2B5EF4-FFF2-40B4-BE49-F238E27FC236}">
              <a16:creationId xmlns:a16="http://schemas.microsoft.com/office/drawing/2014/main" id="{8C371EAE-2AA1-4B65-A28B-4CCA63A075B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49" name="Autoforma 10" descr="Resultado de imagen para junta victaulic">
          <a:extLst>
            <a:ext uri="{FF2B5EF4-FFF2-40B4-BE49-F238E27FC236}">
              <a16:creationId xmlns:a16="http://schemas.microsoft.com/office/drawing/2014/main" id="{F29A12D3-06CE-4849-93BA-F8C9D43F0ED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50" name="Autoforma 10" descr="Resultado de imagen para junta victaulic">
          <a:extLst>
            <a:ext uri="{FF2B5EF4-FFF2-40B4-BE49-F238E27FC236}">
              <a16:creationId xmlns:a16="http://schemas.microsoft.com/office/drawing/2014/main" id="{ACB3375B-6127-4EE4-9F92-8198D36725F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51" name="Autoforma 9" descr="Resultado de imagen para junta victaulic">
          <a:extLst>
            <a:ext uri="{FF2B5EF4-FFF2-40B4-BE49-F238E27FC236}">
              <a16:creationId xmlns:a16="http://schemas.microsoft.com/office/drawing/2014/main" id="{02144966-1BFB-457B-ACA1-7D935425A76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52" name="Autoforma 9" descr="Resultado de imagen para junta victaulic">
          <a:extLst>
            <a:ext uri="{FF2B5EF4-FFF2-40B4-BE49-F238E27FC236}">
              <a16:creationId xmlns:a16="http://schemas.microsoft.com/office/drawing/2014/main" id="{6F851C5F-F5C7-4004-B8FA-E22C4B112B7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53" name="Autoforma 10" descr="Resultado de imagen para junta victaulic">
          <a:extLst>
            <a:ext uri="{FF2B5EF4-FFF2-40B4-BE49-F238E27FC236}">
              <a16:creationId xmlns:a16="http://schemas.microsoft.com/office/drawing/2014/main" id="{20286797-799A-4EF9-8F3E-551945723813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54" name="Autoforma 9" descr="Resultado de imagen para junta victaulic">
          <a:extLst>
            <a:ext uri="{FF2B5EF4-FFF2-40B4-BE49-F238E27FC236}">
              <a16:creationId xmlns:a16="http://schemas.microsoft.com/office/drawing/2014/main" id="{F644D683-5D09-4793-8597-9219D9FD06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55" name="Autoforma 9" descr="Resultado de imagen para junta victaulic">
          <a:extLst>
            <a:ext uri="{FF2B5EF4-FFF2-40B4-BE49-F238E27FC236}">
              <a16:creationId xmlns:a16="http://schemas.microsoft.com/office/drawing/2014/main" id="{43B52482-641B-4547-A9AB-EEAEC93C222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56" name="Autoforma 10" descr="Resultado de imagen para junta victaulic">
          <a:extLst>
            <a:ext uri="{FF2B5EF4-FFF2-40B4-BE49-F238E27FC236}">
              <a16:creationId xmlns:a16="http://schemas.microsoft.com/office/drawing/2014/main" id="{A7574D9A-1C45-4692-9597-7316FE8990B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57" name="Autoforma 9" descr="Resultado de imagen para junta victaulic">
          <a:extLst>
            <a:ext uri="{FF2B5EF4-FFF2-40B4-BE49-F238E27FC236}">
              <a16:creationId xmlns:a16="http://schemas.microsoft.com/office/drawing/2014/main" id="{5DF986F4-6ED3-4028-9589-531F088AD0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58" name="Autoforma 10" descr="Resultado de imagen para junta victaulic">
          <a:extLst>
            <a:ext uri="{FF2B5EF4-FFF2-40B4-BE49-F238E27FC236}">
              <a16:creationId xmlns:a16="http://schemas.microsoft.com/office/drawing/2014/main" id="{BFD13638-4913-459B-AED2-40E0C3A3D64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59" name="Autoforma 9" descr="Resultado de imagen para junta victaulic">
          <a:extLst>
            <a:ext uri="{FF2B5EF4-FFF2-40B4-BE49-F238E27FC236}">
              <a16:creationId xmlns:a16="http://schemas.microsoft.com/office/drawing/2014/main" id="{272D56A7-82F2-4966-BDBC-3D38DE0C1B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60" name="Autoforma 9" descr="Resultado de imagen para junta victaulic">
          <a:extLst>
            <a:ext uri="{FF2B5EF4-FFF2-40B4-BE49-F238E27FC236}">
              <a16:creationId xmlns:a16="http://schemas.microsoft.com/office/drawing/2014/main" id="{CA0ED0FB-031F-49B5-9DBB-6D086BB5D2A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61" name="Autoforma 10" descr="Resultado de imagen para junta victaulic">
          <a:extLst>
            <a:ext uri="{FF2B5EF4-FFF2-40B4-BE49-F238E27FC236}">
              <a16:creationId xmlns:a16="http://schemas.microsoft.com/office/drawing/2014/main" id="{FF5F1ECF-22D8-494D-A662-18AC5D876FD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62" name="Autoforma 10" descr="Resultado de imagen para junta victaulic">
          <a:extLst>
            <a:ext uri="{FF2B5EF4-FFF2-40B4-BE49-F238E27FC236}">
              <a16:creationId xmlns:a16="http://schemas.microsoft.com/office/drawing/2014/main" id="{347CF63E-B3B9-4D8F-BAAD-366131CF9A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63" name="Autoforma 9" descr="Resultado de imagen para junta victaulic">
          <a:extLst>
            <a:ext uri="{FF2B5EF4-FFF2-40B4-BE49-F238E27FC236}">
              <a16:creationId xmlns:a16="http://schemas.microsoft.com/office/drawing/2014/main" id="{5B555D92-30C6-40EB-8907-4DE9D9CD7B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64" name="Autoforma 9" descr="Resultado de imagen para junta victaulic">
          <a:extLst>
            <a:ext uri="{FF2B5EF4-FFF2-40B4-BE49-F238E27FC236}">
              <a16:creationId xmlns:a16="http://schemas.microsoft.com/office/drawing/2014/main" id="{5797D205-5591-4AD9-92B9-9E626AD7361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65" name="Autoforma 10" descr="Resultado de imagen para junta victaulic">
          <a:extLst>
            <a:ext uri="{FF2B5EF4-FFF2-40B4-BE49-F238E27FC236}">
              <a16:creationId xmlns:a16="http://schemas.microsoft.com/office/drawing/2014/main" id="{E9C33597-B0C9-4038-B498-ED70612694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66" name="Autoforma 9" descr="Resultado de imagen para junta victaulic">
          <a:extLst>
            <a:ext uri="{FF2B5EF4-FFF2-40B4-BE49-F238E27FC236}">
              <a16:creationId xmlns:a16="http://schemas.microsoft.com/office/drawing/2014/main" id="{65750918-9DF8-4712-ADA9-E047C36CF50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67" name="Autoforma 10" descr="Resultado de imagen para junta victaulic">
          <a:extLst>
            <a:ext uri="{FF2B5EF4-FFF2-40B4-BE49-F238E27FC236}">
              <a16:creationId xmlns:a16="http://schemas.microsoft.com/office/drawing/2014/main" id="{30052BB7-130C-45DD-87D1-FBC59EF458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68" name="Autoforma 10" descr="Resultado de imagen para junta victaulic">
          <a:extLst>
            <a:ext uri="{FF2B5EF4-FFF2-40B4-BE49-F238E27FC236}">
              <a16:creationId xmlns:a16="http://schemas.microsoft.com/office/drawing/2014/main" id="{D0EF51CB-C6DF-42EC-B137-E1D6C63A18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69" name="Autoforma 9" descr="Resultado de imagen para junta victaulic">
          <a:extLst>
            <a:ext uri="{FF2B5EF4-FFF2-40B4-BE49-F238E27FC236}">
              <a16:creationId xmlns:a16="http://schemas.microsoft.com/office/drawing/2014/main" id="{BE39290F-97CD-4C6F-A4F6-C3B5E9FED1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70" name="Autoforma 9" descr="Resultado de imagen para junta victaulic">
          <a:extLst>
            <a:ext uri="{FF2B5EF4-FFF2-40B4-BE49-F238E27FC236}">
              <a16:creationId xmlns:a16="http://schemas.microsoft.com/office/drawing/2014/main" id="{18AF4481-7A74-4E35-AEA7-4FF2E0EAD7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71" name="Autoforma 10" descr="Resultado de imagen para junta victaulic">
          <a:extLst>
            <a:ext uri="{FF2B5EF4-FFF2-40B4-BE49-F238E27FC236}">
              <a16:creationId xmlns:a16="http://schemas.microsoft.com/office/drawing/2014/main" id="{2832F633-53E3-4E35-A210-B75B57B3106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72" name="Autoforma 9" descr="Resultado de imagen para junta victaulic">
          <a:extLst>
            <a:ext uri="{FF2B5EF4-FFF2-40B4-BE49-F238E27FC236}">
              <a16:creationId xmlns:a16="http://schemas.microsoft.com/office/drawing/2014/main" id="{D1C6726A-F73D-4F74-BDE2-B03A5583B5F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73" name="Autoforma 9" descr="Resultado de imagen para junta victaulic">
          <a:extLst>
            <a:ext uri="{FF2B5EF4-FFF2-40B4-BE49-F238E27FC236}">
              <a16:creationId xmlns:a16="http://schemas.microsoft.com/office/drawing/2014/main" id="{85384485-2996-4A1A-B86F-E632998CE80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74" name="Autoforma 10" descr="Resultado de imagen para junta victaulic">
          <a:extLst>
            <a:ext uri="{FF2B5EF4-FFF2-40B4-BE49-F238E27FC236}">
              <a16:creationId xmlns:a16="http://schemas.microsoft.com/office/drawing/2014/main" id="{253A1F18-CB29-47C1-857F-A5965587372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75" name="Autoforma 9" descr="Resultado de imagen para junta victaulic">
          <a:extLst>
            <a:ext uri="{FF2B5EF4-FFF2-40B4-BE49-F238E27FC236}">
              <a16:creationId xmlns:a16="http://schemas.microsoft.com/office/drawing/2014/main" id="{DED64BF9-EACF-48B0-BB7C-797FC236183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76" name="Autoforma 10" descr="Resultado de imagen para junta victaulic">
          <a:extLst>
            <a:ext uri="{FF2B5EF4-FFF2-40B4-BE49-F238E27FC236}">
              <a16:creationId xmlns:a16="http://schemas.microsoft.com/office/drawing/2014/main" id="{8A05C06C-A52A-4867-B68F-30C3706C4A2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77" name="Autoforma 9" descr="Resultado de imagen para junta victaulic">
          <a:extLst>
            <a:ext uri="{FF2B5EF4-FFF2-40B4-BE49-F238E27FC236}">
              <a16:creationId xmlns:a16="http://schemas.microsoft.com/office/drawing/2014/main" id="{2605355B-0C76-4848-8C04-2A40292E259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78" name="Autoforma 9" descr="Resultado de imagen para junta victaulic">
          <a:extLst>
            <a:ext uri="{FF2B5EF4-FFF2-40B4-BE49-F238E27FC236}">
              <a16:creationId xmlns:a16="http://schemas.microsoft.com/office/drawing/2014/main" id="{12CE6AB4-FD52-4220-B157-7EE229DAD6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79" name="Autoforma 10" descr="Resultado de imagen para junta victaulic">
          <a:extLst>
            <a:ext uri="{FF2B5EF4-FFF2-40B4-BE49-F238E27FC236}">
              <a16:creationId xmlns:a16="http://schemas.microsoft.com/office/drawing/2014/main" id="{D1D29338-B276-4816-A7BA-3327E05D1B4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80" name="Autoforma 10" descr="Resultado de imagen para junta victaulic">
          <a:extLst>
            <a:ext uri="{FF2B5EF4-FFF2-40B4-BE49-F238E27FC236}">
              <a16:creationId xmlns:a16="http://schemas.microsoft.com/office/drawing/2014/main" id="{E0FF2D86-D45E-482F-A57C-1AB545F3F23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81" name="Autoforma 9" descr="Resultado de imagen para junta victaulic">
          <a:extLst>
            <a:ext uri="{FF2B5EF4-FFF2-40B4-BE49-F238E27FC236}">
              <a16:creationId xmlns:a16="http://schemas.microsoft.com/office/drawing/2014/main" id="{9A3B4051-1E63-4C4F-86BF-3161BD362CE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82" name="Autoforma 9" descr="Resultado de imagen para junta victaulic">
          <a:extLst>
            <a:ext uri="{FF2B5EF4-FFF2-40B4-BE49-F238E27FC236}">
              <a16:creationId xmlns:a16="http://schemas.microsoft.com/office/drawing/2014/main" id="{D28C96A8-F612-4AFD-AC8C-49C28F07783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83" name="Autoforma 10" descr="Resultado de imagen para junta victaulic">
          <a:extLst>
            <a:ext uri="{FF2B5EF4-FFF2-40B4-BE49-F238E27FC236}">
              <a16:creationId xmlns:a16="http://schemas.microsoft.com/office/drawing/2014/main" id="{77DDA519-F4C9-49A8-AC1D-120F945047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84" name="Autoforma 9" descr="Resultado de imagen para junta victaulic">
          <a:extLst>
            <a:ext uri="{FF2B5EF4-FFF2-40B4-BE49-F238E27FC236}">
              <a16:creationId xmlns:a16="http://schemas.microsoft.com/office/drawing/2014/main" id="{F2FC4567-E819-494D-94F2-9B8304441D2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85" name="Autoforma 10" descr="Resultado de imagen para junta victaulic">
          <a:extLst>
            <a:ext uri="{FF2B5EF4-FFF2-40B4-BE49-F238E27FC236}">
              <a16:creationId xmlns:a16="http://schemas.microsoft.com/office/drawing/2014/main" id="{69078549-BFF3-461B-B433-B51B2A89E88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86" name="Autoforma 10" descr="Resultado de imagen para junta victaulic">
          <a:extLst>
            <a:ext uri="{FF2B5EF4-FFF2-40B4-BE49-F238E27FC236}">
              <a16:creationId xmlns:a16="http://schemas.microsoft.com/office/drawing/2014/main" id="{4EAF04E4-B396-4AC8-8A14-E7CADD7FDE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87" name="Autoforma 9" descr="Resultado de imagen para junta victaulic">
          <a:extLst>
            <a:ext uri="{FF2B5EF4-FFF2-40B4-BE49-F238E27FC236}">
              <a16:creationId xmlns:a16="http://schemas.microsoft.com/office/drawing/2014/main" id="{9FA2EB88-BB1F-4EF0-A68D-EE18020EC0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88" name="Autoforma 9" descr="Resultado de imagen para junta victaulic">
          <a:extLst>
            <a:ext uri="{FF2B5EF4-FFF2-40B4-BE49-F238E27FC236}">
              <a16:creationId xmlns:a16="http://schemas.microsoft.com/office/drawing/2014/main" id="{9F7A5102-853C-4FB9-A5C4-83F3B067B67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89" name="Autoforma 10" descr="Resultado de imagen para junta victaulic">
          <a:extLst>
            <a:ext uri="{FF2B5EF4-FFF2-40B4-BE49-F238E27FC236}">
              <a16:creationId xmlns:a16="http://schemas.microsoft.com/office/drawing/2014/main" id="{E9D5A80B-C367-48B3-BCBF-88E48362762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90" name="Autoforma 9" descr="Resultado de imagen para junta victaulic">
          <a:extLst>
            <a:ext uri="{FF2B5EF4-FFF2-40B4-BE49-F238E27FC236}">
              <a16:creationId xmlns:a16="http://schemas.microsoft.com/office/drawing/2014/main" id="{A86AC512-078B-4FE4-997E-DAF2E80C71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91" name="Autoforma 9" descr="Resultado de imagen para junta victaulic">
          <a:extLst>
            <a:ext uri="{FF2B5EF4-FFF2-40B4-BE49-F238E27FC236}">
              <a16:creationId xmlns:a16="http://schemas.microsoft.com/office/drawing/2014/main" id="{1A83B645-E509-41E9-9A8B-38D9D4AC9E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92" name="Autoforma 10" descr="Resultado de imagen para junta victaulic">
          <a:extLst>
            <a:ext uri="{FF2B5EF4-FFF2-40B4-BE49-F238E27FC236}">
              <a16:creationId xmlns:a16="http://schemas.microsoft.com/office/drawing/2014/main" id="{19F77D4A-79B3-47B7-8734-FE2606C3E61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93" name="Autoforma 9" descr="Resultado de imagen para junta victaulic">
          <a:extLst>
            <a:ext uri="{FF2B5EF4-FFF2-40B4-BE49-F238E27FC236}">
              <a16:creationId xmlns:a16="http://schemas.microsoft.com/office/drawing/2014/main" id="{D36BE779-1B5C-46E4-BD1B-61EA1915BBF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94" name="Autoforma 10" descr="Resultado de imagen para junta victaulic">
          <a:extLst>
            <a:ext uri="{FF2B5EF4-FFF2-40B4-BE49-F238E27FC236}">
              <a16:creationId xmlns:a16="http://schemas.microsoft.com/office/drawing/2014/main" id="{A9B86770-2D01-4FE0-B060-04CBC530E09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95" name="Autoforma 9" descr="Resultado de imagen para junta victaulic">
          <a:extLst>
            <a:ext uri="{FF2B5EF4-FFF2-40B4-BE49-F238E27FC236}">
              <a16:creationId xmlns:a16="http://schemas.microsoft.com/office/drawing/2014/main" id="{A9534A7F-BBC8-440A-9EB3-65E48BD1FE9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96" name="Autoforma 9" descr="Resultado de imagen para junta victaulic">
          <a:extLst>
            <a:ext uri="{FF2B5EF4-FFF2-40B4-BE49-F238E27FC236}">
              <a16:creationId xmlns:a16="http://schemas.microsoft.com/office/drawing/2014/main" id="{43E163C3-9CBF-4163-82F0-4F0767743BF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97" name="Autoforma 10" descr="Resultado de imagen para junta victaulic">
          <a:extLst>
            <a:ext uri="{FF2B5EF4-FFF2-40B4-BE49-F238E27FC236}">
              <a16:creationId xmlns:a16="http://schemas.microsoft.com/office/drawing/2014/main" id="{AC3344C0-8665-4C93-B806-D0B4BD7AF7C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198" name="Autoforma 10" descr="Resultado de imagen para junta victaulic">
          <a:extLst>
            <a:ext uri="{FF2B5EF4-FFF2-40B4-BE49-F238E27FC236}">
              <a16:creationId xmlns:a16="http://schemas.microsoft.com/office/drawing/2014/main" id="{2768ED76-CDBD-4A57-B507-7CF1BA280E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199" name="Autoforma 9" descr="Resultado de imagen para junta victaulic">
          <a:extLst>
            <a:ext uri="{FF2B5EF4-FFF2-40B4-BE49-F238E27FC236}">
              <a16:creationId xmlns:a16="http://schemas.microsoft.com/office/drawing/2014/main" id="{3C9F6599-D49F-4C5B-B199-FED958DE1A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00" name="Autoforma 9" descr="Resultado de imagen para junta victaulic">
          <a:extLst>
            <a:ext uri="{FF2B5EF4-FFF2-40B4-BE49-F238E27FC236}">
              <a16:creationId xmlns:a16="http://schemas.microsoft.com/office/drawing/2014/main" id="{8D18E2DB-8A07-40AD-BC65-31377EBF3A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201" name="Autoforma 10" descr="Resultado de imagen para junta victaulic">
          <a:extLst>
            <a:ext uri="{FF2B5EF4-FFF2-40B4-BE49-F238E27FC236}">
              <a16:creationId xmlns:a16="http://schemas.microsoft.com/office/drawing/2014/main" id="{4C77B4F7-E9B5-427E-84D2-2C806BFDE83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02" name="Autoforma 9" descr="Resultado de imagen para junta victaulic">
          <a:extLst>
            <a:ext uri="{FF2B5EF4-FFF2-40B4-BE49-F238E27FC236}">
              <a16:creationId xmlns:a16="http://schemas.microsoft.com/office/drawing/2014/main" id="{CA6E9A8A-A70E-451E-9A17-88E3C46E1A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203" name="Autoforma 10" descr="Resultado de imagen para junta victaulic">
          <a:extLst>
            <a:ext uri="{FF2B5EF4-FFF2-40B4-BE49-F238E27FC236}">
              <a16:creationId xmlns:a16="http://schemas.microsoft.com/office/drawing/2014/main" id="{2AFFD648-2A82-4E2E-B5B9-DB69C07FC3D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19</xdr:row>
      <xdr:rowOff>0</xdr:rowOff>
    </xdr:from>
    <xdr:ext cx="304800" cy="304800"/>
    <xdr:sp macro="" textlink="">
      <xdr:nvSpPr>
        <xdr:cNvPr id="204" name="Autoforma 10" descr="Resultado de imagen para junta victaulic">
          <a:extLst>
            <a:ext uri="{FF2B5EF4-FFF2-40B4-BE49-F238E27FC236}">
              <a16:creationId xmlns:a16="http://schemas.microsoft.com/office/drawing/2014/main" id="{E3B0C18A-CBE1-4C15-8E92-EDBBB599C7AF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05" name="Autoforma 9" descr="Resultado de imagen para junta victaulic">
          <a:extLst>
            <a:ext uri="{FF2B5EF4-FFF2-40B4-BE49-F238E27FC236}">
              <a16:creationId xmlns:a16="http://schemas.microsoft.com/office/drawing/2014/main" id="{B9C1D44D-4B70-4531-9FF4-F7E1ED51979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64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06" name="Autoforma 9" descr="Resultado de imagen para junta victaulic">
          <a:extLst>
            <a:ext uri="{FF2B5EF4-FFF2-40B4-BE49-F238E27FC236}">
              <a16:creationId xmlns:a16="http://schemas.microsoft.com/office/drawing/2014/main" id="{9E2DB57B-8695-4210-976B-1D46BE0FC303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72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07" name="Autoforma 9" descr="Resultado de imagen para junta victaulic">
          <a:extLst>
            <a:ext uri="{FF2B5EF4-FFF2-40B4-BE49-F238E27FC236}">
              <a16:creationId xmlns:a16="http://schemas.microsoft.com/office/drawing/2014/main" id="{E6710AE1-44E7-4436-A23B-A34AB43DEE4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0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08" name="Autoforma 9" descr="Resultado de imagen para junta victaulic">
          <a:extLst>
            <a:ext uri="{FF2B5EF4-FFF2-40B4-BE49-F238E27FC236}">
              <a16:creationId xmlns:a16="http://schemas.microsoft.com/office/drawing/2014/main" id="{47A09025-374C-4782-B0CF-908151ECCBB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09" name="Autoforma 9" descr="Resultado de imagen para junta victaulic">
          <a:extLst>
            <a:ext uri="{FF2B5EF4-FFF2-40B4-BE49-F238E27FC236}">
              <a16:creationId xmlns:a16="http://schemas.microsoft.com/office/drawing/2014/main" id="{BE9B3D5F-F3A7-4A42-8370-32F0D93B3514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10" name="Autoforma 9" descr="Resultado de imagen para junta victaulic">
          <a:extLst>
            <a:ext uri="{FF2B5EF4-FFF2-40B4-BE49-F238E27FC236}">
              <a16:creationId xmlns:a16="http://schemas.microsoft.com/office/drawing/2014/main" id="{A109995C-5953-416B-B3BB-FEE65B1C91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11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4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12" name="Autoforma 9" descr="Resultado de imagen para junta victaulic">
          <a:extLst>
            <a:ext uri="{FF2B5EF4-FFF2-40B4-BE49-F238E27FC236}">
              <a16:creationId xmlns:a16="http://schemas.microsoft.com/office/drawing/2014/main" id="{45345AE0-EFEB-4514-B1DC-1FDF6E906D3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13" name="Autoforma 9" descr="Resultado de imagen para junta victaulic">
          <a:extLst>
            <a:ext uri="{FF2B5EF4-FFF2-40B4-BE49-F238E27FC236}">
              <a16:creationId xmlns:a16="http://schemas.microsoft.com/office/drawing/2014/main" id="{D74AEECB-3FAF-4CDD-A6B8-66C9F049060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9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14" name="Autoforma 9" descr="Resultado de imagen para junta victaulic">
          <a:extLst>
            <a:ext uri="{FF2B5EF4-FFF2-40B4-BE49-F238E27FC236}">
              <a16:creationId xmlns:a16="http://schemas.microsoft.com/office/drawing/2014/main" id="{6C53C30F-A2A4-4CEE-9FBE-35C3D3EC94ED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37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15" name="Autoforma 9" descr="Resultado de imagen para junta victaulic">
          <a:extLst>
            <a:ext uri="{FF2B5EF4-FFF2-40B4-BE49-F238E27FC236}">
              <a16:creationId xmlns:a16="http://schemas.microsoft.com/office/drawing/2014/main" id="{B5A9533F-2882-4CC4-A72D-1C4FD57F4F3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44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16" name="Autoforma 9" descr="Resultado de imagen para junta victaulic">
          <a:extLst>
            <a:ext uri="{FF2B5EF4-FFF2-40B4-BE49-F238E27FC236}">
              <a16:creationId xmlns:a16="http://schemas.microsoft.com/office/drawing/2014/main" id="{82FF04C4-E479-4C6F-8AC6-638744D6AA7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17" name="Autoforma 9" descr="Resultado de imagen para junta victaulic">
          <a:extLst>
            <a:ext uri="{FF2B5EF4-FFF2-40B4-BE49-F238E27FC236}">
              <a16:creationId xmlns:a16="http://schemas.microsoft.com/office/drawing/2014/main" id="{3A9E70B0-4D04-4A22-9F2D-8A74B61765D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510884</xdr:colOff>
      <xdr:row>5</xdr:row>
      <xdr:rowOff>67234</xdr:rowOff>
    </xdr:from>
    <xdr:to>
      <xdr:col>3</xdr:col>
      <xdr:colOff>1428749</xdr:colOff>
      <xdr:row>5</xdr:row>
      <xdr:rowOff>1108364</xdr:rowOff>
    </xdr:to>
    <xdr:pic>
      <xdr:nvPicPr>
        <xdr:cNvPr id="230" name="Imagen 229" descr="Butterfly Valve, Lug Style, Size 8 In">
          <a:extLst>
            <a:ext uri="{FF2B5EF4-FFF2-40B4-BE49-F238E27FC236}">
              <a16:creationId xmlns:a16="http://schemas.microsoft.com/office/drawing/2014/main" id="{CEAEFD70-3990-4F5D-861C-09652CCA0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0884" y="1724584"/>
          <a:ext cx="917865" cy="1041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407867</xdr:colOff>
      <xdr:row>7</xdr:row>
      <xdr:rowOff>60612</xdr:rowOff>
    </xdr:from>
    <xdr:to>
      <xdr:col>3</xdr:col>
      <xdr:colOff>1272887</xdr:colOff>
      <xdr:row>7</xdr:row>
      <xdr:rowOff>658089</xdr:rowOff>
    </xdr:to>
    <xdr:pic>
      <xdr:nvPicPr>
        <xdr:cNvPr id="231" name="Imagen 230" descr="Y Strainer, 304 SS, 8&quot;, Flanged, Fiber">
          <a:extLst>
            <a:ext uri="{FF2B5EF4-FFF2-40B4-BE49-F238E27FC236}">
              <a16:creationId xmlns:a16="http://schemas.microsoft.com/office/drawing/2014/main" id="{DB340492-0345-4FA2-A6D2-7792D2BC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7867" y="4080162"/>
          <a:ext cx="865020" cy="597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441614</xdr:colOff>
      <xdr:row>9</xdr:row>
      <xdr:rowOff>60614</xdr:rowOff>
    </xdr:from>
    <xdr:to>
      <xdr:col>3</xdr:col>
      <xdr:colOff>1359477</xdr:colOff>
      <xdr:row>10</xdr:row>
      <xdr:rowOff>467591</xdr:rowOff>
    </xdr:to>
    <xdr:pic>
      <xdr:nvPicPr>
        <xdr:cNvPr id="234" name="Imagen 233" descr="Gasket, Full Face, 8 In, Neoprene, Black">
          <a:extLst>
            <a:ext uri="{FF2B5EF4-FFF2-40B4-BE49-F238E27FC236}">
              <a16:creationId xmlns:a16="http://schemas.microsoft.com/office/drawing/2014/main" id="{BF164878-B105-4F26-A054-D2F711885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614" y="6528089"/>
          <a:ext cx="917863" cy="978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484552</xdr:colOff>
      <xdr:row>6</xdr:row>
      <xdr:rowOff>86590</xdr:rowOff>
    </xdr:from>
    <xdr:to>
      <xdr:col>3</xdr:col>
      <xdr:colOff>1342160</xdr:colOff>
      <xdr:row>6</xdr:row>
      <xdr:rowOff>944198</xdr:rowOff>
    </xdr:to>
    <xdr:pic>
      <xdr:nvPicPr>
        <xdr:cNvPr id="239" name="Imagen 238">
          <a:extLst>
            <a:ext uri="{FF2B5EF4-FFF2-40B4-BE49-F238E27FC236}">
              <a16:creationId xmlns:a16="http://schemas.microsoft.com/office/drawing/2014/main" id="{4222EC4C-1A08-49F5-8AC0-6285A7697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04552" y="3001240"/>
          <a:ext cx="857608" cy="857608"/>
        </a:xfrm>
        <a:prstGeom prst="rect">
          <a:avLst/>
        </a:prstGeom>
      </xdr:spPr>
    </xdr:pic>
    <xdr:clientData/>
  </xdr:twoCellAnchor>
  <xdr:twoCellAnchor editAs="oneCell">
    <xdr:from>
      <xdr:col>3</xdr:col>
      <xdr:colOff>588817</xdr:colOff>
      <xdr:row>8</xdr:row>
      <xdr:rowOff>199158</xdr:rowOff>
    </xdr:from>
    <xdr:to>
      <xdr:col>3</xdr:col>
      <xdr:colOff>1195820</xdr:colOff>
      <xdr:row>8</xdr:row>
      <xdr:rowOff>1455052</xdr:rowOff>
    </xdr:to>
    <xdr:pic>
      <xdr:nvPicPr>
        <xdr:cNvPr id="240" name="Imagen 239" descr="Automatic Air Vent,  Brass,  1/8 MNPT">
          <a:extLst>
            <a:ext uri="{FF2B5EF4-FFF2-40B4-BE49-F238E27FC236}">
              <a16:creationId xmlns:a16="http://schemas.microsoft.com/office/drawing/2014/main" id="{3D301588-DD20-4B4F-A3E1-8EF1ACF42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8817" y="4923558"/>
          <a:ext cx="607003" cy="125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83470</xdr:colOff>
      <xdr:row>11</xdr:row>
      <xdr:rowOff>107032</xdr:rowOff>
    </xdr:from>
    <xdr:to>
      <xdr:col>3</xdr:col>
      <xdr:colOff>1671203</xdr:colOff>
      <xdr:row>11</xdr:row>
      <xdr:rowOff>639566</xdr:rowOff>
    </xdr:to>
    <xdr:pic>
      <xdr:nvPicPr>
        <xdr:cNvPr id="241" name="Imagen 240" descr="Resultado de imagen para manometro con rabo de cochino">
          <a:extLst>
            <a:ext uri="{FF2B5EF4-FFF2-40B4-BE49-F238E27FC236}">
              <a16:creationId xmlns:a16="http://schemas.microsoft.com/office/drawing/2014/main" id="{5F5A26ED-49C2-4BF2-80B7-90C4590DA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231070" y="7189907"/>
          <a:ext cx="532534" cy="1587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675409</xdr:colOff>
      <xdr:row>12</xdr:row>
      <xdr:rowOff>43295</xdr:rowOff>
    </xdr:from>
    <xdr:to>
      <xdr:col>3</xdr:col>
      <xdr:colOff>1099704</xdr:colOff>
      <xdr:row>12</xdr:row>
      <xdr:rowOff>961158</xdr:rowOff>
    </xdr:to>
    <xdr:pic>
      <xdr:nvPicPr>
        <xdr:cNvPr id="242" name="Imagen 241" descr="Industrial Thermometer, 30 to 240 F">
          <a:extLst>
            <a:ext uri="{FF2B5EF4-FFF2-40B4-BE49-F238E27FC236}">
              <a16:creationId xmlns:a16="http://schemas.microsoft.com/office/drawing/2014/main" id="{F3BA9636-2DCC-4EAF-B343-CCECAFECF31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804" r="34742"/>
        <a:stretch/>
      </xdr:blipFill>
      <xdr:spPr bwMode="auto">
        <a:xfrm>
          <a:off x="8295409" y="8425295"/>
          <a:ext cx="424295" cy="917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485866</xdr:colOff>
      <xdr:row>13</xdr:row>
      <xdr:rowOff>86591</xdr:rowOff>
    </xdr:from>
    <xdr:to>
      <xdr:col>3</xdr:col>
      <xdr:colOff>1408867</xdr:colOff>
      <xdr:row>13</xdr:row>
      <xdr:rowOff>917866</xdr:rowOff>
    </xdr:to>
    <xdr:pic>
      <xdr:nvPicPr>
        <xdr:cNvPr id="243" name="Imagen 242" descr="Product Image">
          <a:extLst>
            <a:ext uri="{FF2B5EF4-FFF2-40B4-BE49-F238E27FC236}">
              <a16:creationId xmlns:a16="http://schemas.microsoft.com/office/drawing/2014/main" id="{1971E9AB-A82D-4CAF-B25D-145640394B1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490" r="23793"/>
        <a:stretch/>
      </xdr:blipFill>
      <xdr:spPr bwMode="auto">
        <a:xfrm rot="5400000">
          <a:off x="8151729" y="9403803"/>
          <a:ext cx="831275" cy="923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467589</xdr:colOff>
      <xdr:row>15</xdr:row>
      <xdr:rowOff>95250</xdr:rowOff>
    </xdr:from>
    <xdr:to>
      <xdr:col>3</xdr:col>
      <xdr:colOff>1437407</xdr:colOff>
      <xdr:row>15</xdr:row>
      <xdr:rowOff>1065068</xdr:rowOff>
    </xdr:to>
    <xdr:pic>
      <xdr:nvPicPr>
        <xdr:cNvPr id="244" name="Imagen 243" descr="2">
          <a:extLst>
            <a:ext uri="{FF2B5EF4-FFF2-40B4-BE49-F238E27FC236}">
              <a16:creationId xmlns:a16="http://schemas.microsoft.com/office/drawing/2014/main" id="{FCC1792C-4148-4061-9F36-E0E60B2F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7589" y="11620500"/>
          <a:ext cx="969818" cy="969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363682</xdr:colOff>
      <xdr:row>16</xdr:row>
      <xdr:rowOff>103910</xdr:rowOff>
    </xdr:from>
    <xdr:to>
      <xdr:col>3</xdr:col>
      <xdr:colOff>1480704</xdr:colOff>
      <xdr:row>16</xdr:row>
      <xdr:rowOff>1220932</xdr:rowOff>
    </xdr:to>
    <xdr:pic>
      <xdr:nvPicPr>
        <xdr:cNvPr id="245" name="Imagen 244" descr="2-1/2">
          <a:extLst>
            <a:ext uri="{FF2B5EF4-FFF2-40B4-BE49-F238E27FC236}">
              <a16:creationId xmlns:a16="http://schemas.microsoft.com/office/drawing/2014/main" id="{BBDF1B39-B65D-4D75-9793-98EE3439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3682" y="12829310"/>
          <a:ext cx="1117022" cy="111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398318</xdr:colOff>
      <xdr:row>17</xdr:row>
      <xdr:rowOff>51955</xdr:rowOff>
    </xdr:from>
    <xdr:to>
      <xdr:col>3</xdr:col>
      <xdr:colOff>1385454</xdr:colOff>
      <xdr:row>17</xdr:row>
      <xdr:rowOff>1039091</xdr:rowOff>
    </xdr:to>
    <xdr:pic>
      <xdr:nvPicPr>
        <xdr:cNvPr id="246" name="Imagen 245" descr="2">
          <a:extLst>
            <a:ext uri="{FF2B5EF4-FFF2-40B4-BE49-F238E27FC236}">
              <a16:creationId xmlns:a16="http://schemas.microsoft.com/office/drawing/2014/main" id="{90FEEF35-EB5D-4E23-AC2D-A36911314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8318" y="14110855"/>
          <a:ext cx="987136" cy="98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380999</xdr:colOff>
      <xdr:row>14</xdr:row>
      <xdr:rowOff>121226</xdr:rowOff>
    </xdr:from>
    <xdr:to>
      <xdr:col>3</xdr:col>
      <xdr:colOff>1411431</xdr:colOff>
      <xdr:row>14</xdr:row>
      <xdr:rowOff>1151658</xdr:rowOff>
    </xdr:to>
    <xdr:pic>
      <xdr:nvPicPr>
        <xdr:cNvPr id="247" name="Imagen 246" descr="8&quot; Pipe Size Single Sphere Neoprene Expansion Joint, -50 To 230 Deg F Temp. Range">
          <a:extLst>
            <a:ext uri="{FF2B5EF4-FFF2-40B4-BE49-F238E27FC236}">
              <a16:creationId xmlns:a16="http://schemas.microsoft.com/office/drawing/2014/main" id="{EC29865A-6FC3-40A0-B37D-4FE526CE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9" y="10436801"/>
          <a:ext cx="1030432" cy="1030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57" name="Autoforma 9" descr="Resultado de imagen para junta victaulic">
          <a:extLst>
            <a:ext uri="{FF2B5EF4-FFF2-40B4-BE49-F238E27FC236}">
              <a16:creationId xmlns:a16="http://schemas.microsoft.com/office/drawing/2014/main" id="{3941D9FF-6DFF-4C3B-83A7-D3F2AE076D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58" name="Autoforma 9" descr="Resultado de imagen para junta victaulic">
          <a:extLst>
            <a:ext uri="{FF2B5EF4-FFF2-40B4-BE49-F238E27FC236}">
              <a16:creationId xmlns:a16="http://schemas.microsoft.com/office/drawing/2014/main" id="{1791C48D-9D08-4090-A903-368E5537D66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59" name="Autoforma 9" descr="Resultado de imagen para junta victaulic">
          <a:extLst>
            <a:ext uri="{FF2B5EF4-FFF2-40B4-BE49-F238E27FC236}">
              <a16:creationId xmlns:a16="http://schemas.microsoft.com/office/drawing/2014/main" id="{CE0172C0-0EE6-4BD5-8DF5-EC98568C7CA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4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1002723</xdr:colOff>
      <xdr:row>19</xdr:row>
      <xdr:rowOff>0</xdr:rowOff>
    </xdr:from>
    <xdr:ext cx="304800" cy="304800"/>
    <xdr:sp macro="" textlink="">
      <xdr:nvSpPr>
        <xdr:cNvPr id="267" name="Autoforma 9" descr="Resultado de imagen para junta victaulic">
          <a:extLst>
            <a:ext uri="{FF2B5EF4-FFF2-40B4-BE49-F238E27FC236}">
              <a16:creationId xmlns:a16="http://schemas.microsoft.com/office/drawing/2014/main" id="{20315E90-B8D3-4906-BDC3-75854731695E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78929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68" name="Autoforma 9" descr="Resultado de imagen para junta victaulic">
          <a:extLst>
            <a:ext uri="{FF2B5EF4-FFF2-40B4-BE49-F238E27FC236}">
              <a16:creationId xmlns:a16="http://schemas.microsoft.com/office/drawing/2014/main" id="{F4D27850-F468-4525-BD70-FEA446F6BD9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604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77" name="Autoforma 9" descr="Resultado de imagen para junta victaulic">
          <a:extLst>
            <a:ext uri="{FF2B5EF4-FFF2-40B4-BE49-F238E27FC236}">
              <a16:creationId xmlns:a16="http://schemas.microsoft.com/office/drawing/2014/main" id="{F1255888-0A8E-46D5-B140-0AE40B2061E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78" name="Autoforma 9" descr="Resultado de imagen para junta victaulic">
          <a:extLst>
            <a:ext uri="{FF2B5EF4-FFF2-40B4-BE49-F238E27FC236}">
              <a16:creationId xmlns:a16="http://schemas.microsoft.com/office/drawing/2014/main" id="{A603CC85-13FE-473E-979F-8FB0827C819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79" name="Autoforma 9" descr="Resultado de imagen para junta victaulic">
          <a:extLst>
            <a:ext uri="{FF2B5EF4-FFF2-40B4-BE49-F238E27FC236}">
              <a16:creationId xmlns:a16="http://schemas.microsoft.com/office/drawing/2014/main" id="{73A02F09-7857-41B1-A343-EBC759C762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80" name="Autoforma 9" descr="Resultado de imagen para junta victaulic">
          <a:extLst>
            <a:ext uri="{FF2B5EF4-FFF2-40B4-BE49-F238E27FC236}">
              <a16:creationId xmlns:a16="http://schemas.microsoft.com/office/drawing/2014/main" id="{C4C4473D-B26C-40B0-85D2-05BE7E7C33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81" name="Autoforma 9" descr="Resultado de imagen para junta victaulic">
          <a:extLst>
            <a:ext uri="{FF2B5EF4-FFF2-40B4-BE49-F238E27FC236}">
              <a16:creationId xmlns:a16="http://schemas.microsoft.com/office/drawing/2014/main" id="{2B465B93-C6C9-4690-8657-D0E578C3FB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82" name="Autoforma 9" descr="Resultado de imagen para junta victaulic">
          <a:extLst>
            <a:ext uri="{FF2B5EF4-FFF2-40B4-BE49-F238E27FC236}">
              <a16:creationId xmlns:a16="http://schemas.microsoft.com/office/drawing/2014/main" id="{E87D8EDB-18C5-4824-BC1F-4FE2135F914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83" name="Autoforma 9" descr="Resultado de imagen para junta victaulic">
          <a:extLst>
            <a:ext uri="{FF2B5EF4-FFF2-40B4-BE49-F238E27FC236}">
              <a16:creationId xmlns:a16="http://schemas.microsoft.com/office/drawing/2014/main" id="{6EF1B5E3-B3A2-48D2-BD12-B3F3B510478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84" name="Autoforma 9" descr="Resultado de imagen para junta victaulic">
          <a:extLst>
            <a:ext uri="{FF2B5EF4-FFF2-40B4-BE49-F238E27FC236}">
              <a16:creationId xmlns:a16="http://schemas.microsoft.com/office/drawing/2014/main" id="{F4D9CE55-66BC-4498-B4A7-FC38F35D44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85" name="Autoforma 9" descr="Resultado de imagen para junta victaulic">
          <a:extLst>
            <a:ext uri="{FF2B5EF4-FFF2-40B4-BE49-F238E27FC236}">
              <a16:creationId xmlns:a16="http://schemas.microsoft.com/office/drawing/2014/main" id="{E87AF507-2D5E-4EE3-A3AD-4066D4B85B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86" name="Autoforma 9" descr="Resultado de imagen para junta victaulic">
          <a:extLst>
            <a:ext uri="{FF2B5EF4-FFF2-40B4-BE49-F238E27FC236}">
              <a16:creationId xmlns:a16="http://schemas.microsoft.com/office/drawing/2014/main" id="{E1C00FFB-7A3E-4994-A5C5-B2F00A4B3F7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87" name="Autoforma 9" descr="Resultado de imagen para junta victaulic">
          <a:extLst>
            <a:ext uri="{FF2B5EF4-FFF2-40B4-BE49-F238E27FC236}">
              <a16:creationId xmlns:a16="http://schemas.microsoft.com/office/drawing/2014/main" id="{BA10B811-79A7-4E78-A76F-720E87C027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88" name="Autoforma 9" descr="Resultado de imagen para junta victaulic">
          <a:extLst>
            <a:ext uri="{FF2B5EF4-FFF2-40B4-BE49-F238E27FC236}">
              <a16:creationId xmlns:a16="http://schemas.microsoft.com/office/drawing/2014/main" id="{D244D5EC-CDB2-45F4-8B94-E2A237AF7A8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89" name="Autoforma 9" descr="Resultado de imagen para junta victaulic">
          <a:extLst>
            <a:ext uri="{FF2B5EF4-FFF2-40B4-BE49-F238E27FC236}">
              <a16:creationId xmlns:a16="http://schemas.microsoft.com/office/drawing/2014/main" id="{ED95B1C6-885B-4275-B202-C8AB0524D7C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90" name="Autoforma 9" descr="Resultado de imagen para junta victaulic">
          <a:extLst>
            <a:ext uri="{FF2B5EF4-FFF2-40B4-BE49-F238E27FC236}">
              <a16:creationId xmlns:a16="http://schemas.microsoft.com/office/drawing/2014/main" id="{6363CCC3-243F-4307-AB05-DF65F41C3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91" name="Autoforma 9" descr="Resultado de imagen para junta victaulic">
          <a:extLst>
            <a:ext uri="{FF2B5EF4-FFF2-40B4-BE49-F238E27FC236}">
              <a16:creationId xmlns:a16="http://schemas.microsoft.com/office/drawing/2014/main" id="{4AEC59F1-E98E-456B-8897-0DEAEE1DDCE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92" name="Autoforma 9" descr="Resultado de imagen para junta victaulic">
          <a:extLst>
            <a:ext uri="{FF2B5EF4-FFF2-40B4-BE49-F238E27FC236}">
              <a16:creationId xmlns:a16="http://schemas.microsoft.com/office/drawing/2014/main" id="{BDC12757-78E6-4E90-9DA0-34E519735A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93" name="Autoforma 9" descr="Resultado de imagen para junta victaulic">
          <a:extLst>
            <a:ext uri="{FF2B5EF4-FFF2-40B4-BE49-F238E27FC236}">
              <a16:creationId xmlns:a16="http://schemas.microsoft.com/office/drawing/2014/main" id="{6669BC0D-1472-4C80-97C3-AD0ECA7F38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94" name="Autoforma 9" descr="Resultado de imagen para junta victaulic">
          <a:extLst>
            <a:ext uri="{FF2B5EF4-FFF2-40B4-BE49-F238E27FC236}">
              <a16:creationId xmlns:a16="http://schemas.microsoft.com/office/drawing/2014/main" id="{735AA1E4-07C0-41F4-B051-5897323A0F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98" name="Autoforma 9" descr="Resultado de imagen para junta victaulic">
          <a:extLst>
            <a:ext uri="{FF2B5EF4-FFF2-40B4-BE49-F238E27FC236}">
              <a16:creationId xmlns:a16="http://schemas.microsoft.com/office/drawing/2014/main" id="{A1C57C1F-9F52-46CA-B8A6-1A616E7E5C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299" name="Autoforma 9" descr="Resultado de imagen para junta victaulic">
          <a:extLst>
            <a:ext uri="{FF2B5EF4-FFF2-40B4-BE49-F238E27FC236}">
              <a16:creationId xmlns:a16="http://schemas.microsoft.com/office/drawing/2014/main" id="{9D0F44C5-7CC2-4E9F-8A92-D98E2E78841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300" name="Autoforma 9" descr="Resultado de imagen para junta victaulic">
          <a:extLst>
            <a:ext uri="{FF2B5EF4-FFF2-40B4-BE49-F238E27FC236}">
              <a16:creationId xmlns:a16="http://schemas.microsoft.com/office/drawing/2014/main" id="{4FA9A37B-439F-4E05-8748-8E656408AA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301" name="Autoforma 9" descr="Resultado de imagen para junta victaulic">
          <a:extLst>
            <a:ext uri="{FF2B5EF4-FFF2-40B4-BE49-F238E27FC236}">
              <a16:creationId xmlns:a16="http://schemas.microsoft.com/office/drawing/2014/main" id="{19BA7472-6488-42EC-A162-9A3182A413B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302" name="Autoforma 9" descr="Resultado de imagen para junta victaulic">
          <a:extLst>
            <a:ext uri="{FF2B5EF4-FFF2-40B4-BE49-F238E27FC236}">
              <a16:creationId xmlns:a16="http://schemas.microsoft.com/office/drawing/2014/main" id="{26A172F9-55BD-4F0C-B5A7-5E57B4F61C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303" name="Autoforma 9" descr="Resultado de imagen para junta victaulic">
          <a:extLst>
            <a:ext uri="{FF2B5EF4-FFF2-40B4-BE49-F238E27FC236}">
              <a16:creationId xmlns:a16="http://schemas.microsoft.com/office/drawing/2014/main" id="{093B19AC-D9AC-45CB-B2B6-76B8E7F2896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19</xdr:row>
      <xdr:rowOff>0</xdr:rowOff>
    </xdr:from>
    <xdr:ext cx="304800" cy="304800"/>
    <xdr:sp macro="" textlink="">
      <xdr:nvSpPr>
        <xdr:cNvPr id="304" name="Autoforma 9" descr="Resultado de imagen para junta victaulic">
          <a:extLst>
            <a:ext uri="{FF2B5EF4-FFF2-40B4-BE49-F238E27FC236}">
              <a16:creationId xmlns:a16="http://schemas.microsoft.com/office/drawing/2014/main" id="{C8D1D20F-AD0D-48B8-91DE-667B64230A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309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310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1238250</xdr:colOff>
      <xdr:row>10</xdr:row>
      <xdr:rowOff>904875</xdr:rowOff>
    </xdr:from>
    <xdr:ext cx="304800" cy="304800"/>
    <xdr:sp macro="" textlink="">
      <xdr:nvSpPr>
        <xdr:cNvPr id="2" name="Autoforma 9" descr="Resultado de imagen para junta victaulic">
          <a:extLst>
            <a:ext uri="{FF2B5EF4-FFF2-40B4-BE49-F238E27FC236}">
              <a16:creationId xmlns:a16="http://schemas.microsoft.com/office/drawing/2014/main" id="{0D350B03-B9D4-46C3-98A3-8BCD6705966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4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</xdr:row>
      <xdr:rowOff>0</xdr:rowOff>
    </xdr:from>
    <xdr:ext cx="304800" cy="304800"/>
    <xdr:sp macro="" textlink="">
      <xdr:nvSpPr>
        <xdr:cNvPr id="3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</xdr:row>
      <xdr:rowOff>0</xdr:rowOff>
    </xdr:from>
    <xdr:ext cx="304800" cy="304800"/>
    <xdr:sp macro="" textlink="">
      <xdr:nvSpPr>
        <xdr:cNvPr id="4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</xdr:row>
      <xdr:rowOff>0</xdr:rowOff>
    </xdr:from>
    <xdr:ext cx="304800" cy="304800"/>
    <xdr:sp macro="" textlink="">
      <xdr:nvSpPr>
        <xdr:cNvPr id="5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</xdr:row>
      <xdr:rowOff>0</xdr:rowOff>
    </xdr:from>
    <xdr:ext cx="304800" cy="304800"/>
    <xdr:sp macro="" textlink="">
      <xdr:nvSpPr>
        <xdr:cNvPr id="6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21</xdr:row>
      <xdr:rowOff>0</xdr:rowOff>
    </xdr:from>
    <xdr:ext cx="304800" cy="304800"/>
    <xdr:sp macro="" textlink="">
      <xdr:nvSpPr>
        <xdr:cNvPr id="7" name="Autoforma 17" descr="Resultado de imagen para codo hierro negro soldable">
          <a:extLst>
            <a:ext uri="{FF2B5EF4-FFF2-40B4-BE49-F238E27FC236}">
              <a16:creationId xmlns:a16="http://schemas.microsoft.com/office/drawing/2014/main" id="{F59DCF80-460C-42B0-A2E1-296D00868473}"/>
            </a:ext>
          </a:extLst>
        </xdr:cNvPr>
        <xdr:cNvSpPr>
          <a:spLocks noChangeAspect="1" noChangeArrowheads="1"/>
        </xdr:cNvSpPr>
      </xdr:nvSpPr>
      <xdr:spPr bwMode="auto">
        <a:xfrm>
          <a:off x="259746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04800"/>
    <xdr:sp macro="" textlink="">
      <xdr:nvSpPr>
        <xdr:cNvPr id="8" name="Autoforma 30" descr="Resultado de imagen para bombona de oxigeno y acetileno">
          <a:extLst>
            <a:ext uri="{FF2B5EF4-FFF2-40B4-BE49-F238E27FC236}">
              <a16:creationId xmlns:a16="http://schemas.microsoft.com/office/drawing/2014/main" id="{C6D58076-112D-4D21-9D23-AEE8F9F7B0E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81642</xdr:colOff>
      <xdr:row>21</xdr:row>
      <xdr:rowOff>0</xdr:rowOff>
    </xdr:from>
    <xdr:ext cx="304800" cy="304800"/>
    <xdr:sp macro="" textlink="">
      <xdr:nvSpPr>
        <xdr:cNvPr id="9" name="Autoforma 31" descr="Resultado de imagen para bombona de oxigeno y acetileno">
          <a:extLst>
            <a:ext uri="{FF2B5EF4-FFF2-40B4-BE49-F238E27FC236}">
              <a16:creationId xmlns:a16="http://schemas.microsoft.com/office/drawing/2014/main" id="{75A51D66-AFC8-4046-92AB-0AA456FDB7D5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10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10</xdr:row>
      <xdr:rowOff>23813</xdr:rowOff>
    </xdr:from>
    <xdr:ext cx="304800" cy="304800"/>
    <xdr:sp macro="" textlink="">
      <xdr:nvSpPr>
        <xdr:cNvPr id="11" name="Autoforma 10" descr="Resultado de imagen para junta victaulic">
          <a:extLst>
            <a:ext uri="{FF2B5EF4-FFF2-40B4-BE49-F238E27FC236}">
              <a16:creationId xmlns:a16="http://schemas.microsoft.com/office/drawing/2014/main" id="{348261E9-0A19-4B2D-B659-2719954A558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007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</xdr:row>
      <xdr:rowOff>0</xdr:rowOff>
    </xdr:from>
    <xdr:ext cx="304800" cy="304800"/>
    <xdr:sp macro="" textlink="">
      <xdr:nvSpPr>
        <xdr:cNvPr id="12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</xdr:row>
      <xdr:rowOff>0</xdr:rowOff>
    </xdr:from>
    <xdr:ext cx="304800" cy="304800"/>
    <xdr:sp macro="" textlink="">
      <xdr:nvSpPr>
        <xdr:cNvPr id="13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</xdr:row>
      <xdr:rowOff>0</xdr:rowOff>
    </xdr:from>
    <xdr:ext cx="304800" cy="304800"/>
    <xdr:sp macro="" textlink="">
      <xdr:nvSpPr>
        <xdr:cNvPr id="14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5</xdr:row>
      <xdr:rowOff>0</xdr:rowOff>
    </xdr:from>
    <xdr:ext cx="304800" cy="304800"/>
    <xdr:sp macro="" textlink="">
      <xdr:nvSpPr>
        <xdr:cNvPr id="15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5</xdr:row>
      <xdr:rowOff>0</xdr:rowOff>
    </xdr:from>
    <xdr:ext cx="304800" cy="304800"/>
    <xdr:sp macro="" textlink="">
      <xdr:nvSpPr>
        <xdr:cNvPr id="16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5</xdr:row>
      <xdr:rowOff>0</xdr:rowOff>
    </xdr:from>
    <xdr:ext cx="304800" cy="304800"/>
    <xdr:sp macro="" textlink="">
      <xdr:nvSpPr>
        <xdr:cNvPr id="17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5</xdr:row>
      <xdr:rowOff>904875</xdr:rowOff>
    </xdr:from>
    <xdr:ext cx="304800" cy="304800"/>
    <xdr:sp macro="" textlink="">
      <xdr:nvSpPr>
        <xdr:cNvPr id="18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</xdr:row>
      <xdr:rowOff>904875</xdr:rowOff>
    </xdr:from>
    <xdr:ext cx="304800" cy="304800"/>
    <xdr:sp macro="" textlink="">
      <xdr:nvSpPr>
        <xdr:cNvPr id="19" name="Autoforma 9" descr="Resultado de imagen para junta victaulic">
          <a:extLst>
            <a:ext uri="{FF2B5EF4-FFF2-40B4-BE49-F238E27FC236}">
              <a16:creationId xmlns:a16="http://schemas.microsoft.com/office/drawing/2014/main" id="{16B0CEED-1E5E-4476-A627-E14B924B453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17</xdr:row>
      <xdr:rowOff>0</xdr:rowOff>
    </xdr:from>
    <xdr:ext cx="304800" cy="304800"/>
    <xdr:sp macro="" textlink="">
      <xdr:nvSpPr>
        <xdr:cNvPr id="20" name="Autoforma 9" descr="Resultado de imagen para junta victaulic">
          <a:extLst>
            <a:ext uri="{FF2B5EF4-FFF2-40B4-BE49-F238E27FC236}">
              <a16:creationId xmlns:a16="http://schemas.microsoft.com/office/drawing/2014/main" id="{AD78DFF4-12DF-4494-AA68-DF4579C31C3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17</xdr:row>
      <xdr:rowOff>904875</xdr:rowOff>
    </xdr:from>
    <xdr:ext cx="304800" cy="304800"/>
    <xdr:sp macro="" textlink="">
      <xdr:nvSpPr>
        <xdr:cNvPr id="21" name="Autoforma 9" descr="Resultado de imagen para junta victaulic">
          <a:extLst>
            <a:ext uri="{FF2B5EF4-FFF2-40B4-BE49-F238E27FC236}">
              <a16:creationId xmlns:a16="http://schemas.microsoft.com/office/drawing/2014/main" id="{8A55D11F-412A-4921-B730-27D9331917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20</xdr:row>
      <xdr:rowOff>0</xdr:rowOff>
    </xdr:from>
    <xdr:ext cx="304800" cy="304800"/>
    <xdr:sp macro="" textlink="">
      <xdr:nvSpPr>
        <xdr:cNvPr id="22" name="Autoforma 9" descr="Resultado de imagen para junta victaulic">
          <a:extLst>
            <a:ext uri="{FF2B5EF4-FFF2-40B4-BE49-F238E27FC236}">
              <a16:creationId xmlns:a16="http://schemas.microsoft.com/office/drawing/2014/main" id="{13549337-05CE-4F85-B934-AD815D277F00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273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233796</xdr:colOff>
      <xdr:row>0</xdr:row>
      <xdr:rowOff>85149</xdr:rowOff>
    </xdr:from>
    <xdr:ext cx="961159" cy="577994"/>
    <xdr:pic>
      <xdr:nvPicPr>
        <xdr:cNvPr id="23" name="Imagen 22">
          <a:extLst>
            <a:ext uri="{FF2B5EF4-FFF2-40B4-BE49-F238E27FC236}">
              <a16:creationId xmlns:a16="http://schemas.microsoft.com/office/drawing/2014/main" id="{697BBC83-DD22-4B74-A630-71C65097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796" y="85149"/>
          <a:ext cx="961159" cy="577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1238250</xdr:colOff>
      <xdr:row>5</xdr:row>
      <xdr:rowOff>904875</xdr:rowOff>
    </xdr:from>
    <xdr:ext cx="304800" cy="304800"/>
    <xdr:sp macro="" textlink="">
      <xdr:nvSpPr>
        <xdr:cNvPr id="24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7</xdr:row>
      <xdr:rowOff>904875</xdr:rowOff>
    </xdr:from>
    <xdr:ext cx="304800" cy="304800"/>
    <xdr:sp macro="" textlink="">
      <xdr:nvSpPr>
        <xdr:cNvPr id="25" name="Autoforma 9" descr="Resultado de imagen para junta victaulic">
          <a:extLst>
            <a:ext uri="{FF2B5EF4-FFF2-40B4-BE49-F238E27FC236}">
              <a16:creationId xmlns:a16="http://schemas.microsoft.com/office/drawing/2014/main" id="{6BD9AD33-D94F-4D71-A08D-6DA1DF8CB16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17</xdr:row>
      <xdr:rowOff>0</xdr:rowOff>
    </xdr:from>
    <xdr:ext cx="304800" cy="304800"/>
    <xdr:sp macro="" textlink="">
      <xdr:nvSpPr>
        <xdr:cNvPr id="26" name="Autoforma 9" descr="Resultado de imagen para junta victaulic">
          <a:extLst>
            <a:ext uri="{FF2B5EF4-FFF2-40B4-BE49-F238E27FC236}">
              <a16:creationId xmlns:a16="http://schemas.microsoft.com/office/drawing/2014/main" id="{24A2B598-C05D-4050-9D58-282CC2AB22E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17</xdr:row>
      <xdr:rowOff>904875</xdr:rowOff>
    </xdr:from>
    <xdr:ext cx="304800" cy="304800"/>
    <xdr:sp macro="" textlink="">
      <xdr:nvSpPr>
        <xdr:cNvPr id="27" name="Autoforma 9" descr="Resultado de imagen para junta victaulic">
          <a:extLst>
            <a:ext uri="{FF2B5EF4-FFF2-40B4-BE49-F238E27FC236}">
              <a16:creationId xmlns:a16="http://schemas.microsoft.com/office/drawing/2014/main" id="{AC766B5B-826A-485C-9A93-6C4CD2848B2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21</xdr:row>
      <xdr:rowOff>0</xdr:rowOff>
    </xdr:from>
    <xdr:ext cx="304800" cy="304800"/>
    <xdr:sp macro="" textlink="">
      <xdr:nvSpPr>
        <xdr:cNvPr id="28" name="Autoforma 9" descr="Resultado de imagen para junta victaulic">
          <a:extLst>
            <a:ext uri="{FF2B5EF4-FFF2-40B4-BE49-F238E27FC236}">
              <a16:creationId xmlns:a16="http://schemas.microsoft.com/office/drawing/2014/main" id="{5CD24954-6152-46F4-872E-3BB38F78D8C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9" name="Autoforma 9" descr="Resultado de imagen para junta victaulic">
          <a:extLst>
            <a:ext uri="{FF2B5EF4-FFF2-40B4-BE49-F238E27FC236}">
              <a16:creationId xmlns:a16="http://schemas.microsoft.com/office/drawing/2014/main" id="{17E434BE-C772-4C12-B446-1C12A7E15D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21</xdr:row>
      <xdr:rowOff>0</xdr:rowOff>
    </xdr:from>
    <xdr:ext cx="304800" cy="304800"/>
    <xdr:sp macro="" textlink="">
      <xdr:nvSpPr>
        <xdr:cNvPr id="30" name="Autoforma 9" descr="Resultado de imagen para junta victaulic">
          <a:extLst>
            <a:ext uri="{FF2B5EF4-FFF2-40B4-BE49-F238E27FC236}">
              <a16:creationId xmlns:a16="http://schemas.microsoft.com/office/drawing/2014/main" id="{F47055D4-8D26-4F60-81EA-BF1F38D6B35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31" name="Autoforma 9" descr="Resultado de imagen para junta victaulic">
          <a:extLst>
            <a:ext uri="{FF2B5EF4-FFF2-40B4-BE49-F238E27FC236}">
              <a16:creationId xmlns:a16="http://schemas.microsoft.com/office/drawing/2014/main" id="{3FB32136-B523-4C3B-BD4D-49DE58F4A29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21</xdr:row>
      <xdr:rowOff>0</xdr:rowOff>
    </xdr:from>
    <xdr:ext cx="304800" cy="304800"/>
    <xdr:sp macro="" textlink="">
      <xdr:nvSpPr>
        <xdr:cNvPr id="32" name="Autoforma 9" descr="Resultado de imagen para junta victaulic">
          <a:extLst>
            <a:ext uri="{FF2B5EF4-FFF2-40B4-BE49-F238E27FC236}">
              <a16:creationId xmlns:a16="http://schemas.microsoft.com/office/drawing/2014/main" id="{073A8DC5-6BDD-4540-9ED9-232B3C3993B1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1020041</xdr:colOff>
      <xdr:row>21</xdr:row>
      <xdr:rowOff>0</xdr:rowOff>
    </xdr:from>
    <xdr:ext cx="304800" cy="304800"/>
    <xdr:sp macro="" textlink="">
      <xdr:nvSpPr>
        <xdr:cNvPr id="33" name="Autoforma 9" descr="Resultado de imagen para junta victaulic">
          <a:extLst>
            <a:ext uri="{FF2B5EF4-FFF2-40B4-BE49-F238E27FC236}">
              <a16:creationId xmlns:a16="http://schemas.microsoft.com/office/drawing/2014/main" id="{49B80B0D-83EE-47E0-89C8-B00375C5D278}"/>
            </a:ext>
          </a:extLst>
        </xdr:cNvPr>
        <xdr:cNvSpPr>
          <a:spLocks noChangeAspect="1" noChangeArrowheads="1"/>
        </xdr:cNvSpPr>
      </xdr:nvSpPr>
      <xdr:spPr bwMode="auto">
        <a:xfrm>
          <a:off x="13431116" y="47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21</xdr:row>
      <xdr:rowOff>0</xdr:rowOff>
    </xdr:from>
    <xdr:ext cx="304800" cy="304800"/>
    <xdr:sp macro="" textlink="">
      <xdr:nvSpPr>
        <xdr:cNvPr id="34" name="Autoforma 9" descr="Resultado de imagen para junta victaulic">
          <a:extLst>
            <a:ext uri="{FF2B5EF4-FFF2-40B4-BE49-F238E27FC236}">
              <a16:creationId xmlns:a16="http://schemas.microsoft.com/office/drawing/2014/main" id="{2CC527A7-93CC-4D4A-8B5A-EC57D4F35FD5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77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35" name="Autoforma 9" descr="Resultado de imagen para junta victaulic">
          <a:extLst>
            <a:ext uri="{FF2B5EF4-FFF2-40B4-BE49-F238E27FC236}">
              <a16:creationId xmlns:a16="http://schemas.microsoft.com/office/drawing/2014/main" id="{DADBAA94-123A-46C1-9764-84BEAEBCB00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58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36" name="Autoforma 9" descr="Resultado de imagen para junta victaulic">
          <a:extLst>
            <a:ext uri="{FF2B5EF4-FFF2-40B4-BE49-F238E27FC236}">
              <a16:creationId xmlns:a16="http://schemas.microsoft.com/office/drawing/2014/main" id="{43EFFB72-DDE5-4FA8-9FB9-6001CE322E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21</xdr:row>
      <xdr:rowOff>0</xdr:rowOff>
    </xdr:from>
    <xdr:ext cx="304800" cy="304800"/>
    <xdr:sp macro="" textlink="">
      <xdr:nvSpPr>
        <xdr:cNvPr id="37" name="Autoforma 9" descr="Resultado de imagen para junta victaulic">
          <a:extLst>
            <a:ext uri="{FF2B5EF4-FFF2-40B4-BE49-F238E27FC236}">
              <a16:creationId xmlns:a16="http://schemas.microsoft.com/office/drawing/2014/main" id="{B4D4F807-EA5E-4C2D-917D-E094A657FB2E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38" name="Autoforma 9" descr="Resultado de imagen para junta victaulic">
          <a:extLst>
            <a:ext uri="{FF2B5EF4-FFF2-40B4-BE49-F238E27FC236}">
              <a16:creationId xmlns:a16="http://schemas.microsoft.com/office/drawing/2014/main" id="{EF855ED6-B058-455B-BAAD-7289AA9C318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39" name="Autoforma 9" descr="Resultado de imagen para junta victaulic">
          <a:extLst>
            <a:ext uri="{FF2B5EF4-FFF2-40B4-BE49-F238E27FC236}">
              <a16:creationId xmlns:a16="http://schemas.microsoft.com/office/drawing/2014/main" id="{EB429E4F-BFF1-446A-8828-D1A8B16CD50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21</xdr:row>
      <xdr:rowOff>0</xdr:rowOff>
    </xdr:from>
    <xdr:ext cx="304800" cy="304800"/>
    <xdr:sp macro="" textlink="">
      <xdr:nvSpPr>
        <xdr:cNvPr id="40" name="Autoforma 9" descr="Resultado de imagen para junta victaulic">
          <a:extLst>
            <a:ext uri="{FF2B5EF4-FFF2-40B4-BE49-F238E27FC236}">
              <a16:creationId xmlns:a16="http://schemas.microsoft.com/office/drawing/2014/main" id="{F94583BD-4799-4A53-B3BF-E15A3A170A57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41" name="Autoforma 9" descr="Resultado de imagen para junta victaulic">
          <a:extLst>
            <a:ext uri="{FF2B5EF4-FFF2-40B4-BE49-F238E27FC236}">
              <a16:creationId xmlns:a16="http://schemas.microsoft.com/office/drawing/2014/main" id="{9F52CF0D-B14B-4742-AF4B-A264AF390A0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04800"/>
    <xdr:sp macro="" textlink="">
      <xdr:nvSpPr>
        <xdr:cNvPr id="42" name="Autoforma 30" descr="Resultado de imagen para bombona de oxigeno y acetileno">
          <a:extLst>
            <a:ext uri="{FF2B5EF4-FFF2-40B4-BE49-F238E27FC236}">
              <a16:creationId xmlns:a16="http://schemas.microsoft.com/office/drawing/2014/main" id="{6A64900F-BA61-4A01-BF17-AC94509E8A6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81642</xdr:colOff>
      <xdr:row>21</xdr:row>
      <xdr:rowOff>0</xdr:rowOff>
    </xdr:from>
    <xdr:ext cx="304800" cy="304800"/>
    <xdr:sp macro="" textlink="">
      <xdr:nvSpPr>
        <xdr:cNvPr id="43" name="Autoforma 31" descr="Resultado de imagen para bombona de oxigeno y acetileno">
          <a:extLst>
            <a:ext uri="{FF2B5EF4-FFF2-40B4-BE49-F238E27FC236}">
              <a16:creationId xmlns:a16="http://schemas.microsoft.com/office/drawing/2014/main" id="{4AFF33DC-C7AB-4A40-A6A1-C51FA268001E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21</xdr:row>
      <xdr:rowOff>0</xdr:rowOff>
    </xdr:from>
    <xdr:ext cx="304800" cy="304800"/>
    <xdr:sp macro="" textlink="">
      <xdr:nvSpPr>
        <xdr:cNvPr id="44" name="Autoforma 9" descr="Resultado de imagen para junta victaulic">
          <a:extLst>
            <a:ext uri="{FF2B5EF4-FFF2-40B4-BE49-F238E27FC236}">
              <a16:creationId xmlns:a16="http://schemas.microsoft.com/office/drawing/2014/main" id="{35B8FA68-616C-409A-A91C-06F93FB8230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45" name="Autoforma 9" descr="Resultado de imagen para junta victaulic">
          <a:extLst>
            <a:ext uri="{FF2B5EF4-FFF2-40B4-BE49-F238E27FC236}">
              <a16:creationId xmlns:a16="http://schemas.microsoft.com/office/drawing/2014/main" id="{73F04167-811C-48D9-ACA1-D9CFA409FD1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21</xdr:row>
      <xdr:rowOff>0</xdr:rowOff>
    </xdr:from>
    <xdr:ext cx="304800" cy="304800"/>
    <xdr:sp macro="" textlink="">
      <xdr:nvSpPr>
        <xdr:cNvPr id="46" name="Autoforma 9" descr="Resultado de imagen para junta victaulic">
          <a:extLst>
            <a:ext uri="{FF2B5EF4-FFF2-40B4-BE49-F238E27FC236}">
              <a16:creationId xmlns:a16="http://schemas.microsoft.com/office/drawing/2014/main" id="{14DEC528-5794-4AAE-81CE-32875508C024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47" name="Autoforma 9" descr="Resultado de imagen para junta victaulic">
          <a:extLst>
            <a:ext uri="{FF2B5EF4-FFF2-40B4-BE49-F238E27FC236}">
              <a16:creationId xmlns:a16="http://schemas.microsoft.com/office/drawing/2014/main" id="{A934C164-D8B5-40EA-B49B-E7DBB514A3F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1002723</xdr:colOff>
      <xdr:row>21</xdr:row>
      <xdr:rowOff>0</xdr:rowOff>
    </xdr:from>
    <xdr:ext cx="304800" cy="304800"/>
    <xdr:sp macro="" textlink="">
      <xdr:nvSpPr>
        <xdr:cNvPr id="48" name="Autoforma 9" descr="Resultado de imagen para junta victaulic">
          <a:extLst>
            <a:ext uri="{FF2B5EF4-FFF2-40B4-BE49-F238E27FC236}">
              <a16:creationId xmlns:a16="http://schemas.microsoft.com/office/drawing/2014/main" id="{668BE95A-F534-4EC3-A89F-2BC6D6677742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0558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49" name="Autoforma 9" descr="Resultado de imagen para junta victaulic">
          <a:extLst>
            <a:ext uri="{FF2B5EF4-FFF2-40B4-BE49-F238E27FC236}">
              <a16:creationId xmlns:a16="http://schemas.microsoft.com/office/drawing/2014/main" id="{C8613602-6A7A-4C4C-A77D-80586425385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21</xdr:row>
      <xdr:rowOff>0</xdr:rowOff>
    </xdr:from>
    <xdr:ext cx="304800" cy="304800"/>
    <xdr:sp macro="" textlink="">
      <xdr:nvSpPr>
        <xdr:cNvPr id="50" name="Autoforma 9" descr="Resultado de imagen para junta victaulic">
          <a:extLst>
            <a:ext uri="{FF2B5EF4-FFF2-40B4-BE49-F238E27FC236}">
              <a16:creationId xmlns:a16="http://schemas.microsoft.com/office/drawing/2014/main" id="{CF5691FE-5C45-47BA-8C80-B2BDC2C5ED4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649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51" name="Autoforma 9" descr="Resultado de imagen para junta victaulic">
          <a:extLst>
            <a:ext uri="{FF2B5EF4-FFF2-40B4-BE49-F238E27FC236}">
              <a16:creationId xmlns:a16="http://schemas.microsoft.com/office/drawing/2014/main" id="{BF52A998-D438-4BCF-A056-1F5A4F7D2E9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52" name="Autoforma 9" descr="Resultado de imagen para junta victaulic">
          <a:extLst>
            <a:ext uri="{FF2B5EF4-FFF2-40B4-BE49-F238E27FC236}">
              <a16:creationId xmlns:a16="http://schemas.microsoft.com/office/drawing/2014/main" id="{DB6C0142-F986-443D-8982-15C1936D05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53" name="Autoforma 9" descr="Resultado de imagen para junta victaulic">
          <a:extLst>
            <a:ext uri="{FF2B5EF4-FFF2-40B4-BE49-F238E27FC236}">
              <a16:creationId xmlns:a16="http://schemas.microsoft.com/office/drawing/2014/main" id="{6A91CD3E-A46F-4375-BE99-6CC76992DD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54" name="Autoforma 9" descr="Resultado de imagen para junta victaulic">
          <a:extLst>
            <a:ext uri="{FF2B5EF4-FFF2-40B4-BE49-F238E27FC236}">
              <a16:creationId xmlns:a16="http://schemas.microsoft.com/office/drawing/2014/main" id="{46ED0719-83F0-4F95-B80A-A81A68B64F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55" name="Autoforma 9" descr="Resultado de imagen para junta victaulic">
          <a:extLst>
            <a:ext uri="{FF2B5EF4-FFF2-40B4-BE49-F238E27FC236}">
              <a16:creationId xmlns:a16="http://schemas.microsoft.com/office/drawing/2014/main" id="{17B4E787-E8A4-427C-BA1C-668F587C2AB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56" name="Autoforma 9" descr="Resultado de imagen para junta victaulic">
          <a:extLst>
            <a:ext uri="{FF2B5EF4-FFF2-40B4-BE49-F238E27FC236}">
              <a16:creationId xmlns:a16="http://schemas.microsoft.com/office/drawing/2014/main" id="{D30BFF3F-8421-44AB-B45C-AE424DE7F28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57" name="Autoforma 9" descr="Resultado de imagen para junta victaulic">
          <a:extLst>
            <a:ext uri="{FF2B5EF4-FFF2-40B4-BE49-F238E27FC236}">
              <a16:creationId xmlns:a16="http://schemas.microsoft.com/office/drawing/2014/main" id="{0456B07A-1E0B-4DB7-A456-E784267E99D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17</xdr:row>
      <xdr:rowOff>0</xdr:rowOff>
    </xdr:from>
    <xdr:ext cx="304800" cy="304800"/>
    <xdr:sp macro="" textlink="">
      <xdr:nvSpPr>
        <xdr:cNvPr id="58" name="Autoforma 10" descr="Resultado de imagen para junta victaulic">
          <a:extLst>
            <a:ext uri="{FF2B5EF4-FFF2-40B4-BE49-F238E27FC236}">
              <a16:creationId xmlns:a16="http://schemas.microsoft.com/office/drawing/2014/main" id="{25B7D219-A6D1-44EB-AEF4-A8F775F8D0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59" name="Autoforma 9" descr="Resultado de imagen para junta victaulic">
          <a:extLst>
            <a:ext uri="{FF2B5EF4-FFF2-40B4-BE49-F238E27FC236}">
              <a16:creationId xmlns:a16="http://schemas.microsoft.com/office/drawing/2014/main" id="{620A5606-6A78-4B5D-82E9-65DE6D135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60" name="Autoforma 9" descr="Resultado de imagen para junta victaulic">
          <a:extLst>
            <a:ext uri="{FF2B5EF4-FFF2-40B4-BE49-F238E27FC236}">
              <a16:creationId xmlns:a16="http://schemas.microsoft.com/office/drawing/2014/main" id="{4BB13130-2B7C-4547-9181-024CE10B74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61" name="Autoforma 9" descr="Resultado de imagen para junta victaulic">
          <a:extLst>
            <a:ext uri="{FF2B5EF4-FFF2-40B4-BE49-F238E27FC236}">
              <a16:creationId xmlns:a16="http://schemas.microsoft.com/office/drawing/2014/main" id="{A9CBBEE5-9F7A-450F-9C10-2B7FCA24BF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62" name="Autoforma 9" descr="Resultado de imagen para junta victaulic">
          <a:extLst>
            <a:ext uri="{FF2B5EF4-FFF2-40B4-BE49-F238E27FC236}">
              <a16:creationId xmlns:a16="http://schemas.microsoft.com/office/drawing/2014/main" id="{3559F9F8-D2C8-4BF5-B90E-6ADF35C881D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63" name="Autoforma 9" descr="Resultado de imagen para junta victaulic">
          <a:extLst>
            <a:ext uri="{FF2B5EF4-FFF2-40B4-BE49-F238E27FC236}">
              <a16:creationId xmlns:a16="http://schemas.microsoft.com/office/drawing/2014/main" id="{6428EA85-5DDC-48BC-B865-2692D82A2B7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64" name="Autoforma 9" descr="Resultado de imagen para junta victaulic">
          <a:extLst>
            <a:ext uri="{FF2B5EF4-FFF2-40B4-BE49-F238E27FC236}">
              <a16:creationId xmlns:a16="http://schemas.microsoft.com/office/drawing/2014/main" id="{CDB040A0-0851-44D1-9B80-566F794E832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65" name="Autoforma 9" descr="Resultado de imagen para junta victaulic">
          <a:extLst>
            <a:ext uri="{FF2B5EF4-FFF2-40B4-BE49-F238E27FC236}">
              <a16:creationId xmlns:a16="http://schemas.microsoft.com/office/drawing/2014/main" id="{E38FDF38-7CA5-495E-BBCD-31BD0D8061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66" name="Autoforma 9" descr="Resultado de imagen para junta victaulic">
          <a:extLst>
            <a:ext uri="{FF2B5EF4-FFF2-40B4-BE49-F238E27FC236}">
              <a16:creationId xmlns:a16="http://schemas.microsoft.com/office/drawing/2014/main" id="{557CEE80-901E-4A93-9D39-3714EFF572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67" name="Autoforma 9" descr="Resultado de imagen para junta victaulic">
          <a:extLst>
            <a:ext uri="{FF2B5EF4-FFF2-40B4-BE49-F238E27FC236}">
              <a16:creationId xmlns:a16="http://schemas.microsoft.com/office/drawing/2014/main" id="{BE6059A3-5F79-4F24-90EB-01DA99323E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68" name="Autoforma 9" descr="Resultado de imagen para junta victaulic">
          <a:extLst>
            <a:ext uri="{FF2B5EF4-FFF2-40B4-BE49-F238E27FC236}">
              <a16:creationId xmlns:a16="http://schemas.microsoft.com/office/drawing/2014/main" id="{C384D199-6B87-4507-ADA3-21B7B5D9444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69" name="Autoforma 9" descr="Resultado de imagen para junta victaulic">
          <a:extLst>
            <a:ext uri="{FF2B5EF4-FFF2-40B4-BE49-F238E27FC236}">
              <a16:creationId xmlns:a16="http://schemas.microsoft.com/office/drawing/2014/main" id="{52AEA473-9844-4D30-A1EE-3F58FF40B1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70" name="Autoforma 9" descr="Resultado de imagen para junta victaulic">
          <a:extLst>
            <a:ext uri="{FF2B5EF4-FFF2-40B4-BE49-F238E27FC236}">
              <a16:creationId xmlns:a16="http://schemas.microsoft.com/office/drawing/2014/main" id="{368337E4-CD03-4276-8E60-AA9322613C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71" name="Autoforma 9" descr="Resultado de imagen para junta victaulic">
          <a:extLst>
            <a:ext uri="{FF2B5EF4-FFF2-40B4-BE49-F238E27FC236}">
              <a16:creationId xmlns:a16="http://schemas.microsoft.com/office/drawing/2014/main" id="{6530A6C0-A4F6-4577-A4CE-6D249E311F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72" name="Autoforma 9" descr="Resultado de imagen para junta victaulic">
          <a:extLst>
            <a:ext uri="{FF2B5EF4-FFF2-40B4-BE49-F238E27FC236}">
              <a16:creationId xmlns:a16="http://schemas.microsoft.com/office/drawing/2014/main" id="{3CE98687-246A-4C4B-BB49-50FB250BD10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73" name="Autoforma 9" descr="Resultado de imagen para junta victaulic">
          <a:extLst>
            <a:ext uri="{FF2B5EF4-FFF2-40B4-BE49-F238E27FC236}">
              <a16:creationId xmlns:a16="http://schemas.microsoft.com/office/drawing/2014/main" id="{E49CEAA8-6E77-4B00-B7EB-16976930CE4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74" name="Autoforma 9" descr="Resultado de imagen para junta victaulic">
          <a:extLst>
            <a:ext uri="{FF2B5EF4-FFF2-40B4-BE49-F238E27FC236}">
              <a16:creationId xmlns:a16="http://schemas.microsoft.com/office/drawing/2014/main" id="{BAAE3373-59F2-44A3-A265-4BA2906F98A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75" name="Autoforma 9" descr="Resultado de imagen para junta victaulic">
          <a:extLst>
            <a:ext uri="{FF2B5EF4-FFF2-40B4-BE49-F238E27FC236}">
              <a16:creationId xmlns:a16="http://schemas.microsoft.com/office/drawing/2014/main" id="{00550BED-0513-4FA9-834D-6A8706D943D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76" name="Autoforma 9" descr="Resultado de imagen para junta victaulic">
          <a:extLst>
            <a:ext uri="{FF2B5EF4-FFF2-40B4-BE49-F238E27FC236}">
              <a16:creationId xmlns:a16="http://schemas.microsoft.com/office/drawing/2014/main" id="{B5F7A6AA-971D-43CA-A80C-2F5C6707FBF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77" name="Autoforma 9" descr="Resultado de imagen para junta victaulic">
          <a:extLst>
            <a:ext uri="{FF2B5EF4-FFF2-40B4-BE49-F238E27FC236}">
              <a16:creationId xmlns:a16="http://schemas.microsoft.com/office/drawing/2014/main" id="{42E2FC43-0535-4451-B585-775BE5A6638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78" name="Autoforma 9" descr="Resultado de imagen para junta victaulic">
          <a:extLst>
            <a:ext uri="{FF2B5EF4-FFF2-40B4-BE49-F238E27FC236}">
              <a16:creationId xmlns:a16="http://schemas.microsoft.com/office/drawing/2014/main" id="{95EBCA01-3164-4A21-832E-D6A634B4F1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79" name="Autoforma 9" descr="Resultado de imagen para junta victaulic">
          <a:extLst>
            <a:ext uri="{FF2B5EF4-FFF2-40B4-BE49-F238E27FC236}">
              <a16:creationId xmlns:a16="http://schemas.microsoft.com/office/drawing/2014/main" id="{A3B26112-69E2-4FF5-B7B0-45D7DDFBA7B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80" name="Autoforma 9" descr="Resultado de imagen para junta victaulic">
          <a:extLst>
            <a:ext uri="{FF2B5EF4-FFF2-40B4-BE49-F238E27FC236}">
              <a16:creationId xmlns:a16="http://schemas.microsoft.com/office/drawing/2014/main" id="{A2F78FDE-B979-4B82-9262-3D2096DD957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81" name="Autoforma 9" descr="Resultado de imagen para junta victaulic">
          <a:extLst>
            <a:ext uri="{FF2B5EF4-FFF2-40B4-BE49-F238E27FC236}">
              <a16:creationId xmlns:a16="http://schemas.microsoft.com/office/drawing/2014/main" id="{47CD1DAD-EF6A-400A-A3F9-BF3FD9867C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82" name="Autoforma 9" descr="Resultado de imagen para junta victaulic">
          <a:extLst>
            <a:ext uri="{FF2B5EF4-FFF2-40B4-BE49-F238E27FC236}">
              <a16:creationId xmlns:a16="http://schemas.microsoft.com/office/drawing/2014/main" id="{1BC435D2-2B1A-48AB-960D-DC8B47451F5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83" name="Autoforma 9" descr="Resultado de imagen para junta victaulic">
          <a:extLst>
            <a:ext uri="{FF2B5EF4-FFF2-40B4-BE49-F238E27FC236}">
              <a16:creationId xmlns:a16="http://schemas.microsoft.com/office/drawing/2014/main" id="{C883E8BB-E922-42F5-A76F-A054BA79A37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84" name="Autoforma 9" descr="Resultado de imagen para junta victaulic">
          <a:extLst>
            <a:ext uri="{FF2B5EF4-FFF2-40B4-BE49-F238E27FC236}">
              <a16:creationId xmlns:a16="http://schemas.microsoft.com/office/drawing/2014/main" id="{3CBD2533-E3FA-47CE-A22A-FEF809A8B4B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85" name="Autoforma 9" descr="Resultado de imagen para junta victaulic">
          <a:extLst>
            <a:ext uri="{FF2B5EF4-FFF2-40B4-BE49-F238E27FC236}">
              <a16:creationId xmlns:a16="http://schemas.microsoft.com/office/drawing/2014/main" id="{201C815C-2117-440E-9224-905B5DB8088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86" name="Autoforma 9" descr="Resultado de imagen para junta victaulic">
          <a:extLst>
            <a:ext uri="{FF2B5EF4-FFF2-40B4-BE49-F238E27FC236}">
              <a16:creationId xmlns:a16="http://schemas.microsoft.com/office/drawing/2014/main" id="{18FBE59D-1155-4347-8802-8221317707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87" name="Autoforma 9" descr="Resultado de imagen para junta victaulic">
          <a:extLst>
            <a:ext uri="{FF2B5EF4-FFF2-40B4-BE49-F238E27FC236}">
              <a16:creationId xmlns:a16="http://schemas.microsoft.com/office/drawing/2014/main" id="{B573592B-5B90-4F15-88A1-4382D6919C4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88" name="Autoforma 10" descr="Resultado de imagen para junta victaulic">
          <a:extLst>
            <a:ext uri="{FF2B5EF4-FFF2-40B4-BE49-F238E27FC236}">
              <a16:creationId xmlns:a16="http://schemas.microsoft.com/office/drawing/2014/main" id="{35D759B6-73C6-4E9A-9B9C-64CFBEDFD08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89" name="Autoforma 14" descr="Resultado de imagen para codo hierro negro soldable">
          <a:extLst>
            <a:ext uri="{FF2B5EF4-FFF2-40B4-BE49-F238E27FC236}">
              <a16:creationId xmlns:a16="http://schemas.microsoft.com/office/drawing/2014/main" id="{EC90659A-F809-4177-9143-5C5F48BAD60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90" name="Autoforma 15" descr="Resultado de imagen para codo hierro negro soldable">
          <a:extLst>
            <a:ext uri="{FF2B5EF4-FFF2-40B4-BE49-F238E27FC236}">
              <a16:creationId xmlns:a16="http://schemas.microsoft.com/office/drawing/2014/main" id="{BE068CE6-7453-46F7-B8C4-19103A11648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91" name="Autoforma 16" descr="Resultado de imagen para codo hierro negro soldable">
          <a:extLst>
            <a:ext uri="{FF2B5EF4-FFF2-40B4-BE49-F238E27FC236}">
              <a16:creationId xmlns:a16="http://schemas.microsoft.com/office/drawing/2014/main" id="{96354240-296E-4AD1-925A-17C10BD9CCB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304800" cy="304800"/>
    <xdr:sp macro="" textlink="">
      <xdr:nvSpPr>
        <xdr:cNvPr id="92" name="Autoforma 9" descr="Resultado de imagen para junta victaulic">
          <a:extLst>
            <a:ext uri="{FF2B5EF4-FFF2-40B4-BE49-F238E27FC236}">
              <a16:creationId xmlns:a16="http://schemas.microsoft.com/office/drawing/2014/main" id="{2636A612-E266-4DBF-9450-0592F419CE4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93" name="Autoforma 14" descr="Resultado de imagen para codo hierro negro soldable">
          <a:extLst>
            <a:ext uri="{FF2B5EF4-FFF2-40B4-BE49-F238E27FC236}">
              <a16:creationId xmlns:a16="http://schemas.microsoft.com/office/drawing/2014/main" id="{0E1A4850-94D7-4B44-B729-CB135DC6A35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94" name="Autoforma 15" descr="Resultado de imagen para codo hierro negro soldable">
          <a:extLst>
            <a:ext uri="{FF2B5EF4-FFF2-40B4-BE49-F238E27FC236}">
              <a16:creationId xmlns:a16="http://schemas.microsoft.com/office/drawing/2014/main" id="{71510458-9692-45A4-877E-8CADEB17DA16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95" name="Autoforma 16" descr="Resultado de imagen para codo hierro negro soldable">
          <a:extLst>
            <a:ext uri="{FF2B5EF4-FFF2-40B4-BE49-F238E27FC236}">
              <a16:creationId xmlns:a16="http://schemas.microsoft.com/office/drawing/2014/main" id="{F9CC9DF5-3128-47CD-AC27-A95E10EB40FC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6</xdr:row>
      <xdr:rowOff>0</xdr:rowOff>
    </xdr:from>
    <xdr:ext cx="304800" cy="304800"/>
    <xdr:sp macro="" textlink="">
      <xdr:nvSpPr>
        <xdr:cNvPr id="96" name="Autoforma 9" descr="Resultado de imagen para junta victaulic">
          <a:extLst>
            <a:ext uri="{FF2B5EF4-FFF2-40B4-BE49-F238E27FC236}">
              <a16:creationId xmlns:a16="http://schemas.microsoft.com/office/drawing/2014/main" id="{2346D983-EB19-47C8-8FE2-BEA15EDFDA2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6</xdr:row>
      <xdr:rowOff>0</xdr:rowOff>
    </xdr:from>
    <xdr:ext cx="304800" cy="304800"/>
    <xdr:sp macro="" textlink="">
      <xdr:nvSpPr>
        <xdr:cNvPr id="97" name="Autoforma 9" descr="Resultado de imagen para junta victaulic">
          <a:extLst>
            <a:ext uri="{FF2B5EF4-FFF2-40B4-BE49-F238E27FC236}">
              <a16:creationId xmlns:a16="http://schemas.microsoft.com/office/drawing/2014/main" id="{E2CB3A3B-9708-4BE7-B2A2-0AC853A3E79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6</xdr:row>
      <xdr:rowOff>0</xdr:rowOff>
    </xdr:from>
    <xdr:ext cx="304800" cy="304800"/>
    <xdr:sp macro="" textlink="">
      <xdr:nvSpPr>
        <xdr:cNvPr id="98" name="Autoforma 9" descr="Resultado de imagen para junta victaulic">
          <a:extLst>
            <a:ext uri="{FF2B5EF4-FFF2-40B4-BE49-F238E27FC236}">
              <a16:creationId xmlns:a16="http://schemas.microsoft.com/office/drawing/2014/main" id="{53AB2371-3FEC-41CD-AA69-A7792793B4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6</xdr:row>
      <xdr:rowOff>904875</xdr:rowOff>
    </xdr:from>
    <xdr:ext cx="304800" cy="304800"/>
    <xdr:sp macro="" textlink="">
      <xdr:nvSpPr>
        <xdr:cNvPr id="99" name="Autoforma 9" descr="Resultado de imagen para junta victaulic">
          <a:extLst>
            <a:ext uri="{FF2B5EF4-FFF2-40B4-BE49-F238E27FC236}">
              <a16:creationId xmlns:a16="http://schemas.microsoft.com/office/drawing/2014/main" id="{0BB61F36-755E-4D8C-B121-2C622E5533F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</xdr:row>
      <xdr:rowOff>904875</xdr:rowOff>
    </xdr:from>
    <xdr:ext cx="304800" cy="304800"/>
    <xdr:sp macro="" textlink="">
      <xdr:nvSpPr>
        <xdr:cNvPr id="100" name="Autoforma 9" descr="Resultado de imagen para junta victaulic">
          <a:extLst>
            <a:ext uri="{FF2B5EF4-FFF2-40B4-BE49-F238E27FC236}">
              <a16:creationId xmlns:a16="http://schemas.microsoft.com/office/drawing/2014/main" id="{833634AD-E55B-4A12-AF44-2670099FDAD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</xdr:row>
      <xdr:rowOff>0</xdr:rowOff>
    </xdr:from>
    <xdr:ext cx="304800" cy="304800"/>
    <xdr:sp macro="" textlink="">
      <xdr:nvSpPr>
        <xdr:cNvPr id="101" name="Autoforma 10" descr="Resultado de imagen para junta victaulic">
          <a:extLst>
            <a:ext uri="{FF2B5EF4-FFF2-40B4-BE49-F238E27FC236}">
              <a16:creationId xmlns:a16="http://schemas.microsoft.com/office/drawing/2014/main" id="{50E51678-423F-4AE0-A5F1-E0C4D05651AC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</xdr:row>
      <xdr:rowOff>0</xdr:rowOff>
    </xdr:from>
    <xdr:ext cx="304800" cy="304800"/>
    <xdr:sp macro="" textlink="">
      <xdr:nvSpPr>
        <xdr:cNvPr id="102" name="Autoforma 14" descr="Resultado de imagen para codo hierro negro soldable">
          <a:extLst>
            <a:ext uri="{FF2B5EF4-FFF2-40B4-BE49-F238E27FC236}">
              <a16:creationId xmlns:a16="http://schemas.microsoft.com/office/drawing/2014/main" id="{BC173759-E6E1-47CA-9C65-FA59E57F9FEA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</xdr:row>
      <xdr:rowOff>0</xdr:rowOff>
    </xdr:from>
    <xdr:ext cx="304800" cy="304800"/>
    <xdr:sp macro="" textlink="">
      <xdr:nvSpPr>
        <xdr:cNvPr id="103" name="Autoforma 15" descr="Resultado de imagen para codo hierro negro soldable">
          <a:extLst>
            <a:ext uri="{FF2B5EF4-FFF2-40B4-BE49-F238E27FC236}">
              <a16:creationId xmlns:a16="http://schemas.microsoft.com/office/drawing/2014/main" id="{9862C691-A82B-4B94-A459-12F3302D49D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</xdr:row>
      <xdr:rowOff>0</xdr:rowOff>
    </xdr:from>
    <xdr:ext cx="304800" cy="304800"/>
    <xdr:sp macro="" textlink="">
      <xdr:nvSpPr>
        <xdr:cNvPr id="104" name="Autoforma 16" descr="Resultado de imagen para codo hierro negro soldable">
          <a:extLst>
            <a:ext uri="{FF2B5EF4-FFF2-40B4-BE49-F238E27FC236}">
              <a16:creationId xmlns:a16="http://schemas.microsoft.com/office/drawing/2014/main" id="{2476EBD9-36A3-44B1-918A-C90C58522CF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105" name="Autoforma 9" descr="Resultado de imagen para junta victaulic">
          <a:extLst>
            <a:ext uri="{FF2B5EF4-FFF2-40B4-BE49-F238E27FC236}">
              <a16:creationId xmlns:a16="http://schemas.microsoft.com/office/drawing/2014/main" id="{A52E920D-D78C-4D4E-B234-F3B0946A0D6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304800" cy="304800"/>
    <xdr:sp macro="" textlink="">
      <xdr:nvSpPr>
        <xdr:cNvPr id="106" name="Autoforma 14" descr="Resultado de imagen para codo hierro negro soldable">
          <a:extLst>
            <a:ext uri="{FF2B5EF4-FFF2-40B4-BE49-F238E27FC236}">
              <a16:creationId xmlns:a16="http://schemas.microsoft.com/office/drawing/2014/main" id="{6C6BDFD2-283D-45D2-AB3A-E261C426378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304800" cy="304800"/>
    <xdr:sp macro="" textlink="">
      <xdr:nvSpPr>
        <xdr:cNvPr id="107" name="Autoforma 15" descr="Resultado de imagen para codo hierro negro soldable">
          <a:extLst>
            <a:ext uri="{FF2B5EF4-FFF2-40B4-BE49-F238E27FC236}">
              <a16:creationId xmlns:a16="http://schemas.microsoft.com/office/drawing/2014/main" id="{2554E6CF-D914-40F1-ACDB-B4A668FB98B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304800" cy="304800"/>
    <xdr:sp macro="" textlink="">
      <xdr:nvSpPr>
        <xdr:cNvPr id="108" name="Autoforma 16" descr="Resultado de imagen para codo hierro negro soldable">
          <a:extLst>
            <a:ext uri="{FF2B5EF4-FFF2-40B4-BE49-F238E27FC236}">
              <a16:creationId xmlns:a16="http://schemas.microsoft.com/office/drawing/2014/main" id="{4BBD7B4F-9AFE-4767-9F2A-74EFCBD982F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</xdr:row>
      <xdr:rowOff>0</xdr:rowOff>
    </xdr:from>
    <xdr:ext cx="304800" cy="304800"/>
    <xdr:sp macro="" textlink="">
      <xdr:nvSpPr>
        <xdr:cNvPr id="109" name="Autoforma 9" descr="Resultado de imagen para junta victaulic">
          <a:extLst>
            <a:ext uri="{FF2B5EF4-FFF2-40B4-BE49-F238E27FC236}">
              <a16:creationId xmlns:a16="http://schemas.microsoft.com/office/drawing/2014/main" id="{F3EAF25F-2615-4F91-8B19-1B62AAE838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</xdr:row>
      <xdr:rowOff>0</xdr:rowOff>
    </xdr:from>
    <xdr:ext cx="304800" cy="304800"/>
    <xdr:sp macro="" textlink="">
      <xdr:nvSpPr>
        <xdr:cNvPr id="110" name="Autoforma 9" descr="Resultado de imagen para junta victaulic">
          <a:extLst>
            <a:ext uri="{FF2B5EF4-FFF2-40B4-BE49-F238E27FC236}">
              <a16:creationId xmlns:a16="http://schemas.microsoft.com/office/drawing/2014/main" id="{C29B7EEF-7942-4E68-8635-C4F31B9D33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</xdr:row>
      <xdr:rowOff>0</xdr:rowOff>
    </xdr:from>
    <xdr:ext cx="304800" cy="304800"/>
    <xdr:sp macro="" textlink="">
      <xdr:nvSpPr>
        <xdr:cNvPr id="111" name="Autoforma 9" descr="Resultado de imagen para junta victaulic">
          <a:extLst>
            <a:ext uri="{FF2B5EF4-FFF2-40B4-BE49-F238E27FC236}">
              <a16:creationId xmlns:a16="http://schemas.microsoft.com/office/drawing/2014/main" id="{FE4585F0-BAEC-4F78-83C4-DA35CA36DBD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11</xdr:row>
      <xdr:rowOff>23813</xdr:rowOff>
    </xdr:from>
    <xdr:ext cx="304800" cy="304800"/>
    <xdr:sp macro="" textlink="">
      <xdr:nvSpPr>
        <xdr:cNvPr id="112" name="Autoforma 10" descr="Resultado de imagen para junta victaulic">
          <a:extLst>
            <a:ext uri="{FF2B5EF4-FFF2-40B4-BE49-F238E27FC236}">
              <a16:creationId xmlns:a16="http://schemas.microsoft.com/office/drawing/2014/main" id="{C8E49F19-D921-4213-AACA-2FF486FF965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904875</xdr:rowOff>
    </xdr:from>
    <xdr:ext cx="304800" cy="304800"/>
    <xdr:sp macro="" textlink="">
      <xdr:nvSpPr>
        <xdr:cNvPr id="113" name="Autoforma 9" descr="Resultado de imagen para junta victaulic">
          <a:extLst>
            <a:ext uri="{FF2B5EF4-FFF2-40B4-BE49-F238E27FC236}">
              <a16:creationId xmlns:a16="http://schemas.microsoft.com/office/drawing/2014/main" id="{B5D54A5F-C289-439F-8878-318E80C7CF7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18</xdr:row>
      <xdr:rowOff>0</xdr:rowOff>
    </xdr:from>
    <xdr:ext cx="304800" cy="304800"/>
    <xdr:sp macro="" textlink="">
      <xdr:nvSpPr>
        <xdr:cNvPr id="114" name="Autoforma 9" descr="Resultado de imagen para junta victaulic">
          <a:extLst>
            <a:ext uri="{FF2B5EF4-FFF2-40B4-BE49-F238E27FC236}">
              <a16:creationId xmlns:a16="http://schemas.microsoft.com/office/drawing/2014/main" id="{E2AC2038-B16C-43A4-94F8-C5C8DC01C2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18</xdr:row>
      <xdr:rowOff>0</xdr:rowOff>
    </xdr:from>
    <xdr:ext cx="304800" cy="304800"/>
    <xdr:sp macro="" textlink="">
      <xdr:nvSpPr>
        <xdr:cNvPr id="115" name="Autoforma 9" descr="Resultado de imagen para junta victaulic">
          <a:extLst>
            <a:ext uri="{FF2B5EF4-FFF2-40B4-BE49-F238E27FC236}">
              <a16:creationId xmlns:a16="http://schemas.microsoft.com/office/drawing/2014/main" id="{457B0999-FC16-466B-B535-47EAECF3396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18</xdr:row>
      <xdr:rowOff>0</xdr:rowOff>
    </xdr:from>
    <xdr:ext cx="304800" cy="304800"/>
    <xdr:sp macro="" textlink="">
      <xdr:nvSpPr>
        <xdr:cNvPr id="116" name="Autoforma 10" descr="Resultado de imagen para junta victaulic">
          <a:extLst>
            <a:ext uri="{FF2B5EF4-FFF2-40B4-BE49-F238E27FC236}">
              <a16:creationId xmlns:a16="http://schemas.microsoft.com/office/drawing/2014/main" id="{72CDA60E-41D8-416B-9CE9-FD4419041CB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17</xdr:row>
      <xdr:rowOff>23813</xdr:rowOff>
    </xdr:from>
    <xdr:ext cx="304800" cy="304800"/>
    <xdr:sp macro="" textlink="">
      <xdr:nvSpPr>
        <xdr:cNvPr id="117" name="Autoforma 10" descr="Resultado de imagen para junta victaulic">
          <a:extLst>
            <a:ext uri="{FF2B5EF4-FFF2-40B4-BE49-F238E27FC236}">
              <a16:creationId xmlns:a16="http://schemas.microsoft.com/office/drawing/2014/main" id="{0CBC2913-3498-4E6E-8347-E4A5EC62F9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36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904875</xdr:rowOff>
    </xdr:from>
    <xdr:ext cx="304800" cy="304800"/>
    <xdr:sp macro="" textlink="">
      <xdr:nvSpPr>
        <xdr:cNvPr id="118" name="Autoforma 9" descr="Resultado de imagen para junta victaulic">
          <a:extLst>
            <a:ext uri="{FF2B5EF4-FFF2-40B4-BE49-F238E27FC236}">
              <a16:creationId xmlns:a16="http://schemas.microsoft.com/office/drawing/2014/main" id="{48781247-96C9-40A6-93C5-C4413CF890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11</xdr:row>
      <xdr:rowOff>23813</xdr:rowOff>
    </xdr:from>
    <xdr:ext cx="304800" cy="304800"/>
    <xdr:sp macro="" textlink="">
      <xdr:nvSpPr>
        <xdr:cNvPr id="119" name="Autoforma 10" descr="Resultado de imagen para junta victaulic">
          <a:extLst>
            <a:ext uri="{FF2B5EF4-FFF2-40B4-BE49-F238E27FC236}">
              <a16:creationId xmlns:a16="http://schemas.microsoft.com/office/drawing/2014/main" id="{3B61ABFF-FC2A-4692-B622-62C63DA0075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12</xdr:row>
      <xdr:rowOff>23813</xdr:rowOff>
    </xdr:from>
    <xdr:ext cx="304800" cy="304800"/>
    <xdr:sp macro="" textlink="">
      <xdr:nvSpPr>
        <xdr:cNvPr id="120" name="Autoforma 10" descr="Resultado de imagen para junta victaulic">
          <a:extLst>
            <a:ext uri="{FF2B5EF4-FFF2-40B4-BE49-F238E27FC236}">
              <a16:creationId xmlns:a16="http://schemas.microsoft.com/office/drawing/2014/main" id="{2F652689-6855-4E8D-9619-E9831CC35FE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904875</xdr:rowOff>
    </xdr:from>
    <xdr:ext cx="304800" cy="304800"/>
    <xdr:sp macro="" textlink="">
      <xdr:nvSpPr>
        <xdr:cNvPr id="121" name="Autoforma 9" descr="Resultado de imagen para junta victaulic">
          <a:extLst>
            <a:ext uri="{FF2B5EF4-FFF2-40B4-BE49-F238E27FC236}">
              <a16:creationId xmlns:a16="http://schemas.microsoft.com/office/drawing/2014/main" id="{6F7D51AF-3A4F-4F41-9FCC-DEDC9E57CE1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12</xdr:row>
      <xdr:rowOff>23813</xdr:rowOff>
    </xdr:from>
    <xdr:ext cx="304800" cy="304800"/>
    <xdr:sp macro="" textlink="">
      <xdr:nvSpPr>
        <xdr:cNvPr id="122" name="Autoforma 10" descr="Resultado de imagen para junta victaulic">
          <a:extLst>
            <a:ext uri="{FF2B5EF4-FFF2-40B4-BE49-F238E27FC236}">
              <a16:creationId xmlns:a16="http://schemas.microsoft.com/office/drawing/2014/main" id="{09CFEF31-799B-4D8A-AA72-2C84D96EDD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904875</xdr:rowOff>
    </xdr:from>
    <xdr:ext cx="304800" cy="304800"/>
    <xdr:sp macro="" textlink="">
      <xdr:nvSpPr>
        <xdr:cNvPr id="123" name="Autoforma 9" descr="Resultado de imagen para junta victaulic">
          <a:extLst>
            <a:ext uri="{FF2B5EF4-FFF2-40B4-BE49-F238E27FC236}">
              <a16:creationId xmlns:a16="http://schemas.microsoft.com/office/drawing/2014/main" id="{D31EF2C6-9CD2-462E-B5D2-A63A99BD6C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904875</xdr:rowOff>
    </xdr:from>
    <xdr:ext cx="304800" cy="304800"/>
    <xdr:sp macro="" textlink="">
      <xdr:nvSpPr>
        <xdr:cNvPr id="124" name="Autoforma 9" descr="Resultado de imagen para junta victaulic">
          <a:extLst>
            <a:ext uri="{FF2B5EF4-FFF2-40B4-BE49-F238E27FC236}">
              <a16:creationId xmlns:a16="http://schemas.microsoft.com/office/drawing/2014/main" id="{BB94BCD6-59C6-4728-8A01-C8AE17B0B2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12</xdr:row>
      <xdr:rowOff>23813</xdr:rowOff>
    </xdr:from>
    <xdr:ext cx="304800" cy="304800"/>
    <xdr:sp macro="" textlink="">
      <xdr:nvSpPr>
        <xdr:cNvPr id="125" name="Autoforma 10" descr="Resultado de imagen para junta victaulic">
          <a:extLst>
            <a:ext uri="{FF2B5EF4-FFF2-40B4-BE49-F238E27FC236}">
              <a16:creationId xmlns:a16="http://schemas.microsoft.com/office/drawing/2014/main" id="{A68C43AE-1D10-4439-AFB9-25CB622756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13</xdr:row>
      <xdr:rowOff>23813</xdr:rowOff>
    </xdr:from>
    <xdr:ext cx="304800" cy="304800"/>
    <xdr:sp macro="" textlink="">
      <xdr:nvSpPr>
        <xdr:cNvPr id="126" name="Autoforma 10" descr="Resultado de imagen para junta victaulic">
          <a:extLst>
            <a:ext uri="{FF2B5EF4-FFF2-40B4-BE49-F238E27FC236}">
              <a16:creationId xmlns:a16="http://schemas.microsoft.com/office/drawing/2014/main" id="{93BB4C1F-7F24-443D-84EC-B284F62D4CB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904875</xdr:rowOff>
    </xdr:from>
    <xdr:ext cx="304800" cy="304800"/>
    <xdr:sp macro="" textlink="">
      <xdr:nvSpPr>
        <xdr:cNvPr id="127" name="Autoforma 9" descr="Resultado de imagen para junta victaulic">
          <a:extLst>
            <a:ext uri="{FF2B5EF4-FFF2-40B4-BE49-F238E27FC236}">
              <a16:creationId xmlns:a16="http://schemas.microsoft.com/office/drawing/2014/main" id="{2D5AFEFD-A656-405D-9A4E-B7222CBD062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904875</xdr:rowOff>
    </xdr:from>
    <xdr:ext cx="304800" cy="304800"/>
    <xdr:sp macro="" textlink="">
      <xdr:nvSpPr>
        <xdr:cNvPr id="128" name="Autoforma 9" descr="Resultado de imagen para junta victaulic">
          <a:extLst>
            <a:ext uri="{FF2B5EF4-FFF2-40B4-BE49-F238E27FC236}">
              <a16:creationId xmlns:a16="http://schemas.microsoft.com/office/drawing/2014/main" id="{C97FDB31-9897-441D-A3C7-34D520EA46B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13</xdr:row>
      <xdr:rowOff>23813</xdr:rowOff>
    </xdr:from>
    <xdr:ext cx="304800" cy="304800"/>
    <xdr:sp macro="" textlink="">
      <xdr:nvSpPr>
        <xdr:cNvPr id="129" name="Autoforma 10" descr="Resultado de imagen para junta victaulic">
          <a:extLst>
            <a:ext uri="{FF2B5EF4-FFF2-40B4-BE49-F238E27FC236}">
              <a16:creationId xmlns:a16="http://schemas.microsoft.com/office/drawing/2014/main" id="{05932776-2A80-4EC6-B16B-40322241B20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904875</xdr:rowOff>
    </xdr:from>
    <xdr:ext cx="304800" cy="304800"/>
    <xdr:sp macro="" textlink="">
      <xdr:nvSpPr>
        <xdr:cNvPr id="130" name="Autoforma 9" descr="Resultado de imagen para junta victaulic">
          <a:extLst>
            <a:ext uri="{FF2B5EF4-FFF2-40B4-BE49-F238E27FC236}">
              <a16:creationId xmlns:a16="http://schemas.microsoft.com/office/drawing/2014/main" id="{B2BA51CB-6906-4327-A789-313E690A95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13</xdr:row>
      <xdr:rowOff>23813</xdr:rowOff>
    </xdr:from>
    <xdr:ext cx="304800" cy="304800"/>
    <xdr:sp macro="" textlink="">
      <xdr:nvSpPr>
        <xdr:cNvPr id="131" name="Autoforma 10" descr="Resultado de imagen para junta victaulic">
          <a:extLst>
            <a:ext uri="{FF2B5EF4-FFF2-40B4-BE49-F238E27FC236}">
              <a16:creationId xmlns:a16="http://schemas.microsoft.com/office/drawing/2014/main" id="{3295B388-21E9-4403-825D-B947F6FB883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904875</xdr:rowOff>
    </xdr:from>
    <xdr:ext cx="304800" cy="304800"/>
    <xdr:sp macro="" textlink="">
      <xdr:nvSpPr>
        <xdr:cNvPr id="132" name="Autoforma 9" descr="Resultado de imagen para junta victaulic">
          <a:extLst>
            <a:ext uri="{FF2B5EF4-FFF2-40B4-BE49-F238E27FC236}">
              <a16:creationId xmlns:a16="http://schemas.microsoft.com/office/drawing/2014/main" id="{C10407E3-74AE-4860-806C-1521FE66324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904875</xdr:rowOff>
    </xdr:from>
    <xdr:ext cx="304800" cy="304800"/>
    <xdr:sp macro="" textlink="">
      <xdr:nvSpPr>
        <xdr:cNvPr id="133" name="Autoforma 9" descr="Resultado de imagen para junta victaulic">
          <a:extLst>
            <a:ext uri="{FF2B5EF4-FFF2-40B4-BE49-F238E27FC236}">
              <a16:creationId xmlns:a16="http://schemas.microsoft.com/office/drawing/2014/main" id="{1615D044-97A0-43CF-B885-BC085163DA0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13</xdr:row>
      <xdr:rowOff>23813</xdr:rowOff>
    </xdr:from>
    <xdr:ext cx="304800" cy="304800"/>
    <xdr:sp macro="" textlink="">
      <xdr:nvSpPr>
        <xdr:cNvPr id="134" name="Autoforma 10" descr="Resultado de imagen para junta victaulic">
          <a:extLst>
            <a:ext uri="{FF2B5EF4-FFF2-40B4-BE49-F238E27FC236}">
              <a16:creationId xmlns:a16="http://schemas.microsoft.com/office/drawing/2014/main" id="{37B13521-51D9-4E70-B181-C9B33C365A6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14</xdr:row>
      <xdr:rowOff>23813</xdr:rowOff>
    </xdr:from>
    <xdr:ext cx="304800" cy="304800"/>
    <xdr:sp macro="" textlink="">
      <xdr:nvSpPr>
        <xdr:cNvPr id="135" name="Autoforma 10" descr="Resultado de imagen para junta victaulic">
          <a:extLst>
            <a:ext uri="{FF2B5EF4-FFF2-40B4-BE49-F238E27FC236}">
              <a16:creationId xmlns:a16="http://schemas.microsoft.com/office/drawing/2014/main" id="{DC1B4815-E92F-4E92-BD2A-907BFAE6080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904875</xdr:rowOff>
    </xdr:from>
    <xdr:ext cx="304800" cy="304800"/>
    <xdr:sp macro="" textlink="">
      <xdr:nvSpPr>
        <xdr:cNvPr id="136" name="Autoforma 9" descr="Resultado de imagen para junta victaulic">
          <a:extLst>
            <a:ext uri="{FF2B5EF4-FFF2-40B4-BE49-F238E27FC236}">
              <a16:creationId xmlns:a16="http://schemas.microsoft.com/office/drawing/2014/main" id="{5E3E076A-C020-4971-83B5-8BD170E571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904875</xdr:rowOff>
    </xdr:from>
    <xdr:ext cx="304800" cy="304800"/>
    <xdr:sp macro="" textlink="">
      <xdr:nvSpPr>
        <xdr:cNvPr id="137" name="Autoforma 9" descr="Resultado de imagen para junta victaulic">
          <a:extLst>
            <a:ext uri="{FF2B5EF4-FFF2-40B4-BE49-F238E27FC236}">
              <a16:creationId xmlns:a16="http://schemas.microsoft.com/office/drawing/2014/main" id="{D0F28271-AB03-4FC7-8656-ED3C4E7FF6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14</xdr:row>
      <xdr:rowOff>23813</xdr:rowOff>
    </xdr:from>
    <xdr:ext cx="304800" cy="304800"/>
    <xdr:sp macro="" textlink="">
      <xdr:nvSpPr>
        <xdr:cNvPr id="138" name="Autoforma 10" descr="Resultado de imagen para junta victaulic">
          <a:extLst>
            <a:ext uri="{FF2B5EF4-FFF2-40B4-BE49-F238E27FC236}">
              <a16:creationId xmlns:a16="http://schemas.microsoft.com/office/drawing/2014/main" id="{32AEECE6-2010-4D17-9688-A09A39F3269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904875</xdr:rowOff>
    </xdr:from>
    <xdr:ext cx="304800" cy="304800"/>
    <xdr:sp macro="" textlink="">
      <xdr:nvSpPr>
        <xdr:cNvPr id="139" name="Autoforma 9" descr="Resultado de imagen para junta victaulic">
          <a:extLst>
            <a:ext uri="{FF2B5EF4-FFF2-40B4-BE49-F238E27FC236}">
              <a16:creationId xmlns:a16="http://schemas.microsoft.com/office/drawing/2014/main" id="{CF7AC7DC-7CD2-4B6E-BAA6-944D5066D8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14</xdr:row>
      <xdr:rowOff>23813</xdr:rowOff>
    </xdr:from>
    <xdr:ext cx="304800" cy="304800"/>
    <xdr:sp macro="" textlink="">
      <xdr:nvSpPr>
        <xdr:cNvPr id="140" name="Autoforma 10" descr="Resultado de imagen para junta victaulic">
          <a:extLst>
            <a:ext uri="{FF2B5EF4-FFF2-40B4-BE49-F238E27FC236}">
              <a16:creationId xmlns:a16="http://schemas.microsoft.com/office/drawing/2014/main" id="{9174839C-A370-4046-A440-BC4A809022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41" name="Autoforma 9" descr="Resultado de imagen para junta victaulic">
          <a:extLst>
            <a:ext uri="{FF2B5EF4-FFF2-40B4-BE49-F238E27FC236}">
              <a16:creationId xmlns:a16="http://schemas.microsoft.com/office/drawing/2014/main" id="{D806CC11-B0D7-4B2D-A32A-EBCDA445DFE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42" name="Autoforma 9" descr="Resultado de imagen para junta victaulic">
          <a:extLst>
            <a:ext uri="{FF2B5EF4-FFF2-40B4-BE49-F238E27FC236}">
              <a16:creationId xmlns:a16="http://schemas.microsoft.com/office/drawing/2014/main" id="{2AC2D65B-C50D-4B06-B25F-82661D97F91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14</xdr:row>
      <xdr:rowOff>23813</xdr:rowOff>
    </xdr:from>
    <xdr:ext cx="304800" cy="304800"/>
    <xdr:sp macro="" textlink="">
      <xdr:nvSpPr>
        <xdr:cNvPr id="143" name="Autoforma 10" descr="Resultado de imagen para junta victaulic">
          <a:extLst>
            <a:ext uri="{FF2B5EF4-FFF2-40B4-BE49-F238E27FC236}">
              <a16:creationId xmlns:a16="http://schemas.microsoft.com/office/drawing/2014/main" id="{31E37E33-B1C0-438F-92F9-6926CB00D88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44" name="Autoforma 10" descr="Resultado de imagen para junta victaulic">
          <a:extLst>
            <a:ext uri="{FF2B5EF4-FFF2-40B4-BE49-F238E27FC236}">
              <a16:creationId xmlns:a16="http://schemas.microsoft.com/office/drawing/2014/main" id="{E47DC371-0EEF-4594-BCD1-0D8BEAB7832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45" name="Autoforma 9" descr="Resultado de imagen para junta victaulic">
          <a:extLst>
            <a:ext uri="{FF2B5EF4-FFF2-40B4-BE49-F238E27FC236}">
              <a16:creationId xmlns:a16="http://schemas.microsoft.com/office/drawing/2014/main" id="{44A919B2-B66C-4C91-AAD8-80846B734B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46" name="Autoforma 9" descr="Resultado de imagen para junta victaulic">
          <a:extLst>
            <a:ext uri="{FF2B5EF4-FFF2-40B4-BE49-F238E27FC236}">
              <a16:creationId xmlns:a16="http://schemas.microsoft.com/office/drawing/2014/main" id="{DBECAF51-5BE2-46C8-AE91-8416FCDBC9B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47" name="Autoforma 10" descr="Resultado de imagen para junta victaulic">
          <a:extLst>
            <a:ext uri="{FF2B5EF4-FFF2-40B4-BE49-F238E27FC236}">
              <a16:creationId xmlns:a16="http://schemas.microsoft.com/office/drawing/2014/main" id="{832FAC47-407C-4F00-A019-9B7F6A7C785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48" name="Autoforma 9" descr="Resultado de imagen para junta victaulic">
          <a:extLst>
            <a:ext uri="{FF2B5EF4-FFF2-40B4-BE49-F238E27FC236}">
              <a16:creationId xmlns:a16="http://schemas.microsoft.com/office/drawing/2014/main" id="{8C371EAE-2AA1-4B65-A28B-4CCA63A075B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49" name="Autoforma 10" descr="Resultado de imagen para junta victaulic">
          <a:extLst>
            <a:ext uri="{FF2B5EF4-FFF2-40B4-BE49-F238E27FC236}">
              <a16:creationId xmlns:a16="http://schemas.microsoft.com/office/drawing/2014/main" id="{F29A12D3-06CE-4849-93BA-F8C9D43F0ED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50" name="Autoforma 10" descr="Resultado de imagen para junta victaulic">
          <a:extLst>
            <a:ext uri="{FF2B5EF4-FFF2-40B4-BE49-F238E27FC236}">
              <a16:creationId xmlns:a16="http://schemas.microsoft.com/office/drawing/2014/main" id="{ACB3375B-6127-4EE4-9F92-8198D36725F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904875</xdr:rowOff>
    </xdr:from>
    <xdr:ext cx="304800" cy="304800"/>
    <xdr:sp macro="" textlink="">
      <xdr:nvSpPr>
        <xdr:cNvPr id="151" name="Autoforma 9" descr="Resultado de imagen para junta victaulic">
          <a:extLst>
            <a:ext uri="{FF2B5EF4-FFF2-40B4-BE49-F238E27FC236}">
              <a16:creationId xmlns:a16="http://schemas.microsoft.com/office/drawing/2014/main" id="{02144966-1BFB-457B-ACA1-7D935425A76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904875</xdr:rowOff>
    </xdr:from>
    <xdr:ext cx="304800" cy="304800"/>
    <xdr:sp macro="" textlink="">
      <xdr:nvSpPr>
        <xdr:cNvPr id="152" name="Autoforma 9" descr="Resultado de imagen para junta victaulic">
          <a:extLst>
            <a:ext uri="{FF2B5EF4-FFF2-40B4-BE49-F238E27FC236}">
              <a16:creationId xmlns:a16="http://schemas.microsoft.com/office/drawing/2014/main" id="{6F851C5F-F5C7-4004-B8FA-E22C4B112B7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14</xdr:row>
      <xdr:rowOff>23813</xdr:rowOff>
    </xdr:from>
    <xdr:ext cx="304800" cy="304800"/>
    <xdr:sp macro="" textlink="">
      <xdr:nvSpPr>
        <xdr:cNvPr id="153" name="Autoforma 10" descr="Resultado de imagen para junta victaulic">
          <a:extLst>
            <a:ext uri="{FF2B5EF4-FFF2-40B4-BE49-F238E27FC236}">
              <a16:creationId xmlns:a16="http://schemas.microsoft.com/office/drawing/2014/main" id="{20286797-799A-4EF9-8F3E-551945723813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904875</xdr:rowOff>
    </xdr:from>
    <xdr:ext cx="304800" cy="304800"/>
    <xdr:sp macro="" textlink="">
      <xdr:nvSpPr>
        <xdr:cNvPr id="154" name="Autoforma 9" descr="Resultado de imagen para junta victaulic">
          <a:extLst>
            <a:ext uri="{FF2B5EF4-FFF2-40B4-BE49-F238E27FC236}">
              <a16:creationId xmlns:a16="http://schemas.microsoft.com/office/drawing/2014/main" id="{F644D683-5D09-4793-8597-9219D9FD06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904875</xdr:rowOff>
    </xdr:from>
    <xdr:ext cx="304800" cy="304800"/>
    <xdr:sp macro="" textlink="">
      <xdr:nvSpPr>
        <xdr:cNvPr id="155" name="Autoforma 9" descr="Resultado de imagen para junta victaulic">
          <a:extLst>
            <a:ext uri="{FF2B5EF4-FFF2-40B4-BE49-F238E27FC236}">
              <a16:creationId xmlns:a16="http://schemas.microsoft.com/office/drawing/2014/main" id="{43B52482-641B-4547-A9AB-EEAEC93C222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14</xdr:row>
      <xdr:rowOff>23813</xdr:rowOff>
    </xdr:from>
    <xdr:ext cx="304800" cy="304800"/>
    <xdr:sp macro="" textlink="">
      <xdr:nvSpPr>
        <xdr:cNvPr id="156" name="Autoforma 10" descr="Resultado de imagen para junta victaulic">
          <a:extLst>
            <a:ext uri="{FF2B5EF4-FFF2-40B4-BE49-F238E27FC236}">
              <a16:creationId xmlns:a16="http://schemas.microsoft.com/office/drawing/2014/main" id="{A7574D9A-1C45-4692-9597-7316FE8990B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904875</xdr:rowOff>
    </xdr:from>
    <xdr:ext cx="304800" cy="304800"/>
    <xdr:sp macro="" textlink="">
      <xdr:nvSpPr>
        <xdr:cNvPr id="157" name="Autoforma 9" descr="Resultado de imagen para junta victaulic">
          <a:extLst>
            <a:ext uri="{FF2B5EF4-FFF2-40B4-BE49-F238E27FC236}">
              <a16:creationId xmlns:a16="http://schemas.microsoft.com/office/drawing/2014/main" id="{5DF986F4-6ED3-4028-9589-531F088AD0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14</xdr:row>
      <xdr:rowOff>23813</xdr:rowOff>
    </xdr:from>
    <xdr:ext cx="304800" cy="304800"/>
    <xdr:sp macro="" textlink="">
      <xdr:nvSpPr>
        <xdr:cNvPr id="158" name="Autoforma 10" descr="Resultado de imagen para junta victaulic">
          <a:extLst>
            <a:ext uri="{FF2B5EF4-FFF2-40B4-BE49-F238E27FC236}">
              <a16:creationId xmlns:a16="http://schemas.microsoft.com/office/drawing/2014/main" id="{BFD13638-4913-459B-AED2-40E0C3A3D64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59" name="Autoforma 9" descr="Resultado de imagen para junta victaulic">
          <a:extLst>
            <a:ext uri="{FF2B5EF4-FFF2-40B4-BE49-F238E27FC236}">
              <a16:creationId xmlns:a16="http://schemas.microsoft.com/office/drawing/2014/main" id="{272D56A7-82F2-4966-BDBC-3D38DE0C1B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60" name="Autoforma 9" descr="Resultado de imagen para junta victaulic">
          <a:extLst>
            <a:ext uri="{FF2B5EF4-FFF2-40B4-BE49-F238E27FC236}">
              <a16:creationId xmlns:a16="http://schemas.microsoft.com/office/drawing/2014/main" id="{CA0ED0FB-031F-49B5-9DBB-6D086BB5D2A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14</xdr:row>
      <xdr:rowOff>23813</xdr:rowOff>
    </xdr:from>
    <xdr:ext cx="304800" cy="304800"/>
    <xdr:sp macro="" textlink="">
      <xdr:nvSpPr>
        <xdr:cNvPr id="161" name="Autoforma 10" descr="Resultado de imagen para junta victaulic">
          <a:extLst>
            <a:ext uri="{FF2B5EF4-FFF2-40B4-BE49-F238E27FC236}">
              <a16:creationId xmlns:a16="http://schemas.microsoft.com/office/drawing/2014/main" id="{FF5F1ECF-22D8-494D-A662-18AC5D876FD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62" name="Autoforma 10" descr="Resultado de imagen para junta victaulic">
          <a:extLst>
            <a:ext uri="{FF2B5EF4-FFF2-40B4-BE49-F238E27FC236}">
              <a16:creationId xmlns:a16="http://schemas.microsoft.com/office/drawing/2014/main" id="{347CF63E-B3B9-4D8F-BAAD-366131CF9A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63" name="Autoforma 9" descr="Resultado de imagen para junta victaulic">
          <a:extLst>
            <a:ext uri="{FF2B5EF4-FFF2-40B4-BE49-F238E27FC236}">
              <a16:creationId xmlns:a16="http://schemas.microsoft.com/office/drawing/2014/main" id="{5B555D92-30C6-40EB-8907-4DE9D9CD7B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64" name="Autoforma 9" descr="Resultado de imagen para junta victaulic">
          <a:extLst>
            <a:ext uri="{FF2B5EF4-FFF2-40B4-BE49-F238E27FC236}">
              <a16:creationId xmlns:a16="http://schemas.microsoft.com/office/drawing/2014/main" id="{5797D205-5591-4AD9-92B9-9E626AD7361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65" name="Autoforma 10" descr="Resultado de imagen para junta victaulic">
          <a:extLst>
            <a:ext uri="{FF2B5EF4-FFF2-40B4-BE49-F238E27FC236}">
              <a16:creationId xmlns:a16="http://schemas.microsoft.com/office/drawing/2014/main" id="{E9C33597-B0C9-4038-B498-ED70612694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66" name="Autoforma 9" descr="Resultado de imagen para junta victaulic">
          <a:extLst>
            <a:ext uri="{FF2B5EF4-FFF2-40B4-BE49-F238E27FC236}">
              <a16:creationId xmlns:a16="http://schemas.microsoft.com/office/drawing/2014/main" id="{65750918-9DF8-4712-ADA9-E047C36CF50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67" name="Autoforma 10" descr="Resultado de imagen para junta victaulic">
          <a:extLst>
            <a:ext uri="{FF2B5EF4-FFF2-40B4-BE49-F238E27FC236}">
              <a16:creationId xmlns:a16="http://schemas.microsoft.com/office/drawing/2014/main" id="{30052BB7-130C-45DD-87D1-FBC59EF458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68" name="Autoforma 10" descr="Resultado de imagen para junta victaulic">
          <a:extLst>
            <a:ext uri="{FF2B5EF4-FFF2-40B4-BE49-F238E27FC236}">
              <a16:creationId xmlns:a16="http://schemas.microsoft.com/office/drawing/2014/main" id="{D0EF51CB-C6DF-42EC-B137-E1D6C63A18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69" name="Autoforma 9" descr="Resultado de imagen para junta victaulic">
          <a:extLst>
            <a:ext uri="{FF2B5EF4-FFF2-40B4-BE49-F238E27FC236}">
              <a16:creationId xmlns:a16="http://schemas.microsoft.com/office/drawing/2014/main" id="{BE39290F-97CD-4C6F-A4F6-C3B5E9FED1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70" name="Autoforma 9" descr="Resultado de imagen para junta victaulic">
          <a:extLst>
            <a:ext uri="{FF2B5EF4-FFF2-40B4-BE49-F238E27FC236}">
              <a16:creationId xmlns:a16="http://schemas.microsoft.com/office/drawing/2014/main" id="{18AF4481-7A74-4E35-AEA7-4FF2E0EAD7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71" name="Autoforma 10" descr="Resultado de imagen para junta victaulic">
          <a:extLst>
            <a:ext uri="{FF2B5EF4-FFF2-40B4-BE49-F238E27FC236}">
              <a16:creationId xmlns:a16="http://schemas.microsoft.com/office/drawing/2014/main" id="{2832F633-53E3-4E35-A210-B75B57B3106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72" name="Autoforma 9" descr="Resultado de imagen para junta victaulic">
          <a:extLst>
            <a:ext uri="{FF2B5EF4-FFF2-40B4-BE49-F238E27FC236}">
              <a16:creationId xmlns:a16="http://schemas.microsoft.com/office/drawing/2014/main" id="{D1C6726A-F73D-4F74-BDE2-B03A5583B5F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73" name="Autoforma 9" descr="Resultado de imagen para junta victaulic">
          <a:extLst>
            <a:ext uri="{FF2B5EF4-FFF2-40B4-BE49-F238E27FC236}">
              <a16:creationId xmlns:a16="http://schemas.microsoft.com/office/drawing/2014/main" id="{85384485-2996-4A1A-B86F-E632998CE80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74" name="Autoforma 10" descr="Resultado de imagen para junta victaulic">
          <a:extLst>
            <a:ext uri="{FF2B5EF4-FFF2-40B4-BE49-F238E27FC236}">
              <a16:creationId xmlns:a16="http://schemas.microsoft.com/office/drawing/2014/main" id="{253A1F18-CB29-47C1-857F-A5965587372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75" name="Autoforma 9" descr="Resultado de imagen para junta victaulic">
          <a:extLst>
            <a:ext uri="{FF2B5EF4-FFF2-40B4-BE49-F238E27FC236}">
              <a16:creationId xmlns:a16="http://schemas.microsoft.com/office/drawing/2014/main" id="{DED64BF9-EACF-48B0-BB7C-797FC236183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76" name="Autoforma 10" descr="Resultado de imagen para junta victaulic">
          <a:extLst>
            <a:ext uri="{FF2B5EF4-FFF2-40B4-BE49-F238E27FC236}">
              <a16:creationId xmlns:a16="http://schemas.microsoft.com/office/drawing/2014/main" id="{8A05C06C-A52A-4867-B68F-30C3706C4A2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904875</xdr:rowOff>
    </xdr:from>
    <xdr:ext cx="304800" cy="304800"/>
    <xdr:sp macro="" textlink="">
      <xdr:nvSpPr>
        <xdr:cNvPr id="177" name="Autoforma 9" descr="Resultado de imagen para junta victaulic">
          <a:extLst>
            <a:ext uri="{FF2B5EF4-FFF2-40B4-BE49-F238E27FC236}">
              <a16:creationId xmlns:a16="http://schemas.microsoft.com/office/drawing/2014/main" id="{2605355B-0C76-4848-8C04-2A40292E259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904875</xdr:rowOff>
    </xdr:from>
    <xdr:ext cx="304800" cy="304800"/>
    <xdr:sp macro="" textlink="">
      <xdr:nvSpPr>
        <xdr:cNvPr id="178" name="Autoforma 9" descr="Resultado de imagen para junta victaulic">
          <a:extLst>
            <a:ext uri="{FF2B5EF4-FFF2-40B4-BE49-F238E27FC236}">
              <a16:creationId xmlns:a16="http://schemas.microsoft.com/office/drawing/2014/main" id="{12CE6AB4-FD52-4220-B157-7EE229DAD6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79" name="Autoforma 10" descr="Resultado de imagen para junta victaulic">
          <a:extLst>
            <a:ext uri="{FF2B5EF4-FFF2-40B4-BE49-F238E27FC236}">
              <a16:creationId xmlns:a16="http://schemas.microsoft.com/office/drawing/2014/main" id="{D1D29338-B276-4816-A7BA-3327E05D1B4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16</xdr:row>
      <xdr:rowOff>23813</xdr:rowOff>
    </xdr:from>
    <xdr:ext cx="304800" cy="304800"/>
    <xdr:sp macro="" textlink="">
      <xdr:nvSpPr>
        <xdr:cNvPr id="180" name="Autoforma 10" descr="Resultado de imagen para junta victaulic">
          <a:extLst>
            <a:ext uri="{FF2B5EF4-FFF2-40B4-BE49-F238E27FC236}">
              <a16:creationId xmlns:a16="http://schemas.microsoft.com/office/drawing/2014/main" id="{E0FF2D86-D45E-482F-A57C-1AB545F3F23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904875</xdr:rowOff>
    </xdr:from>
    <xdr:ext cx="304800" cy="304800"/>
    <xdr:sp macro="" textlink="">
      <xdr:nvSpPr>
        <xdr:cNvPr id="181" name="Autoforma 9" descr="Resultado de imagen para junta victaulic">
          <a:extLst>
            <a:ext uri="{FF2B5EF4-FFF2-40B4-BE49-F238E27FC236}">
              <a16:creationId xmlns:a16="http://schemas.microsoft.com/office/drawing/2014/main" id="{9A3B4051-1E63-4C4F-86BF-3161BD362CE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904875</xdr:rowOff>
    </xdr:from>
    <xdr:ext cx="304800" cy="304800"/>
    <xdr:sp macro="" textlink="">
      <xdr:nvSpPr>
        <xdr:cNvPr id="182" name="Autoforma 9" descr="Resultado de imagen para junta victaulic">
          <a:extLst>
            <a:ext uri="{FF2B5EF4-FFF2-40B4-BE49-F238E27FC236}">
              <a16:creationId xmlns:a16="http://schemas.microsoft.com/office/drawing/2014/main" id="{D28C96A8-F612-4AFD-AC8C-49C28F07783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16</xdr:row>
      <xdr:rowOff>23813</xdr:rowOff>
    </xdr:from>
    <xdr:ext cx="304800" cy="304800"/>
    <xdr:sp macro="" textlink="">
      <xdr:nvSpPr>
        <xdr:cNvPr id="183" name="Autoforma 10" descr="Resultado de imagen para junta victaulic">
          <a:extLst>
            <a:ext uri="{FF2B5EF4-FFF2-40B4-BE49-F238E27FC236}">
              <a16:creationId xmlns:a16="http://schemas.microsoft.com/office/drawing/2014/main" id="{77DDA519-F4C9-49A8-AC1D-120F945047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904875</xdr:rowOff>
    </xdr:from>
    <xdr:ext cx="304800" cy="304800"/>
    <xdr:sp macro="" textlink="">
      <xdr:nvSpPr>
        <xdr:cNvPr id="184" name="Autoforma 9" descr="Resultado de imagen para junta victaulic">
          <a:extLst>
            <a:ext uri="{FF2B5EF4-FFF2-40B4-BE49-F238E27FC236}">
              <a16:creationId xmlns:a16="http://schemas.microsoft.com/office/drawing/2014/main" id="{F2FC4567-E819-494D-94F2-9B8304441D2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16</xdr:row>
      <xdr:rowOff>23813</xdr:rowOff>
    </xdr:from>
    <xdr:ext cx="304800" cy="304800"/>
    <xdr:sp macro="" textlink="">
      <xdr:nvSpPr>
        <xdr:cNvPr id="185" name="Autoforma 10" descr="Resultado de imagen para junta victaulic">
          <a:extLst>
            <a:ext uri="{FF2B5EF4-FFF2-40B4-BE49-F238E27FC236}">
              <a16:creationId xmlns:a16="http://schemas.microsoft.com/office/drawing/2014/main" id="{69078549-BFF3-461B-B433-B51B2A89E88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16</xdr:row>
      <xdr:rowOff>23813</xdr:rowOff>
    </xdr:from>
    <xdr:ext cx="304800" cy="304800"/>
    <xdr:sp macro="" textlink="">
      <xdr:nvSpPr>
        <xdr:cNvPr id="186" name="Autoforma 10" descr="Resultado de imagen para junta victaulic">
          <a:extLst>
            <a:ext uri="{FF2B5EF4-FFF2-40B4-BE49-F238E27FC236}">
              <a16:creationId xmlns:a16="http://schemas.microsoft.com/office/drawing/2014/main" id="{4EAF04E4-B396-4AC8-8A14-E7CADD7FDE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87" name="Autoforma 9" descr="Resultado de imagen para junta victaulic">
          <a:extLst>
            <a:ext uri="{FF2B5EF4-FFF2-40B4-BE49-F238E27FC236}">
              <a16:creationId xmlns:a16="http://schemas.microsoft.com/office/drawing/2014/main" id="{9FA2EB88-BB1F-4EF0-A68D-EE18020EC0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88" name="Autoforma 9" descr="Resultado de imagen para junta victaulic">
          <a:extLst>
            <a:ext uri="{FF2B5EF4-FFF2-40B4-BE49-F238E27FC236}">
              <a16:creationId xmlns:a16="http://schemas.microsoft.com/office/drawing/2014/main" id="{9F7A5102-853C-4FB9-A5C4-83F3B067B67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89" name="Autoforma 10" descr="Resultado de imagen para junta victaulic">
          <a:extLst>
            <a:ext uri="{FF2B5EF4-FFF2-40B4-BE49-F238E27FC236}">
              <a16:creationId xmlns:a16="http://schemas.microsoft.com/office/drawing/2014/main" id="{E9D5A80B-C367-48B3-BCBF-88E48362762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90" name="Autoforma 9" descr="Resultado de imagen para junta victaulic">
          <a:extLst>
            <a:ext uri="{FF2B5EF4-FFF2-40B4-BE49-F238E27FC236}">
              <a16:creationId xmlns:a16="http://schemas.microsoft.com/office/drawing/2014/main" id="{A86AC512-078B-4FE4-997E-DAF2E80C71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91" name="Autoforma 9" descr="Resultado de imagen para junta victaulic">
          <a:extLst>
            <a:ext uri="{FF2B5EF4-FFF2-40B4-BE49-F238E27FC236}">
              <a16:creationId xmlns:a16="http://schemas.microsoft.com/office/drawing/2014/main" id="{1A83B645-E509-41E9-9A8B-38D9D4AC9E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92" name="Autoforma 10" descr="Resultado de imagen para junta victaulic">
          <a:extLst>
            <a:ext uri="{FF2B5EF4-FFF2-40B4-BE49-F238E27FC236}">
              <a16:creationId xmlns:a16="http://schemas.microsoft.com/office/drawing/2014/main" id="{19F77D4A-79B3-47B7-8734-FE2606C3E61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904875</xdr:rowOff>
    </xdr:from>
    <xdr:ext cx="304800" cy="304800"/>
    <xdr:sp macro="" textlink="">
      <xdr:nvSpPr>
        <xdr:cNvPr id="193" name="Autoforma 9" descr="Resultado de imagen para junta victaulic">
          <a:extLst>
            <a:ext uri="{FF2B5EF4-FFF2-40B4-BE49-F238E27FC236}">
              <a16:creationId xmlns:a16="http://schemas.microsoft.com/office/drawing/2014/main" id="{D36BE779-1B5C-46E4-BD1B-61EA1915BBF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94" name="Autoforma 10" descr="Resultado de imagen para junta victaulic">
          <a:extLst>
            <a:ext uri="{FF2B5EF4-FFF2-40B4-BE49-F238E27FC236}">
              <a16:creationId xmlns:a16="http://schemas.microsoft.com/office/drawing/2014/main" id="{A9B86770-2D01-4FE0-B060-04CBC530E09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904875</xdr:rowOff>
    </xdr:from>
    <xdr:ext cx="304800" cy="304800"/>
    <xdr:sp macro="" textlink="">
      <xdr:nvSpPr>
        <xdr:cNvPr id="195" name="Autoforma 9" descr="Resultado de imagen para junta victaulic">
          <a:extLst>
            <a:ext uri="{FF2B5EF4-FFF2-40B4-BE49-F238E27FC236}">
              <a16:creationId xmlns:a16="http://schemas.microsoft.com/office/drawing/2014/main" id="{A9534A7F-BBC8-440A-9EB3-65E48BD1FE9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904875</xdr:rowOff>
    </xdr:from>
    <xdr:ext cx="304800" cy="304800"/>
    <xdr:sp macro="" textlink="">
      <xdr:nvSpPr>
        <xdr:cNvPr id="196" name="Autoforma 9" descr="Resultado de imagen para junta victaulic">
          <a:extLst>
            <a:ext uri="{FF2B5EF4-FFF2-40B4-BE49-F238E27FC236}">
              <a16:creationId xmlns:a16="http://schemas.microsoft.com/office/drawing/2014/main" id="{43E163C3-9CBF-4163-82F0-4F0767743BF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15</xdr:row>
      <xdr:rowOff>23813</xdr:rowOff>
    </xdr:from>
    <xdr:ext cx="304800" cy="304800"/>
    <xdr:sp macro="" textlink="">
      <xdr:nvSpPr>
        <xdr:cNvPr id="197" name="Autoforma 10" descr="Resultado de imagen para junta victaulic">
          <a:extLst>
            <a:ext uri="{FF2B5EF4-FFF2-40B4-BE49-F238E27FC236}">
              <a16:creationId xmlns:a16="http://schemas.microsoft.com/office/drawing/2014/main" id="{AC3344C0-8665-4C93-B806-D0B4BD7AF7C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16</xdr:row>
      <xdr:rowOff>23813</xdr:rowOff>
    </xdr:from>
    <xdr:ext cx="304800" cy="304800"/>
    <xdr:sp macro="" textlink="">
      <xdr:nvSpPr>
        <xdr:cNvPr id="198" name="Autoforma 10" descr="Resultado de imagen para junta victaulic">
          <a:extLst>
            <a:ext uri="{FF2B5EF4-FFF2-40B4-BE49-F238E27FC236}">
              <a16:creationId xmlns:a16="http://schemas.microsoft.com/office/drawing/2014/main" id="{2768ED76-CDBD-4A57-B507-7CF1BA280E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904875</xdr:rowOff>
    </xdr:from>
    <xdr:ext cx="304800" cy="304800"/>
    <xdr:sp macro="" textlink="">
      <xdr:nvSpPr>
        <xdr:cNvPr id="199" name="Autoforma 9" descr="Resultado de imagen para junta victaulic">
          <a:extLst>
            <a:ext uri="{FF2B5EF4-FFF2-40B4-BE49-F238E27FC236}">
              <a16:creationId xmlns:a16="http://schemas.microsoft.com/office/drawing/2014/main" id="{3C9F6599-D49F-4C5B-B199-FED958DE1A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904875</xdr:rowOff>
    </xdr:from>
    <xdr:ext cx="304800" cy="304800"/>
    <xdr:sp macro="" textlink="">
      <xdr:nvSpPr>
        <xdr:cNvPr id="200" name="Autoforma 9" descr="Resultado de imagen para junta victaulic">
          <a:extLst>
            <a:ext uri="{FF2B5EF4-FFF2-40B4-BE49-F238E27FC236}">
              <a16:creationId xmlns:a16="http://schemas.microsoft.com/office/drawing/2014/main" id="{8D18E2DB-8A07-40AD-BC65-31377EBF3A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16</xdr:row>
      <xdr:rowOff>23813</xdr:rowOff>
    </xdr:from>
    <xdr:ext cx="304800" cy="304800"/>
    <xdr:sp macro="" textlink="">
      <xdr:nvSpPr>
        <xdr:cNvPr id="201" name="Autoforma 10" descr="Resultado de imagen para junta victaulic">
          <a:extLst>
            <a:ext uri="{FF2B5EF4-FFF2-40B4-BE49-F238E27FC236}">
              <a16:creationId xmlns:a16="http://schemas.microsoft.com/office/drawing/2014/main" id="{4C77B4F7-E9B5-427E-84D2-2C806BFDE83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904875</xdr:rowOff>
    </xdr:from>
    <xdr:ext cx="304800" cy="304800"/>
    <xdr:sp macro="" textlink="">
      <xdr:nvSpPr>
        <xdr:cNvPr id="202" name="Autoforma 9" descr="Resultado de imagen para junta victaulic">
          <a:extLst>
            <a:ext uri="{FF2B5EF4-FFF2-40B4-BE49-F238E27FC236}">
              <a16:creationId xmlns:a16="http://schemas.microsoft.com/office/drawing/2014/main" id="{CA6E9A8A-A70E-451E-9A17-88E3C46E1A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16</xdr:row>
      <xdr:rowOff>23813</xdr:rowOff>
    </xdr:from>
    <xdr:ext cx="304800" cy="304800"/>
    <xdr:sp macro="" textlink="">
      <xdr:nvSpPr>
        <xdr:cNvPr id="203" name="Autoforma 10" descr="Resultado de imagen para junta victaulic">
          <a:extLst>
            <a:ext uri="{FF2B5EF4-FFF2-40B4-BE49-F238E27FC236}">
              <a16:creationId xmlns:a16="http://schemas.microsoft.com/office/drawing/2014/main" id="{2AFFD648-2A82-4E2E-B5B9-DB69C07FC3D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16</xdr:row>
      <xdr:rowOff>23813</xdr:rowOff>
    </xdr:from>
    <xdr:ext cx="304800" cy="304800"/>
    <xdr:sp macro="" textlink="">
      <xdr:nvSpPr>
        <xdr:cNvPr id="204" name="Autoforma 10" descr="Resultado de imagen para junta victaulic">
          <a:extLst>
            <a:ext uri="{FF2B5EF4-FFF2-40B4-BE49-F238E27FC236}">
              <a16:creationId xmlns:a16="http://schemas.microsoft.com/office/drawing/2014/main" id="{E3B0C18A-CBE1-4C15-8E92-EDBBB599C7AF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05" name="Autoforma 9" descr="Resultado de imagen para junta victaulic">
          <a:extLst>
            <a:ext uri="{FF2B5EF4-FFF2-40B4-BE49-F238E27FC236}">
              <a16:creationId xmlns:a16="http://schemas.microsoft.com/office/drawing/2014/main" id="{B9C1D44D-4B70-4531-9FF4-F7E1ED51979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64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06" name="Autoforma 9" descr="Resultado de imagen para junta victaulic">
          <a:extLst>
            <a:ext uri="{FF2B5EF4-FFF2-40B4-BE49-F238E27FC236}">
              <a16:creationId xmlns:a16="http://schemas.microsoft.com/office/drawing/2014/main" id="{9E2DB57B-8695-4210-976B-1D46BE0FC303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72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07" name="Autoforma 9" descr="Resultado de imagen para junta victaulic">
          <a:extLst>
            <a:ext uri="{FF2B5EF4-FFF2-40B4-BE49-F238E27FC236}">
              <a16:creationId xmlns:a16="http://schemas.microsoft.com/office/drawing/2014/main" id="{E6710AE1-44E7-4436-A23B-A34AB43DEE4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0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08" name="Autoforma 9" descr="Resultado de imagen para junta victaulic">
          <a:extLst>
            <a:ext uri="{FF2B5EF4-FFF2-40B4-BE49-F238E27FC236}">
              <a16:creationId xmlns:a16="http://schemas.microsoft.com/office/drawing/2014/main" id="{47A09025-374C-4782-B0CF-908151ECCBB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09" name="Autoforma 9" descr="Resultado de imagen para junta victaulic">
          <a:extLst>
            <a:ext uri="{FF2B5EF4-FFF2-40B4-BE49-F238E27FC236}">
              <a16:creationId xmlns:a16="http://schemas.microsoft.com/office/drawing/2014/main" id="{BE9B3D5F-F3A7-4A42-8370-32F0D93B3514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10" name="Autoforma 9" descr="Resultado de imagen para junta victaulic">
          <a:extLst>
            <a:ext uri="{FF2B5EF4-FFF2-40B4-BE49-F238E27FC236}">
              <a16:creationId xmlns:a16="http://schemas.microsoft.com/office/drawing/2014/main" id="{A109995C-5953-416B-B3BB-FEE65B1C91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11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4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12" name="Autoforma 9" descr="Resultado de imagen para junta victaulic">
          <a:extLst>
            <a:ext uri="{FF2B5EF4-FFF2-40B4-BE49-F238E27FC236}">
              <a16:creationId xmlns:a16="http://schemas.microsoft.com/office/drawing/2014/main" id="{45345AE0-EFEB-4514-B1DC-1FDF6E906D3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13" name="Autoforma 9" descr="Resultado de imagen para junta victaulic">
          <a:extLst>
            <a:ext uri="{FF2B5EF4-FFF2-40B4-BE49-F238E27FC236}">
              <a16:creationId xmlns:a16="http://schemas.microsoft.com/office/drawing/2014/main" id="{D74AEECB-3FAF-4CDD-A6B8-66C9F049060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9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14" name="Autoforma 9" descr="Resultado de imagen para junta victaulic">
          <a:extLst>
            <a:ext uri="{FF2B5EF4-FFF2-40B4-BE49-F238E27FC236}">
              <a16:creationId xmlns:a16="http://schemas.microsoft.com/office/drawing/2014/main" id="{6C53C30F-A2A4-4CEE-9FBE-35C3D3EC94ED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37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15" name="Autoforma 9" descr="Resultado de imagen para junta victaulic">
          <a:extLst>
            <a:ext uri="{FF2B5EF4-FFF2-40B4-BE49-F238E27FC236}">
              <a16:creationId xmlns:a16="http://schemas.microsoft.com/office/drawing/2014/main" id="{B5A9533F-2882-4CC4-A72D-1C4FD57F4F3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44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16" name="Autoforma 9" descr="Resultado de imagen para junta victaulic">
          <a:extLst>
            <a:ext uri="{FF2B5EF4-FFF2-40B4-BE49-F238E27FC236}">
              <a16:creationId xmlns:a16="http://schemas.microsoft.com/office/drawing/2014/main" id="{82FF04C4-E479-4C6F-8AC6-638744D6AA7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17" name="Autoforma 9" descr="Resultado de imagen para junta victaulic">
          <a:extLst>
            <a:ext uri="{FF2B5EF4-FFF2-40B4-BE49-F238E27FC236}">
              <a16:creationId xmlns:a16="http://schemas.microsoft.com/office/drawing/2014/main" id="{3A9E70B0-4D04-4A22-9F2D-8A74B61765D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528204</xdr:colOff>
      <xdr:row>7</xdr:row>
      <xdr:rowOff>34636</xdr:rowOff>
    </xdr:from>
    <xdr:to>
      <xdr:col>3</xdr:col>
      <xdr:colOff>1290203</xdr:colOff>
      <xdr:row>7</xdr:row>
      <xdr:rowOff>796635</xdr:rowOff>
    </xdr:to>
    <xdr:pic>
      <xdr:nvPicPr>
        <xdr:cNvPr id="218" name="Imagen 217" descr="https://media.pvcfittingsonline.com/media/catalog/product/cache/1/thumbnail/65x/040ec09b1e35df139433887a97daa66f/8/0/806_12.jpg">
          <a:extLst>
            <a:ext uri="{FF2B5EF4-FFF2-40B4-BE49-F238E27FC236}">
              <a16:creationId xmlns:a16="http://schemas.microsoft.com/office/drawing/2014/main" id="{24DA1905-32D1-4D60-B60E-292F9C7F9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8204" y="17427286"/>
          <a:ext cx="761999" cy="761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528204</xdr:colOff>
      <xdr:row>8</xdr:row>
      <xdr:rowOff>69273</xdr:rowOff>
    </xdr:from>
    <xdr:to>
      <xdr:col>3</xdr:col>
      <xdr:colOff>1407643</xdr:colOff>
      <xdr:row>8</xdr:row>
      <xdr:rowOff>718705</xdr:rowOff>
    </xdr:to>
    <xdr:pic>
      <xdr:nvPicPr>
        <xdr:cNvPr id="219" name="Imagen 218" descr="https://media.pvcfittingsonline.com/media/catalog/product/cache/1/thumbnail/65x/040ec09b1e35df139433887a97daa66f/8/0/801-002_14.jpg">
          <a:extLst>
            <a:ext uri="{FF2B5EF4-FFF2-40B4-BE49-F238E27FC236}">
              <a16:creationId xmlns:a16="http://schemas.microsoft.com/office/drawing/2014/main" id="{4AD8AB61-61B7-4D70-BD6E-F2773FBE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8204" y="18338223"/>
          <a:ext cx="879439" cy="649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484908</xdr:colOff>
      <xdr:row>10</xdr:row>
      <xdr:rowOff>51954</xdr:rowOff>
    </xdr:from>
    <xdr:to>
      <xdr:col>3</xdr:col>
      <xdr:colOff>1272886</xdr:colOff>
      <xdr:row>11</xdr:row>
      <xdr:rowOff>389659</xdr:rowOff>
    </xdr:to>
    <xdr:pic>
      <xdr:nvPicPr>
        <xdr:cNvPr id="220" name="Imagen 219" descr="https://media.pvcfittingsonline.com/media/catalog/product/cache/1/thumbnail/65x/040ec09b1e35df139433887a97daa66f/8/5/854-080.jpg">
          <a:extLst>
            <a:ext uri="{FF2B5EF4-FFF2-40B4-BE49-F238E27FC236}">
              <a16:creationId xmlns:a16="http://schemas.microsoft.com/office/drawing/2014/main" id="{652E3D9E-7734-4AFA-A57E-6780AECF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4908" y="20035404"/>
          <a:ext cx="787978" cy="785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528204</xdr:colOff>
      <xdr:row>15</xdr:row>
      <xdr:rowOff>51955</xdr:rowOff>
    </xdr:from>
    <xdr:to>
      <xdr:col>3</xdr:col>
      <xdr:colOff>1298863</xdr:colOff>
      <xdr:row>15</xdr:row>
      <xdr:rowOff>822614</xdr:rowOff>
    </xdr:to>
    <xdr:pic>
      <xdr:nvPicPr>
        <xdr:cNvPr id="221" name="Imagen 220" descr="https://media.pvcfittingsonline.com/media/catalog/product/cache/1/thumbnail/65x/040ec09b1e35df139433887a97daa66f/f/p/fptcoupling_10.jpg">
          <a:extLst>
            <a:ext uri="{FF2B5EF4-FFF2-40B4-BE49-F238E27FC236}">
              <a16:creationId xmlns:a16="http://schemas.microsoft.com/office/drawing/2014/main" id="{C3FBCA70-DAB2-4225-8B91-E93BD5FBE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8204" y="22807180"/>
          <a:ext cx="770659" cy="770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389658</xdr:colOff>
      <xdr:row>14</xdr:row>
      <xdr:rowOff>25976</xdr:rowOff>
    </xdr:from>
    <xdr:to>
      <xdr:col>3</xdr:col>
      <xdr:colOff>1290203</xdr:colOff>
      <xdr:row>14</xdr:row>
      <xdr:rowOff>926521</xdr:rowOff>
    </xdr:to>
    <xdr:pic>
      <xdr:nvPicPr>
        <xdr:cNvPr id="222" name="Imagen 221" descr="https://media.pvcfittingsonline.com/media/catalog/product/cache/1/thumbnail/65x/040ec09b1e35df139433887a97daa66f/s/c/sch80-coupling3_2.jpg">
          <a:extLst>
            <a:ext uri="{FF2B5EF4-FFF2-40B4-BE49-F238E27FC236}">
              <a16:creationId xmlns:a16="http://schemas.microsoft.com/office/drawing/2014/main" id="{1FE9510D-D9E8-44E4-9035-36089888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9658" y="21781076"/>
          <a:ext cx="900545" cy="900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545523</xdr:colOff>
      <xdr:row>9</xdr:row>
      <xdr:rowOff>34636</xdr:rowOff>
    </xdr:from>
    <xdr:to>
      <xdr:col>3</xdr:col>
      <xdr:colOff>1316182</xdr:colOff>
      <xdr:row>9</xdr:row>
      <xdr:rowOff>805295</xdr:rowOff>
    </xdr:to>
    <xdr:pic>
      <xdr:nvPicPr>
        <xdr:cNvPr id="223" name="Imagen 222" descr="https://media.pvcfittingsonline.com/media/catalog/product/cache/1/thumbnail/65x/040ec09b1e35df139433887a97daa66f/s/c/sch80-reducercoupling1_21.jpg">
          <a:extLst>
            <a:ext uri="{FF2B5EF4-FFF2-40B4-BE49-F238E27FC236}">
              <a16:creationId xmlns:a16="http://schemas.microsoft.com/office/drawing/2014/main" id="{52D856D4-A36C-44CE-905B-FA64C4DA7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5523" y="19141786"/>
          <a:ext cx="770659" cy="770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476250</xdr:colOff>
      <xdr:row>16</xdr:row>
      <xdr:rowOff>51954</xdr:rowOff>
    </xdr:from>
    <xdr:to>
      <xdr:col>3</xdr:col>
      <xdr:colOff>1376795</xdr:colOff>
      <xdr:row>16</xdr:row>
      <xdr:rowOff>952499</xdr:rowOff>
    </xdr:to>
    <xdr:pic>
      <xdr:nvPicPr>
        <xdr:cNvPr id="224" name="Imagen 223" descr="https://media.pvcfittingsonline.com/media/catalog/product/cache/1/thumbnail/65x/040ec09b1e35df139433887a97daa66f/s/c/sch80-coupling3_2.jpg">
          <a:extLst>
            <a:ext uri="{FF2B5EF4-FFF2-40B4-BE49-F238E27FC236}">
              <a16:creationId xmlns:a16="http://schemas.microsoft.com/office/drawing/2014/main" id="{FDC0BFF9-8D22-4F7B-98B3-BABFE289A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3702529"/>
          <a:ext cx="900545" cy="900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562840</xdr:colOff>
      <xdr:row>17</xdr:row>
      <xdr:rowOff>103909</xdr:rowOff>
    </xdr:from>
    <xdr:to>
      <xdr:col>3</xdr:col>
      <xdr:colOff>1290205</xdr:colOff>
      <xdr:row>17</xdr:row>
      <xdr:rowOff>831274</xdr:rowOff>
    </xdr:to>
    <xdr:pic>
      <xdr:nvPicPr>
        <xdr:cNvPr id="225" name="Imagen 224" descr="Oatey - Heavy Duty Gray Cement - 8oz (31094)">
          <a:extLst>
            <a:ext uri="{FF2B5EF4-FFF2-40B4-BE49-F238E27FC236}">
              <a16:creationId xmlns:a16="http://schemas.microsoft.com/office/drawing/2014/main" id="{FFCBF0C9-978E-47F0-B320-33FEEA86B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2840" y="24716509"/>
          <a:ext cx="727365" cy="72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588819</xdr:colOff>
      <xdr:row>18</xdr:row>
      <xdr:rowOff>17317</xdr:rowOff>
    </xdr:from>
    <xdr:to>
      <xdr:col>3</xdr:col>
      <xdr:colOff>1324841</xdr:colOff>
      <xdr:row>18</xdr:row>
      <xdr:rowOff>796635</xdr:rowOff>
    </xdr:to>
    <xdr:pic>
      <xdr:nvPicPr>
        <xdr:cNvPr id="226" name="Imagen 225" descr="Oatey Purple Primer - 8 oz">
          <a:extLst>
            <a:ext uri="{FF2B5EF4-FFF2-40B4-BE49-F238E27FC236}">
              <a16:creationId xmlns:a16="http://schemas.microsoft.com/office/drawing/2014/main" id="{361EDC0D-E16F-4B44-A74B-010D997D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8819" y="25620517"/>
          <a:ext cx="736022" cy="779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606136</xdr:colOff>
      <xdr:row>19</xdr:row>
      <xdr:rowOff>69273</xdr:rowOff>
    </xdr:from>
    <xdr:to>
      <xdr:col>3</xdr:col>
      <xdr:colOff>1402772</xdr:colOff>
      <xdr:row>19</xdr:row>
      <xdr:rowOff>865909</xdr:rowOff>
    </xdr:to>
    <xdr:pic>
      <xdr:nvPicPr>
        <xdr:cNvPr id="227" name="Imagen 226" descr="NEW - Christy's Ultra Seal - 1/4 Pint">
          <a:extLst>
            <a:ext uri="{FF2B5EF4-FFF2-40B4-BE49-F238E27FC236}">
              <a16:creationId xmlns:a16="http://schemas.microsoft.com/office/drawing/2014/main" id="{E1C8ADAF-2A6A-4E98-A546-B513DEBAF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6136" y="26529723"/>
          <a:ext cx="796636" cy="796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482517</xdr:colOff>
      <xdr:row>12</xdr:row>
      <xdr:rowOff>53690</xdr:rowOff>
    </xdr:from>
    <xdr:to>
      <xdr:col>3</xdr:col>
      <xdr:colOff>1402772</xdr:colOff>
      <xdr:row>13</xdr:row>
      <xdr:rowOff>398317</xdr:rowOff>
    </xdr:to>
    <xdr:pic>
      <xdr:nvPicPr>
        <xdr:cNvPr id="228" name="Imagen 227" descr="Resultado de imagen para injerto PVC">
          <a:extLst>
            <a:ext uri="{FF2B5EF4-FFF2-40B4-BE49-F238E27FC236}">
              <a16:creationId xmlns:a16="http://schemas.microsoft.com/office/drawing/2014/main" id="{97FD5256-10E5-409B-B9B9-4B335C221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2517" y="20932490"/>
          <a:ext cx="920255" cy="782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450274</xdr:colOff>
      <xdr:row>5</xdr:row>
      <xdr:rowOff>34637</xdr:rowOff>
    </xdr:from>
    <xdr:to>
      <xdr:col>3</xdr:col>
      <xdr:colOff>1506682</xdr:colOff>
      <xdr:row>6</xdr:row>
      <xdr:rowOff>450272</xdr:rowOff>
    </xdr:to>
    <xdr:pic>
      <xdr:nvPicPr>
        <xdr:cNvPr id="229" name="Imagen 228" descr="1/2&quot; Schedule 80 PVC Pipe">
          <a:extLst>
            <a:ext uri="{FF2B5EF4-FFF2-40B4-BE49-F238E27FC236}">
              <a16:creationId xmlns:a16="http://schemas.microsoft.com/office/drawing/2014/main" id="{83AF3CAC-4B59-42E4-A83B-18C6423F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274" y="16217612"/>
          <a:ext cx="1056408" cy="105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57" name="Autoforma 9" descr="Resultado de imagen para junta victaulic">
          <a:extLst>
            <a:ext uri="{FF2B5EF4-FFF2-40B4-BE49-F238E27FC236}">
              <a16:creationId xmlns:a16="http://schemas.microsoft.com/office/drawing/2014/main" id="{3941D9FF-6DFF-4C3B-83A7-D3F2AE076D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58" name="Autoforma 9" descr="Resultado de imagen para junta victaulic">
          <a:extLst>
            <a:ext uri="{FF2B5EF4-FFF2-40B4-BE49-F238E27FC236}">
              <a16:creationId xmlns:a16="http://schemas.microsoft.com/office/drawing/2014/main" id="{1791C48D-9D08-4090-A903-368E5537D66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59" name="Autoforma 9" descr="Resultado de imagen para junta victaulic">
          <a:extLst>
            <a:ext uri="{FF2B5EF4-FFF2-40B4-BE49-F238E27FC236}">
              <a16:creationId xmlns:a16="http://schemas.microsoft.com/office/drawing/2014/main" id="{CE0172C0-0EE6-4BD5-8DF5-EC98568C7CA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4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1002723</xdr:colOff>
      <xdr:row>21</xdr:row>
      <xdr:rowOff>0</xdr:rowOff>
    </xdr:from>
    <xdr:ext cx="304800" cy="304800"/>
    <xdr:sp macro="" textlink="">
      <xdr:nvSpPr>
        <xdr:cNvPr id="267" name="Autoforma 9" descr="Resultado de imagen para junta victaulic">
          <a:extLst>
            <a:ext uri="{FF2B5EF4-FFF2-40B4-BE49-F238E27FC236}">
              <a16:creationId xmlns:a16="http://schemas.microsoft.com/office/drawing/2014/main" id="{20315E90-B8D3-4906-BDC3-75854731695E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78929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68" name="Autoforma 9" descr="Resultado de imagen para junta victaulic">
          <a:extLst>
            <a:ext uri="{FF2B5EF4-FFF2-40B4-BE49-F238E27FC236}">
              <a16:creationId xmlns:a16="http://schemas.microsoft.com/office/drawing/2014/main" id="{F4D27850-F468-4525-BD70-FEA446F6BD9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604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77" name="Autoforma 9" descr="Resultado de imagen para junta victaulic">
          <a:extLst>
            <a:ext uri="{FF2B5EF4-FFF2-40B4-BE49-F238E27FC236}">
              <a16:creationId xmlns:a16="http://schemas.microsoft.com/office/drawing/2014/main" id="{F1255888-0A8E-46D5-B140-0AE40B2061E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78" name="Autoforma 9" descr="Resultado de imagen para junta victaulic">
          <a:extLst>
            <a:ext uri="{FF2B5EF4-FFF2-40B4-BE49-F238E27FC236}">
              <a16:creationId xmlns:a16="http://schemas.microsoft.com/office/drawing/2014/main" id="{A603CC85-13FE-473E-979F-8FB0827C819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79" name="Autoforma 9" descr="Resultado de imagen para junta victaulic">
          <a:extLst>
            <a:ext uri="{FF2B5EF4-FFF2-40B4-BE49-F238E27FC236}">
              <a16:creationId xmlns:a16="http://schemas.microsoft.com/office/drawing/2014/main" id="{73A02F09-7857-41B1-A343-EBC759C762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80" name="Autoforma 9" descr="Resultado de imagen para junta victaulic">
          <a:extLst>
            <a:ext uri="{FF2B5EF4-FFF2-40B4-BE49-F238E27FC236}">
              <a16:creationId xmlns:a16="http://schemas.microsoft.com/office/drawing/2014/main" id="{C4C4473D-B26C-40B0-85D2-05BE7E7C33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81" name="Autoforma 9" descr="Resultado de imagen para junta victaulic">
          <a:extLst>
            <a:ext uri="{FF2B5EF4-FFF2-40B4-BE49-F238E27FC236}">
              <a16:creationId xmlns:a16="http://schemas.microsoft.com/office/drawing/2014/main" id="{2B465B93-C6C9-4690-8657-D0E578C3FB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82" name="Autoforma 9" descr="Resultado de imagen para junta victaulic">
          <a:extLst>
            <a:ext uri="{FF2B5EF4-FFF2-40B4-BE49-F238E27FC236}">
              <a16:creationId xmlns:a16="http://schemas.microsoft.com/office/drawing/2014/main" id="{E87D8EDB-18C5-4824-BC1F-4FE2135F914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83" name="Autoforma 9" descr="Resultado de imagen para junta victaulic">
          <a:extLst>
            <a:ext uri="{FF2B5EF4-FFF2-40B4-BE49-F238E27FC236}">
              <a16:creationId xmlns:a16="http://schemas.microsoft.com/office/drawing/2014/main" id="{6EF1B5E3-B3A2-48D2-BD12-B3F3B510478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84" name="Autoforma 9" descr="Resultado de imagen para junta victaulic">
          <a:extLst>
            <a:ext uri="{FF2B5EF4-FFF2-40B4-BE49-F238E27FC236}">
              <a16:creationId xmlns:a16="http://schemas.microsoft.com/office/drawing/2014/main" id="{F4D9CE55-66BC-4498-B4A7-FC38F35D44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85" name="Autoforma 9" descr="Resultado de imagen para junta victaulic">
          <a:extLst>
            <a:ext uri="{FF2B5EF4-FFF2-40B4-BE49-F238E27FC236}">
              <a16:creationId xmlns:a16="http://schemas.microsoft.com/office/drawing/2014/main" id="{E87AF507-2D5E-4EE3-A3AD-4066D4B85B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86" name="Autoforma 9" descr="Resultado de imagen para junta victaulic">
          <a:extLst>
            <a:ext uri="{FF2B5EF4-FFF2-40B4-BE49-F238E27FC236}">
              <a16:creationId xmlns:a16="http://schemas.microsoft.com/office/drawing/2014/main" id="{E1C00FFB-7A3E-4994-A5C5-B2F00A4B3F7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87" name="Autoforma 9" descr="Resultado de imagen para junta victaulic">
          <a:extLst>
            <a:ext uri="{FF2B5EF4-FFF2-40B4-BE49-F238E27FC236}">
              <a16:creationId xmlns:a16="http://schemas.microsoft.com/office/drawing/2014/main" id="{BA10B811-79A7-4E78-A76F-720E87C027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88" name="Autoforma 9" descr="Resultado de imagen para junta victaulic">
          <a:extLst>
            <a:ext uri="{FF2B5EF4-FFF2-40B4-BE49-F238E27FC236}">
              <a16:creationId xmlns:a16="http://schemas.microsoft.com/office/drawing/2014/main" id="{D244D5EC-CDB2-45F4-8B94-E2A237AF7A8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89" name="Autoforma 9" descr="Resultado de imagen para junta victaulic">
          <a:extLst>
            <a:ext uri="{FF2B5EF4-FFF2-40B4-BE49-F238E27FC236}">
              <a16:creationId xmlns:a16="http://schemas.microsoft.com/office/drawing/2014/main" id="{ED95B1C6-885B-4275-B202-C8AB0524D7C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90" name="Autoforma 9" descr="Resultado de imagen para junta victaulic">
          <a:extLst>
            <a:ext uri="{FF2B5EF4-FFF2-40B4-BE49-F238E27FC236}">
              <a16:creationId xmlns:a16="http://schemas.microsoft.com/office/drawing/2014/main" id="{6363CCC3-243F-4307-AB05-DF65F41C3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91" name="Autoforma 9" descr="Resultado de imagen para junta victaulic">
          <a:extLst>
            <a:ext uri="{FF2B5EF4-FFF2-40B4-BE49-F238E27FC236}">
              <a16:creationId xmlns:a16="http://schemas.microsoft.com/office/drawing/2014/main" id="{4AEC59F1-E98E-456B-8897-0DEAEE1DDCE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92" name="Autoforma 9" descr="Resultado de imagen para junta victaulic">
          <a:extLst>
            <a:ext uri="{FF2B5EF4-FFF2-40B4-BE49-F238E27FC236}">
              <a16:creationId xmlns:a16="http://schemas.microsoft.com/office/drawing/2014/main" id="{BDC12757-78E6-4E90-9DA0-34E519735A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93" name="Autoforma 9" descr="Resultado de imagen para junta victaulic">
          <a:extLst>
            <a:ext uri="{FF2B5EF4-FFF2-40B4-BE49-F238E27FC236}">
              <a16:creationId xmlns:a16="http://schemas.microsoft.com/office/drawing/2014/main" id="{6669BC0D-1472-4C80-97C3-AD0ECA7F38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94" name="Autoforma 9" descr="Resultado de imagen para junta victaulic">
          <a:extLst>
            <a:ext uri="{FF2B5EF4-FFF2-40B4-BE49-F238E27FC236}">
              <a16:creationId xmlns:a16="http://schemas.microsoft.com/office/drawing/2014/main" id="{735AA1E4-07C0-41F4-B051-5897323A0F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98" name="Autoforma 9" descr="Resultado de imagen para junta victaulic">
          <a:extLst>
            <a:ext uri="{FF2B5EF4-FFF2-40B4-BE49-F238E27FC236}">
              <a16:creationId xmlns:a16="http://schemas.microsoft.com/office/drawing/2014/main" id="{A1C57C1F-9F52-46CA-B8A6-1A616E7E5C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299" name="Autoforma 9" descr="Resultado de imagen para junta victaulic">
          <a:extLst>
            <a:ext uri="{FF2B5EF4-FFF2-40B4-BE49-F238E27FC236}">
              <a16:creationId xmlns:a16="http://schemas.microsoft.com/office/drawing/2014/main" id="{9D0F44C5-7CC2-4E9F-8A92-D98E2E78841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300" name="Autoforma 9" descr="Resultado de imagen para junta victaulic">
          <a:extLst>
            <a:ext uri="{FF2B5EF4-FFF2-40B4-BE49-F238E27FC236}">
              <a16:creationId xmlns:a16="http://schemas.microsoft.com/office/drawing/2014/main" id="{4FA9A37B-439F-4E05-8748-8E656408AA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301" name="Autoforma 9" descr="Resultado de imagen para junta victaulic">
          <a:extLst>
            <a:ext uri="{FF2B5EF4-FFF2-40B4-BE49-F238E27FC236}">
              <a16:creationId xmlns:a16="http://schemas.microsoft.com/office/drawing/2014/main" id="{19BA7472-6488-42EC-A162-9A3182A413B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302" name="Autoforma 9" descr="Resultado de imagen para junta victaulic">
          <a:extLst>
            <a:ext uri="{FF2B5EF4-FFF2-40B4-BE49-F238E27FC236}">
              <a16:creationId xmlns:a16="http://schemas.microsoft.com/office/drawing/2014/main" id="{26A172F9-55BD-4F0C-B5A7-5E57B4F61C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303" name="Autoforma 9" descr="Resultado de imagen para junta victaulic">
          <a:extLst>
            <a:ext uri="{FF2B5EF4-FFF2-40B4-BE49-F238E27FC236}">
              <a16:creationId xmlns:a16="http://schemas.microsoft.com/office/drawing/2014/main" id="{093B19AC-D9AC-45CB-B2B6-76B8E7F2896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21</xdr:row>
      <xdr:rowOff>0</xdr:rowOff>
    </xdr:from>
    <xdr:ext cx="304800" cy="304800"/>
    <xdr:sp macro="" textlink="">
      <xdr:nvSpPr>
        <xdr:cNvPr id="304" name="Autoforma 9" descr="Resultado de imagen para junta victaulic">
          <a:extLst>
            <a:ext uri="{FF2B5EF4-FFF2-40B4-BE49-F238E27FC236}">
              <a16:creationId xmlns:a16="http://schemas.microsoft.com/office/drawing/2014/main" id="{C8D1D20F-AD0D-48B8-91DE-667B64230A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309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310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" name="Autoforma 9" descr="Resultado de imagen para junta victaulic">
          <a:extLst>
            <a:ext uri="{FF2B5EF4-FFF2-40B4-BE49-F238E27FC236}">
              <a16:creationId xmlns:a16="http://schemas.microsoft.com/office/drawing/2014/main" id="{0D350B03-B9D4-46C3-98A3-8BCD6705966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4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3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4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5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6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13</xdr:row>
      <xdr:rowOff>0</xdr:rowOff>
    </xdr:from>
    <xdr:ext cx="304800" cy="304800"/>
    <xdr:sp macro="" textlink="">
      <xdr:nvSpPr>
        <xdr:cNvPr id="7" name="Autoforma 17" descr="Resultado de imagen para codo hierro negro soldable">
          <a:extLst>
            <a:ext uri="{FF2B5EF4-FFF2-40B4-BE49-F238E27FC236}">
              <a16:creationId xmlns:a16="http://schemas.microsoft.com/office/drawing/2014/main" id="{F59DCF80-460C-42B0-A2E1-296D00868473}"/>
            </a:ext>
          </a:extLst>
        </xdr:cNvPr>
        <xdr:cNvSpPr>
          <a:spLocks noChangeAspect="1" noChangeArrowheads="1"/>
        </xdr:cNvSpPr>
      </xdr:nvSpPr>
      <xdr:spPr bwMode="auto">
        <a:xfrm>
          <a:off x="259746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304800"/>
    <xdr:sp macro="" textlink="">
      <xdr:nvSpPr>
        <xdr:cNvPr id="8" name="Autoforma 30" descr="Resultado de imagen para bombona de oxigeno y acetileno">
          <a:extLst>
            <a:ext uri="{FF2B5EF4-FFF2-40B4-BE49-F238E27FC236}">
              <a16:creationId xmlns:a16="http://schemas.microsoft.com/office/drawing/2014/main" id="{C6D58076-112D-4D21-9D23-AEE8F9F7B0E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81642</xdr:colOff>
      <xdr:row>33</xdr:row>
      <xdr:rowOff>0</xdr:rowOff>
    </xdr:from>
    <xdr:ext cx="304800" cy="304800"/>
    <xdr:sp macro="" textlink="">
      <xdr:nvSpPr>
        <xdr:cNvPr id="9" name="Autoforma 31" descr="Resultado de imagen para bombona de oxigeno y acetileno">
          <a:extLst>
            <a:ext uri="{FF2B5EF4-FFF2-40B4-BE49-F238E27FC236}">
              <a16:creationId xmlns:a16="http://schemas.microsoft.com/office/drawing/2014/main" id="{75A51D66-AFC8-4046-92AB-0AA456FDB7D5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0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1" name="Autoforma 10" descr="Resultado de imagen para junta victaulic">
          <a:extLst>
            <a:ext uri="{FF2B5EF4-FFF2-40B4-BE49-F238E27FC236}">
              <a16:creationId xmlns:a16="http://schemas.microsoft.com/office/drawing/2014/main" id="{348261E9-0A19-4B2D-B659-2719954A558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007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2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3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4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" name="Autoforma 9" descr="Resultado de imagen para junta victaulic">
          <a:extLst>
            <a:ext uri="{FF2B5EF4-FFF2-40B4-BE49-F238E27FC236}">
              <a16:creationId xmlns:a16="http://schemas.microsoft.com/office/drawing/2014/main" id="{16B0CEED-1E5E-4476-A627-E14B924B453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0" name="Autoforma 9" descr="Resultado de imagen para junta victaulic">
          <a:extLst>
            <a:ext uri="{FF2B5EF4-FFF2-40B4-BE49-F238E27FC236}">
              <a16:creationId xmlns:a16="http://schemas.microsoft.com/office/drawing/2014/main" id="{AD78DFF4-12DF-4494-AA68-DF4579C31C3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1" name="Autoforma 9" descr="Resultado de imagen para junta victaulic">
          <a:extLst>
            <a:ext uri="{FF2B5EF4-FFF2-40B4-BE49-F238E27FC236}">
              <a16:creationId xmlns:a16="http://schemas.microsoft.com/office/drawing/2014/main" id="{8A55D11F-412A-4921-B730-27D9331917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22" name="Autoforma 9" descr="Resultado de imagen para junta victaulic">
          <a:extLst>
            <a:ext uri="{FF2B5EF4-FFF2-40B4-BE49-F238E27FC236}">
              <a16:creationId xmlns:a16="http://schemas.microsoft.com/office/drawing/2014/main" id="{13549337-05CE-4F85-B934-AD815D277F00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273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233795</xdr:colOff>
      <xdr:row>0</xdr:row>
      <xdr:rowOff>85149</xdr:rowOff>
    </xdr:from>
    <xdr:ext cx="969819" cy="583201"/>
    <xdr:pic>
      <xdr:nvPicPr>
        <xdr:cNvPr id="23" name="Imagen 22">
          <a:extLst>
            <a:ext uri="{FF2B5EF4-FFF2-40B4-BE49-F238E27FC236}">
              <a16:creationId xmlns:a16="http://schemas.microsoft.com/office/drawing/2014/main" id="{697BBC83-DD22-4B74-A630-71C65097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795" y="85149"/>
          <a:ext cx="969819" cy="583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4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5" name="Autoforma 9" descr="Resultado de imagen para junta victaulic">
          <a:extLst>
            <a:ext uri="{FF2B5EF4-FFF2-40B4-BE49-F238E27FC236}">
              <a16:creationId xmlns:a16="http://schemas.microsoft.com/office/drawing/2014/main" id="{6BD9AD33-D94F-4D71-A08D-6DA1DF8CB16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6" name="Autoforma 9" descr="Resultado de imagen para junta victaulic">
          <a:extLst>
            <a:ext uri="{FF2B5EF4-FFF2-40B4-BE49-F238E27FC236}">
              <a16:creationId xmlns:a16="http://schemas.microsoft.com/office/drawing/2014/main" id="{24A2B598-C05D-4050-9D58-282CC2AB22E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7" name="Autoforma 9" descr="Resultado de imagen para junta victaulic">
          <a:extLst>
            <a:ext uri="{FF2B5EF4-FFF2-40B4-BE49-F238E27FC236}">
              <a16:creationId xmlns:a16="http://schemas.microsoft.com/office/drawing/2014/main" id="{AC766B5B-826A-485C-9A93-6C4CD2848B2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13</xdr:row>
      <xdr:rowOff>0</xdr:rowOff>
    </xdr:from>
    <xdr:ext cx="304800" cy="304800"/>
    <xdr:sp macro="" textlink="">
      <xdr:nvSpPr>
        <xdr:cNvPr id="28" name="Autoforma 9" descr="Resultado de imagen para junta victaulic">
          <a:extLst>
            <a:ext uri="{FF2B5EF4-FFF2-40B4-BE49-F238E27FC236}">
              <a16:creationId xmlns:a16="http://schemas.microsoft.com/office/drawing/2014/main" id="{5CD24954-6152-46F4-872E-3BB38F78D8C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0</xdr:rowOff>
    </xdr:from>
    <xdr:ext cx="304800" cy="304800"/>
    <xdr:sp macro="" textlink="">
      <xdr:nvSpPr>
        <xdr:cNvPr id="29" name="Autoforma 9" descr="Resultado de imagen para junta victaulic">
          <a:extLst>
            <a:ext uri="{FF2B5EF4-FFF2-40B4-BE49-F238E27FC236}">
              <a16:creationId xmlns:a16="http://schemas.microsoft.com/office/drawing/2014/main" id="{17E434BE-C772-4C12-B446-1C12A7E15D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13</xdr:row>
      <xdr:rowOff>0</xdr:rowOff>
    </xdr:from>
    <xdr:ext cx="304800" cy="304800"/>
    <xdr:sp macro="" textlink="">
      <xdr:nvSpPr>
        <xdr:cNvPr id="30" name="Autoforma 9" descr="Resultado de imagen para junta victaulic">
          <a:extLst>
            <a:ext uri="{FF2B5EF4-FFF2-40B4-BE49-F238E27FC236}">
              <a16:creationId xmlns:a16="http://schemas.microsoft.com/office/drawing/2014/main" id="{F47055D4-8D26-4F60-81EA-BF1F38D6B35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13</xdr:row>
      <xdr:rowOff>0</xdr:rowOff>
    </xdr:from>
    <xdr:ext cx="304800" cy="304800"/>
    <xdr:sp macro="" textlink="">
      <xdr:nvSpPr>
        <xdr:cNvPr id="31" name="Autoforma 9" descr="Resultado de imagen para junta victaulic">
          <a:extLst>
            <a:ext uri="{FF2B5EF4-FFF2-40B4-BE49-F238E27FC236}">
              <a16:creationId xmlns:a16="http://schemas.microsoft.com/office/drawing/2014/main" id="{3FB32136-B523-4C3B-BD4D-49DE58F4A29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33</xdr:row>
      <xdr:rowOff>0</xdr:rowOff>
    </xdr:from>
    <xdr:ext cx="304800" cy="304800"/>
    <xdr:sp macro="" textlink="">
      <xdr:nvSpPr>
        <xdr:cNvPr id="32" name="Autoforma 9" descr="Resultado de imagen para junta victaulic">
          <a:extLst>
            <a:ext uri="{FF2B5EF4-FFF2-40B4-BE49-F238E27FC236}">
              <a16:creationId xmlns:a16="http://schemas.microsoft.com/office/drawing/2014/main" id="{073A8DC5-6BDD-4540-9ED9-232B3C3993B1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1020041</xdr:colOff>
      <xdr:row>32</xdr:row>
      <xdr:rowOff>95250</xdr:rowOff>
    </xdr:from>
    <xdr:ext cx="304800" cy="304800"/>
    <xdr:sp macro="" textlink="">
      <xdr:nvSpPr>
        <xdr:cNvPr id="33" name="Autoforma 9" descr="Resultado de imagen para junta victaulic">
          <a:extLst>
            <a:ext uri="{FF2B5EF4-FFF2-40B4-BE49-F238E27FC236}">
              <a16:creationId xmlns:a16="http://schemas.microsoft.com/office/drawing/2014/main" id="{49B80B0D-83EE-47E0-89C8-B00375C5D278}"/>
            </a:ext>
          </a:extLst>
        </xdr:cNvPr>
        <xdr:cNvSpPr>
          <a:spLocks noChangeAspect="1" noChangeArrowheads="1"/>
        </xdr:cNvSpPr>
      </xdr:nvSpPr>
      <xdr:spPr bwMode="auto">
        <a:xfrm>
          <a:off x="13431116" y="47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32</xdr:row>
      <xdr:rowOff>0</xdr:rowOff>
    </xdr:from>
    <xdr:ext cx="304800" cy="304800"/>
    <xdr:sp macro="" textlink="">
      <xdr:nvSpPr>
        <xdr:cNvPr id="34" name="Autoforma 9" descr="Resultado de imagen para junta victaulic">
          <a:extLst>
            <a:ext uri="{FF2B5EF4-FFF2-40B4-BE49-F238E27FC236}">
              <a16:creationId xmlns:a16="http://schemas.microsoft.com/office/drawing/2014/main" id="{2CC527A7-93CC-4D4A-8B5A-EC57D4F35FD5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77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16</xdr:row>
      <xdr:rowOff>0</xdr:rowOff>
    </xdr:from>
    <xdr:ext cx="304800" cy="304800"/>
    <xdr:sp macro="" textlink="">
      <xdr:nvSpPr>
        <xdr:cNvPr id="35" name="Autoforma 9" descr="Resultado de imagen para junta victaulic">
          <a:extLst>
            <a:ext uri="{FF2B5EF4-FFF2-40B4-BE49-F238E27FC236}">
              <a16:creationId xmlns:a16="http://schemas.microsoft.com/office/drawing/2014/main" id="{DADBAA94-123A-46C1-9764-84BEAEBCB00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58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36" name="Autoforma 9" descr="Resultado de imagen para junta victaulic">
          <a:extLst>
            <a:ext uri="{FF2B5EF4-FFF2-40B4-BE49-F238E27FC236}">
              <a16:creationId xmlns:a16="http://schemas.microsoft.com/office/drawing/2014/main" id="{43EFFB72-DDE5-4FA8-9FB9-6001CE322E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33</xdr:row>
      <xdr:rowOff>0</xdr:rowOff>
    </xdr:from>
    <xdr:ext cx="304800" cy="304800"/>
    <xdr:sp macro="" textlink="">
      <xdr:nvSpPr>
        <xdr:cNvPr id="37" name="Autoforma 9" descr="Resultado de imagen para junta victaulic">
          <a:extLst>
            <a:ext uri="{FF2B5EF4-FFF2-40B4-BE49-F238E27FC236}">
              <a16:creationId xmlns:a16="http://schemas.microsoft.com/office/drawing/2014/main" id="{B4D4F807-EA5E-4C2D-917D-E094A657FB2E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33</xdr:row>
      <xdr:rowOff>0</xdr:rowOff>
    </xdr:from>
    <xdr:ext cx="304800" cy="304800"/>
    <xdr:sp macro="" textlink="">
      <xdr:nvSpPr>
        <xdr:cNvPr id="38" name="Autoforma 9" descr="Resultado de imagen para junta victaulic">
          <a:extLst>
            <a:ext uri="{FF2B5EF4-FFF2-40B4-BE49-F238E27FC236}">
              <a16:creationId xmlns:a16="http://schemas.microsoft.com/office/drawing/2014/main" id="{EF855ED6-B058-455B-BAAD-7289AA9C318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39" name="Autoforma 9" descr="Resultado de imagen para junta victaulic">
          <a:extLst>
            <a:ext uri="{FF2B5EF4-FFF2-40B4-BE49-F238E27FC236}">
              <a16:creationId xmlns:a16="http://schemas.microsoft.com/office/drawing/2014/main" id="{EB429E4F-BFF1-446A-8828-D1A8B16CD50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33</xdr:row>
      <xdr:rowOff>0</xdr:rowOff>
    </xdr:from>
    <xdr:ext cx="304800" cy="304800"/>
    <xdr:sp macro="" textlink="">
      <xdr:nvSpPr>
        <xdr:cNvPr id="40" name="Autoforma 9" descr="Resultado de imagen para junta victaulic">
          <a:extLst>
            <a:ext uri="{FF2B5EF4-FFF2-40B4-BE49-F238E27FC236}">
              <a16:creationId xmlns:a16="http://schemas.microsoft.com/office/drawing/2014/main" id="{F94583BD-4799-4A53-B3BF-E15A3A170A57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33</xdr:row>
      <xdr:rowOff>0</xdr:rowOff>
    </xdr:from>
    <xdr:ext cx="304800" cy="304800"/>
    <xdr:sp macro="" textlink="">
      <xdr:nvSpPr>
        <xdr:cNvPr id="41" name="Autoforma 9" descr="Resultado de imagen para junta victaulic">
          <a:extLst>
            <a:ext uri="{FF2B5EF4-FFF2-40B4-BE49-F238E27FC236}">
              <a16:creationId xmlns:a16="http://schemas.microsoft.com/office/drawing/2014/main" id="{9F52CF0D-B14B-4742-AF4B-A264AF390A0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304800"/>
    <xdr:sp macro="" textlink="">
      <xdr:nvSpPr>
        <xdr:cNvPr id="42" name="Autoforma 30" descr="Resultado de imagen para bombona de oxigeno y acetileno">
          <a:extLst>
            <a:ext uri="{FF2B5EF4-FFF2-40B4-BE49-F238E27FC236}">
              <a16:creationId xmlns:a16="http://schemas.microsoft.com/office/drawing/2014/main" id="{6A64900F-BA61-4A01-BF17-AC94509E8A6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81642</xdr:colOff>
      <xdr:row>33</xdr:row>
      <xdr:rowOff>0</xdr:rowOff>
    </xdr:from>
    <xdr:ext cx="304800" cy="304800"/>
    <xdr:sp macro="" textlink="">
      <xdr:nvSpPr>
        <xdr:cNvPr id="43" name="Autoforma 31" descr="Resultado de imagen para bombona de oxigeno y acetileno">
          <a:extLst>
            <a:ext uri="{FF2B5EF4-FFF2-40B4-BE49-F238E27FC236}">
              <a16:creationId xmlns:a16="http://schemas.microsoft.com/office/drawing/2014/main" id="{4AFF33DC-C7AB-4A40-A6A1-C51FA268001E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33</xdr:row>
      <xdr:rowOff>0</xdr:rowOff>
    </xdr:from>
    <xdr:ext cx="304800" cy="304800"/>
    <xdr:sp macro="" textlink="">
      <xdr:nvSpPr>
        <xdr:cNvPr id="44" name="Autoforma 9" descr="Resultado de imagen para junta victaulic">
          <a:extLst>
            <a:ext uri="{FF2B5EF4-FFF2-40B4-BE49-F238E27FC236}">
              <a16:creationId xmlns:a16="http://schemas.microsoft.com/office/drawing/2014/main" id="{35B8FA68-616C-409A-A91C-06F93FB8230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45" name="Autoforma 9" descr="Resultado de imagen para junta victaulic">
          <a:extLst>
            <a:ext uri="{FF2B5EF4-FFF2-40B4-BE49-F238E27FC236}">
              <a16:creationId xmlns:a16="http://schemas.microsoft.com/office/drawing/2014/main" id="{73F04167-811C-48D9-ACA1-D9CFA409FD1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33</xdr:row>
      <xdr:rowOff>0</xdr:rowOff>
    </xdr:from>
    <xdr:ext cx="304800" cy="304800"/>
    <xdr:sp macro="" textlink="">
      <xdr:nvSpPr>
        <xdr:cNvPr id="46" name="Autoforma 9" descr="Resultado de imagen para junta victaulic">
          <a:extLst>
            <a:ext uri="{FF2B5EF4-FFF2-40B4-BE49-F238E27FC236}">
              <a16:creationId xmlns:a16="http://schemas.microsoft.com/office/drawing/2014/main" id="{14DEC528-5794-4AAE-81CE-32875508C024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33</xdr:row>
      <xdr:rowOff>0</xdr:rowOff>
    </xdr:from>
    <xdr:ext cx="304800" cy="304800"/>
    <xdr:sp macro="" textlink="">
      <xdr:nvSpPr>
        <xdr:cNvPr id="47" name="Autoforma 9" descr="Resultado de imagen para junta victaulic">
          <a:extLst>
            <a:ext uri="{FF2B5EF4-FFF2-40B4-BE49-F238E27FC236}">
              <a16:creationId xmlns:a16="http://schemas.microsoft.com/office/drawing/2014/main" id="{A934C164-D8B5-40EA-B49B-E7DBB514A3F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1002723</xdr:colOff>
      <xdr:row>33</xdr:row>
      <xdr:rowOff>0</xdr:rowOff>
    </xdr:from>
    <xdr:ext cx="304800" cy="304800"/>
    <xdr:sp macro="" textlink="">
      <xdr:nvSpPr>
        <xdr:cNvPr id="48" name="Autoforma 9" descr="Resultado de imagen para junta victaulic">
          <a:extLst>
            <a:ext uri="{FF2B5EF4-FFF2-40B4-BE49-F238E27FC236}">
              <a16:creationId xmlns:a16="http://schemas.microsoft.com/office/drawing/2014/main" id="{668BE95A-F534-4EC3-A89F-2BC6D6677742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0558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33</xdr:row>
      <xdr:rowOff>0</xdr:rowOff>
    </xdr:from>
    <xdr:ext cx="304800" cy="304800"/>
    <xdr:sp macro="" textlink="">
      <xdr:nvSpPr>
        <xdr:cNvPr id="49" name="Autoforma 9" descr="Resultado de imagen para junta victaulic">
          <a:extLst>
            <a:ext uri="{FF2B5EF4-FFF2-40B4-BE49-F238E27FC236}">
              <a16:creationId xmlns:a16="http://schemas.microsoft.com/office/drawing/2014/main" id="{C8613602-6A7A-4C4C-A77D-80586425385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33</xdr:row>
      <xdr:rowOff>0</xdr:rowOff>
    </xdr:from>
    <xdr:ext cx="304800" cy="304800"/>
    <xdr:sp macro="" textlink="">
      <xdr:nvSpPr>
        <xdr:cNvPr id="50" name="Autoforma 9" descr="Resultado de imagen para junta victaulic">
          <a:extLst>
            <a:ext uri="{FF2B5EF4-FFF2-40B4-BE49-F238E27FC236}">
              <a16:creationId xmlns:a16="http://schemas.microsoft.com/office/drawing/2014/main" id="{CF5691FE-5C45-47BA-8C80-B2BDC2C5ED4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649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51" name="Autoforma 9" descr="Resultado de imagen para junta victaulic">
          <a:extLst>
            <a:ext uri="{FF2B5EF4-FFF2-40B4-BE49-F238E27FC236}">
              <a16:creationId xmlns:a16="http://schemas.microsoft.com/office/drawing/2014/main" id="{BF52A998-D438-4BCF-A056-1F5A4F7D2E9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52" name="Autoforma 9" descr="Resultado de imagen para junta victaulic">
          <a:extLst>
            <a:ext uri="{FF2B5EF4-FFF2-40B4-BE49-F238E27FC236}">
              <a16:creationId xmlns:a16="http://schemas.microsoft.com/office/drawing/2014/main" id="{DB6C0142-F986-443D-8982-15C1936D05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53" name="Autoforma 9" descr="Resultado de imagen para junta victaulic">
          <a:extLst>
            <a:ext uri="{FF2B5EF4-FFF2-40B4-BE49-F238E27FC236}">
              <a16:creationId xmlns:a16="http://schemas.microsoft.com/office/drawing/2014/main" id="{6A91CD3E-A46F-4375-BE99-6CC76992DD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54" name="Autoforma 9" descr="Resultado de imagen para junta victaulic">
          <a:extLst>
            <a:ext uri="{FF2B5EF4-FFF2-40B4-BE49-F238E27FC236}">
              <a16:creationId xmlns:a16="http://schemas.microsoft.com/office/drawing/2014/main" id="{46ED0719-83F0-4F95-B80A-A81A68B64F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55" name="Autoforma 9" descr="Resultado de imagen para junta victaulic">
          <a:extLst>
            <a:ext uri="{FF2B5EF4-FFF2-40B4-BE49-F238E27FC236}">
              <a16:creationId xmlns:a16="http://schemas.microsoft.com/office/drawing/2014/main" id="{17B4E787-E8A4-427C-BA1C-668F587C2AB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56" name="Autoforma 9" descr="Resultado de imagen para junta victaulic">
          <a:extLst>
            <a:ext uri="{FF2B5EF4-FFF2-40B4-BE49-F238E27FC236}">
              <a16:creationId xmlns:a16="http://schemas.microsoft.com/office/drawing/2014/main" id="{D30BFF3F-8421-44AB-B45C-AE424DE7F28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57" name="Autoforma 9" descr="Resultado de imagen para junta victaulic">
          <a:extLst>
            <a:ext uri="{FF2B5EF4-FFF2-40B4-BE49-F238E27FC236}">
              <a16:creationId xmlns:a16="http://schemas.microsoft.com/office/drawing/2014/main" id="{0456B07A-1E0B-4DB7-A456-E784267E99D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58" name="Autoforma 10" descr="Resultado de imagen para junta victaulic">
          <a:extLst>
            <a:ext uri="{FF2B5EF4-FFF2-40B4-BE49-F238E27FC236}">
              <a16:creationId xmlns:a16="http://schemas.microsoft.com/office/drawing/2014/main" id="{25B7D219-A6D1-44EB-AEF4-A8F775F8D0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59" name="Autoforma 9" descr="Resultado de imagen para junta victaulic">
          <a:extLst>
            <a:ext uri="{FF2B5EF4-FFF2-40B4-BE49-F238E27FC236}">
              <a16:creationId xmlns:a16="http://schemas.microsoft.com/office/drawing/2014/main" id="{620A5606-6A78-4B5D-82E9-65DE6D135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60" name="Autoforma 9" descr="Resultado de imagen para junta victaulic">
          <a:extLst>
            <a:ext uri="{FF2B5EF4-FFF2-40B4-BE49-F238E27FC236}">
              <a16:creationId xmlns:a16="http://schemas.microsoft.com/office/drawing/2014/main" id="{4BB13130-2B7C-4547-9181-024CE10B74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61" name="Autoforma 9" descr="Resultado de imagen para junta victaulic">
          <a:extLst>
            <a:ext uri="{FF2B5EF4-FFF2-40B4-BE49-F238E27FC236}">
              <a16:creationId xmlns:a16="http://schemas.microsoft.com/office/drawing/2014/main" id="{A9CBBEE5-9F7A-450F-9C10-2B7FCA24BF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62" name="Autoforma 9" descr="Resultado de imagen para junta victaulic">
          <a:extLst>
            <a:ext uri="{FF2B5EF4-FFF2-40B4-BE49-F238E27FC236}">
              <a16:creationId xmlns:a16="http://schemas.microsoft.com/office/drawing/2014/main" id="{3559F9F8-D2C8-4BF5-B90E-6ADF35C881D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63" name="Autoforma 9" descr="Resultado de imagen para junta victaulic">
          <a:extLst>
            <a:ext uri="{FF2B5EF4-FFF2-40B4-BE49-F238E27FC236}">
              <a16:creationId xmlns:a16="http://schemas.microsoft.com/office/drawing/2014/main" id="{6428EA85-5DDC-48BC-B865-2692D82A2B7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64" name="Autoforma 9" descr="Resultado de imagen para junta victaulic">
          <a:extLst>
            <a:ext uri="{FF2B5EF4-FFF2-40B4-BE49-F238E27FC236}">
              <a16:creationId xmlns:a16="http://schemas.microsoft.com/office/drawing/2014/main" id="{CDB040A0-0851-44D1-9B80-566F794E832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65" name="Autoforma 9" descr="Resultado de imagen para junta victaulic">
          <a:extLst>
            <a:ext uri="{FF2B5EF4-FFF2-40B4-BE49-F238E27FC236}">
              <a16:creationId xmlns:a16="http://schemas.microsoft.com/office/drawing/2014/main" id="{E38FDF38-7CA5-495E-BBCD-31BD0D8061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66" name="Autoforma 9" descr="Resultado de imagen para junta victaulic">
          <a:extLst>
            <a:ext uri="{FF2B5EF4-FFF2-40B4-BE49-F238E27FC236}">
              <a16:creationId xmlns:a16="http://schemas.microsoft.com/office/drawing/2014/main" id="{557CEE80-901E-4A93-9D39-3714EFF572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67" name="Autoforma 9" descr="Resultado de imagen para junta victaulic">
          <a:extLst>
            <a:ext uri="{FF2B5EF4-FFF2-40B4-BE49-F238E27FC236}">
              <a16:creationId xmlns:a16="http://schemas.microsoft.com/office/drawing/2014/main" id="{BE6059A3-5F79-4F24-90EB-01DA99323E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68" name="Autoforma 9" descr="Resultado de imagen para junta victaulic">
          <a:extLst>
            <a:ext uri="{FF2B5EF4-FFF2-40B4-BE49-F238E27FC236}">
              <a16:creationId xmlns:a16="http://schemas.microsoft.com/office/drawing/2014/main" id="{C384D199-6B87-4507-ADA3-21B7B5D9444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69" name="Autoforma 9" descr="Resultado de imagen para junta victaulic">
          <a:extLst>
            <a:ext uri="{FF2B5EF4-FFF2-40B4-BE49-F238E27FC236}">
              <a16:creationId xmlns:a16="http://schemas.microsoft.com/office/drawing/2014/main" id="{52AEA473-9844-4D30-A1EE-3F58FF40B1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70" name="Autoforma 9" descr="Resultado de imagen para junta victaulic">
          <a:extLst>
            <a:ext uri="{FF2B5EF4-FFF2-40B4-BE49-F238E27FC236}">
              <a16:creationId xmlns:a16="http://schemas.microsoft.com/office/drawing/2014/main" id="{368337E4-CD03-4276-8E60-AA9322613C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71" name="Autoforma 9" descr="Resultado de imagen para junta victaulic">
          <a:extLst>
            <a:ext uri="{FF2B5EF4-FFF2-40B4-BE49-F238E27FC236}">
              <a16:creationId xmlns:a16="http://schemas.microsoft.com/office/drawing/2014/main" id="{6530A6C0-A4F6-4577-A4CE-6D249E311F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72" name="Autoforma 9" descr="Resultado de imagen para junta victaulic">
          <a:extLst>
            <a:ext uri="{FF2B5EF4-FFF2-40B4-BE49-F238E27FC236}">
              <a16:creationId xmlns:a16="http://schemas.microsoft.com/office/drawing/2014/main" id="{3CE98687-246A-4C4B-BB49-50FB250BD10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73" name="Autoforma 9" descr="Resultado de imagen para junta victaulic">
          <a:extLst>
            <a:ext uri="{FF2B5EF4-FFF2-40B4-BE49-F238E27FC236}">
              <a16:creationId xmlns:a16="http://schemas.microsoft.com/office/drawing/2014/main" id="{E49CEAA8-6E77-4B00-B7EB-16976930CE4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74" name="Autoforma 9" descr="Resultado de imagen para junta victaulic">
          <a:extLst>
            <a:ext uri="{FF2B5EF4-FFF2-40B4-BE49-F238E27FC236}">
              <a16:creationId xmlns:a16="http://schemas.microsoft.com/office/drawing/2014/main" id="{BAAE3373-59F2-44A3-A265-4BA2906F98A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75" name="Autoforma 9" descr="Resultado de imagen para junta victaulic">
          <a:extLst>
            <a:ext uri="{FF2B5EF4-FFF2-40B4-BE49-F238E27FC236}">
              <a16:creationId xmlns:a16="http://schemas.microsoft.com/office/drawing/2014/main" id="{00550BED-0513-4FA9-834D-6A8706D943D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76" name="Autoforma 9" descr="Resultado de imagen para junta victaulic">
          <a:extLst>
            <a:ext uri="{FF2B5EF4-FFF2-40B4-BE49-F238E27FC236}">
              <a16:creationId xmlns:a16="http://schemas.microsoft.com/office/drawing/2014/main" id="{B5F7A6AA-971D-43CA-A80C-2F5C6707FBF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77" name="Autoforma 9" descr="Resultado de imagen para junta victaulic">
          <a:extLst>
            <a:ext uri="{FF2B5EF4-FFF2-40B4-BE49-F238E27FC236}">
              <a16:creationId xmlns:a16="http://schemas.microsoft.com/office/drawing/2014/main" id="{42E2FC43-0535-4451-B585-775BE5A6638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78" name="Autoforma 9" descr="Resultado de imagen para junta victaulic">
          <a:extLst>
            <a:ext uri="{FF2B5EF4-FFF2-40B4-BE49-F238E27FC236}">
              <a16:creationId xmlns:a16="http://schemas.microsoft.com/office/drawing/2014/main" id="{95EBCA01-3164-4A21-832E-D6A634B4F1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79" name="Autoforma 9" descr="Resultado de imagen para junta victaulic">
          <a:extLst>
            <a:ext uri="{FF2B5EF4-FFF2-40B4-BE49-F238E27FC236}">
              <a16:creationId xmlns:a16="http://schemas.microsoft.com/office/drawing/2014/main" id="{A3B26112-69E2-4FF5-B7B0-45D7DDFBA7B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80" name="Autoforma 9" descr="Resultado de imagen para junta victaulic">
          <a:extLst>
            <a:ext uri="{FF2B5EF4-FFF2-40B4-BE49-F238E27FC236}">
              <a16:creationId xmlns:a16="http://schemas.microsoft.com/office/drawing/2014/main" id="{A2F78FDE-B979-4B82-9262-3D2096DD957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81" name="Autoforma 9" descr="Resultado de imagen para junta victaulic">
          <a:extLst>
            <a:ext uri="{FF2B5EF4-FFF2-40B4-BE49-F238E27FC236}">
              <a16:creationId xmlns:a16="http://schemas.microsoft.com/office/drawing/2014/main" id="{47CD1DAD-EF6A-400A-A3F9-BF3FD9867C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82" name="Autoforma 9" descr="Resultado de imagen para junta victaulic">
          <a:extLst>
            <a:ext uri="{FF2B5EF4-FFF2-40B4-BE49-F238E27FC236}">
              <a16:creationId xmlns:a16="http://schemas.microsoft.com/office/drawing/2014/main" id="{1BC435D2-2B1A-48AB-960D-DC8B47451F5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83" name="Autoforma 9" descr="Resultado de imagen para junta victaulic">
          <a:extLst>
            <a:ext uri="{FF2B5EF4-FFF2-40B4-BE49-F238E27FC236}">
              <a16:creationId xmlns:a16="http://schemas.microsoft.com/office/drawing/2014/main" id="{C883E8BB-E922-42F5-A76F-A054BA79A37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84" name="Autoforma 9" descr="Resultado de imagen para junta victaulic">
          <a:extLst>
            <a:ext uri="{FF2B5EF4-FFF2-40B4-BE49-F238E27FC236}">
              <a16:creationId xmlns:a16="http://schemas.microsoft.com/office/drawing/2014/main" id="{3CBD2533-E3FA-47CE-A22A-FEF809A8B4B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85" name="Autoforma 9" descr="Resultado de imagen para junta victaulic">
          <a:extLst>
            <a:ext uri="{FF2B5EF4-FFF2-40B4-BE49-F238E27FC236}">
              <a16:creationId xmlns:a16="http://schemas.microsoft.com/office/drawing/2014/main" id="{201C815C-2117-440E-9224-905B5DB8088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86" name="Autoforma 9" descr="Resultado de imagen para junta victaulic">
          <a:extLst>
            <a:ext uri="{FF2B5EF4-FFF2-40B4-BE49-F238E27FC236}">
              <a16:creationId xmlns:a16="http://schemas.microsoft.com/office/drawing/2014/main" id="{18FBE59D-1155-4347-8802-8221317707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87" name="Autoforma 9" descr="Resultado de imagen para junta victaulic">
          <a:extLst>
            <a:ext uri="{FF2B5EF4-FFF2-40B4-BE49-F238E27FC236}">
              <a16:creationId xmlns:a16="http://schemas.microsoft.com/office/drawing/2014/main" id="{B573592B-5B90-4F15-88A1-4382D6919C4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88" name="Autoforma 10" descr="Resultado de imagen para junta victaulic">
          <a:extLst>
            <a:ext uri="{FF2B5EF4-FFF2-40B4-BE49-F238E27FC236}">
              <a16:creationId xmlns:a16="http://schemas.microsoft.com/office/drawing/2014/main" id="{35D759B6-73C6-4E9A-9B9C-64CFBEDFD08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89" name="Autoforma 14" descr="Resultado de imagen para codo hierro negro soldable">
          <a:extLst>
            <a:ext uri="{FF2B5EF4-FFF2-40B4-BE49-F238E27FC236}">
              <a16:creationId xmlns:a16="http://schemas.microsoft.com/office/drawing/2014/main" id="{EC90659A-F809-4177-9143-5C5F48BAD60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90" name="Autoforma 15" descr="Resultado de imagen para codo hierro negro soldable">
          <a:extLst>
            <a:ext uri="{FF2B5EF4-FFF2-40B4-BE49-F238E27FC236}">
              <a16:creationId xmlns:a16="http://schemas.microsoft.com/office/drawing/2014/main" id="{BE068CE6-7453-46F7-B8C4-19103A11648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91" name="Autoforma 16" descr="Resultado de imagen para codo hierro negro soldable">
          <a:extLst>
            <a:ext uri="{FF2B5EF4-FFF2-40B4-BE49-F238E27FC236}">
              <a16:creationId xmlns:a16="http://schemas.microsoft.com/office/drawing/2014/main" id="{96354240-296E-4AD1-925A-17C10BD9CCB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92" name="Autoforma 9" descr="Resultado de imagen para junta victaulic">
          <a:extLst>
            <a:ext uri="{FF2B5EF4-FFF2-40B4-BE49-F238E27FC236}">
              <a16:creationId xmlns:a16="http://schemas.microsoft.com/office/drawing/2014/main" id="{2636A612-E266-4DBF-9450-0592F419CE4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93" name="Autoforma 14" descr="Resultado de imagen para codo hierro negro soldable">
          <a:extLst>
            <a:ext uri="{FF2B5EF4-FFF2-40B4-BE49-F238E27FC236}">
              <a16:creationId xmlns:a16="http://schemas.microsoft.com/office/drawing/2014/main" id="{0E1A4850-94D7-4B44-B729-CB135DC6A35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94" name="Autoforma 15" descr="Resultado de imagen para codo hierro negro soldable">
          <a:extLst>
            <a:ext uri="{FF2B5EF4-FFF2-40B4-BE49-F238E27FC236}">
              <a16:creationId xmlns:a16="http://schemas.microsoft.com/office/drawing/2014/main" id="{71510458-9692-45A4-877E-8CADEB17DA16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95" name="Autoforma 16" descr="Resultado de imagen para codo hierro negro soldable">
          <a:extLst>
            <a:ext uri="{FF2B5EF4-FFF2-40B4-BE49-F238E27FC236}">
              <a16:creationId xmlns:a16="http://schemas.microsoft.com/office/drawing/2014/main" id="{F9CC9DF5-3128-47CD-AC27-A95E10EB40FC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96" name="Autoforma 9" descr="Resultado de imagen para junta victaulic">
          <a:extLst>
            <a:ext uri="{FF2B5EF4-FFF2-40B4-BE49-F238E27FC236}">
              <a16:creationId xmlns:a16="http://schemas.microsoft.com/office/drawing/2014/main" id="{2346D983-EB19-47C8-8FE2-BEA15EDFDA2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97" name="Autoforma 9" descr="Resultado de imagen para junta victaulic">
          <a:extLst>
            <a:ext uri="{FF2B5EF4-FFF2-40B4-BE49-F238E27FC236}">
              <a16:creationId xmlns:a16="http://schemas.microsoft.com/office/drawing/2014/main" id="{E2CB3A3B-9708-4BE7-B2A2-0AC853A3E79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98" name="Autoforma 9" descr="Resultado de imagen para junta victaulic">
          <a:extLst>
            <a:ext uri="{FF2B5EF4-FFF2-40B4-BE49-F238E27FC236}">
              <a16:creationId xmlns:a16="http://schemas.microsoft.com/office/drawing/2014/main" id="{53AB2371-3FEC-41CD-AA69-A7792793B4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99" name="Autoforma 9" descr="Resultado de imagen para junta victaulic">
          <a:extLst>
            <a:ext uri="{FF2B5EF4-FFF2-40B4-BE49-F238E27FC236}">
              <a16:creationId xmlns:a16="http://schemas.microsoft.com/office/drawing/2014/main" id="{0BB61F36-755E-4D8C-B121-2C622E5533F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100" name="Autoforma 9" descr="Resultado de imagen para junta victaulic">
          <a:extLst>
            <a:ext uri="{FF2B5EF4-FFF2-40B4-BE49-F238E27FC236}">
              <a16:creationId xmlns:a16="http://schemas.microsoft.com/office/drawing/2014/main" id="{833634AD-E55B-4A12-AF44-2670099FDAD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101" name="Autoforma 10" descr="Resultado de imagen para junta victaulic">
          <a:extLst>
            <a:ext uri="{FF2B5EF4-FFF2-40B4-BE49-F238E27FC236}">
              <a16:creationId xmlns:a16="http://schemas.microsoft.com/office/drawing/2014/main" id="{50E51678-423F-4AE0-A5F1-E0C4D05651AC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102" name="Autoforma 14" descr="Resultado de imagen para codo hierro negro soldable">
          <a:extLst>
            <a:ext uri="{FF2B5EF4-FFF2-40B4-BE49-F238E27FC236}">
              <a16:creationId xmlns:a16="http://schemas.microsoft.com/office/drawing/2014/main" id="{BC173759-E6E1-47CA-9C65-FA59E57F9FEA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103" name="Autoforma 15" descr="Resultado de imagen para codo hierro negro soldable">
          <a:extLst>
            <a:ext uri="{FF2B5EF4-FFF2-40B4-BE49-F238E27FC236}">
              <a16:creationId xmlns:a16="http://schemas.microsoft.com/office/drawing/2014/main" id="{9862C691-A82B-4B94-A459-12F3302D49D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104" name="Autoforma 16" descr="Resultado de imagen para codo hierro negro soldable">
          <a:extLst>
            <a:ext uri="{FF2B5EF4-FFF2-40B4-BE49-F238E27FC236}">
              <a16:creationId xmlns:a16="http://schemas.microsoft.com/office/drawing/2014/main" id="{2476EBD9-36A3-44B1-918A-C90C58522CF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05" name="Autoforma 9" descr="Resultado de imagen para junta victaulic">
          <a:extLst>
            <a:ext uri="{FF2B5EF4-FFF2-40B4-BE49-F238E27FC236}">
              <a16:creationId xmlns:a16="http://schemas.microsoft.com/office/drawing/2014/main" id="{A52E920D-D78C-4D4E-B234-F3B0946A0D6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06" name="Autoforma 14" descr="Resultado de imagen para codo hierro negro soldable">
          <a:extLst>
            <a:ext uri="{FF2B5EF4-FFF2-40B4-BE49-F238E27FC236}">
              <a16:creationId xmlns:a16="http://schemas.microsoft.com/office/drawing/2014/main" id="{6C6BDFD2-283D-45D2-AB3A-E261C426378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07" name="Autoforma 15" descr="Resultado de imagen para codo hierro negro soldable">
          <a:extLst>
            <a:ext uri="{FF2B5EF4-FFF2-40B4-BE49-F238E27FC236}">
              <a16:creationId xmlns:a16="http://schemas.microsoft.com/office/drawing/2014/main" id="{2554E6CF-D914-40F1-ACDB-B4A668FB98B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08" name="Autoforma 16" descr="Resultado de imagen para codo hierro negro soldable">
          <a:extLst>
            <a:ext uri="{FF2B5EF4-FFF2-40B4-BE49-F238E27FC236}">
              <a16:creationId xmlns:a16="http://schemas.microsoft.com/office/drawing/2014/main" id="{4BBD7B4F-9AFE-4767-9F2A-74EFCBD982F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09" name="Autoforma 9" descr="Resultado de imagen para junta victaulic">
          <a:extLst>
            <a:ext uri="{FF2B5EF4-FFF2-40B4-BE49-F238E27FC236}">
              <a16:creationId xmlns:a16="http://schemas.microsoft.com/office/drawing/2014/main" id="{F3EAF25F-2615-4F91-8B19-1B62AAE838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10" name="Autoforma 9" descr="Resultado de imagen para junta victaulic">
          <a:extLst>
            <a:ext uri="{FF2B5EF4-FFF2-40B4-BE49-F238E27FC236}">
              <a16:creationId xmlns:a16="http://schemas.microsoft.com/office/drawing/2014/main" id="{C29B7EEF-7942-4E68-8635-C4F31B9D33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11" name="Autoforma 9" descr="Resultado de imagen para junta victaulic">
          <a:extLst>
            <a:ext uri="{FF2B5EF4-FFF2-40B4-BE49-F238E27FC236}">
              <a16:creationId xmlns:a16="http://schemas.microsoft.com/office/drawing/2014/main" id="{FE4585F0-BAEC-4F78-83C4-DA35CA36DBD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12" name="Autoforma 10" descr="Resultado de imagen para junta victaulic">
          <a:extLst>
            <a:ext uri="{FF2B5EF4-FFF2-40B4-BE49-F238E27FC236}">
              <a16:creationId xmlns:a16="http://schemas.microsoft.com/office/drawing/2014/main" id="{C8E49F19-D921-4213-AACA-2FF486FF965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13" name="Autoforma 9" descr="Resultado de imagen para junta victaulic">
          <a:extLst>
            <a:ext uri="{FF2B5EF4-FFF2-40B4-BE49-F238E27FC236}">
              <a16:creationId xmlns:a16="http://schemas.microsoft.com/office/drawing/2014/main" id="{B5D54A5F-C289-439F-8878-318E80C7CF7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14" name="Autoforma 9" descr="Resultado de imagen para junta victaulic">
          <a:extLst>
            <a:ext uri="{FF2B5EF4-FFF2-40B4-BE49-F238E27FC236}">
              <a16:creationId xmlns:a16="http://schemas.microsoft.com/office/drawing/2014/main" id="{E2AC2038-B16C-43A4-94F8-C5C8DC01C2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115" name="Autoforma 9" descr="Resultado de imagen para junta victaulic">
          <a:extLst>
            <a:ext uri="{FF2B5EF4-FFF2-40B4-BE49-F238E27FC236}">
              <a16:creationId xmlns:a16="http://schemas.microsoft.com/office/drawing/2014/main" id="{457B0999-FC16-466B-B535-47EAECF3396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16" name="Autoforma 10" descr="Resultado de imagen para junta victaulic">
          <a:extLst>
            <a:ext uri="{FF2B5EF4-FFF2-40B4-BE49-F238E27FC236}">
              <a16:creationId xmlns:a16="http://schemas.microsoft.com/office/drawing/2014/main" id="{72CDA60E-41D8-416B-9CE9-FD4419041CB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17" name="Autoforma 10" descr="Resultado de imagen para junta victaulic">
          <a:extLst>
            <a:ext uri="{FF2B5EF4-FFF2-40B4-BE49-F238E27FC236}">
              <a16:creationId xmlns:a16="http://schemas.microsoft.com/office/drawing/2014/main" id="{0CBC2913-3498-4E6E-8347-E4A5EC62F9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36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18" name="Autoforma 9" descr="Resultado de imagen para junta victaulic">
          <a:extLst>
            <a:ext uri="{FF2B5EF4-FFF2-40B4-BE49-F238E27FC236}">
              <a16:creationId xmlns:a16="http://schemas.microsoft.com/office/drawing/2014/main" id="{48781247-96C9-40A6-93C5-C4413CF890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19" name="Autoforma 10" descr="Resultado de imagen para junta victaulic">
          <a:extLst>
            <a:ext uri="{FF2B5EF4-FFF2-40B4-BE49-F238E27FC236}">
              <a16:creationId xmlns:a16="http://schemas.microsoft.com/office/drawing/2014/main" id="{3B61ABFF-FC2A-4692-B622-62C63DA0075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20" name="Autoforma 10" descr="Resultado de imagen para junta victaulic">
          <a:extLst>
            <a:ext uri="{FF2B5EF4-FFF2-40B4-BE49-F238E27FC236}">
              <a16:creationId xmlns:a16="http://schemas.microsoft.com/office/drawing/2014/main" id="{2F652689-6855-4E8D-9619-E9831CC35FE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21" name="Autoforma 9" descr="Resultado de imagen para junta victaulic">
          <a:extLst>
            <a:ext uri="{FF2B5EF4-FFF2-40B4-BE49-F238E27FC236}">
              <a16:creationId xmlns:a16="http://schemas.microsoft.com/office/drawing/2014/main" id="{6F7D51AF-3A4F-4F41-9FCC-DEDC9E57CE1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22" name="Autoforma 10" descr="Resultado de imagen para junta victaulic">
          <a:extLst>
            <a:ext uri="{FF2B5EF4-FFF2-40B4-BE49-F238E27FC236}">
              <a16:creationId xmlns:a16="http://schemas.microsoft.com/office/drawing/2014/main" id="{09CFEF31-799B-4D8A-AA72-2C84D96EDD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23" name="Autoforma 9" descr="Resultado de imagen para junta victaulic">
          <a:extLst>
            <a:ext uri="{FF2B5EF4-FFF2-40B4-BE49-F238E27FC236}">
              <a16:creationId xmlns:a16="http://schemas.microsoft.com/office/drawing/2014/main" id="{D31EF2C6-9CD2-462E-B5D2-A63A99BD6C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24" name="Autoforma 9" descr="Resultado de imagen para junta victaulic">
          <a:extLst>
            <a:ext uri="{FF2B5EF4-FFF2-40B4-BE49-F238E27FC236}">
              <a16:creationId xmlns:a16="http://schemas.microsoft.com/office/drawing/2014/main" id="{BB94BCD6-59C6-4728-8A01-C8AE17B0B2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25" name="Autoforma 10" descr="Resultado de imagen para junta victaulic">
          <a:extLst>
            <a:ext uri="{FF2B5EF4-FFF2-40B4-BE49-F238E27FC236}">
              <a16:creationId xmlns:a16="http://schemas.microsoft.com/office/drawing/2014/main" id="{A68C43AE-1D10-4439-AFB9-25CB622756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26" name="Autoforma 10" descr="Resultado de imagen para junta victaulic">
          <a:extLst>
            <a:ext uri="{FF2B5EF4-FFF2-40B4-BE49-F238E27FC236}">
              <a16:creationId xmlns:a16="http://schemas.microsoft.com/office/drawing/2014/main" id="{93BB4C1F-7F24-443D-84EC-B284F62D4CB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27" name="Autoforma 9" descr="Resultado de imagen para junta victaulic">
          <a:extLst>
            <a:ext uri="{FF2B5EF4-FFF2-40B4-BE49-F238E27FC236}">
              <a16:creationId xmlns:a16="http://schemas.microsoft.com/office/drawing/2014/main" id="{2D5AFEFD-A656-405D-9A4E-B7222CBD062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28" name="Autoforma 9" descr="Resultado de imagen para junta victaulic">
          <a:extLst>
            <a:ext uri="{FF2B5EF4-FFF2-40B4-BE49-F238E27FC236}">
              <a16:creationId xmlns:a16="http://schemas.microsoft.com/office/drawing/2014/main" id="{C97FDB31-9897-441D-A3C7-34D520EA46B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29" name="Autoforma 10" descr="Resultado de imagen para junta victaulic">
          <a:extLst>
            <a:ext uri="{FF2B5EF4-FFF2-40B4-BE49-F238E27FC236}">
              <a16:creationId xmlns:a16="http://schemas.microsoft.com/office/drawing/2014/main" id="{05932776-2A80-4EC6-B16B-40322241B20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0" name="Autoforma 9" descr="Resultado de imagen para junta victaulic">
          <a:extLst>
            <a:ext uri="{FF2B5EF4-FFF2-40B4-BE49-F238E27FC236}">
              <a16:creationId xmlns:a16="http://schemas.microsoft.com/office/drawing/2014/main" id="{B2BA51CB-6906-4327-A789-313E690A95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31" name="Autoforma 10" descr="Resultado de imagen para junta victaulic">
          <a:extLst>
            <a:ext uri="{FF2B5EF4-FFF2-40B4-BE49-F238E27FC236}">
              <a16:creationId xmlns:a16="http://schemas.microsoft.com/office/drawing/2014/main" id="{3295B388-21E9-4403-825D-B947F6FB883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2" name="Autoforma 9" descr="Resultado de imagen para junta victaulic">
          <a:extLst>
            <a:ext uri="{FF2B5EF4-FFF2-40B4-BE49-F238E27FC236}">
              <a16:creationId xmlns:a16="http://schemas.microsoft.com/office/drawing/2014/main" id="{C10407E3-74AE-4860-806C-1521FE66324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3" name="Autoforma 9" descr="Resultado de imagen para junta victaulic">
          <a:extLst>
            <a:ext uri="{FF2B5EF4-FFF2-40B4-BE49-F238E27FC236}">
              <a16:creationId xmlns:a16="http://schemas.microsoft.com/office/drawing/2014/main" id="{1615D044-97A0-43CF-B885-BC085163DA0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34" name="Autoforma 10" descr="Resultado de imagen para junta victaulic">
          <a:extLst>
            <a:ext uri="{FF2B5EF4-FFF2-40B4-BE49-F238E27FC236}">
              <a16:creationId xmlns:a16="http://schemas.microsoft.com/office/drawing/2014/main" id="{37B13521-51D9-4E70-B181-C9B33C365A6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35" name="Autoforma 10" descr="Resultado de imagen para junta victaulic">
          <a:extLst>
            <a:ext uri="{FF2B5EF4-FFF2-40B4-BE49-F238E27FC236}">
              <a16:creationId xmlns:a16="http://schemas.microsoft.com/office/drawing/2014/main" id="{DC1B4815-E92F-4E92-BD2A-907BFAE6080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6" name="Autoforma 9" descr="Resultado de imagen para junta victaulic">
          <a:extLst>
            <a:ext uri="{FF2B5EF4-FFF2-40B4-BE49-F238E27FC236}">
              <a16:creationId xmlns:a16="http://schemas.microsoft.com/office/drawing/2014/main" id="{5E3E076A-C020-4971-83B5-8BD170E571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7" name="Autoforma 9" descr="Resultado de imagen para junta victaulic">
          <a:extLst>
            <a:ext uri="{FF2B5EF4-FFF2-40B4-BE49-F238E27FC236}">
              <a16:creationId xmlns:a16="http://schemas.microsoft.com/office/drawing/2014/main" id="{D0F28271-AB03-4FC7-8656-ED3C4E7FF6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38" name="Autoforma 10" descr="Resultado de imagen para junta victaulic">
          <a:extLst>
            <a:ext uri="{FF2B5EF4-FFF2-40B4-BE49-F238E27FC236}">
              <a16:creationId xmlns:a16="http://schemas.microsoft.com/office/drawing/2014/main" id="{32AEECE6-2010-4D17-9688-A09A39F3269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9" name="Autoforma 9" descr="Resultado de imagen para junta victaulic">
          <a:extLst>
            <a:ext uri="{FF2B5EF4-FFF2-40B4-BE49-F238E27FC236}">
              <a16:creationId xmlns:a16="http://schemas.microsoft.com/office/drawing/2014/main" id="{CF7AC7DC-7CD2-4B6E-BAA6-944D5066D8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40" name="Autoforma 10" descr="Resultado de imagen para junta victaulic">
          <a:extLst>
            <a:ext uri="{FF2B5EF4-FFF2-40B4-BE49-F238E27FC236}">
              <a16:creationId xmlns:a16="http://schemas.microsoft.com/office/drawing/2014/main" id="{9174839C-A370-4046-A440-BC4A809022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41" name="Autoforma 9" descr="Resultado de imagen para junta victaulic">
          <a:extLst>
            <a:ext uri="{FF2B5EF4-FFF2-40B4-BE49-F238E27FC236}">
              <a16:creationId xmlns:a16="http://schemas.microsoft.com/office/drawing/2014/main" id="{D806CC11-B0D7-4B2D-A32A-EBCDA445DFE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42" name="Autoforma 9" descr="Resultado de imagen para junta victaulic">
          <a:extLst>
            <a:ext uri="{FF2B5EF4-FFF2-40B4-BE49-F238E27FC236}">
              <a16:creationId xmlns:a16="http://schemas.microsoft.com/office/drawing/2014/main" id="{2AC2D65B-C50D-4B06-B25F-82661D97F91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43" name="Autoforma 10" descr="Resultado de imagen para junta victaulic">
          <a:extLst>
            <a:ext uri="{FF2B5EF4-FFF2-40B4-BE49-F238E27FC236}">
              <a16:creationId xmlns:a16="http://schemas.microsoft.com/office/drawing/2014/main" id="{31E37E33-B1C0-438F-92F9-6926CB00D88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44" name="Autoforma 10" descr="Resultado de imagen para junta victaulic">
          <a:extLst>
            <a:ext uri="{FF2B5EF4-FFF2-40B4-BE49-F238E27FC236}">
              <a16:creationId xmlns:a16="http://schemas.microsoft.com/office/drawing/2014/main" id="{E47DC371-0EEF-4594-BCD1-0D8BEAB7832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45" name="Autoforma 9" descr="Resultado de imagen para junta victaulic">
          <a:extLst>
            <a:ext uri="{FF2B5EF4-FFF2-40B4-BE49-F238E27FC236}">
              <a16:creationId xmlns:a16="http://schemas.microsoft.com/office/drawing/2014/main" id="{44A919B2-B66C-4C91-AAD8-80846B734B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46" name="Autoforma 9" descr="Resultado de imagen para junta victaulic">
          <a:extLst>
            <a:ext uri="{FF2B5EF4-FFF2-40B4-BE49-F238E27FC236}">
              <a16:creationId xmlns:a16="http://schemas.microsoft.com/office/drawing/2014/main" id="{DBECAF51-5BE2-46C8-AE91-8416FCDBC9B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47" name="Autoforma 10" descr="Resultado de imagen para junta victaulic">
          <a:extLst>
            <a:ext uri="{FF2B5EF4-FFF2-40B4-BE49-F238E27FC236}">
              <a16:creationId xmlns:a16="http://schemas.microsoft.com/office/drawing/2014/main" id="{832FAC47-407C-4F00-A019-9B7F6A7C785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48" name="Autoforma 9" descr="Resultado de imagen para junta victaulic">
          <a:extLst>
            <a:ext uri="{FF2B5EF4-FFF2-40B4-BE49-F238E27FC236}">
              <a16:creationId xmlns:a16="http://schemas.microsoft.com/office/drawing/2014/main" id="{8C371EAE-2AA1-4B65-A28B-4CCA63A075B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49" name="Autoforma 10" descr="Resultado de imagen para junta victaulic">
          <a:extLst>
            <a:ext uri="{FF2B5EF4-FFF2-40B4-BE49-F238E27FC236}">
              <a16:creationId xmlns:a16="http://schemas.microsoft.com/office/drawing/2014/main" id="{F29A12D3-06CE-4849-93BA-F8C9D43F0ED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50" name="Autoforma 10" descr="Resultado de imagen para junta victaulic">
          <a:extLst>
            <a:ext uri="{FF2B5EF4-FFF2-40B4-BE49-F238E27FC236}">
              <a16:creationId xmlns:a16="http://schemas.microsoft.com/office/drawing/2014/main" id="{ACB3375B-6127-4EE4-9F92-8198D36725F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1" name="Autoforma 9" descr="Resultado de imagen para junta victaulic">
          <a:extLst>
            <a:ext uri="{FF2B5EF4-FFF2-40B4-BE49-F238E27FC236}">
              <a16:creationId xmlns:a16="http://schemas.microsoft.com/office/drawing/2014/main" id="{02144966-1BFB-457B-ACA1-7D935425A76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2" name="Autoforma 9" descr="Resultado de imagen para junta victaulic">
          <a:extLst>
            <a:ext uri="{FF2B5EF4-FFF2-40B4-BE49-F238E27FC236}">
              <a16:creationId xmlns:a16="http://schemas.microsoft.com/office/drawing/2014/main" id="{6F851C5F-F5C7-4004-B8FA-E22C4B112B7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53" name="Autoforma 10" descr="Resultado de imagen para junta victaulic">
          <a:extLst>
            <a:ext uri="{FF2B5EF4-FFF2-40B4-BE49-F238E27FC236}">
              <a16:creationId xmlns:a16="http://schemas.microsoft.com/office/drawing/2014/main" id="{20286797-799A-4EF9-8F3E-551945723813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4" name="Autoforma 9" descr="Resultado de imagen para junta victaulic">
          <a:extLst>
            <a:ext uri="{FF2B5EF4-FFF2-40B4-BE49-F238E27FC236}">
              <a16:creationId xmlns:a16="http://schemas.microsoft.com/office/drawing/2014/main" id="{F644D683-5D09-4793-8597-9219D9FD06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5" name="Autoforma 9" descr="Resultado de imagen para junta victaulic">
          <a:extLst>
            <a:ext uri="{FF2B5EF4-FFF2-40B4-BE49-F238E27FC236}">
              <a16:creationId xmlns:a16="http://schemas.microsoft.com/office/drawing/2014/main" id="{43B52482-641B-4547-A9AB-EEAEC93C222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56" name="Autoforma 10" descr="Resultado de imagen para junta victaulic">
          <a:extLst>
            <a:ext uri="{FF2B5EF4-FFF2-40B4-BE49-F238E27FC236}">
              <a16:creationId xmlns:a16="http://schemas.microsoft.com/office/drawing/2014/main" id="{A7574D9A-1C45-4692-9597-7316FE8990B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7" name="Autoforma 9" descr="Resultado de imagen para junta victaulic">
          <a:extLst>
            <a:ext uri="{FF2B5EF4-FFF2-40B4-BE49-F238E27FC236}">
              <a16:creationId xmlns:a16="http://schemas.microsoft.com/office/drawing/2014/main" id="{5DF986F4-6ED3-4028-9589-531F088AD0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58" name="Autoforma 10" descr="Resultado de imagen para junta victaulic">
          <a:extLst>
            <a:ext uri="{FF2B5EF4-FFF2-40B4-BE49-F238E27FC236}">
              <a16:creationId xmlns:a16="http://schemas.microsoft.com/office/drawing/2014/main" id="{BFD13638-4913-459B-AED2-40E0C3A3D64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9" name="Autoforma 9" descr="Resultado de imagen para junta victaulic">
          <a:extLst>
            <a:ext uri="{FF2B5EF4-FFF2-40B4-BE49-F238E27FC236}">
              <a16:creationId xmlns:a16="http://schemas.microsoft.com/office/drawing/2014/main" id="{272D56A7-82F2-4966-BDBC-3D38DE0C1B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0" name="Autoforma 9" descr="Resultado de imagen para junta victaulic">
          <a:extLst>
            <a:ext uri="{FF2B5EF4-FFF2-40B4-BE49-F238E27FC236}">
              <a16:creationId xmlns:a16="http://schemas.microsoft.com/office/drawing/2014/main" id="{CA0ED0FB-031F-49B5-9DBB-6D086BB5D2A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61" name="Autoforma 10" descr="Resultado de imagen para junta victaulic">
          <a:extLst>
            <a:ext uri="{FF2B5EF4-FFF2-40B4-BE49-F238E27FC236}">
              <a16:creationId xmlns:a16="http://schemas.microsoft.com/office/drawing/2014/main" id="{FF5F1ECF-22D8-494D-A662-18AC5D876FD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62" name="Autoforma 10" descr="Resultado de imagen para junta victaulic">
          <a:extLst>
            <a:ext uri="{FF2B5EF4-FFF2-40B4-BE49-F238E27FC236}">
              <a16:creationId xmlns:a16="http://schemas.microsoft.com/office/drawing/2014/main" id="{347CF63E-B3B9-4D8F-BAAD-366131CF9A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3" name="Autoforma 9" descr="Resultado de imagen para junta victaulic">
          <a:extLst>
            <a:ext uri="{FF2B5EF4-FFF2-40B4-BE49-F238E27FC236}">
              <a16:creationId xmlns:a16="http://schemas.microsoft.com/office/drawing/2014/main" id="{5B555D92-30C6-40EB-8907-4DE9D9CD7B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4" name="Autoforma 9" descr="Resultado de imagen para junta victaulic">
          <a:extLst>
            <a:ext uri="{FF2B5EF4-FFF2-40B4-BE49-F238E27FC236}">
              <a16:creationId xmlns:a16="http://schemas.microsoft.com/office/drawing/2014/main" id="{5797D205-5591-4AD9-92B9-9E626AD7361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65" name="Autoforma 10" descr="Resultado de imagen para junta victaulic">
          <a:extLst>
            <a:ext uri="{FF2B5EF4-FFF2-40B4-BE49-F238E27FC236}">
              <a16:creationId xmlns:a16="http://schemas.microsoft.com/office/drawing/2014/main" id="{E9C33597-B0C9-4038-B498-ED70612694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6" name="Autoforma 9" descr="Resultado de imagen para junta victaulic">
          <a:extLst>
            <a:ext uri="{FF2B5EF4-FFF2-40B4-BE49-F238E27FC236}">
              <a16:creationId xmlns:a16="http://schemas.microsoft.com/office/drawing/2014/main" id="{65750918-9DF8-4712-ADA9-E047C36CF50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67" name="Autoforma 10" descr="Resultado de imagen para junta victaulic">
          <a:extLst>
            <a:ext uri="{FF2B5EF4-FFF2-40B4-BE49-F238E27FC236}">
              <a16:creationId xmlns:a16="http://schemas.microsoft.com/office/drawing/2014/main" id="{30052BB7-130C-45DD-87D1-FBC59EF458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68" name="Autoforma 10" descr="Resultado de imagen para junta victaulic">
          <a:extLst>
            <a:ext uri="{FF2B5EF4-FFF2-40B4-BE49-F238E27FC236}">
              <a16:creationId xmlns:a16="http://schemas.microsoft.com/office/drawing/2014/main" id="{D0EF51CB-C6DF-42EC-B137-E1D6C63A18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9" name="Autoforma 9" descr="Resultado de imagen para junta victaulic">
          <a:extLst>
            <a:ext uri="{FF2B5EF4-FFF2-40B4-BE49-F238E27FC236}">
              <a16:creationId xmlns:a16="http://schemas.microsoft.com/office/drawing/2014/main" id="{BE39290F-97CD-4C6F-A4F6-C3B5E9FED1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0" name="Autoforma 9" descr="Resultado de imagen para junta victaulic">
          <a:extLst>
            <a:ext uri="{FF2B5EF4-FFF2-40B4-BE49-F238E27FC236}">
              <a16:creationId xmlns:a16="http://schemas.microsoft.com/office/drawing/2014/main" id="{18AF4481-7A74-4E35-AEA7-4FF2E0EAD7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71" name="Autoforma 10" descr="Resultado de imagen para junta victaulic">
          <a:extLst>
            <a:ext uri="{FF2B5EF4-FFF2-40B4-BE49-F238E27FC236}">
              <a16:creationId xmlns:a16="http://schemas.microsoft.com/office/drawing/2014/main" id="{2832F633-53E3-4E35-A210-B75B57B3106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2" name="Autoforma 9" descr="Resultado de imagen para junta victaulic">
          <a:extLst>
            <a:ext uri="{FF2B5EF4-FFF2-40B4-BE49-F238E27FC236}">
              <a16:creationId xmlns:a16="http://schemas.microsoft.com/office/drawing/2014/main" id="{D1C6726A-F73D-4F74-BDE2-B03A5583B5F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3" name="Autoforma 9" descr="Resultado de imagen para junta victaulic">
          <a:extLst>
            <a:ext uri="{FF2B5EF4-FFF2-40B4-BE49-F238E27FC236}">
              <a16:creationId xmlns:a16="http://schemas.microsoft.com/office/drawing/2014/main" id="{85384485-2996-4A1A-B86F-E632998CE80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74" name="Autoforma 10" descr="Resultado de imagen para junta victaulic">
          <a:extLst>
            <a:ext uri="{FF2B5EF4-FFF2-40B4-BE49-F238E27FC236}">
              <a16:creationId xmlns:a16="http://schemas.microsoft.com/office/drawing/2014/main" id="{253A1F18-CB29-47C1-857F-A5965587372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5" name="Autoforma 9" descr="Resultado de imagen para junta victaulic">
          <a:extLst>
            <a:ext uri="{FF2B5EF4-FFF2-40B4-BE49-F238E27FC236}">
              <a16:creationId xmlns:a16="http://schemas.microsoft.com/office/drawing/2014/main" id="{DED64BF9-EACF-48B0-BB7C-797FC236183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76" name="Autoforma 10" descr="Resultado de imagen para junta victaulic">
          <a:extLst>
            <a:ext uri="{FF2B5EF4-FFF2-40B4-BE49-F238E27FC236}">
              <a16:creationId xmlns:a16="http://schemas.microsoft.com/office/drawing/2014/main" id="{8A05C06C-A52A-4867-B68F-30C3706C4A2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7" name="Autoforma 9" descr="Resultado de imagen para junta victaulic">
          <a:extLst>
            <a:ext uri="{FF2B5EF4-FFF2-40B4-BE49-F238E27FC236}">
              <a16:creationId xmlns:a16="http://schemas.microsoft.com/office/drawing/2014/main" id="{2605355B-0C76-4848-8C04-2A40292E259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8" name="Autoforma 9" descr="Resultado de imagen para junta victaulic">
          <a:extLst>
            <a:ext uri="{FF2B5EF4-FFF2-40B4-BE49-F238E27FC236}">
              <a16:creationId xmlns:a16="http://schemas.microsoft.com/office/drawing/2014/main" id="{12CE6AB4-FD52-4220-B157-7EE229DAD6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79" name="Autoforma 10" descr="Resultado de imagen para junta victaulic">
          <a:extLst>
            <a:ext uri="{FF2B5EF4-FFF2-40B4-BE49-F238E27FC236}">
              <a16:creationId xmlns:a16="http://schemas.microsoft.com/office/drawing/2014/main" id="{D1D29338-B276-4816-A7BA-3327E05D1B4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80" name="Autoforma 10" descr="Resultado de imagen para junta victaulic">
          <a:extLst>
            <a:ext uri="{FF2B5EF4-FFF2-40B4-BE49-F238E27FC236}">
              <a16:creationId xmlns:a16="http://schemas.microsoft.com/office/drawing/2014/main" id="{E0FF2D86-D45E-482F-A57C-1AB545F3F23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1" name="Autoforma 9" descr="Resultado de imagen para junta victaulic">
          <a:extLst>
            <a:ext uri="{FF2B5EF4-FFF2-40B4-BE49-F238E27FC236}">
              <a16:creationId xmlns:a16="http://schemas.microsoft.com/office/drawing/2014/main" id="{9A3B4051-1E63-4C4F-86BF-3161BD362CE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2" name="Autoforma 9" descr="Resultado de imagen para junta victaulic">
          <a:extLst>
            <a:ext uri="{FF2B5EF4-FFF2-40B4-BE49-F238E27FC236}">
              <a16:creationId xmlns:a16="http://schemas.microsoft.com/office/drawing/2014/main" id="{D28C96A8-F612-4AFD-AC8C-49C28F07783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83" name="Autoforma 10" descr="Resultado de imagen para junta victaulic">
          <a:extLst>
            <a:ext uri="{FF2B5EF4-FFF2-40B4-BE49-F238E27FC236}">
              <a16:creationId xmlns:a16="http://schemas.microsoft.com/office/drawing/2014/main" id="{77DDA519-F4C9-49A8-AC1D-120F945047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4" name="Autoforma 9" descr="Resultado de imagen para junta victaulic">
          <a:extLst>
            <a:ext uri="{FF2B5EF4-FFF2-40B4-BE49-F238E27FC236}">
              <a16:creationId xmlns:a16="http://schemas.microsoft.com/office/drawing/2014/main" id="{F2FC4567-E819-494D-94F2-9B8304441D2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85" name="Autoforma 10" descr="Resultado de imagen para junta victaulic">
          <a:extLst>
            <a:ext uri="{FF2B5EF4-FFF2-40B4-BE49-F238E27FC236}">
              <a16:creationId xmlns:a16="http://schemas.microsoft.com/office/drawing/2014/main" id="{69078549-BFF3-461B-B433-B51B2A89E88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86" name="Autoforma 10" descr="Resultado de imagen para junta victaulic">
          <a:extLst>
            <a:ext uri="{FF2B5EF4-FFF2-40B4-BE49-F238E27FC236}">
              <a16:creationId xmlns:a16="http://schemas.microsoft.com/office/drawing/2014/main" id="{4EAF04E4-B396-4AC8-8A14-E7CADD7FDE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7" name="Autoforma 9" descr="Resultado de imagen para junta victaulic">
          <a:extLst>
            <a:ext uri="{FF2B5EF4-FFF2-40B4-BE49-F238E27FC236}">
              <a16:creationId xmlns:a16="http://schemas.microsoft.com/office/drawing/2014/main" id="{9FA2EB88-BB1F-4EF0-A68D-EE18020EC0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8" name="Autoforma 9" descr="Resultado de imagen para junta victaulic">
          <a:extLst>
            <a:ext uri="{FF2B5EF4-FFF2-40B4-BE49-F238E27FC236}">
              <a16:creationId xmlns:a16="http://schemas.microsoft.com/office/drawing/2014/main" id="{9F7A5102-853C-4FB9-A5C4-83F3B067B67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89" name="Autoforma 10" descr="Resultado de imagen para junta victaulic">
          <a:extLst>
            <a:ext uri="{FF2B5EF4-FFF2-40B4-BE49-F238E27FC236}">
              <a16:creationId xmlns:a16="http://schemas.microsoft.com/office/drawing/2014/main" id="{E9D5A80B-C367-48B3-BCBF-88E48362762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0" name="Autoforma 9" descr="Resultado de imagen para junta victaulic">
          <a:extLst>
            <a:ext uri="{FF2B5EF4-FFF2-40B4-BE49-F238E27FC236}">
              <a16:creationId xmlns:a16="http://schemas.microsoft.com/office/drawing/2014/main" id="{A86AC512-078B-4FE4-997E-DAF2E80C71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1" name="Autoforma 9" descr="Resultado de imagen para junta victaulic">
          <a:extLst>
            <a:ext uri="{FF2B5EF4-FFF2-40B4-BE49-F238E27FC236}">
              <a16:creationId xmlns:a16="http://schemas.microsoft.com/office/drawing/2014/main" id="{1A83B645-E509-41E9-9A8B-38D9D4AC9E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92" name="Autoforma 10" descr="Resultado de imagen para junta victaulic">
          <a:extLst>
            <a:ext uri="{FF2B5EF4-FFF2-40B4-BE49-F238E27FC236}">
              <a16:creationId xmlns:a16="http://schemas.microsoft.com/office/drawing/2014/main" id="{19F77D4A-79B3-47B7-8734-FE2606C3E61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3" name="Autoforma 9" descr="Resultado de imagen para junta victaulic">
          <a:extLst>
            <a:ext uri="{FF2B5EF4-FFF2-40B4-BE49-F238E27FC236}">
              <a16:creationId xmlns:a16="http://schemas.microsoft.com/office/drawing/2014/main" id="{D36BE779-1B5C-46E4-BD1B-61EA1915BBF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94" name="Autoforma 10" descr="Resultado de imagen para junta victaulic">
          <a:extLst>
            <a:ext uri="{FF2B5EF4-FFF2-40B4-BE49-F238E27FC236}">
              <a16:creationId xmlns:a16="http://schemas.microsoft.com/office/drawing/2014/main" id="{A9B86770-2D01-4FE0-B060-04CBC530E09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5" name="Autoforma 9" descr="Resultado de imagen para junta victaulic">
          <a:extLst>
            <a:ext uri="{FF2B5EF4-FFF2-40B4-BE49-F238E27FC236}">
              <a16:creationId xmlns:a16="http://schemas.microsoft.com/office/drawing/2014/main" id="{A9534A7F-BBC8-440A-9EB3-65E48BD1FE9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6" name="Autoforma 9" descr="Resultado de imagen para junta victaulic">
          <a:extLst>
            <a:ext uri="{FF2B5EF4-FFF2-40B4-BE49-F238E27FC236}">
              <a16:creationId xmlns:a16="http://schemas.microsoft.com/office/drawing/2014/main" id="{43E163C3-9CBF-4163-82F0-4F0767743BF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97" name="Autoforma 10" descr="Resultado de imagen para junta victaulic">
          <a:extLst>
            <a:ext uri="{FF2B5EF4-FFF2-40B4-BE49-F238E27FC236}">
              <a16:creationId xmlns:a16="http://schemas.microsoft.com/office/drawing/2014/main" id="{AC3344C0-8665-4C93-B806-D0B4BD7AF7C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98" name="Autoforma 10" descr="Resultado de imagen para junta victaulic">
          <a:extLst>
            <a:ext uri="{FF2B5EF4-FFF2-40B4-BE49-F238E27FC236}">
              <a16:creationId xmlns:a16="http://schemas.microsoft.com/office/drawing/2014/main" id="{2768ED76-CDBD-4A57-B507-7CF1BA280E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9" name="Autoforma 9" descr="Resultado de imagen para junta victaulic">
          <a:extLst>
            <a:ext uri="{FF2B5EF4-FFF2-40B4-BE49-F238E27FC236}">
              <a16:creationId xmlns:a16="http://schemas.microsoft.com/office/drawing/2014/main" id="{3C9F6599-D49F-4C5B-B199-FED958DE1A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00" name="Autoforma 9" descr="Resultado de imagen para junta victaulic">
          <a:extLst>
            <a:ext uri="{FF2B5EF4-FFF2-40B4-BE49-F238E27FC236}">
              <a16:creationId xmlns:a16="http://schemas.microsoft.com/office/drawing/2014/main" id="{8D18E2DB-8A07-40AD-BC65-31377EBF3A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201" name="Autoforma 10" descr="Resultado de imagen para junta victaulic">
          <a:extLst>
            <a:ext uri="{FF2B5EF4-FFF2-40B4-BE49-F238E27FC236}">
              <a16:creationId xmlns:a16="http://schemas.microsoft.com/office/drawing/2014/main" id="{4C77B4F7-E9B5-427E-84D2-2C806BFDE83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02" name="Autoforma 9" descr="Resultado de imagen para junta victaulic">
          <a:extLst>
            <a:ext uri="{FF2B5EF4-FFF2-40B4-BE49-F238E27FC236}">
              <a16:creationId xmlns:a16="http://schemas.microsoft.com/office/drawing/2014/main" id="{CA6E9A8A-A70E-451E-9A17-88E3C46E1A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203" name="Autoforma 10" descr="Resultado de imagen para junta victaulic">
          <a:extLst>
            <a:ext uri="{FF2B5EF4-FFF2-40B4-BE49-F238E27FC236}">
              <a16:creationId xmlns:a16="http://schemas.microsoft.com/office/drawing/2014/main" id="{2AFFD648-2A82-4E2E-B5B9-DB69C07FC3D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204" name="Autoforma 10" descr="Resultado de imagen para junta victaulic">
          <a:extLst>
            <a:ext uri="{FF2B5EF4-FFF2-40B4-BE49-F238E27FC236}">
              <a16:creationId xmlns:a16="http://schemas.microsoft.com/office/drawing/2014/main" id="{E3B0C18A-CBE1-4C15-8E92-EDBBB599C7AF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17</xdr:row>
      <xdr:rowOff>0</xdr:rowOff>
    </xdr:from>
    <xdr:ext cx="304800" cy="304800"/>
    <xdr:sp macro="" textlink="">
      <xdr:nvSpPr>
        <xdr:cNvPr id="205" name="Autoforma 9" descr="Resultado de imagen para junta victaulic">
          <a:extLst>
            <a:ext uri="{FF2B5EF4-FFF2-40B4-BE49-F238E27FC236}">
              <a16:creationId xmlns:a16="http://schemas.microsoft.com/office/drawing/2014/main" id="{B9C1D44D-4B70-4531-9FF4-F7E1ED51979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64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18</xdr:row>
      <xdr:rowOff>0</xdr:rowOff>
    </xdr:from>
    <xdr:ext cx="304800" cy="304800"/>
    <xdr:sp macro="" textlink="">
      <xdr:nvSpPr>
        <xdr:cNvPr id="206" name="Autoforma 9" descr="Resultado de imagen para junta victaulic">
          <a:extLst>
            <a:ext uri="{FF2B5EF4-FFF2-40B4-BE49-F238E27FC236}">
              <a16:creationId xmlns:a16="http://schemas.microsoft.com/office/drawing/2014/main" id="{9E2DB57B-8695-4210-976B-1D46BE0FC303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72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19</xdr:row>
      <xdr:rowOff>0</xdr:rowOff>
    </xdr:from>
    <xdr:ext cx="304800" cy="304800"/>
    <xdr:sp macro="" textlink="">
      <xdr:nvSpPr>
        <xdr:cNvPr id="207" name="Autoforma 9" descr="Resultado de imagen para junta victaulic">
          <a:extLst>
            <a:ext uri="{FF2B5EF4-FFF2-40B4-BE49-F238E27FC236}">
              <a16:creationId xmlns:a16="http://schemas.microsoft.com/office/drawing/2014/main" id="{E6710AE1-44E7-4436-A23B-A34AB43DEE4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0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20</xdr:row>
      <xdr:rowOff>0</xdr:rowOff>
    </xdr:from>
    <xdr:ext cx="304800" cy="304800"/>
    <xdr:sp macro="" textlink="">
      <xdr:nvSpPr>
        <xdr:cNvPr id="208" name="Autoforma 9" descr="Resultado de imagen para junta victaulic">
          <a:extLst>
            <a:ext uri="{FF2B5EF4-FFF2-40B4-BE49-F238E27FC236}">
              <a16:creationId xmlns:a16="http://schemas.microsoft.com/office/drawing/2014/main" id="{47A09025-374C-4782-B0CF-908151ECCBB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20</xdr:row>
      <xdr:rowOff>0</xdr:rowOff>
    </xdr:from>
    <xdr:ext cx="304800" cy="304800"/>
    <xdr:sp macro="" textlink="">
      <xdr:nvSpPr>
        <xdr:cNvPr id="209" name="Autoforma 9" descr="Resultado de imagen para junta victaulic">
          <a:extLst>
            <a:ext uri="{FF2B5EF4-FFF2-40B4-BE49-F238E27FC236}">
              <a16:creationId xmlns:a16="http://schemas.microsoft.com/office/drawing/2014/main" id="{BE9B3D5F-F3A7-4A42-8370-32F0D93B3514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21</xdr:row>
      <xdr:rowOff>0</xdr:rowOff>
    </xdr:from>
    <xdr:ext cx="304800" cy="304800"/>
    <xdr:sp macro="" textlink="">
      <xdr:nvSpPr>
        <xdr:cNvPr id="210" name="Autoforma 9" descr="Resultado de imagen para junta victaulic">
          <a:extLst>
            <a:ext uri="{FF2B5EF4-FFF2-40B4-BE49-F238E27FC236}">
              <a16:creationId xmlns:a16="http://schemas.microsoft.com/office/drawing/2014/main" id="{A109995C-5953-416B-B3BB-FEE65B1C91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22</xdr:row>
      <xdr:rowOff>0</xdr:rowOff>
    </xdr:from>
    <xdr:ext cx="304800" cy="304800"/>
    <xdr:sp macro="" textlink="">
      <xdr:nvSpPr>
        <xdr:cNvPr id="211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4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23</xdr:row>
      <xdr:rowOff>0</xdr:rowOff>
    </xdr:from>
    <xdr:ext cx="304800" cy="304800"/>
    <xdr:sp macro="" textlink="">
      <xdr:nvSpPr>
        <xdr:cNvPr id="212" name="Autoforma 9" descr="Resultado de imagen para junta victaulic">
          <a:extLst>
            <a:ext uri="{FF2B5EF4-FFF2-40B4-BE49-F238E27FC236}">
              <a16:creationId xmlns:a16="http://schemas.microsoft.com/office/drawing/2014/main" id="{45345AE0-EFEB-4514-B1DC-1FDF6E906D3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26</xdr:row>
      <xdr:rowOff>0</xdr:rowOff>
    </xdr:from>
    <xdr:ext cx="304800" cy="304800"/>
    <xdr:sp macro="" textlink="">
      <xdr:nvSpPr>
        <xdr:cNvPr id="213" name="Autoforma 9" descr="Resultado de imagen para junta victaulic">
          <a:extLst>
            <a:ext uri="{FF2B5EF4-FFF2-40B4-BE49-F238E27FC236}">
              <a16:creationId xmlns:a16="http://schemas.microsoft.com/office/drawing/2014/main" id="{D74AEECB-3FAF-4CDD-A6B8-66C9F049060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9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27</xdr:row>
      <xdr:rowOff>0</xdr:rowOff>
    </xdr:from>
    <xdr:ext cx="304800" cy="304800"/>
    <xdr:sp macro="" textlink="">
      <xdr:nvSpPr>
        <xdr:cNvPr id="214" name="Autoforma 9" descr="Resultado de imagen para junta victaulic">
          <a:extLst>
            <a:ext uri="{FF2B5EF4-FFF2-40B4-BE49-F238E27FC236}">
              <a16:creationId xmlns:a16="http://schemas.microsoft.com/office/drawing/2014/main" id="{6C53C30F-A2A4-4CEE-9FBE-35C3D3EC94ED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37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28</xdr:row>
      <xdr:rowOff>0</xdr:rowOff>
    </xdr:from>
    <xdr:ext cx="304800" cy="304800"/>
    <xdr:sp macro="" textlink="">
      <xdr:nvSpPr>
        <xdr:cNvPr id="215" name="Autoforma 9" descr="Resultado de imagen para junta victaulic">
          <a:extLst>
            <a:ext uri="{FF2B5EF4-FFF2-40B4-BE49-F238E27FC236}">
              <a16:creationId xmlns:a16="http://schemas.microsoft.com/office/drawing/2014/main" id="{B5A9533F-2882-4CC4-A72D-1C4FD57F4F3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44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23</xdr:row>
      <xdr:rowOff>0</xdr:rowOff>
    </xdr:from>
    <xdr:ext cx="304800" cy="304800"/>
    <xdr:sp macro="" textlink="">
      <xdr:nvSpPr>
        <xdr:cNvPr id="216" name="Autoforma 9" descr="Resultado de imagen para junta victaulic">
          <a:extLst>
            <a:ext uri="{FF2B5EF4-FFF2-40B4-BE49-F238E27FC236}">
              <a16:creationId xmlns:a16="http://schemas.microsoft.com/office/drawing/2014/main" id="{82FF04C4-E479-4C6F-8AC6-638744D6AA7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24</xdr:row>
      <xdr:rowOff>0</xdr:rowOff>
    </xdr:from>
    <xdr:ext cx="304800" cy="304800"/>
    <xdr:sp macro="" textlink="">
      <xdr:nvSpPr>
        <xdr:cNvPr id="217" name="Autoforma 9" descr="Resultado de imagen para junta victaulic">
          <a:extLst>
            <a:ext uri="{FF2B5EF4-FFF2-40B4-BE49-F238E27FC236}">
              <a16:creationId xmlns:a16="http://schemas.microsoft.com/office/drawing/2014/main" id="{3A9E70B0-4D04-4A22-9F2D-8A74B61765D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459483</xdr:colOff>
      <xdr:row>5</xdr:row>
      <xdr:rowOff>112569</xdr:rowOff>
    </xdr:from>
    <xdr:to>
      <xdr:col>3</xdr:col>
      <xdr:colOff>1434056</xdr:colOff>
      <xdr:row>5</xdr:row>
      <xdr:rowOff>779319</xdr:rowOff>
    </xdr:to>
    <xdr:pic>
      <xdr:nvPicPr>
        <xdr:cNvPr id="232" name="Imagen 231" descr="https://media.plattstatic.com/Products/6210-30-00.jpg?i=91E532BF-2FAD-4F7D-94A4-0D6E373CD8FB&amp;f=150">
          <a:extLst>
            <a:ext uri="{FF2B5EF4-FFF2-40B4-BE49-F238E27FC236}">
              <a16:creationId xmlns:a16="http://schemas.microsoft.com/office/drawing/2014/main" id="{FA170AA3-E26F-462B-9A88-DB9AB2A2F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9483" y="28478019"/>
          <a:ext cx="974573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372339</xdr:colOff>
      <xdr:row>20</xdr:row>
      <xdr:rowOff>51954</xdr:rowOff>
    </xdr:from>
    <xdr:to>
      <xdr:col>3</xdr:col>
      <xdr:colOff>1298862</xdr:colOff>
      <xdr:row>20</xdr:row>
      <xdr:rowOff>736021</xdr:rowOff>
    </xdr:to>
    <xdr:pic>
      <xdr:nvPicPr>
        <xdr:cNvPr id="233" name="Imagen 232" descr="https://media.plattstatic.com/Products/PS200EH10PG.jpg?i=7E4AD0CD-D03B-4725-8BBF-1666725DBB75&amp;f=150">
          <a:extLst>
            <a:ext uri="{FF2B5EF4-FFF2-40B4-BE49-F238E27FC236}">
              <a16:creationId xmlns:a16="http://schemas.microsoft.com/office/drawing/2014/main" id="{22EE55FD-3EE9-458A-BB0F-60F6EA37A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2339" y="38923479"/>
          <a:ext cx="926523" cy="684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589709</xdr:colOff>
      <xdr:row>8</xdr:row>
      <xdr:rowOff>51956</xdr:rowOff>
    </xdr:from>
    <xdr:to>
      <xdr:col>3</xdr:col>
      <xdr:colOff>1421821</xdr:colOff>
      <xdr:row>8</xdr:row>
      <xdr:rowOff>883228</xdr:rowOff>
    </xdr:to>
    <xdr:pic>
      <xdr:nvPicPr>
        <xdr:cNvPr id="235" name="Imagen 234" descr="Splicing Tape, 30 mil, 3/4&quot; x 30 ft., Black">
          <a:extLst>
            <a:ext uri="{FF2B5EF4-FFF2-40B4-BE49-F238E27FC236}">
              <a16:creationId xmlns:a16="http://schemas.microsoft.com/office/drawing/2014/main" id="{B19B50DF-953B-4F46-92B6-D84C7965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9709" y="31112981"/>
          <a:ext cx="832112" cy="831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614796</xdr:colOff>
      <xdr:row>7</xdr:row>
      <xdr:rowOff>69274</xdr:rowOff>
    </xdr:from>
    <xdr:to>
      <xdr:col>3</xdr:col>
      <xdr:colOff>1290204</xdr:colOff>
      <xdr:row>7</xdr:row>
      <xdr:rowOff>744954</xdr:rowOff>
    </xdr:to>
    <xdr:pic>
      <xdr:nvPicPr>
        <xdr:cNvPr id="236" name="Imagen 235" descr="Elctricl Tape, 7 mil, 3/4&quot;x60 ft., Blk, PK10">
          <a:extLst>
            <a:ext uri="{FF2B5EF4-FFF2-40B4-BE49-F238E27FC236}">
              <a16:creationId xmlns:a16="http://schemas.microsoft.com/office/drawing/2014/main" id="{38344DCE-8233-495C-8235-1A3319624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4796" y="30339724"/>
          <a:ext cx="675408" cy="675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384001</xdr:colOff>
      <xdr:row>9</xdr:row>
      <xdr:rowOff>8659</xdr:rowOff>
    </xdr:from>
    <xdr:to>
      <xdr:col>3</xdr:col>
      <xdr:colOff>1489363</xdr:colOff>
      <xdr:row>10</xdr:row>
      <xdr:rowOff>588495</xdr:rowOff>
    </xdr:to>
    <xdr:pic>
      <xdr:nvPicPr>
        <xdr:cNvPr id="237" name="Imagen 236" descr="https://media.plattstatic.com/Products/2ATHHNCSTRX1000.jpg?i=A670B0F8-0957-4E65-9B0A-295841533BD9&amp;f=150">
          <a:extLst>
            <a:ext uri="{FF2B5EF4-FFF2-40B4-BE49-F238E27FC236}">
              <a16:creationId xmlns:a16="http://schemas.microsoft.com/office/drawing/2014/main" id="{27042584-1B25-42CD-8937-407A3D3BC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4001" y="32069809"/>
          <a:ext cx="1105362" cy="1103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473085</xdr:colOff>
      <xdr:row>6</xdr:row>
      <xdr:rowOff>77931</xdr:rowOff>
    </xdr:from>
    <xdr:to>
      <xdr:col>3</xdr:col>
      <xdr:colOff>1350818</xdr:colOff>
      <xdr:row>6</xdr:row>
      <xdr:rowOff>909204</xdr:rowOff>
    </xdr:to>
    <xdr:pic>
      <xdr:nvPicPr>
        <xdr:cNvPr id="238" name="Imagen 237" descr="https://media.plattstatic.com/Products/LT400.jpg?i=1CDE0C4A-813E-47F0-A9CF-23F2FE0355BC&amp;f=150">
          <a:extLst>
            <a:ext uri="{FF2B5EF4-FFF2-40B4-BE49-F238E27FC236}">
              <a16:creationId xmlns:a16="http://schemas.microsoft.com/office/drawing/2014/main" id="{0D253946-4D9B-428E-A239-396AD7349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3085" y="29348256"/>
          <a:ext cx="877733" cy="83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112202</xdr:colOff>
      <xdr:row>16</xdr:row>
      <xdr:rowOff>95249</xdr:rowOff>
    </xdr:from>
    <xdr:to>
      <xdr:col>3</xdr:col>
      <xdr:colOff>1671205</xdr:colOff>
      <xdr:row>16</xdr:row>
      <xdr:rowOff>528204</xdr:rowOff>
    </xdr:to>
    <xdr:pic>
      <xdr:nvPicPr>
        <xdr:cNvPr id="248" name="Imagen 247" descr="Hack Saw Blade, Bi-Metal, 12x1/2 In, 32 TPI">
          <a:extLst>
            <a:ext uri="{FF2B5EF4-FFF2-40B4-BE49-F238E27FC236}">
              <a16:creationId xmlns:a16="http://schemas.microsoft.com/office/drawing/2014/main" id="{0DAB91EC-2411-4322-B17C-B77E883E67F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210" b="42308"/>
        <a:stretch/>
      </xdr:blipFill>
      <xdr:spPr bwMode="auto">
        <a:xfrm>
          <a:off x="7732202" y="35966399"/>
          <a:ext cx="1559003" cy="432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277090</xdr:colOff>
      <xdr:row>26</xdr:row>
      <xdr:rowOff>51954</xdr:rowOff>
    </xdr:from>
    <xdr:to>
      <xdr:col>3</xdr:col>
      <xdr:colOff>1541317</xdr:colOff>
      <xdr:row>26</xdr:row>
      <xdr:rowOff>406196</xdr:rowOff>
    </xdr:to>
    <xdr:pic>
      <xdr:nvPicPr>
        <xdr:cNvPr id="249" name="Imagen 248" descr="https://static.grainger.com/rp/s/is/image/Grainger/25CL06_AS01?$zmmain$">
          <a:extLst>
            <a:ext uri="{FF2B5EF4-FFF2-40B4-BE49-F238E27FC236}">
              <a16:creationId xmlns:a16="http://schemas.microsoft.com/office/drawing/2014/main" id="{4C98E221-C8FC-4292-BA45-69C6291B29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99" b="33134"/>
        <a:stretch/>
      </xdr:blipFill>
      <xdr:spPr bwMode="auto">
        <a:xfrm>
          <a:off x="7897090" y="43028754"/>
          <a:ext cx="1264227" cy="354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502228</xdr:colOff>
      <xdr:row>27</xdr:row>
      <xdr:rowOff>88192</xdr:rowOff>
    </xdr:from>
    <xdr:to>
      <xdr:col>3</xdr:col>
      <xdr:colOff>1229590</xdr:colOff>
      <xdr:row>27</xdr:row>
      <xdr:rowOff>701387</xdr:rowOff>
    </xdr:to>
    <xdr:pic>
      <xdr:nvPicPr>
        <xdr:cNvPr id="250" name="Imagen 249" descr="https://static.grainger.com/rp/s/is/image/Grainger/22UK36_AS01?$zmmain$">
          <a:extLst>
            <a:ext uri="{FF2B5EF4-FFF2-40B4-BE49-F238E27FC236}">
              <a16:creationId xmlns:a16="http://schemas.microsoft.com/office/drawing/2014/main" id="{E70D45C3-A211-4623-A4F3-D25DCC074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2228" y="43788892"/>
          <a:ext cx="727362" cy="613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519546</xdr:colOff>
      <xdr:row>29</xdr:row>
      <xdr:rowOff>147204</xdr:rowOff>
    </xdr:from>
    <xdr:to>
      <xdr:col>3</xdr:col>
      <xdr:colOff>1246908</xdr:colOff>
      <xdr:row>29</xdr:row>
      <xdr:rowOff>760399</xdr:rowOff>
    </xdr:to>
    <xdr:pic>
      <xdr:nvPicPr>
        <xdr:cNvPr id="251" name="Imagen 250" descr="https://static.grainger.com/rp/s/is/image/Grainger/22UK36_AS01?$zmmain$">
          <a:extLst>
            <a:ext uri="{FF2B5EF4-FFF2-40B4-BE49-F238E27FC236}">
              <a16:creationId xmlns:a16="http://schemas.microsoft.com/office/drawing/2014/main" id="{F6BE51CA-19CF-47EF-AF02-27B92799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46" y="45362379"/>
          <a:ext cx="727362" cy="613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528205</xdr:colOff>
      <xdr:row>28</xdr:row>
      <xdr:rowOff>43295</xdr:rowOff>
    </xdr:from>
    <xdr:to>
      <xdr:col>3</xdr:col>
      <xdr:colOff>1186296</xdr:colOff>
      <xdr:row>28</xdr:row>
      <xdr:rowOff>701386</xdr:rowOff>
    </xdr:to>
    <xdr:pic>
      <xdr:nvPicPr>
        <xdr:cNvPr id="252" name="Imagen 251" descr="1/2&quot;x1-3/8&quot; O.D., USS Type A Wide Flat Washer, Steel, Low Carbon, Zinc Plated, PK1300">
          <a:extLst>
            <a:ext uri="{FF2B5EF4-FFF2-40B4-BE49-F238E27FC236}">
              <a16:creationId xmlns:a16="http://schemas.microsoft.com/office/drawing/2014/main" id="{B1EC17C5-08BC-4604-A35B-096E38A2D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8205" y="44496470"/>
          <a:ext cx="658091" cy="658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259773</xdr:colOff>
      <xdr:row>31</xdr:row>
      <xdr:rowOff>207819</xdr:rowOff>
    </xdr:from>
    <xdr:to>
      <xdr:col>3</xdr:col>
      <xdr:colOff>1524000</xdr:colOff>
      <xdr:row>31</xdr:row>
      <xdr:rowOff>562061</xdr:rowOff>
    </xdr:to>
    <xdr:pic>
      <xdr:nvPicPr>
        <xdr:cNvPr id="253" name="Imagen 252" descr="https://static.grainger.com/rp/s/is/image/Grainger/25CL06_AS01?$zmmain$">
          <a:extLst>
            <a:ext uri="{FF2B5EF4-FFF2-40B4-BE49-F238E27FC236}">
              <a16:creationId xmlns:a16="http://schemas.microsoft.com/office/drawing/2014/main" id="{73EE9E77-ECBE-46A6-877E-97FF27398DA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99" b="33134"/>
        <a:stretch/>
      </xdr:blipFill>
      <xdr:spPr bwMode="auto">
        <a:xfrm>
          <a:off x="7879773" y="47185119"/>
          <a:ext cx="1264227" cy="354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116110</xdr:colOff>
      <xdr:row>30</xdr:row>
      <xdr:rowOff>190500</xdr:rowOff>
    </xdr:from>
    <xdr:to>
      <xdr:col>3</xdr:col>
      <xdr:colOff>1653886</xdr:colOff>
      <xdr:row>30</xdr:row>
      <xdr:rowOff>762000</xdr:rowOff>
    </xdr:to>
    <xdr:pic>
      <xdr:nvPicPr>
        <xdr:cNvPr id="254" name="Imagen 253" descr="https://static.grainger.com/rp/s/is/image/Grainger/25CK81_AS01?$zmmain$">
          <a:extLst>
            <a:ext uri="{FF2B5EF4-FFF2-40B4-BE49-F238E27FC236}">
              <a16:creationId xmlns:a16="http://schemas.microsoft.com/office/drawing/2014/main" id="{F8B7B1D7-F820-4EDE-9C37-66CF2DE8F8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964" b="34636"/>
        <a:stretch/>
      </xdr:blipFill>
      <xdr:spPr bwMode="auto">
        <a:xfrm>
          <a:off x="7736110" y="46320075"/>
          <a:ext cx="1537776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644426</xdr:colOff>
      <xdr:row>17</xdr:row>
      <xdr:rowOff>90392</xdr:rowOff>
    </xdr:from>
    <xdr:to>
      <xdr:col>3</xdr:col>
      <xdr:colOff>1255568</xdr:colOff>
      <xdr:row>17</xdr:row>
      <xdr:rowOff>684067</xdr:rowOff>
    </xdr:to>
    <xdr:pic>
      <xdr:nvPicPr>
        <xdr:cNvPr id="255" name="Imagen 254" descr="CutOff Wheel, A60T, 4-1/2&quot;x.045&quot;x7/8&quot;">
          <a:extLst>
            <a:ext uri="{FF2B5EF4-FFF2-40B4-BE49-F238E27FC236}">
              <a16:creationId xmlns:a16="http://schemas.microsoft.com/office/drawing/2014/main" id="{44D830BC-CEA8-4F96-9A60-25E00F958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426" y="36533042"/>
          <a:ext cx="611142" cy="59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592322</xdr:colOff>
      <xdr:row>18</xdr:row>
      <xdr:rowOff>58468</xdr:rowOff>
    </xdr:from>
    <xdr:to>
      <xdr:col>3</xdr:col>
      <xdr:colOff>1350818</xdr:colOff>
      <xdr:row>18</xdr:row>
      <xdr:rowOff>814512</xdr:rowOff>
    </xdr:to>
    <xdr:pic>
      <xdr:nvPicPr>
        <xdr:cNvPr id="256" name="Imagen 255" descr="CutOff Whl, Combinator, 4-1/2in.x.78x7/8in">
          <a:extLst>
            <a:ext uri="{FF2B5EF4-FFF2-40B4-BE49-F238E27FC236}">
              <a16:creationId xmlns:a16="http://schemas.microsoft.com/office/drawing/2014/main" id="{8F9F634C-E000-4D9E-84BB-E3FF4ADC4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2322" y="37263118"/>
          <a:ext cx="758496" cy="7560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1238250</xdr:colOff>
      <xdr:row>24</xdr:row>
      <xdr:rowOff>0</xdr:rowOff>
    </xdr:from>
    <xdr:ext cx="304800" cy="304800"/>
    <xdr:sp macro="" textlink="">
      <xdr:nvSpPr>
        <xdr:cNvPr id="257" name="Autoforma 9" descr="Resultado de imagen para junta victaulic">
          <a:extLst>
            <a:ext uri="{FF2B5EF4-FFF2-40B4-BE49-F238E27FC236}">
              <a16:creationId xmlns:a16="http://schemas.microsoft.com/office/drawing/2014/main" id="{3941D9FF-6DFF-4C3B-83A7-D3F2AE076D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24</xdr:row>
      <xdr:rowOff>0</xdr:rowOff>
    </xdr:from>
    <xdr:ext cx="304800" cy="304800"/>
    <xdr:sp macro="" textlink="">
      <xdr:nvSpPr>
        <xdr:cNvPr id="258" name="Autoforma 9" descr="Resultado de imagen para junta victaulic">
          <a:extLst>
            <a:ext uri="{FF2B5EF4-FFF2-40B4-BE49-F238E27FC236}">
              <a16:creationId xmlns:a16="http://schemas.microsoft.com/office/drawing/2014/main" id="{1791C48D-9D08-4090-A903-368E5537D66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25</xdr:row>
      <xdr:rowOff>0</xdr:rowOff>
    </xdr:from>
    <xdr:ext cx="304800" cy="304800"/>
    <xdr:sp macro="" textlink="">
      <xdr:nvSpPr>
        <xdr:cNvPr id="259" name="Autoforma 9" descr="Resultado de imagen para junta victaulic">
          <a:extLst>
            <a:ext uri="{FF2B5EF4-FFF2-40B4-BE49-F238E27FC236}">
              <a16:creationId xmlns:a16="http://schemas.microsoft.com/office/drawing/2014/main" id="{CE0172C0-0EE6-4BD5-8DF5-EC98568C7CA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4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499528</xdr:colOff>
      <xdr:row>25</xdr:row>
      <xdr:rowOff>61408</xdr:rowOff>
    </xdr:from>
    <xdr:to>
      <xdr:col>3</xdr:col>
      <xdr:colOff>1350818</xdr:colOff>
      <xdr:row>25</xdr:row>
      <xdr:rowOff>554224</xdr:rowOff>
    </xdr:to>
    <xdr:pic>
      <xdr:nvPicPr>
        <xdr:cNvPr id="260" name="Imagen 259" descr="Cloth Belt, 8 in. x 132 in., 36, YF">
          <a:extLst>
            <a:ext uri="{FF2B5EF4-FFF2-40B4-BE49-F238E27FC236}">
              <a16:creationId xmlns:a16="http://schemas.microsoft.com/office/drawing/2014/main" id="{21BEFD0F-20C1-4B5A-B0F2-659630518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9528" y="42466708"/>
          <a:ext cx="851290" cy="49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285751</xdr:colOff>
      <xdr:row>24</xdr:row>
      <xdr:rowOff>129886</xdr:rowOff>
    </xdr:from>
    <xdr:to>
      <xdr:col>3</xdr:col>
      <xdr:colOff>1645227</xdr:colOff>
      <xdr:row>24</xdr:row>
      <xdr:rowOff>961897</xdr:rowOff>
    </xdr:to>
    <xdr:pic>
      <xdr:nvPicPr>
        <xdr:cNvPr id="261" name="Imagen 260" descr="11.4&quot; L Cable Tie NAT PK 100">
          <a:extLst>
            <a:ext uri="{FF2B5EF4-FFF2-40B4-BE49-F238E27FC236}">
              <a16:creationId xmlns:a16="http://schemas.microsoft.com/office/drawing/2014/main" id="{3E7B30A5-86F7-4090-BE31-4453511C4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1" y="41506486"/>
          <a:ext cx="1359476" cy="832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363681</xdr:colOff>
      <xdr:row>22</xdr:row>
      <xdr:rowOff>60612</xdr:rowOff>
    </xdr:from>
    <xdr:to>
      <xdr:col>3</xdr:col>
      <xdr:colOff>1408356</xdr:colOff>
      <xdr:row>23</xdr:row>
      <xdr:rowOff>406977</xdr:rowOff>
    </xdr:to>
    <xdr:pic>
      <xdr:nvPicPr>
        <xdr:cNvPr id="262" name="Imagen 261" descr="Channel Universal Pipe Strap, 2 In, PK10">
          <a:extLst>
            <a:ext uri="{FF2B5EF4-FFF2-40B4-BE49-F238E27FC236}">
              <a16:creationId xmlns:a16="http://schemas.microsoft.com/office/drawing/2014/main" id="{E3AEBDCB-D533-4671-9A44-B8226B98C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3681" y="40503762"/>
          <a:ext cx="1044675" cy="813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370978</xdr:colOff>
      <xdr:row>21</xdr:row>
      <xdr:rowOff>25977</xdr:rowOff>
    </xdr:from>
    <xdr:to>
      <xdr:col>3</xdr:col>
      <xdr:colOff>1575088</xdr:colOff>
      <xdr:row>21</xdr:row>
      <xdr:rowOff>760268</xdr:rowOff>
    </xdr:to>
    <xdr:pic>
      <xdr:nvPicPr>
        <xdr:cNvPr id="263" name="Imagen 262" descr="Channel Angle Plate, Silver">
          <a:extLst>
            <a:ext uri="{FF2B5EF4-FFF2-40B4-BE49-F238E27FC236}">
              <a16:creationId xmlns:a16="http://schemas.microsoft.com/office/drawing/2014/main" id="{0557B247-5FD0-4EB6-8F40-D18B0C4B1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0978" y="39659502"/>
          <a:ext cx="1204110" cy="734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1002723</xdr:colOff>
      <xdr:row>33</xdr:row>
      <xdr:rowOff>0</xdr:rowOff>
    </xdr:from>
    <xdr:ext cx="304800" cy="304800"/>
    <xdr:sp macro="" textlink="">
      <xdr:nvSpPr>
        <xdr:cNvPr id="267" name="Autoforma 9" descr="Resultado de imagen para junta victaulic">
          <a:extLst>
            <a:ext uri="{FF2B5EF4-FFF2-40B4-BE49-F238E27FC236}">
              <a16:creationId xmlns:a16="http://schemas.microsoft.com/office/drawing/2014/main" id="{20315E90-B8D3-4906-BDC3-75854731695E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78929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33</xdr:row>
      <xdr:rowOff>0</xdr:rowOff>
    </xdr:from>
    <xdr:ext cx="304800" cy="304800"/>
    <xdr:sp macro="" textlink="">
      <xdr:nvSpPr>
        <xdr:cNvPr id="268" name="Autoforma 9" descr="Resultado de imagen para junta victaulic">
          <a:extLst>
            <a:ext uri="{FF2B5EF4-FFF2-40B4-BE49-F238E27FC236}">
              <a16:creationId xmlns:a16="http://schemas.microsoft.com/office/drawing/2014/main" id="{F4D27850-F468-4525-BD70-FEA446F6BD9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604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77" name="Autoforma 9" descr="Resultado de imagen para junta victaulic">
          <a:extLst>
            <a:ext uri="{FF2B5EF4-FFF2-40B4-BE49-F238E27FC236}">
              <a16:creationId xmlns:a16="http://schemas.microsoft.com/office/drawing/2014/main" id="{F1255888-0A8E-46D5-B140-0AE40B2061E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78" name="Autoforma 9" descr="Resultado de imagen para junta victaulic">
          <a:extLst>
            <a:ext uri="{FF2B5EF4-FFF2-40B4-BE49-F238E27FC236}">
              <a16:creationId xmlns:a16="http://schemas.microsoft.com/office/drawing/2014/main" id="{A603CC85-13FE-473E-979F-8FB0827C819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79" name="Autoforma 9" descr="Resultado de imagen para junta victaulic">
          <a:extLst>
            <a:ext uri="{FF2B5EF4-FFF2-40B4-BE49-F238E27FC236}">
              <a16:creationId xmlns:a16="http://schemas.microsoft.com/office/drawing/2014/main" id="{73A02F09-7857-41B1-A343-EBC759C762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80" name="Autoforma 9" descr="Resultado de imagen para junta victaulic">
          <a:extLst>
            <a:ext uri="{FF2B5EF4-FFF2-40B4-BE49-F238E27FC236}">
              <a16:creationId xmlns:a16="http://schemas.microsoft.com/office/drawing/2014/main" id="{C4C4473D-B26C-40B0-85D2-05BE7E7C33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81" name="Autoforma 9" descr="Resultado de imagen para junta victaulic">
          <a:extLst>
            <a:ext uri="{FF2B5EF4-FFF2-40B4-BE49-F238E27FC236}">
              <a16:creationId xmlns:a16="http://schemas.microsoft.com/office/drawing/2014/main" id="{2B465B93-C6C9-4690-8657-D0E578C3FB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82" name="Autoforma 9" descr="Resultado de imagen para junta victaulic">
          <a:extLst>
            <a:ext uri="{FF2B5EF4-FFF2-40B4-BE49-F238E27FC236}">
              <a16:creationId xmlns:a16="http://schemas.microsoft.com/office/drawing/2014/main" id="{E87D8EDB-18C5-4824-BC1F-4FE2135F914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83" name="Autoforma 9" descr="Resultado de imagen para junta victaulic">
          <a:extLst>
            <a:ext uri="{FF2B5EF4-FFF2-40B4-BE49-F238E27FC236}">
              <a16:creationId xmlns:a16="http://schemas.microsoft.com/office/drawing/2014/main" id="{6EF1B5E3-B3A2-48D2-BD12-B3F3B510478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84" name="Autoforma 9" descr="Resultado de imagen para junta victaulic">
          <a:extLst>
            <a:ext uri="{FF2B5EF4-FFF2-40B4-BE49-F238E27FC236}">
              <a16:creationId xmlns:a16="http://schemas.microsoft.com/office/drawing/2014/main" id="{F4D9CE55-66BC-4498-B4A7-FC38F35D44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85" name="Autoforma 9" descr="Resultado de imagen para junta victaulic">
          <a:extLst>
            <a:ext uri="{FF2B5EF4-FFF2-40B4-BE49-F238E27FC236}">
              <a16:creationId xmlns:a16="http://schemas.microsoft.com/office/drawing/2014/main" id="{E87AF507-2D5E-4EE3-A3AD-4066D4B85B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86" name="Autoforma 9" descr="Resultado de imagen para junta victaulic">
          <a:extLst>
            <a:ext uri="{FF2B5EF4-FFF2-40B4-BE49-F238E27FC236}">
              <a16:creationId xmlns:a16="http://schemas.microsoft.com/office/drawing/2014/main" id="{E1C00FFB-7A3E-4994-A5C5-B2F00A4B3F7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87" name="Autoforma 9" descr="Resultado de imagen para junta victaulic">
          <a:extLst>
            <a:ext uri="{FF2B5EF4-FFF2-40B4-BE49-F238E27FC236}">
              <a16:creationId xmlns:a16="http://schemas.microsoft.com/office/drawing/2014/main" id="{BA10B811-79A7-4E78-A76F-720E87C027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88" name="Autoforma 9" descr="Resultado de imagen para junta victaulic">
          <a:extLst>
            <a:ext uri="{FF2B5EF4-FFF2-40B4-BE49-F238E27FC236}">
              <a16:creationId xmlns:a16="http://schemas.microsoft.com/office/drawing/2014/main" id="{D244D5EC-CDB2-45F4-8B94-E2A237AF7A8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89" name="Autoforma 9" descr="Resultado de imagen para junta victaulic">
          <a:extLst>
            <a:ext uri="{FF2B5EF4-FFF2-40B4-BE49-F238E27FC236}">
              <a16:creationId xmlns:a16="http://schemas.microsoft.com/office/drawing/2014/main" id="{ED95B1C6-885B-4275-B202-C8AB0524D7C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90" name="Autoforma 9" descr="Resultado de imagen para junta victaulic">
          <a:extLst>
            <a:ext uri="{FF2B5EF4-FFF2-40B4-BE49-F238E27FC236}">
              <a16:creationId xmlns:a16="http://schemas.microsoft.com/office/drawing/2014/main" id="{6363CCC3-243F-4307-AB05-DF65F41C3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91" name="Autoforma 9" descr="Resultado de imagen para junta victaulic">
          <a:extLst>
            <a:ext uri="{FF2B5EF4-FFF2-40B4-BE49-F238E27FC236}">
              <a16:creationId xmlns:a16="http://schemas.microsoft.com/office/drawing/2014/main" id="{4AEC59F1-E98E-456B-8897-0DEAEE1DDCE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92" name="Autoforma 9" descr="Resultado de imagen para junta victaulic">
          <a:extLst>
            <a:ext uri="{FF2B5EF4-FFF2-40B4-BE49-F238E27FC236}">
              <a16:creationId xmlns:a16="http://schemas.microsoft.com/office/drawing/2014/main" id="{BDC12757-78E6-4E90-9DA0-34E519735A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93" name="Autoforma 9" descr="Resultado de imagen para junta victaulic">
          <a:extLst>
            <a:ext uri="{FF2B5EF4-FFF2-40B4-BE49-F238E27FC236}">
              <a16:creationId xmlns:a16="http://schemas.microsoft.com/office/drawing/2014/main" id="{6669BC0D-1472-4C80-97C3-AD0ECA7F38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94" name="Autoforma 9" descr="Resultado de imagen para junta victaulic">
          <a:extLst>
            <a:ext uri="{FF2B5EF4-FFF2-40B4-BE49-F238E27FC236}">
              <a16:creationId xmlns:a16="http://schemas.microsoft.com/office/drawing/2014/main" id="{735AA1E4-07C0-41F4-B051-5897323A0F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98" name="Autoforma 9" descr="Resultado de imagen para junta victaulic">
          <a:extLst>
            <a:ext uri="{FF2B5EF4-FFF2-40B4-BE49-F238E27FC236}">
              <a16:creationId xmlns:a16="http://schemas.microsoft.com/office/drawing/2014/main" id="{A1C57C1F-9F52-46CA-B8A6-1A616E7E5C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299" name="Autoforma 9" descr="Resultado de imagen para junta victaulic">
          <a:extLst>
            <a:ext uri="{FF2B5EF4-FFF2-40B4-BE49-F238E27FC236}">
              <a16:creationId xmlns:a16="http://schemas.microsoft.com/office/drawing/2014/main" id="{9D0F44C5-7CC2-4E9F-8A92-D98E2E78841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300" name="Autoforma 9" descr="Resultado de imagen para junta victaulic">
          <a:extLst>
            <a:ext uri="{FF2B5EF4-FFF2-40B4-BE49-F238E27FC236}">
              <a16:creationId xmlns:a16="http://schemas.microsoft.com/office/drawing/2014/main" id="{4FA9A37B-439F-4E05-8748-8E656408AA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301" name="Autoforma 9" descr="Resultado de imagen para junta victaulic">
          <a:extLst>
            <a:ext uri="{FF2B5EF4-FFF2-40B4-BE49-F238E27FC236}">
              <a16:creationId xmlns:a16="http://schemas.microsoft.com/office/drawing/2014/main" id="{19BA7472-6488-42EC-A162-9A3182A413B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302" name="Autoforma 9" descr="Resultado de imagen para junta victaulic">
          <a:extLst>
            <a:ext uri="{FF2B5EF4-FFF2-40B4-BE49-F238E27FC236}">
              <a16:creationId xmlns:a16="http://schemas.microsoft.com/office/drawing/2014/main" id="{26A172F9-55BD-4F0C-B5A7-5E57B4F61C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303" name="Autoforma 9" descr="Resultado de imagen para junta victaulic">
          <a:extLst>
            <a:ext uri="{FF2B5EF4-FFF2-40B4-BE49-F238E27FC236}">
              <a16:creationId xmlns:a16="http://schemas.microsoft.com/office/drawing/2014/main" id="{093B19AC-D9AC-45CB-B2B6-76B8E7F2896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33</xdr:row>
      <xdr:rowOff>0</xdr:rowOff>
    </xdr:from>
    <xdr:ext cx="304800" cy="304800"/>
    <xdr:sp macro="" textlink="">
      <xdr:nvSpPr>
        <xdr:cNvPr id="304" name="Autoforma 9" descr="Resultado de imagen para junta victaulic">
          <a:extLst>
            <a:ext uri="{FF2B5EF4-FFF2-40B4-BE49-F238E27FC236}">
              <a16:creationId xmlns:a16="http://schemas.microsoft.com/office/drawing/2014/main" id="{C8D1D20F-AD0D-48B8-91DE-667B64230A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155862</xdr:colOff>
      <xdr:row>19</xdr:row>
      <xdr:rowOff>107447</xdr:rowOff>
    </xdr:from>
    <xdr:to>
      <xdr:col>3</xdr:col>
      <xdr:colOff>1662544</xdr:colOff>
      <xdr:row>19</xdr:row>
      <xdr:rowOff>692728</xdr:rowOff>
    </xdr:to>
    <xdr:pic>
      <xdr:nvPicPr>
        <xdr:cNvPr id="307" name="Imagen 306" descr="Paint Brush, Angle Sash, 2in., 9-13/16in.L">
          <a:extLst>
            <a:ext uri="{FF2B5EF4-FFF2-40B4-BE49-F238E27FC236}">
              <a16:creationId xmlns:a16="http://schemas.microsoft.com/office/drawing/2014/main" id="{E26ED2F1-5667-4412-8038-5E813AF14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236562" y="37680072"/>
          <a:ext cx="585281" cy="1506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240802</xdr:colOff>
      <xdr:row>11</xdr:row>
      <xdr:rowOff>60613</xdr:rowOff>
    </xdr:from>
    <xdr:to>
      <xdr:col>3</xdr:col>
      <xdr:colOff>1597806</xdr:colOff>
      <xdr:row>12</xdr:row>
      <xdr:rowOff>666749</xdr:rowOff>
    </xdr:to>
    <xdr:pic>
      <xdr:nvPicPr>
        <xdr:cNvPr id="308" name="Imagen 307" descr="MJA36800 Picture ">
          <a:extLst>
            <a:ext uri="{FF2B5EF4-FFF2-40B4-BE49-F238E27FC236}">
              <a16:creationId xmlns:a16="http://schemas.microsoft.com/office/drawing/2014/main" id="{E667C70F-9A1A-4F30-BF9E-9F0CFBE6D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0802" y="33407638"/>
          <a:ext cx="1357004" cy="1358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1238250</xdr:colOff>
      <xdr:row>23</xdr:row>
      <xdr:rowOff>0</xdr:rowOff>
    </xdr:from>
    <xdr:ext cx="304800" cy="304800"/>
    <xdr:sp macro="" textlink="">
      <xdr:nvSpPr>
        <xdr:cNvPr id="309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23</xdr:row>
      <xdr:rowOff>0</xdr:rowOff>
    </xdr:from>
    <xdr:ext cx="304800" cy="304800"/>
    <xdr:sp macro="" textlink="">
      <xdr:nvSpPr>
        <xdr:cNvPr id="310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271" name="Autoforma 9" descr="Resultado de imagen para junta victaulic">
          <a:extLst>
            <a:ext uri="{FF2B5EF4-FFF2-40B4-BE49-F238E27FC236}">
              <a16:creationId xmlns:a16="http://schemas.microsoft.com/office/drawing/2014/main" id="{0D350B03-B9D4-46C3-98A3-8BCD67059666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272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273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274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275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276" name="Autoforma 9" descr="Resultado de imagen para junta victaulic">
          <a:extLst>
            <a:ext uri="{FF2B5EF4-FFF2-40B4-BE49-F238E27FC236}">
              <a16:creationId xmlns:a16="http://schemas.microsoft.com/office/drawing/2014/main" id="{16B0CEED-1E5E-4476-A627-E14B924B4531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295" name="Autoforma 9" descr="Resultado de imagen para junta victaulic">
          <a:extLst>
            <a:ext uri="{FF2B5EF4-FFF2-40B4-BE49-F238E27FC236}">
              <a16:creationId xmlns:a16="http://schemas.microsoft.com/office/drawing/2014/main" id="{AD78DFF4-12DF-4494-AA68-DF4579C31C3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296" name="Autoforma 9" descr="Resultado de imagen para junta victaulic">
          <a:extLst>
            <a:ext uri="{FF2B5EF4-FFF2-40B4-BE49-F238E27FC236}">
              <a16:creationId xmlns:a16="http://schemas.microsoft.com/office/drawing/2014/main" id="{8A55D11F-412A-4921-B730-27D9331917C0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297" name="Autoforma 9" descr="Resultado de imagen para junta victaulic">
          <a:extLst>
            <a:ext uri="{FF2B5EF4-FFF2-40B4-BE49-F238E27FC236}">
              <a16:creationId xmlns:a16="http://schemas.microsoft.com/office/drawing/2014/main" id="{2346D983-EB19-47C8-8FE2-BEA15EDFDA24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05" name="Autoforma 9" descr="Resultado de imagen para junta victaulic">
          <a:extLst>
            <a:ext uri="{FF2B5EF4-FFF2-40B4-BE49-F238E27FC236}">
              <a16:creationId xmlns:a16="http://schemas.microsoft.com/office/drawing/2014/main" id="{E2CB3A3B-9708-4BE7-B2A2-0AC853A3E794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06" name="Autoforma 9" descr="Resultado de imagen para junta victaulic">
          <a:extLst>
            <a:ext uri="{FF2B5EF4-FFF2-40B4-BE49-F238E27FC236}">
              <a16:creationId xmlns:a16="http://schemas.microsoft.com/office/drawing/2014/main" id="{53AB2371-3FEC-41CD-AA69-A7792793B456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11" name="Autoforma 9" descr="Resultado de imagen para junta victaulic">
          <a:extLst>
            <a:ext uri="{FF2B5EF4-FFF2-40B4-BE49-F238E27FC236}">
              <a16:creationId xmlns:a16="http://schemas.microsoft.com/office/drawing/2014/main" id="{0BB61F36-755E-4D8C-B121-2C622E5533F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12" name="Autoforma 9" descr="Resultado de imagen para junta victaulic">
          <a:extLst>
            <a:ext uri="{FF2B5EF4-FFF2-40B4-BE49-F238E27FC236}">
              <a16:creationId xmlns:a16="http://schemas.microsoft.com/office/drawing/2014/main" id="{F3EAF25F-2615-4F91-8B19-1B62AAE838A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13" name="Autoforma 9" descr="Resultado de imagen para junta victaulic">
          <a:extLst>
            <a:ext uri="{FF2B5EF4-FFF2-40B4-BE49-F238E27FC236}">
              <a16:creationId xmlns:a16="http://schemas.microsoft.com/office/drawing/2014/main" id="{C29B7EEF-7942-4E68-8635-C4F31B9D33C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14" name="Autoforma 9" descr="Resultado de imagen para junta victaulic">
          <a:extLst>
            <a:ext uri="{FF2B5EF4-FFF2-40B4-BE49-F238E27FC236}">
              <a16:creationId xmlns:a16="http://schemas.microsoft.com/office/drawing/2014/main" id="{FE4585F0-BAEC-4F78-83C4-DA35CA36DBD8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15" name="Autoforma 9" descr="Resultado de imagen para junta victaulic">
          <a:extLst>
            <a:ext uri="{FF2B5EF4-FFF2-40B4-BE49-F238E27FC236}">
              <a16:creationId xmlns:a16="http://schemas.microsoft.com/office/drawing/2014/main" id="{B5D54A5F-C289-439F-8878-318E80C7CF7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16" name="Autoforma 9" descr="Resultado de imagen para junta victaulic">
          <a:extLst>
            <a:ext uri="{FF2B5EF4-FFF2-40B4-BE49-F238E27FC236}">
              <a16:creationId xmlns:a16="http://schemas.microsoft.com/office/drawing/2014/main" id="{E2AC2038-B16C-43A4-94F8-C5C8DC01C29B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17" name="Autoforma 9" descr="Resultado de imagen para junta victaulic">
          <a:extLst>
            <a:ext uri="{FF2B5EF4-FFF2-40B4-BE49-F238E27FC236}">
              <a16:creationId xmlns:a16="http://schemas.microsoft.com/office/drawing/2014/main" id="{48781247-96C9-40A6-93C5-C4413CF890C3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18" name="Autoforma 9" descr="Resultado de imagen para junta victaulic">
          <a:extLst>
            <a:ext uri="{FF2B5EF4-FFF2-40B4-BE49-F238E27FC236}">
              <a16:creationId xmlns:a16="http://schemas.microsoft.com/office/drawing/2014/main" id="{6F7D51AF-3A4F-4F41-9FCC-DEDC9E57CE1D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19" name="Autoforma 9" descr="Resultado de imagen para junta victaulic">
          <a:extLst>
            <a:ext uri="{FF2B5EF4-FFF2-40B4-BE49-F238E27FC236}">
              <a16:creationId xmlns:a16="http://schemas.microsoft.com/office/drawing/2014/main" id="{D31EF2C6-9CD2-462E-B5D2-A63A99BD6C8E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20" name="Autoforma 9" descr="Resultado de imagen para junta victaulic">
          <a:extLst>
            <a:ext uri="{FF2B5EF4-FFF2-40B4-BE49-F238E27FC236}">
              <a16:creationId xmlns:a16="http://schemas.microsoft.com/office/drawing/2014/main" id="{BB94BCD6-59C6-4728-8A01-C8AE17B0B2D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21" name="Autoforma 9" descr="Resultado de imagen para junta victaulic">
          <a:extLst>
            <a:ext uri="{FF2B5EF4-FFF2-40B4-BE49-F238E27FC236}">
              <a16:creationId xmlns:a16="http://schemas.microsoft.com/office/drawing/2014/main" id="{2D5AFEFD-A656-405D-9A4E-B7222CBD0620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22" name="Autoforma 9" descr="Resultado de imagen para junta victaulic">
          <a:extLst>
            <a:ext uri="{FF2B5EF4-FFF2-40B4-BE49-F238E27FC236}">
              <a16:creationId xmlns:a16="http://schemas.microsoft.com/office/drawing/2014/main" id="{C97FDB31-9897-441D-A3C7-34D520EA46B3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23" name="Autoforma 9" descr="Resultado de imagen para junta victaulic">
          <a:extLst>
            <a:ext uri="{FF2B5EF4-FFF2-40B4-BE49-F238E27FC236}">
              <a16:creationId xmlns:a16="http://schemas.microsoft.com/office/drawing/2014/main" id="{B2BA51CB-6906-4327-A789-313E690A95A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24" name="Autoforma 9" descr="Resultado de imagen para junta victaulic">
          <a:extLst>
            <a:ext uri="{FF2B5EF4-FFF2-40B4-BE49-F238E27FC236}">
              <a16:creationId xmlns:a16="http://schemas.microsoft.com/office/drawing/2014/main" id="{C10407E3-74AE-4860-806C-1521FE663246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25" name="Autoforma 9" descr="Resultado de imagen para junta victaulic">
          <a:extLst>
            <a:ext uri="{FF2B5EF4-FFF2-40B4-BE49-F238E27FC236}">
              <a16:creationId xmlns:a16="http://schemas.microsoft.com/office/drawing/2014/main" id="{1615D044-97A0-43CF-B885-BC085163DA0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26" name="Autoforma 9" descr="Resultado de imagen para junta victaulic">
          <a:extLst>
            <a:ext uri="{FF2B5EF4-FFF2-40B4-BE49-F238E27FC236}">
              <a16:creationId xmlns:a16="http://schemas.microsoft.com/office/drawing/2014/main" id="{5E3E076A-C020-4971-83B5-8BD170E57117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27" name="Autoforma 9" descr="Resultado de imagen para junta victaulic">
          <a:extLst>
            <a:ext uri="{FF2B5EF4-FFF2-40B4-BE49-F238E27FC236}">
              <a16:creationId xmlns:a16="http://schemas.microsoft.com/office/drawing/2014/main" id="{D0F28271-AB03-4FC7-8656-ED3C4E7FF6D7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28" name="Autoforma 9" descr="Resultado de imagen para junta victaulic">
          <a:extLst>
            <a:ext uri="{FF2B5EF4-FFF2-40B4-BE49-F238E27FC236}">
              <a16:creationId xmlns:a16="http://schemas.microsoft.com/office/drawing/2014/main" id="{CF7AC7DC-7CD2-4B6E-BAA6-944D5066D8C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29" name="Autoforma 9" descr="Resultado de imagen para junta victaulic">
          <a:extLst>
            <a:ext uri="{FF2B5EF4-FFF2-40B4-BE49-F238E27FC236}">
              <a16:creationId xmlns:a16="http://schemas.microsoft.com/office/drawing/2014/main" id="{D806CC11-B0D7-4B2D-A32A-EBCDA445DFE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30" name="Autoforma 9" descr="Resultado de imagen para junta victaulic">
          <a:extLst>
            <a:ext uri="{FF2B5EF4-FFF2-40B4-BE49-F238E27FC236}">
              <a16:creationId xmlns:a16="http://schemas.microsoft.com/office/drawing/2014/main" id="{2AC2D65B-C50D-4B06-B25F-82661D97F91C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31" name="Autoforma 9" descr="Resultado de imagen para junta victaulic">
          <a:extLst>
            <a:ext uri="{FF2B5EF4-FFF2-40B4-BE49-F238E27FC236}">
              <a16:creationId xmlns:a16="http://schemas.microsoft.com/office/drawing/2014/main" id="{44A919B2-B66C-4C91-AAD8-80846B734BEE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32" name="Autoforma 9" descr="Resultado de imagen para junta victaulic">
          <a:extLst>
            <a:ext uri="{FF2B5EF4-FFF2-40B4-BE49-F238E27FC236}">
              <a16:creationId xmlns:a16="http://schemas.microsoft.com/office/drawing/2014/main" id="{DBECAF51-5BE2-46C8-AE91-8416FCDBC9B8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33" name="Autoforma 9" descr="Resultado de imagen para junta victaulic">
          <a:extLst>
            <a:ext uri="{FF2B5EF4-FFF2-40B4-BE49-F238E27FC236}">
              <a16:creationId xmlns:a16="http://schemas.microsoft.com/office/drawing/2014/main" id="{8C371EAE-2AA1-4B65-A28B-4CCA63A075B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34" name="Autoforma 9" descr="Resultado de imagen para junta victaulic">
          <a:extLst>
            <a:ext uri="{FF2B5EF4-FFF2-40B4-BE49-F238E27FC236}">
              <a16:creationId xmlns:a16="http://schemas.microsoft.com/office/drawing/2014/main" id="{02144966-1BFB-457B-ACA1-7D935425A764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35" name="Autoforma 9" descr="Resultado de imagen para junta victaulic">
          <a:extLst>
            <a:ext uri="{FF2B5EF4-FFF2-40B4-BE49-F238E27FC236}">
              <a16:creationId xmlns:a16="http://schemas.microsoft.com/office/drawing/2014/main" id="{6F851C5F-F5C7-4004-B8FA-E22C4B112B70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36" name="Autoforma 9" descr="Resultado de imagen para junta victaulic">
          <a:extLst>
            <a:ext uri="{FF2B5EF4-FFF2-40B4-BE49-F238E27FC236}">
              <a16:creationId xmlns:a16="http://schemas.microsoft.com/office/drawing/2014/main" id="{F644D683-5D09-4793-8597-9219D9FD06F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37" name="Autoforma 9" descr="Resultado de imagen para junta victaulic">
          <a:extLst>
            <a:ext uri="{FF2B5EF4-FFF2-40B4-BE49-F238E27FC236}">
              <a16:creationId xmlns:a16="http://schemas.microsoft.com/office/drawing/2014/main" id="{43B52482-641B-4547-A9AB-EEAEC93C222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38" name="Autoforma 9" descr="Resultado de imagen para junta victaulic">
          <a:extLst>
            <a:ext uri="{FF2B5EF4-FFF2-40B4-BE49-F238E27FC236}">
              <a16:creationId xmlns:a16="http://schemas.microsoft.com/office/drawing/2014/main" id="{5DF986F4-6ED3-4028-9589-531F088AD050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39" name="Autoforma 9" descr="Resultado de imagen para junta victaulic">
          <a:extLst>
            <a:ext uri="{FF2B5EF4-FFF2-40B4-BE49-F238E27FC236}">
              <a16:creationId xmlns:a16="http://schemas.microsoft.com/office/drawing/2014/main" id="{272D56A7-82F2-4966-BDBC-3D38DE0C1BFB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40" name="Autoforma 9" descr="Resultado de imagen para junta victaulic">
          <a:extLst>
            <a:ext uri="{FF2B5EF4-FFF2-40B4-BE49-F238E27FC236}">
              <a16:creationId xmlns:a16="http://schemas.microsoft.com/office/drawing/2014/main" id="{CA0ED0FB-031F-49B5-9DBB-6D086BB5D2A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41" name="Autoforma 9" descr="Resultado de imagen para junta victaulic">
          <a:extLst>
            <a:ext uri="{FF2B5EF4-FFF2-40B4-BE49-F238E27FC236}">
              <a16:creationId xmlns:a16="http://schemas.microsoft.com/office/drawing/2014/main" id="{5B555D92-30C6-40EB-8907-4DE9D9CD7B15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42" name="Autoforma 9" descr="Resultado de imagen para junta victaulic">
          <a:extLst>
            <a:ext uri="{FF2B5EF4-FFF2-40B4-BE49-F238E27FC236}">
              <a16:creationId xmlns:a16="http://schemas.microsoft.com/office/drawing/2014/main" id="{5797D205-5591-4AD9-92B9-9E626AD73611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43" name="Autoforma 9" descr="Resultado de imagen para junta victaulic">
          <a:extLst>
            <a:ext uri="{FF2B5EF4-FFF2-40B4-BE49-F238E27FC236}">
              <a16:creationId xmlns:a16="http://schemas.microsoft.com/office/drawing/2014/main" id="{65750918-9DF8-4712-ADA9-E047C36CF500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44" name="Autoforma 9" descr="Resultado de imagen para junta victaulic">
          <a:extLst>
            <a:ext uri="{FF2B5EF4-FFF2-40B4-BE49-F238E27FC236}">
              <a16:creationId xmlns:a16="http://schemas.microsoft.com/office/drawing/2014/main" id="{BE39290F-97CD-4C6F-A4F6-C3B5E9FED115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45" name="Autoforma 9" descr="Resultado de imagen para junta victaulic">
          <a:extLst>
            <a:ext uri="{FF2B5EF4-FFF2-40B4-BE49-F238E27FC236}">
              <a16:creationId xmlns:a16="http://schemas.microsoft.com/office/drawing/2014/main" id="{18AF4481-7A74-4E35-AEA7-4FF2E0EAD75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46" name="Autoforma 9" descr="Resultado de imagen para junta victaulic">
          <a:extLst>
            <a:ext uri="{FF2B5EF4-FFF2-40B4-BE49-F238E27FC236}">
              <a16:creationId xmlns:a16="http://schemas.microsoft.com/office/drawing/2014/main" id="{D1C6726A-F73D-4F74-BDE2-B03A5583B5F9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47" name="Autoforma 9" descr="Resultado de imagen para junta victaulic">
          <a:extLst>
            <a:ext uri="{FF2B5EF4-FFF2-40B4-BE49-F238E27FC236}">
              <a16:creationId xmlns:a16="http://schemas.microsoft.com/office/drawing/2014/main" id="{85384485-2996-4A1A-B86F-E632998CE80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48" name="Autoforma 9" descr="Resultado de imagen para junta victaulic">
          <a:extLst>
            <a:ext uri="{FF2B5EF4-FFF2-40B4-BE49-F238E27FC236}">
              <a16:creationId xmlns:a16="http://schemas.microsoft.com/office/drawing/2014/main" id="{DED64BF9-EACF-48B0-BB7C-797FC236183B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49" name="Autoforma 9" descr="Resultado de imagen para junta victaulic">
          <a:extLst>
            <a:ext uri="{FF2B5EF4-FFF2-40B4-BE49-F238E27FC236}">
              <a16:creationId xmlns:a16="http://schemas.microsoft.com/office/drawing/2014/main" id="{2605355B-0C76-4848-8C04-2A40292E259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50" name="Autoforma 9" descr="Resultado de imagen para junta victaulic">
          <a:extLst>
            <a:ext uri="{FF2B5EF4-FFF2-40B4-BE49-F238E27FC236}">
              <a16:creationId xmlns:a16="http://schemas.microsoft.com/office/drawing/2014/main" id="{12CE6AB4-FD52-4220-B157-7EE229DAD671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51" name="Autoforma 9" descr="Resultado de imagen para junta victaulic">
          <a:extLst>
            <a:ext uri="{FF2B5EF4-FFF2-40B4-BE49-F238E27FC236}">
              <a16:creationId xmlns:a16="http://schemas.microsoft.com/office/drawing/2014/main" id="{9A3B4051-1E63-4C4F-86BF-3161BD362CE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52" name="Autoforma 9" descr="Resultado de imagen para junta victaulic">
          <a:extLst>
            <a:ext uri="{FF2B5EF4-FFF2-40B4-BE49-F238E27FC236}">
              <a16:creationId xmlns:a16="http://schemas.microsoft.com/office/drawing/2014/main" id="{D28C96A8-F612-4AFD-AC8C-49C28F077835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53" name="Autoforma 9" descr="Resultado de imagen para junta victaulic">
          <a:extLst>
            <a:ext uri="{FF2B5EF4-FFF2-40B4-BE49-F238E27FC236}">
              <a16:creationId xmlns:a16="http://schemas.microsoft.com/office/drawing/2014/main" id="{F2FC4567-E819-494D-94F2-9B8304441D2C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54" name="Autoforma 9" descr="Resultado de imagen para junta victaulic">
          <a:extLst>
            <a:ext uri="{FF2B5EF4-FFF2-40B4-BE49-F238E27FC236}">
              <a16:creationId xmlns:a16="http://schemas.microsoft.com/office/drawing/2014/main" id="{9FA2EB88-BB1F-4EF0-A68D-EE18020EC03C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55" name="Autoforma 9" descr="Resultado de imagen para junta victaulic">
          <a:extLst>
            <a:ext uri="{FF2B5EF4-FFF2-40B4-BE49-F238E27FC236}">
              <a16:creationId xmlns:a16="http://schemas.microsoft.com/office/drawing/2014/main" id="{9F7A5102-853C-4FB9-A5C4-83F3B067B674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56" name="Autoforma 9" descr="Resultado de imagen para junta victaulic">
          <a:extLst>
            <a:ext uri="{FF2B5EF4-FFF2-40B4-BE49-F238E27FC236}">
              <a16:creationId xmlns:a16="http://schemas.microsoft.com/office/drawing/2014/main" id="{A86AC512-078B-4FE4-997E-DAF2E80C71EE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57" name="Autoforma 9" descr="Resultado de imagen para junta victaulic">
          <a:extLst>
            <a:ext uri="{FF2B5EF4-FFF2-40B4-BE49-F238E27FC236}">
              <a16:creationId xmlns:a16="http://schemas.microsoft.com/office/drawing/2014/main" id="{1A83B645-E509-41E9-9A8B-38D9D4AC9E7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58" name="Autoforma 9" descr="Resultado de imagen para junta victaulic">
          <a:extLst>
            <a:ext uri="{FF2B5EF4-FFF2-40B4-BE49-F238E27FC236}">
              <a16:creationId xmlns:a16="http://schemas.microsoft.com/office/drawing/2014/main" id="{D36BE779-1B5C-46E4-BD1B-61EA1915BBF4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59" name="Autoforma 9" descr="Resultado de imagen para junta victaulic">
          <a:extLst>
            <a:ext uri="{FF2B5EF4-FFF2-40B4-BE49-F238E27FC236}">
              <a16:creationId xmlns:a16="http://schemas.microsoft.com/office/drawing/2014/main" id="{A9534A7F-BBC8-440A-9EB3-65E48BD1FE93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60" name="Autoforma 9" descr="Resultado de imagen para junta victaulic">
          <a:extLst>
            <a:ext uri="{FF2B5EF4-FFF2-40B4-BE49-F238E27FC236}">
              <a16:creationId xmlns:a16="http://schemas.microsoft.com/office/drawing/2014/main" id="{43E163C3-9CBF-4163-82F0-4F0767743BF8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61" name="Autoforma 9" descr="Resultado de imagen para junta victaulic">
          <a:extLst>
            <a:ext uri="{FF2B5EF4-FFF2-40B4-BE49-F238E27FC236}">
              <a16:creationId xmlns:a16="http://schemas.microsoft.com/office/drawing/2014/main" id="{3C9F6599-D49F-4C5B-B199-FED958DE1AB6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62" name="Autoforma 9" descr="Resultado de imagen para junta victaulic">
          <a:extLst>
            <a:ext uri="{FF2B5EF4-FFF2-40B4-BE49-F238E27FC236}">
              <a16:creationId xmlns:a16="http://schemas.microsoft.com/office/drawing/2014/main" id="{8D18E2DB-8A07-40AD-BC65-31377EBF3A8E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1238250</xdr:colOff>
      <xdr:row>4</xdr:row>
      <xdr:rowOff>0</xdr:rowOff>
    </xdr:from>
    <xdr:ext cx="304800" cy="304800"/>
    <xdr:sp macro="" textlink="">
      <xdr:nvSpPr>
        <xdr:cNvPr id="363" name="Autoforma 9" descr="Resultado de imagen para junta victaulic">
          <a:extLst>
            <a:ext uri="{FF2B5EF4-FFF2-40B4-BE49-F238E27FC236}">
              <a16:creationId xmlns:a16="http://schemas.microsoft.com/office/drawing/2014/main" id="{CA6E9A8A-A70E-451E-9A17-88E3C46E1AD7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64" name="Autoforma 9" descr="Resultado de imagen para junta victaulic">
          <a:extLst>
            <a:ext uri="{FF2B5EF4-FFF2-40B4-BE49-F238E27FC236}">
              <a16:creationId xmlns:a16="http://schemas.microsoft.com/office/drawing/2014/main" id="{0D350B03-B9D4-46C3-98A3-8BCD67059666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65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66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67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68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69" name="Autoforma 9" descr="Resultado de imagen para junta victaulic">
          <a:extLst>
            <a:ext uri="{FF2B5EF4-FFF2-40B4-BE49-F238E27FC236}">
              <a16:creationId xmlns:a16="http://schemas.microsoft.com/office/drawing/2014/main" id="{16B0CEED-1E5E-4476-A627-E14B924B4531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70" name="Autoforma 9" descr="Resultado de imagen para junta victaulic">
          <a:extLst>
            <a:ext uri="{FF2B5EF4-FFF2-40B4-BE49-F238E27FC236}">
              <a16:creationId xmlns:a16="http://schemas.microsoft.com/office/drawing/2014/main" id="{AD78DFF4-12DF-4494-AA68-DF4579C31C3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71" name="Autoforma 9" descr="Resultado de imagen para junta victaulic">
          <a:extLst>
            <a:ext uri="{FF2B5EF4-FFF2-40B4-BE49-F238E27FC236}">
              <a16:creationId xmlns:a16="http://schemas.microsoft.com/office/drawing/2014/main" id="{8A55D11F-412A-4921-B730-27D9331917C0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72" name="Autoforma 9" descr="Resultado de imagen para junta victaulic">
          <a:extLst>
            <a:ext uri="{FF2B5EF4-FFF2-40B4-BE49-F238E27FC236}">
              <a16:creationId xmlns:a16="http://schemas.microsoft.com/office/drawing/2014/main" id="{2346D983-EB19-47C8-8FE2-BEA15EDFDA24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73" name="Autoforma 9" descr="Resultado de imagen para junta victaulic">
          <a:extLst>
            <a:ext uri="{FF2B5EF4-FFF2-40B4-BE49-F238E27FC236}">
              <a16:creationId xmlns:a16="http://schemas.microsoft.com/office/drawing/2014/main" id="{E2CB3A3B-9708-4BE7-B2A2-0AC853A3E794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74" name="Autoforma 9" descr="Resultado de imagen para junta victaulic">
          <a:extLst>
            <a:ext uri="{FF2B5EF4-FFF2-40B4-BE49-F238E27FC236}">
              <a16:creationId xmlns:a16="http://schemas.microsoft.com/office/drawing/2014/main" id="{53AB2371-3FEC-41CD-AA69-A7792793B456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75" name="Autoforma 9" descr="Resultado de imagen para junta victaulic">
          <a:extLst>
            <a:ext uri="{FF2B5EF4-FFF2-40B4-BE49-F238E27FC236}">
              <a16:creationId xmlns:a16="http://schemas.microsoft.com/office/drawing/2014/main" id="{0BB61F36-755E-4D8C-B121-2C622E5533F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76" name="Autoforma 9" descr="Resultado de imagen para junta victaulic">
          <a:extLst>
            <a:ext uri="{FF2B5EF4-FFF2-40B4-BE49-F238E27FC236}">
              <a16:creationId xmlns:a16="http://schemas.microsoft.com/office/drawing/2014/main" id="{F3EAF25F-2615-4F91-8B19-1B62AAE838A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77" name="Autoforma 9" descr="Resultado de imagen para junta victaulic">
          <a:extLst>
            <a:ext uri="{FF2B5EF4-FFF2-40B4-BE49-F238E27FC236}">
              <a16:creationId xmlns:a16="http://schemas.microsoft.com/office/drawing/2014/main" id="{C29B7EEF-7942-4E68-8635-C4F31B9D33C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78" name="Autoforma 9" descr="Resultado de imagen para junta victaulic">
          <a:extLst>
            <a:ext uri="{FF2B5EF4-FFF2-40B4-BE49-F238E27FC236}">
              <a16:creationId xmlns:a16="http://schemas.microsoft.com/office/drawing/2014/main" id="{FE4585F0-BAEC-4F78-83C4-DA35CA36DBD8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79" name="Autoforma 9" descr="Resultado de imagen para junta victaulic">
          <a:extLst>
            <a:ext uri="{FF2B5EF4-FFF2-40B4-BE49-F238E27FC236}">
              <a16:creationId xmlns:a16="http://schemas.microsoft.com/office/drawing/2014/main" id="{B5D54A5F-C289-439F-8878-318E80C7CF7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80" name="Autoforma 9" descr="Resultado de imagen para junta victaulic">
          <a:extLst>
            <a:ext uri="{FF2B5EF4-FFF2-40B4-BE49-F238E27FC236}">
              <a16:creationId xmlns:a16="http://schemas.microsoft.com/office/drawing/2014/main" id="{E2AC2038-B16C-43A4-94F8-C5C8DC01C29B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81" name="Autoforma 9" descr="Resultado de imagen para junta victaulic">
          <a:extLst>
            <a:ext uri="{FF2B5EF4-FFF2-40B4-BE49-F238E27FC236}">
              <a16:creationId xmlns:a16="http://schemas.microsoft.com/office/drawing/2014/main" id="{48781247-96C9-40A6-93C5-C4413CF890C3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82" name="Autoforma 9" descr="Resultado de imagen para junta victaulic">
          <a:extLst>
            <a:ext uri="{FF2B5EF4-FFF2-40B4-BE49-F238E27FC236}">
              <a16:creationId xmlns:a16="http://schemas.microsoft.com/office/drawing/2014/main" id="{6F7D51AF-3A4F-4F41-9FCC-DEDC9E57CE1D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83" name="Autoforma 9" descr="Resultado de imagen para junta victaulic">
          <a:extLst>
            <a:ext uri="{FF2B5EF4-FFF2-40B4-BE49-F238E27FC236}">
              <a16:creationId xmlns:a16="http://schemas.microsoft.com/office/drawing/2014/main" id="{D31EF2C6-9CD2-462E-B5D2-A63A99BD6C8E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84" name="Autoforma 9" descr="Resultado de imagen para junta victaulic">
          <a:extLst>
            <a:ext uri="{FF2B5EF4-FFF2-40B4-BE49-F238E27FC236}">
              <a16:creationId xmlns:a16="http://schemas.microsoft.com/office/drawing/2014/main" id="{BB94BCD6-59C6-4728-8A01-C8AE17B0B2D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85" name="Autoforma 9" descr="Resultado de imagen para junta victaulic">
          <a:extLst>
            <a:ext uri="{FF2B5EF4-FFF2-40B4-BE49-F238E27FC236}">
              <a16:creationId xmlns:a16="http://schemas.microsoft.com/office/drawing/2014/main" id="{2D5AFEFD-A656-405D-9A4E-B7222CBD0620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86" name="Autoforma 9" descr="Resultado de imagen para junta victaulic">
          <a:extLst>
            <a:ext uri="{FF2B5EF4-FFF2-40B4-BE49-F238E27FC236}">
              <a16:creationId xmlns:a16="http://schemas.microsoft.com/office/drawing/2014/main" id="{C97FDB31-9897-441D-A3C7-34D520EA46B3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87" name="Autoforma 9" descr="Resultado de imagen para junta victaulic">
          <a:extLst>
            <a:ext uri="{FF2B5EF4-FFF2-40B4-BE49-F238E27FC236}">
              <a16:creationId xmlns:a16="http://schemas.microsoft.com/office/drawing/2014/main" id="{B2BA51CB-6906-4327-A789-313E690A95A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88" name="Autoforma 9" descr="Resultado de imagen para junta victaulic">
          <a:extLst>
            <a:ext uri="{FF2B5EF4-FFF2-40B4-BE49-F238E27FC236}">
              <a16:creationId xmlns:a16="http://schemas.microsoft.com/office/drawing/2014/main" id="{C10407E3-74AE-4860-806C-1521FE663246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89" name="Autoforma 9" descr="Resultado de imagen para junta victaulic">
          <a:extLst>
            <a:ext uri="{FF2B5EF4-FFF2-40B4-BE49-F238E27FC236}">
              <a16:creationId xmlns:a16="http://schemas.microsoft.com/office/drawing/2014/main" id="{1615D044-97A0-43CF-B885-BC085163DA0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90" name="Autoforma 9" descr="Resultado de imagen para junta victaulic">
          <a:extLst>
            <a:ext uri="{FF2B5EF4-FFF2-40B4-BE49-F238E27FC236}">
              <a16:creationId xmlns:a16="http://schemas.microsoft.com/office/drawing/2014/main" id="{5E3E076A-C020-4971-83B5-8BD170E57117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91" name="Autoforma 9" descr="Resultado de imagen para junta victaulic">
          <a:extLst>
            <a:ext uri="{FF2B5EF4-FFF2-40B4-BE49-F238E27FC236}">
              <a16:creationId xmlns:a16="http://schemas.microsoft.com/office/drawing/2014/main" id="{D0F28271-AB03-4FC7-8656-ED3C4E7FF6D7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92" name="Autoforma 9" descr="Resultado de imagen para junta victaulic">
          <a:extLst>
            <a:ext uri="{FF2B5EF4-FFF2-40B4-BE49-F238E27FC236}">
              <a16:creationId xmlns:a16="http://schemas.microsoft.com/office/drawing/2014/main" id="{CF7AC7DC-7CD2-4B6E-BAA6-944D5066D8C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93" name="Autoforma 9" descr="Resultado de imagen para junta victaulic">
          <a:extLst>
            <a:ext uri="{FF2B5EF4-FFF2-40B4-BE49-F238E27FC236}">
              <a16:creationId xmlns:a16="http://schemas.microsoft.com/office/drawing/2014/main" id="{D806CC11-B0D7-4B2D-A32A-EBCDA445DFE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94" name="Autoforma 9" descr="Resultado de imagen para junta victaulic">
          <a:extLst>
            <a:ext uri="{FF2B5EF4-FFF2-40B4-BE49-F238E27FC236}">
              <a16:creationId xmlns:a16="http://schemas.microsoft.com/office/drawing/2014/main" id="{2AC2D65B-C50D-4B06-B25F-82661D97F91C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95" name="Autoforma 9" descr="Resultado de imagen para junta victaulic">
          <a:extLst>
            <a:ext uri="{FF2B5EF4-FFF2-40B4-BE49-F238E27FC236}">
              <a16:creationId xmlns:a16="http://schemas.microsoft.com/office/drawing/2014/main" id="{44A919B2-B66C-4C91-AAD8-80846B734BEE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96" name="Autoforma 9" descr="Resultado de imagen para junta victaulic">
          <a:extLst>
            <a:ext uri="{FF2B5EF4-FFF2-40B4-BE49-F238E27FC236}">
              <a16:creationId xmlns:a16="http://schemas.microsoft.com/office/drawing/2014/main" id="{DBECAF51-5BE2-46C8-AE91-8416FCDBC9B8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97" name="Autoforma 9" descr="Resultado de imagen para junta victaulic">
          <a:extLst>
            <a:ext uri="{FF2B5EF4-FFF2-40B4-BE49-F238E27FC236}">
              <a16:creationId xmlns:a16="http://schemas.microsoft.com/office/drawing/2014/main" id="{8C371EAE-2AA1-4B65-A28B-4CCA63A075B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98" name="Autoforma 9" descr="Resultado de imagen para junta victaulic">
          <a:extLst>
            <a:ext uri="{FF2B5EF4-FFF2-40B4-BE49-F238E27FC236}">
              <a16:creationId xmlns:a16="http://schemas.microsoft.com/office/drawing/2014/main" id="{02144966-1BFB-457B-ACA1-7D935425A764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399" name="Autoforma 9" descr="Resultado de imagen para junta victaulic">
          <a:extLst>
            <a:ext uri="{FF2B5EF4-FFF2-40B4-BE49-F238E27FC236}">
              <a16:creationId xmlns:a16="http://schemas.microsoft.com/office/drawing/2014/main" id="{6F851C5F-F5C7-4004-B8FA-E22C4B112B70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00" name="Autoforma 9" descr="Resultado de imagen para junta victaulic">
          <a:extLst>
            <a:ext uri="{FF2B5EF4-FFF2-40B4-BE49-F238E27FC236}">
              <a16:creationId xmlns:a16="http://schemas.microsoft.com/office/drawing/2014/main" id="{F644D683-5D09-4793-8597-9219D9FD06F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01" name="Autoforma 9" descr="Resultado de imagen para junta victaulic">
          <a:extLst>
            <a:ext uri="{FF2B5EF4-FFF2-40B4-BE49-F238E27FC236}">
              <a16:creationId xmlns:a16="http://schemas.microsoft.com/office/drawing/2014/main" id="{43B52482-641B-4547-A9AB-EEAEC93C222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02" name="Autoforma 9" descr="Resultado de imagen para junta victaulic">
          <a:extLst>
            <a:ext uri="{FF2B5EF4-FFF2-40B4-BE49-F238E27FC236}">
              <a16:creationId xmlns:a16="http://schemas.microsoft.com/office/drawing/2014/main" id="{5DF986F4-6ED3-4028-9589-531F088AD050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03" name="Autoforma 9" descr="Resultado de imagen para junta victaulic">
          <a:extLst>
            <a:ext uri="{FF2B5EF4-FFF2-40B4-BE49-F238E27FC236}">
              <a16:creationId xmlns:a16="http://schemas.microsoft.com/office/drawing/2014/main" id="{272D56A7-82F2-4966-BDBC-3D38DE0C1BFB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04" name="Autoforma 9" descr="Resultado de imagen para junta victaulic">
          <a:extLst>
            <a:ext uri="{FF2B5EF4-FFF2-40B4-BE49-F238E27FC236}">
              <a16:creationId xmlns:a16="http://schemas.microsoft.com/office/drawing/2014/main" id="{CA0ED0FB-031F-49B5-9DBB-6D086BB5D2A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05" name="Autoforma 9" descr="Resultado de imagen para junta victaulic">
          <a:extLst>
            <a:ext uri="{FF2B5EF4-FFF2-40B4-BE49-F238E27FC236}">
              <a16:creationId xmlns:a16="http://schemas.microsoft.com/office/drawing/2014/main" id="{5B555D92-30C6-40EB-8907-4DE9D9CD7B15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06" name="Autoforma 9" descr="Resultado de imagen para junta victaulic">
          <a:extLst>
            <a:ext uri="{FF2B5EF4-FFF2-40B4-BE49-F238E27FC236}">
              <a16:creationId xmlns:a16="http://schemas.microsoft.com/office/drawing/2014/main" id="{5797D205-5591-4AD9-92B9-9E626AD73611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07" name="Autoforma 9" descr="Resultado de imagen para junta victaulic">
          <a:extLst>
            <a:ext uri="{FF2B5EF4-FFF2-40B4-BE49-F238E27FC236}">
              <a16:creationId xmlns:a16="http://schemas.microsoft.com/office/drawing/2014/main" id="{65750918-9DF8-4712-ADA9-E047C36CF500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08" name="Autoforma 9" descr="Resultado de imagen para junta victaulic">
          <a:extLst>
            <a:ext uri="{FF2B5EF4-FFF2-40B4-BE49-F238E27FC236}">
              <a16:creationId xmlns:a16="http://schemas.microsoft.com/office/drawing/2014/main" id="{BE39290F-97CD-4C6F-A4F6-C3B5E9FED115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09" name="Autoforma 9" descr="Resultado de imagen para junta victaulic">
          <a:extLst>
            <a:ext uri="{FF2B5EF4-FFF2-40B4-BE49-F238E27FC236}">
              <a16:creationId xmlns:a16="http://schemas.microsoft.com/office/drawing/2014/main" id="{18AF4481-7A74-4E35-AEA7-4FF2E0EAD75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10" name="Autoforma 9" descr="Resultado de imagen para junta victaulic">
          <a:extLst>
            <a:ext uri="{FF2B5EF4-FFF2-40B4-BE49-F238E27FC236}">
              <a16:creationId xmlns:a16="http://schemas.microsoft.com/office/drawing/2014/main" id="{D1C6726A-F73D-4F74-BDE2-B03A5583B5F9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11" name="Autoforma 9" descr="Resultado de imagen para junta victaulic">
          <a:extLst>
            <a:ext uri="{FF2B5EF4-FFF2-40B4-BE49-F238E27FC236}">
              <a16:creationId xmlns:a16="http://schemas.microsoft.com/office/drawing/2014/main" id="{85384485-2996-4A1A-B86F-E632998CE80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12" name="Autoforma 9" descr="Resultado de imagen para junta victaulic">
          <a:extLst>
            <a:ext uri="{FF2B5EF4-FFF2-40B4-BE49-F238E27FC236}">
              <a16:creationId xmlns:a16="http://schemas.microsoft.com/office/drawing/2014/main" id="{DED64BF9-EACF-48B0-BB7C-797FC236183B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13" name="Autoforma 9" descr="Resultado de imagen para junta victaulic">
          <a:extLst>
            <a:ext uri="{FF2B5EF4-FFF2-40B4-BE49-F238E27FC236}">
              <a16:creationId xmlns:a16="http://schemas.microsoft.com/office/drawing/2014/main" id="{2605355B-0C76-4848-8C04-2A40292E259A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14" name="Autoforma 9" descr="Resultado de imagen para junta victaulic">
          <a:extLst>
            <a:ext uri="{FF2B5EF4-FFF2-40B4-BE49-F238E27FC236}">
              <a16:creationId xmlns:a16="http://schemas.microsoft.com/office/drawing/2014/main" id="{12CE6AB4-FD52-4220-B157-7EE229DAD671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15" name="Autoforma 9" descr="Resultado de imagen para junta victaulic">
          <a:extLst>
            <a:ext uri="{FF2B5EF4-FFF2-40B4-BE49-F238E27FC236}">
              <a16:creationId xmlns:a16="http://schemas.microsoft.com/office/drawing/2014/main" id="{9A3B4051-1E63-4C4F-86BF-3161BD362CE2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16" name="Autoforma 9" descr="Resultado de imagen para junta victaulic">
          <a:extLst>
            <a:ext uri="{FF2B5EF4-FFF2-40B4-BE49-F238E27FC236}">
              <a16:creationId xmlns:a16="http://schemas.microsoft.com/office/drawing/2014/main" id="{D28C96A8-F612-4AFD-AC8C-49C28F077835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17" name="Autoforma 9" descr="Resultado de imagen para junta victaulic">
          <a:extLst>
            <a:ext uri="{FF2B5EF4-FFF2-40B4-BE49-F238E27FC236}">
              <a16:creationId xmlns:a16="http://schemas.microsoft.com/office/drawing/2014/main" id="{F2FC4567-E819-494D-94F2-9B8304441D2C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18" name="Autoforma 9" descr="Resultado de imagen para junta victaulic">
          <a:extLst>
            <a:ext uri="{FF2B5EF4-FFF2-40B4-BE49-F238E27FC236}">
              <a16:creationId xmlns:a16="http://schemas.microsoft.com/office/drawing/2014/main" id="{9FA2EB88-BB1F-4EF0-A68D-EE18020EC03C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19" name="Autoforma 9" descr="Resultado de imagen para junta victaulic">
          <a:extLst>
            <a:ext uri="{FF2B5EF4-FFF2-40B4-BE49-F238E27FC236}">
              <a16:creationId xmlns:a16="http://schemas.microsoft.com/office/drawing/2014/main" id="{9F7A5102-853C-4FB9-A5C4-83F3B067B674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20" name="Autoforma 9" descr="Resultado de imagen para junta victaulic">
          <a:extLst>
            <a:ext uri="{FF2B5EF4-FFF2-40B4-BE49-F238E27FC236}">
              <a16:creationId xmlns:a16="http://schemas.microsoft.com/office/drawing/2014/main" id="{A86AC512-078B-4FE4-997E-DAF2E80C71EE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21" name="Autoforma 9" descr="Resultado de imagen para junta victaulic">
          <a:extLst>
            <a:ext uri="{FF2B5EF4-FFF2-40B4-BE49-F238E27FC236}">
              <a16:creationId xmlns:a16="http://schemas.microsoft.com/office/drawing/2014/main" id="{1A83B645-E509-41E9-9A8B-38D9D4AC9E7F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22" name="Autoforma 9" descr="Resultado de imagen para junta victaulic">
          <a:extLst>
            <a:ext uri="{FF2B5EF4-FFF2-40B4-BE49-F238E27FC236}">
              <a16:creationId xmlns:a16="http://schemas.microsoft.com/office/drawing/2014/main" id="{D36BE779-1B5C-46E4-BD1B-61EA1915BBF4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23" name="Autoforma 9" descr="Resultado de imagen para junta victaulic">
          <a:extLst>
            <a:ext uri="{FF2B5EF4-FFF2-40B4-BE49-F238E27FC236}">
              <a16:creationId xmlns:a16="http://schemas.microsoft.com/office/drawing/2014/main" id="{A9534A7F-BBC8-440A-9EB3-65E48BD1FE93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24" name="Autoforma 9" descr="Resultado de imagen para junta victaulic">
          <a:extLst>
            <a:ext uri="{FF2B5EF4-FFF2-40B4-BE49-F238E27FC236}">
              <a16:creationId xmlns:a16="http://schemas.microsoft.com/office/drawing/2014/main" id="{43E163C3-9CBF-4163-82F0-4F0767743BF8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25" name="Autoforma 9" descr="Resultado de imagen para junta victaulic">
          <a:extLst>
            <a:ext uri="{FF2B5EF4-FFF2-40B4-BE49-F238E27FC236}">
              <a16:creationId xmlns:a16="http://schemas.microsoft.com/office/drawing/2014/main" id="{3C9F6599-D49F-4C5B-B199-FED958DE1AB6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26" name="Autoforma 9" descr="Resultado de imagen para junta victaulic">
          <a:extLst>
            <a:ext uri="{FF2B5EF4-FFF2-40B4-BE49-F238E27FC236}">
              <a16:creationId xmlns:a16="http://schemas.microsoft.com/office/drawing/2014/main" id="{8D18E2DB-8A07-40AD-BC65-31377EBF3A8E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1238250</xdr:colOff>
      <xdr:row>4</xdr:row>
      <xdr:rowOff>0</xdr:rowOff>
    </xdr:from>
    <xdr:ext cx="304800" cy="304800"/>
    <xdr:sp macro="" textlink="">
      <xdr:nvSpPr>
        <xdr:cNvPr id="427" name="Autoforma 9" descr="Resultado de imagen para junta victaulic">
          <a:extLst>
            <a:ext uri="{FF2B5EF4-FFF2-40B4-BE49-F238E27FC236}">
              <a16:creationId xmlns:a16="http://schemas.microsoft.com/office/drawing/2014/main" id="{CA6E9A8A-A70E-451E-9A17-88E3C46E1AD7}"/>
            </a:ext>
          </a:extLst>
        </xdr:cNvPr>
        <xdr:cNvSpPr>
          <a:spLocks noChangeAspect="1" noChangeArrowheads="1"/>
        </xdr:cNvSpPr>
      </xdr:nvSpPr>
      <xdr:spPr bwMode="auto">
        <a:xfrm>
          <a:off x="10856768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2" name="Autoforma 9" descr="Resultado de imagen para junta victaulic">
          <a:extLst>
            <a:ext uri="{FF2B5EF4-FFF2-40B4-BE49-F238E27FC236}">
              <a16:creationId xmlns:a16="http://schemas.microsoft.com/office/drawing/2014/main" id="{0D350B03-B9D4-46C3-98A3-8BCD6705966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4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3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4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5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6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</xdr:row>
      <xdr:rowOff>0</xdr:rowOff>
    </xdr:from>
    <xdr:ext cx="304800" cy="304800"/>
    <xdr:sp macro="" textlink="">
      <xdr:nvSpPr>
        <xdr:cNvPr id="7" name="Autoforma 17" descr="Resultado de imagen para codo hierro negro soldable">
          <a:extLst>
            <a:ext uri="{FF2B5EF4-FFF2-40B4-BE49-F238E27FC236}">
              <a16:creationId xmlns:a16="http://schemas.microsoft.com/office/drawing/2014/main" id="{F59DCF80-460C-42B0-A2E1-296D00868473}"/>
            </a:ext>
          </a:extLst>
        </xdr:cNvPr>
        <xdr:cNvSpPr>
          <a:spLocks noChangeAspect="1" noChangeArrowheads="1"/>
        </xdr:cNvSpPr>
      </xdr:nvSpPr>
      <xdr:spPr bwMode="auto">
        <a:xfrm>
          <a:off x="259746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304800"/>
    <xdr:sp macro="" textlink="">
      <xdr:nvSpPr>
        <xdr:cNvPr id="8" name="Autoforma 30" descr="Resultado de imagen para bombona de oxigeno y acetileno">
          <a:extLst>
            <a:ext uri="{FF2B5EF4-FFF2-40B4-BE49-F238E27FC236}">
              <a16:creationId xmlns:a16="http://schemas.microsoft.com/office/drawing/2014/main" id="{C6D58076-112D-4D21-9D23-AEE8F9F7B0E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81642</xdr:colOff>
      <xdr:row>3</xdr:row>
      <xdr:rowOff>0</xdr:rowOff>
    </xdr:from>
    <xdr:ext cx="304800" cy="304800"/>
    <xdr:sp macro="" textlink="">
      <xdr:nvSpPr>
        <xdr:cNvPr id="9" name="Autoforma 31" descr="Resultado de imagen para bombona de oxigeno y acetileno">
          <a:extLst>
            <a:ext uri="{FF2B5EF4-FFF2-40B4-BE49-F238E27FC236}">
              <a16:creationId xmlns:a16="http://schemas.microsoft.com/office/drawing/2014/main" id="{75A51D66-AFC8-4046-92AB-0AA456FDB7D5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4800"/>
    <xdr:sp macro="" textlink="">
      <xdr:nvSpPr>
        <xdr:cNvPr id="10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1" name="Autoforma 10" descr="Resultado de imagen para junta victaulic">
          <a:extLst>
            <a:ext uri="{FF2B5EF4-FFF2-40B4-BE49-F238E27FC236}">
              <a16:creationId xmlns:a16="http://schemas.microsoft.com/office/drawing/2014/main" id="{348261E9-0A19-4B2D-B659-2719954A558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007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12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13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14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5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6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7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8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9" name="Autoforma 9" descr="Resultado de imagen para junta victaulic">
          <a:extLst>
            <a:ext uri="{FF2B5EF4-FFF2-40B4-BE49-F238E27FC236}">
              <a16:creationId xmlns:a16="http://schemas.microsoft.com/office/drawing/2014/main" id="{16B0CEED-1E5E-4476-A627-E14B924B453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20" name="Autoforma 9" descr="Resultado de imagen para junta victaulic">
          <a:extLst>
            <a:ext uri="{FF2B5EF4-FFF2-40B4-BE49-F238E27FC236}">
              <a16:creationId xmlns:a16="http://schemas.microsoft.com/office/drawing/2014/main" id="{AD78DFF4-12DF-4494-AA68-DF4579C31C3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21" name="Autoforma 9" descr="Resultado de imagen para junta victaulic">
          <a:extLst>
            <a:ext uri="{FF2B5EF4-FFF2-40B4-BE49-F238E27FC236}">
              <a16:creationId xmlns:a16="http://schemas.microsoft.com/office/drawing/2014/main" id="{8A55D11F-412A-4921-B730-27D9331917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2</xdr:row>
      <xdr:rowOff>0</xdr:rowOff>
    </xdr:from>
    <xdr:ext cx="304800" cy="304800"/>
    <xdr:sp macro="" textlink="">
      <xdr:nvSpPr>
        <xdr:cNvPr id="22" name="Autoforma 9" descr="Resultado de imagen para junta victaulic">
          <a:extLst>
            <a:ext uri="{FF2B5EF4-FFF2-40B4-BE49-F238E27FC236}">
              <a16:creationId xmlns:a16="http://schemas.microsoft.com/office/drawing/2014/main" id="{13549337-05CE-4F85-B934-AD815D277F00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273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233795</xdr:colOff>
      <xdr:row>0</xdr:row>
      <xdr:rowOff>85149</xdr:rowOff>
    </xdr:from>
    <xdr:ext cx="2104159" cy="1265338"/>
    <xdr:pic>
      <xdr:nvPicPr>
        <xdr:cNvPr id="23" name="Imagen 22">
          <a:extLst>
            <a:ext uri="{FF2B5EF4-FFF2-40B4-BE49-F238E27FC236}">
              <a16:creationId xmlns:a16="http://schemas.microsoft.com/office/drawing/2014/main" id="{697BBC83-DD22-4B74-A630-71C65097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795" y="85149"/>
          <a:ext cx="2104159" cy="1265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4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5" name="Autoforma 9" descr="Resultado de imagen para junta victaulic">
          <a:extLst>
            <a:ext uri="{FF2B5EF4-FFF2-40B4-BE49-F238E27FC236}">
              <a16:creationId xmlns:a16="http://schemas.microsoft.com/office/drawing/2014/main" id="{6BD9AD33-D94F-4D71-A08D-6DA1DF8CB16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6" name="Autoforma 9" descr="Resultado de imagen para junta victaulic">
          <a:extLst>
            <a:ext uri="{FF2B5EF4-FFF2-40B4-BE49-F238E27FC236}">
              <a16:creationId xmlns:a16="http://schemas.microsoft.com/office/drawing/2014/main" id="{24A2B598-C05D-4050-9D58-282CC2AB22E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7" name="Autoforma 9" descr="Resultado de imagen para junta victaulic">
          <a:extLst>
            <a:ext uri="{FF2B5EF4-FFF2-40B4-BE49-F238E27FC236}">
              <a16:creationId xmlns:a16="http://schemas.microsoft.com/office/drawing/2014/main" id="{AC766B5B-826A-485C-9A93-6C4CD2848B2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2</xdr:row>
      <xdr:rowOff>0</xdr:rowOff>
    </xdr:from>
    <xdr:ext cx="304800" cy="304800"/>
    <xdr:sp macro="" textlink="">
      <xdr:nvSpPr>
        <xdr:cNvPr id="28" name="Autoforma 9" descr="Resultado de imagen para junta victaulic">
          <a:extLst>
            <a:ext uri="{FF2B5EF4-FFF2-40B4-BE49-F238E27FC236}">
              <a16:creationId xmlns:a16="http://schemas.microsoft.com/office/drawing/2014/main" id="{5CD24954-6152-46F4-872E-3BB38F78D8C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29" name="Autoforma 9" descr="Resultado de imagen para junta victaulic">
          <a:extLst>
            <a:ext uri="{FF2B5EF4-FFF2-40B4-BE49-F238E27FC236}">
              <a16:creationId xmlns:a16="http://schemas.microsoft.com/office/drawing/2014/main" id="{17E434BE-C772-4C12-B446-1C12A7E15D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2</xdr:row>
      <xdr:rowOff>0</xdr:rowOff>
    </xdr:from>
    <xdr:ext cx="304800" cy="304800"/>
    <xdr:sp macro="" textlink="">
      <xdr:nvSpPr>
        <xdr:cNvPr id="30" name="Autoforma 9" descr="Resultado de imagen para junta victaulic">
          <a:extLst>
            <a:ext uri="{FF2B5EF4-FFF2-40B4-BE49-F238E27FC236}">
              <a16:creationId xmlns:a16="http://schemas.microsoft.com/office/drawing/2014/main" id="{F47055D4-8D26-4F60-81EA-BF1F38D6B35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31" name="Autoforma 9" descr="Resultado de imagen para junta victaulic">
          <a:extLst>
            <a:ext uri="{FF2B5EF4-FFF2-40B4-BE49-F238E27FC236}">
              <a16:creationId xmlns:a16="http://schemas.microsoft.com/office/drawing/2014/main" id="{3FB32136-B523-4C3B-BD4D-49DE58F4A29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3</xdr:row>
      <xdr:rowOff>0</xdr:rowOff>
    </xdr:from>
    <xdr:ext cx="304800" cy="304800"/>
    <xdr:sp macro="" textlink="">
      <xdr:nvSpPr>
        <xdr:cNvPr id="32" name="Autoforma 9" descr="Resultado de imagen para junta victaulic">
          <a:extLst>
            <a:ext uri="{FF2B5EF4-FFF2-40B4-BE49-F238E27FC236}">
              <a16:creationId xmlns:a16="http://schemas.microsoft.com/office/drawing/2014/main" id="{073A8DC5-6BDD-4540-9ED9-232B3C3993B1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1020041</xdr:colOff>
      <xdr:row>2</xdr:row>
      <xdr:rowOff>0</xdr:rowOff>
    </xdr:from>
    <xdr:ext cx="304800" cy="304800"/>
    <xdr:sp macro="" textlink="">
      <xdr:nvSpPr>
        <xdr:cNvPr id="33" name="Autoforma 9" descr="Resultado de imagen para junta victaulic">
          <a:extLst>
            <a:ext uri="{FF2B5EF4-FFF2-40B4-BE49-F238E27FC236}">
              <a16:creationId xmlns:a16="http://schemas.microsoft.com/office/drawing/2014/main" id="{49B80B0D-83EE-47E0-89C8-B00375C5D278}"/>
            </a:ext>
          </a:extLst>
        </xdr:cNvPr>
        <xdr:cNvSpPr>
          <a:spLocks noChangeAspect="1" noChangeArrowheads="1"/>
        </xdr:cNvSpPr>
      </xdr:nvSpPr>
      <xdr:spPr bwMode="auto">
        <a:xfrm>
          <a:off x="13431116" y="47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2</xdr:row>
      <xdr:rowOff>0</xdr:rowOff>
    </xdr:from>
    <xdr:ext cx="304800" cy="304800"/>
    <xdr:sp macro="" textlink="">
      <xdr:nvSpPr>
        <xdr:cNvPr id="34" name="Autoforma 9" descr="Resultado de imagen para junta victaulic">
          <a:extLst>
            <a:ext uri="{FF2B5EF4-FFF2-40B4-BE49-F238E27FC236}">
              <a16:creationId xmlns:a16="http://schemas.microsoft.com/office/drawing/2014/main" id="{2CC527A7-93CC-4D4A-8B5A-EC57D4F35FD5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77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35" name="Autoforma 9" descr="Resultado de imagen para junta victaulic">
          <a:extLst>
            <a:ext uri="{FF2B5EF4-FFF2-40B4-BE49-F238E27FC236}">
              <a16:creationId xmlns:a16="http://schemas.microsoft.com/office/drawing/2014/main" id="{DADBAA94-123A-46C1-9764-84BEAEBCB00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58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3</xdr:row>
      <xdr:rowOff>0</xdr:rowOff>
    </xdr:from>
    <xdr:ext cx="304800" cy="304800"/>
    <xdr:sp macro="" textlink="">
      <xdr:nvSpPr>
        <xdr:cNvPr id="36" name="Autoforma 9" descr="Resultado de imagen para junta victaulic">
          <a:extLst>
            <a:ext uri="{FF2B5EF4-FFF2-40B4-BE49-F238E27FC236}">
              <a16:creationId xmlns:a16="http://schemas.microsoft.com/office/drawing/2014/main" id="{43EFFB72-DDE5-4FA8-9FB9-6001CE322E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3</xdr:row>
      <xdr:rowOff>0</xdr:rowOff>
    </xdr:from>
    <xdr:ext cx="304800" cy="304800"/>
    <xdr:sp macro="" textlink="">
      <xdr:nvSpPr>
        <xdr:cNvPr id="37" name="Autoforma 9" descr="Resultado de imagen para junta victaulic">
          <a:extLst>
            <a:ext uri="{FF2B5EF4-FFF2-40B4-BE49-F238E27FC236}">
              <a16:creationId xmlns:a16="http://schemas.microsoft.com/office/drawing/2014/main" id="{B4D4F807-EA5E-4C2D-917D-E094A657FB2E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3</xdr:row>
      <xdr:rowOff>0</xdr:rowOff>
    </xdr:from>
    <xdr:ext cx="304800" cy="304800"/>
    <xdr:sp macro="" textlink="">
      <xdr:nvSpPr>
        <xdr:cNvPr id="38" name="Autoforma 9" descr="Resultado de imagen para junta victaulic">
          <a:extLst>
            <a:ext uri="{FF2B5EF4-FFF2-40B4-BE49-F238E27FC236}">
              <a16:creationId xmlns:a16="http://schemas.microsoft.com/office/drawing/2014/main" id="{EF855ED6-B058-455B-BAAD-7289AA9C318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6</xdr:row>
      <xdr:rowOff>0</xdr:rowOff>
    </xdr:from>
    <xdr:ext cx="304800" cy="304800"/>
    <xdr:sp macro="" textlink="">
      <xdr:nvSpPr>
        <xdr:cNvPr id="39" name="Autoforma 9" descr="Resultado de imagen para junta victaulic">
          <a:extLst>
            <a:ext uri="{FF2B5EF4-FFF2-40B4-BE49-F238E27FC236}">
              <a16:creationId xmlns:a16="http://schemas.microsoft.com/office/drawing/2014/main" id="{EB429E4F-BFF1-446A-8828-D1A8B16CD50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16</xdr:row>
      <xdr:rowOff>0</xdr:rowOff>
    </xdr:from>
    <xdr:ext cx="304800" cy="304800"/>
    <xdr:sp macro="" textlink="">
      <xdr:nvSpPr>
        <xdr:cNvPr id="40" name="Autoforma 9" descr="Resultado de imagen para junta victaulic">
          <a:extLst>
            <a:ext uri="{FF2B5EF4-FFF2-40B4-BE49-F238E27FC236}">
              <a16:creationId xmlns:a16="http://schemas.microsoft.com/office/drawing/2014/main" id="{F94583BD-4799-4A53-B3BF-E15A3A170A57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6</xdr:row>
      <xdr:rowOff>0</xdr:rowOff>
    </xdr:from>
    <xdr:ext cx="304800" cy="304800"/>
    <xdr:sp macro="" textlink="">
      <xdr:nvSpPr>
        <xdr:cNvPr id="41" name="Autoforma 9" descr="Resultado de imagen para junta victaulic">
          <a:extLst>
            <a:ext uri="{FF2B5EF4-FFF2-40B4-BE49-F238E27FC236}">
              <a16:creationId xmlns:a16="http://schemas.microsoft.com/office/drawing/2014/main" id="{9F52CF0D-B14B-4742-AF4B-A264AF390A0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304800"/>
    <xdr:sp macro="" textlink="">
      <xdr:nvSpPr>
        <xdr:cNvPr id="42" name="Autoforma 30" descr="Resultado de imagen para bombona de oxigeno y acetileno">
          <a:extLst>
            <a:ext uri="{FF2B5EF4-FFF2-40B4-BE49-F238E27FC236}">
              <a16:creationId xmlns:a16="http://schemas.microsoft.com/office/drawing/2014/main" id="{6A64900F-BA61-4A01-BF17-AC94509E8A6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81642</xdr:colOff>
      <xdr:row>17</xdr:row>
      <xdr:rowOff>0</xdr:rowOff>
    </xdr:from>
    <xdr:ext cx="304800" cy="304800"/>
    <xdr:sp macro="" textlink="">
      <xdr:nvSpPr>
        <xdr:cNvPr id="43" name="Autoforma 31" descr="Resultado de imagen para bombona de oxigeno y acetileno">
          <a:extLst>
            <a:ext uri="{FF2B5EF4-FFF2-40B4-BE49-F238E27FC236}">
              <a16:creationId xmlns:a16="http://schemas.microsoft.com/office/drawing/2014/main" id="{4AFF33DC-C7AB-4A40-A6A1-C51FA268001E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17</xdr:row>
      <xdr:rowOff>0</xdr:rowOff>
    </xdr:from>
    <xdr:ext cx="304800" cy="304800"/>
    <xdr:sp macro="" textlink="">
      <xdr:nvSpPr>
        <xdr:cNvPr id="44" name="Autoforma 9" descr="Resultado de imagen para junta victaulic">
          <a:extLst>
            <a:ext uri="{FF2B5EF4-FFF2-40B4-BE49-F238E27FC236}">
              <a16:creationId xmlns:a16="http://schemas.microsoft.com/office/drawing/2014/main" id="{35B8FA68-616C-409A-A91C-06F93FB8230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17</xdr:row>
      <xdr:rowOff>0</xdr:rowOff>
    </xdr:from>
    <xdr:ext cx="304800" cy="304800"/>
    <xdr:sp macro="" textlink="">
      <xdr:nvSpPr>
        <xdr:cNvPr id="45" name="Autoforma 9" descr="Resultado de imagen para junta victaulic">
          <a:extLst>
            <a:ext uri="{FF2B5EF4-FFF2-40B4-BE49-F238E27FC236}">
              <a16:creationId xmlns:a16="http://schemas.microsoft.com/office/drawing/2014/main" id="{73F04167-811C-48D9-ACA1-D9CFA409FD1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17</xdr:row>
      <xdr:rowOff>0</xdr:rowOff>
    </xdr:from>
    <xdr:ext cx="304800" cy="304800"/>
    <xdr:sp macro="" textlink="">
      <xdr:nvSpPr>
        <xdr:cNvPr id="46" name="Autoforma 9" descr="Resultado de imagen para junta victaulic">
          <a:extLst>
            <a:ext uri="{FF2B5EF4-FFF2-40B4-BE49-F238E27FC236}">
              <a16:creationId xmlns:a16="http://schemas.microsoft.com/office/drawing/2014/main" id="{14DEC528-5794-4AAE-81CE-32875508C024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17</xdr:row>
      <xdr:rowOff>0</xdr:rowOff>
    </xdr:from>
    <xdr:ext cx="304800" cy="304800"/>
    <xdr:sp macro="" textlink="">
      <xdr:nvSpPr>
        <xdr:cNvPr id="47" name="Autoforma 9" descr="Resultado de imagen para junta victaulic">
          <a:extLst>
            <a:ext uri="{FF2B5EF4-FFF2-40B4-BE49-F238E27FC236}">
              <a16:creationId xmlns:a16="http://schemas.microsoft.com/office/drawing/2014/main" id="{A934C164-D8B5-40EA-B49B-E7DBB514A3F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1002723</xdr:colOff>
      <xdr:row>17</xdr:row>
      <xdr:rowOff>0</xdr:rowOff>
    </xdr:from>
    <xdr:ext cx="304800" cy="304800"/>
    <xdr:sp macro="" textlink="">
      <xdr:nvSpPr>
        <xdr:cNvPr id="48" name="Autoforma 9" descr="Resultado de imagen para junta victaulic">
          <a:extLst>
            <a:ext uri="{FF2B5EF4-FFF2-40B4-BE49-F238E27FC236}">
              <a16:creationId xmlns:a16="http://schemas.microsoft.com/office/drawing/2014/main" id="{668BE95A-F534-4EC3-A89F-2BC6D6677742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0558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17</xdr:row>
      <xdr:rowOff>0</xdr:rowOff>
    </xdr:from>
    <xdr:ext cx="304800" cy="304800"/>
    <xdr:sp macro="" textlink="">
      <xdr:nvSpPr>
        <xdr:cNvPr id="49" name="Autoforma 9" descr="Resultado de imagen para junta victaulic">
          <a:extLst>
            <a:ext uri="{FF2B5EF4-FFF2-40B4-BE49-F238E27FC236}">
              <a16:creationId xmlns:a16="http://schemas.microsoft.com/office/drawing/2014/main" id="{C8613602-6A7A-4C4C-A77D-80586425385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17</xdr:row>
      <xdr:rowOff>0</xdr:rowOff>
    </xdr:from>
    <xdr:ext cx="304800" cy="304800"/>
    <xdr:sp macro="" textlink="">
      <xdr:nvSpPr>
        <xdr:cNvPr id="50" name="Autoforma 9" descr="Resultado de imagen para junta victaulic">
          <a:extLst>
            <a:ext uri="{FF2B5EF4-FFF2-40B4-BE49-F238E27FC236}">
              <a16:creationId xmlns:a16="http://schemas.microsoft.com/office/drawing/2014/main" id="{CF5691FE-5C45-47BA-8C80-B2BDC2C5ED4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649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6</xdr:row>
      <xdr:rowOff>0</xdr:rowOff>
    </xdr:from>
    <xdr:ext cx="304800" cy="304800"/>
    <xdr:sp macro="" textlink="">
      <xdr:nvSpPr>
        <xdr:cNvPr id="51" name="Autoforma 9" descr="Resultado de imagen para junta victaulic">
          <a:extLst>
            <a:ext uri="{FF2B5EF4-FFF2-40B4-BE49-F238E27FC236}">
              <a16:creationId xmlns:a16="http://schemas.microsoft.com/office/drawing/2014/main" id="{BF52A998-D438-4BCF-A056-1F5A4F7D2E9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6</xdr:row>
      <xdr:rowOff>0</xdr:rowOff>
    </xdr:from>
    <xdr:ext cx="304800" cy="304800"/>
    <xdr:sp macro="" textlink="">
      <xdr:nvSpPr>
        <xdr:cNvPr id="52" name="Autoforma 9" descr="Resultado de imagen para junta victaulic">
          <a:extLst>
            <a:ext uri="{FF2B5EF4-FFF2-40B4-BE49-F238E27FC236}">
              <a16:creationId xmlns:a16="http://schemas.microsoft.com/office/drawing/2014/main" id="{DB6C0142-F986-443D-8982-15C1936D05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</xdr:row>
      <xdr:rowOff>0</xdr:rowOff>
    </xdr:from>
    <xdr:ext cx="304800" cy="304800"/>
    <xdr:sp macro="" textlink="">
      <xdr:nvSpPr>
        <xdr:cNvPr id="53" name="Autoforma 9" descr="Resultado de imagen para junta victaulic">
          <a:extLst>
            <a:ext uri="{FF2B5EF4-FFF2-40B4-BE49-F238E27FC236}">
              <a16:creationId xmlns:a16="http://schemas.microsoft.com/office/drawing/2014/main" id="{6A91CD3E-A46F-4375-BE99-6CC76992DD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</xdr:row>
      <xdr:rowOff>0</xdr:rowOff>
    </xdr:from>
    <xdr:ext cx="304800" cy="304800"/>
    <xdr:sp macro="" textlink="">
      <xdr:nvSpPr>
        <xdr:cNvPr id="54" name="Autoforma 9" descr="Resultado de imagen para junta victaulic">
          <a:extLst>
            <a:ext uri="{FF2B5EF4-FFF2-40B4-BE49-F238E27FC236}">
              <a16:creationId xmlns:a16="http://schemas.microsoft.com/office/drawing/2014/main" id="{46ED0719-83F0-4F95-B80A-A81A68B64F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0</xdr:rowOff>
    </xdr:from>
    <xdr:ext cx="304800" cy="304800"/>
    <xdr:sp macro="" textlink="">
      <xdr:nvSpPr>
        <xdr:cNvPr id="55" name="Autoforma 9" descr="Resultado de imagen para junta victaulic">
          <a:extLst>
            <a:ext uri="{FF2B5EF4-FFF2-40B4-BE49-F238E27FC236}">
              <a16:creationId xmlns:a16="http://schemas.microsoft.com/office/drawing/2014/main" id="{17B4E787-E8A4-427C-BA1C-668F587C2AB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0</xdr:rowOff>
    </xdr:from>
    <xdr:ext cx="304800" cy="304800"/>
    <xdr:sp macro="" textlink="">
      <xdr:nvSpPr>
        <xdr:cNvPr id="56" name="Autoforma 9" descr="Resultado de imagen para junta victaulic">
          <a:extLst>
            <a:ext uri="{FF2B5EF4-FFF2-40B4-BE49-F238E27FC236}">
              <a16:creationId xmlns:a16="http://schemas.microsoft.com/office/drawing/2014/main" id="{D30BFF3F-8421-44AB-B45C-AE424DE7F28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16</xdr:row>
      <xdr:rowOff>0</xdr:rowOff>
    </xdr:from>
    <xdr:ext cx="304800" cy="304800"/>
    <xdr:sp macro="" textlink="">
      <xdr:nvSpPr>
        <xdr:cNvPr id="57" name="Autoforma 9" descr="Resultado de imagen para junta victaulic">
          <a:extLst>
            <a:ext uri="{FF2B5EF4-FFF2-40B4-BE49-F238E27FC236}">
              <a16:creationId xmlns:a16="http://schemas.microsoft.com/office/drawing/2014/main" id="{0456B07A-1E0B-4DB7-A456-E784267E99D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58" name="Autoforma 10" descr="Resultado de imagen para junta victaulic">
          <a:extLst>
            <a:ext uri="{FF2B5EF4-FFF2-40B4-BE49-F238E27FC236}">
              <a16:creationId xmlns:a16="http://schemas.microsoft.com/office/drawing/2014/main" id="{25B7D219-A6D1-44EB-AEF4-A8F775F8D0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6</xdr:row>
      <xdr:rowOff>0</xdr:rowOff>
    </xdr:from>
    <xdr:ext cx="304800" cy="304800"/>
    <xdr:sp macro="" textlink="">
      <xdr:nvSpPr>
        <xdr:cNvPr id="59" name="Autoforma 9" descr="Resultado de imagen para junta victaulic">
          <a:extLst>
            <a:ext uri="{FF2B5EF4-FFF2-40B4-BE49-F238E27FC236}">
              <a16:creationId xmlns:a16="http://schemas.microsoft.com/office/drawing/2014/main" id="{620A5606-6A78-4B5D-82E9-65DE6D135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</xdr:row>
      <xdr:rowOff>0</xdr:rowOff>
    </xdr:from>
    <xdr:ext cx="304800" cy="304800"/>
    <xdr:sp macro="" textlink="">
      <xdr:nvSpPr>
        <xdr:cNvPr id="60" name="Autoforma 9" descr="Resultado de imagen para junta victaulic">
          <a:extLst>
            <a:ext uri="{FF2B5EF4-FFF2-40B4-BE49-F238E27FC236}">
              <a16:creationId xmlns:a16="http://schemas.microsoft.com/office/drawing/2014/main" id="{4BB13130-2B7C-4547-9181-024CE10B74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</xdr:row>
      <xdr:rowOff>0</xdr:rowOff>
    </xdr:from>
    <xdr:ext cx="304800" cy="304800"/>
    <xdr:sp macro="" textlink="">
      <xdr:nvSpPr>
        <xdr:cNvPr id="61" name="Autoforma 9" descr="Resultado de imagen para junta victaulic">
          <a:extLst>
            <a:ext uri="{FF2B5EF4-FFF2-40B4-BE49-F238E27FC236}">
              <a16:creationId xmlns:a16="http://schemas.microsoft.com/office/drawing/2014/main" id="{A9CBBEE5-9F7A-450F-9C10-2B7FCA24BF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0</xdr:rowOff>
    </xdr:from>
    <xdr:ext cx="304800" cy="304800"/>
    <xdr:sp macro="" textlink="">
      <xdr:nvSpPr>
        <xdr:cNvPr id="62" name="Autoforma 9" descr="Resultado de imagen para junta victaulic">
          <a:extLst>
            <a:ext uri="{FF2B5EF4-FFF2-40B4-BE49-F238E27FC236}">
              <a16:creationId xmlns:a16="http://schemas.microsoft.com/office/drawing/2014/main" id="{3559F9F8-D2C8-4BF5-B90E-6ADF35C881D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0</xdr:rowOff>
    </xdr:from>
    <xdr:ext cx="304800" cy="304800"/>
    <xdr:sp macro="" textlink="">
      <xdr:nvSpPr>
        <xdr:cNvPr id="63" name="Autoforma 9" descr="Resultado de imagen para junta victaulic">
          <a:extLst>
            <a:ext uri="{FF2B5EF4-FFF2-40B4-BE49-F238E27FC236}">
              <a16:creationId xmlns:a16="http://schemas.microsoft.com/office/drawing/2014/main" id="{6428EA85-5DDC-48BC-B865-2692D82A2B7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0</xdr:rowOff>
    </xdr:from>
    <xdr:ext cx="304800" cy="304800"/>
    <xdr:sp macro="" textlink="">
      <xdr:nvSpPr>
        <xdr:cNvPr id="64" name="Autoforma 9" descr="Resultado de imagen para junta victaulic">
          <a:extLst>
            <a:ext uri="{FF2B5EF4-FFF2-40B4-BE49-F238E27FC236}">
              <a16:creationId xmlns:a16="http://schemas.microsoft.com/office/drawing/2014/main" id="{CDB040A0-0851-44D1-9B80-566F794E832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0</xdr:rowOff>
    </xdr:from>
    <xdr:ext cx="304800" cy="304800"/>
    <xdr:sp macro="" textlink="">
      <xdr:nvSpPr>
        <xdr:cNvPr id="65" name="Autoforma 9" descr="Resultado de imagen para junta victaulic">
          <a:extLst>
            <a:ext uri="{FF2B5EF4-FFF2-40B4-BE49-F238E27FC236}">
              <a16:creationId xmlns:a16="http://schemas.microsoft.com/office/drawing/2014/main" id="{E38FDF38-7CA5-495E-BBCD-31BD0D8061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15</xdr:row>
      <xdr:rowOff>0</xdr:rowOff>
    </xdr:from>
    <xdr:ext cx="304800" cy="304800"/>
    <xdr:sp macro="" textlink="">
      <xdr:nvSpPr>
        <xdr:cNvPr id="66" name="Autoforma 9" descr="Resultado de imagen para junta victaulic">
          <a:extLst>
            <a:ext uri="{FF2B5EF4-FFF2-40B4-BE49-F238E27FC236}">
              <a16:creationId xmlns:a16="http://schemas.microsoft.com/office/drawing/2014/main" id="{557CEE80-901E-4A93-9D39-3714EFF572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9</xdr:row>
      <xdr:rowOff>0</xdr:rowOff>
    </xdr:from>
    <xdr:ext cx="304800" cy="304800"/>
    <xdr:sp macro="" textlink="">
      <xdr:nvSpPr>
        <xdr:cNvPr id="67" name="Autoforma 9" descr="Resultado de imagen para junta victaulic">
          <a:extLst>
            <a:ext uri="{FF2B5EF4-FFF2-40B4-BE49-F238E27FC236}">
              <a16:creationId xmlns:a16="http://schemas.microsoft.com/office/drawing/2014/main" id="{BE6059A3-5F79-4F24-90EB-01DA99323E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9</xdr:row>
      <xdr:rowOff>0</xdr:rowOff>
    </xdr:from>
    <xdr:ext cx="304800" cy="304800"/>
    <xdr:sp macro="" textlink="">
      <xdr:nvSpPr>
        <xdr:cNvPr id="68" name="Autoforma 9" descr="Resultado de imagen para junta victaulic">
          <a:extLst>
            <a:ext uri="{FF2B5EF4-FFF2-40B4-BE49-F238E27FC236}">
              <a16:creationId xmlns:a16="http://schemas.microsoft.com/office/drawing/2014/main" id="{C384D199-6B87-4507-ADA3-21B7B5D9444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9</xdr:row>
      <xdr:rowOff>0</xdr:rowOff>
    </xdr:from>
    <xdr:ext cx="304800" cy="304800"/>
    <xdr:sp macro="" textlink="">
      <xdr:nvSpPr>
        <xdr:cNvPr id="69" name="Autoforma 9" descr="Resultado de imagen para junta victaulic">
          <a:extLst>
            <a:ext uri="{FF2B5EF4-FFF2-40B4-BE49-F238E27FC236}">
              <a16:creationId xmlns:a16="http://schemas.microsoft.com/office/drawing/2014/main" id="{52AEA473-9844-4D30-A1EE-3F58FF40B1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9</xdr:row>
      <xdr:rowOff>0</xdr:rowOff>
    </xdr:from>
    <xdr:ext cx="304800" cy="304800"/>
    <xdr:sp macro="" textlink="">
      <xdr:nvSpPr>
        <xdr:cNvPr id="70" name="Autoforma 9" descr="Resultado de imagen para junta victaulic">
          <a:extLst>
            <a:ext uri="{FF2B5EF4-FFF2-40B4-BE49-F238E27FC236}">
              <a16:creationId xmlns:a16="http://schemas.microsoft.com/office/drawing/2014/main" id="{368337E4-CD03-4276-8E60-AA9322613C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10</xdr:row>
      <xdr:rowOff>0</xdr:rowOff>
    </xdr:from>
    <xdr:ext cx="304800" cy="304800"/>
    <xdr:sp macro="" textlink="">
      <xdr:nvSpPr>
        <xdr:cNvPr id="71" name="Autoforma 9" descr="Resultado de imagen para junta victaulic">
          <a:extLst>
            <a:ext uri="{FF2B5EF4-FFF2-40B4-BE49-F238E27FC236}">
              <a16:creationId xmlns:a16="http://schemas.microsoft.com/office/drawing/2014/main" id="{6530A6C0-A4F6-4577-A4CE-6D249E311F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10</xdr:row>
      <xdr:rowOff>0</xdr:rowOff>
    </xdr:from>
    <xdr:ext cx="304800" cy="304800"/>
    <xdr:sp macro="" textlink="">
      <xdr:nvSpPr>
        <xdr:cNvPr id="72" name="Autoforma 9" descr="Resultado de imagen para junta victaulic">
          <a:extLst>
            <a:ext uri="{FF2B5EF4-FFF2-40B4-BE49-F238E27FC236}">
              <a16:creationId xmlns:a16="http://schemas.microsoft.com/office/drawing/2014/main" id="{3CE98687-246A-4C4B-BB49-50FB250BD10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10</xdr:row>
      <xdr:rowOff>0</xdr:rowOff>
    </xdr:from>
    <xdr:ext cx="304800" cy="304800"/>
    <xdr:sp macro="" textlink="">
      <xdr:nvSpPr>
        <xdr:cNvPr id="73" name="Autoforma 9" descr="Resultado de imagen para junta victaulic">
          <a:extLst>
            <a:ext uri="{FF2B5EF4-FFF2-40B4-BE49-F238E27FC236}">
              <a16:creationId xmlns:a16="http://schemas.microsoft.com/office/drawing/2014/main" id="{E49CEAA8-6E77-4B00-B7EB-16976930CE4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10</xdr:row>
      <xdr:rowOff>0</xdr:rowOff>
    </xdr:from>
    <xdr:ext cx="304800" cy="304800"/>
    <xdr:sp macro="" textlink="">
      <xdr:nvSpPr>
        <xdr:cNvPr id="74" name="Autoforma 9" descr="Resultado de imagen para junta victaulic">
          <a:extLst>
            <a:ext uri="{FF2B5EF4-FFF2-40B4-BE49-F238E27FC236}">
              <a16:creationId xmlns:a16="http://schemas.microsoft.com/office/drawing/2014/main" id="{BAAE3373-59F2-44A3-A265-4BA2906F98A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</xdr:row>
      <xdr:rowOff>0</xdr:rowOff>
    </xdr:from>
    <xdr:ext cx="304800" cy="304800"/>
    <xdr:sp macro="" textlink="">
      <xdr:nvSpPr>
        <xdr:cNvPr id="75" name="Autoforma 9" descr="Resultado de imagen para junta victaulic">
          <a:extLst>
            <a:ext uri="{FF2B5EF4-FFF2-40B4-BE49-F238E27FC236}">
              <a16:creationId xmlns:a16="http://schemas.microsoft.com/office/drawing/2014/main" id="{00550BED-0513-4FA9-834D-6A8706D943D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</xdr:row>
      <xdr:rowOff>0</xdr:rowOff>
    </xdr:from>
    <xdr:ext cx="304800" cy="304800"/>
    <xdr:sp macro="" textlink="">
      <xdr:nvSpPr>
        <xdr:cNvPr id="76" name="Autoforma 9" descr="Resultado de imagen para junta victaulic">
          <a:extLst>
            <a:ext uri="{FF2B5EF4-FFF2-40B4-BE49-F238E27FC236}">
              <a16:creationId xmlns:a16="http://schemas.microsoft.com/office/drawing/2014/main" id="{B5F7A6AA-971D-43CA-A80C-2F5C6707FBF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</xdr:row>
      <xdr:rowOff>0</xdr:rowOff>
    </xdr:from>
    <xdr:ext cx="304800" cy="304800"/>
    <xdr:sp macro="" textlink="">
      <xdr:nvSpPr>
        <xdr:cNvPr id="77" name="Autoforma 9" descr="Resultado de imagen para junta victaulic">
          <a:extLst>
            <a:ext uri="{FF2B5EF4-FFF2-40B4-BE49-F238E27FC236}">
              <a16:creationId xmlns:a16="http://schemas.microsoft.com/office/drawing/2014/main" id="{42E2FC43-0535-4451-B585-775BE5A6638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7</xdr:row>
      <xdr:rowOff>0</xdr:rowOff>
    </xdr:from>
    <xdr:ext cx="304800" cy="304800"/>
    <xdr:sp macro="" textlink="">
      <xdr:nvSpPr>
        <xdr:cNvPr id="78" name="Autoforma 9" descr="Resultado de imagen para junta victaulic">
          <a:extLst>
            <a:ext uri="{FF2B5EF4-FFF2-40B4-BE49-F238E27FC236}">
              <a16:creationId xmlns:a16="http://schemas.microsoft.com/office/drawing/2014/main" id="{95EBCA01-3164-4A21-832E-D6A634B4F1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</xdr:row>
      <xdr:rowOff>0</xdr:rowOff>
    </xdr:from>
    <xdr:ext cx="304800" cy="304800"/>
    <xdr:sp macro="" textlink="">
      <xdr:nvSpPr>
        <xdr:cNvPr id="79" name="Autoforma 9" descr="Resultado de imagen para junta victaulic">
          <a:extLst>
            <a:ext uri="{FF2B5EF4-FFF2-40B4-BE49-F238E27FC236}">
              <a16:creationId xmlns:a16="http://schemas.microsoft.com/office/drawing/2014/main" id="{A3B26112-69E2-4FF5-B7B0-45D7DDFBA7B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8</xdr:row>
      <xdr:rowOff>0</xdr:rowOff>
    </xdr:from>
    <xdr:ext cx="304800" cy="304800"/>
    <xdr:sp macro="" textlink="">
      <xdr:nvSpPr>
        <xdr:cNvPr id="80" name="Autoforma 9" descr="Resultado de imagen para junta victaulic">
          <a:extLst>
            <a:ext uri="{FF2B5EF4-FFF2-40B4-BE49-F238E27FC236}">
              <a16:creationId xmlns:a16="http://schemas.microsoft.com/office/drawing/2014/main" id="{A2F78FDE-B979-4B82-9262-3D2096DD957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0</xdr:rowOff>
    </xdr:from>
    <xdr:ext cx="304800" cy="304800"/>
    <xdr:sp macro="" textlink="">
      <xdr:nvSpPr>
        <xdr:cNvPr id="81" name="Autoforma 9" descr="Resultado de imagen para junta victaulic">
          <a:extLst>
            <a:ext uri="{FF2B5EF4-FFF2-40B4-BE49-F238E27FC236}">
              <a16:creationId xmlns:a16="http://schemas.microsoft.com/office/drawing/2014/main" id="{47CD1DAD-EF6A-400A-A3F9-BF3FD9867C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0</xdr:rowOff>
    </xdr:from>
    <xdr:ext cx="304800" cy="304800"/>
    <xdr:sp macro="" textlink="">
      <xdr:nvSpPr>
        <xdr:cNvPr id="82" name="Autoforma 9" descr="Resultado de imagen para junta victaulic">
          <a:extLst>
            <a:ext uri="{FF2B5EF4-FFF2-40B4-BE49-F238E27FC236}">
              <a16:creationId xmlns:a16="http://schemas.microsoft.com/office/drawing/2014/main" id="{1BC435D2-2B1A-48AB-960D-DC8B47451F5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0</xdr:rowOff>
    </xdr:from>
    <xdr:ext cx="304800" cy="304800"/>
    <xdr:sp macro="" textlink="">
      <xdr:nvSpPr>
        <xdr:cNvPr id="83" name="Autoforma 9" descr="Resultado de imagen para junta victaulic">
          <a:extLst>
            <a:ext uri="{FF2B5EF4-FFF2-40B4-BE49-F238E27FC236}">
              <a16:creationId xmlns:a16="http://schemas.microsoft.com/office/drawing/2014/main" id="{C883E8BB-E922-42F5-A76F-A054BA79A37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0</xdr:rowOff>
    </xdr:from>
    <xdr:ext cx="304800" cy="304800"/>
    <xdr:sp macro="" textlink="">
      <xdr:nvSpPr>
        <xdr:cNvPr id="84" name="Autoforma 9" descr="Resultado de imagen para junta victaulic">
          <a:extLst>
            <a:ext uri="{FF2B5EF4-FFF2-40B4-BE49-F238E27FC236}">
              <a16:creationId xmlns:a16="http://schemas.microsoft.com/office/drawing/2014/main" id="{3CBD2533-E3FA-47CE-A22A-FEF809A8B4B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0</xdr:rowOff>
    </xdr:from>
    <xdr:ext cx="304800" cy="304800"/>
    <xdr:sp macro="" textlink="">
      <xdr:nvSpPr>
        <xdr:cNvPr id="85" name="Autoforma 9" descr="Resultado de imagen para junta victaulic">
          <a:extLst>
            <a:ext uri="{FF2B5EF4-FFF2-40B4-BE49-F238E27FC236}">
              <a16:creationId xmlns:a16="http://schemas.microsoft.com/office/drawing/2014/main" id="{201C815C-2117-440E-9224-905B5DB8088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0</xdr:rowOff>
    </xdr:from>
    <xdr:ext cx="304800" cy="304800"/>
    <xdr:sp macro="" textlink="">
      <xdr:nvSpPr>
        <xdr:cNvPr id="86" name="Autoforma 9" descr="Resultado de imagen para junta victaulic">
          <a:extLst>
            <a:ext uri="{FF2B5EF4-FFF2-40B4-BE49-F238E27FC236}">
              <a16:creationId xmlns:a16="http://schemas.microsoft.com/office/drawing/2014/main" id="{18FBE59D-1155-4347-8802-8221317707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0</xdr:rowOff>
    </xdr:from>
    <xdr:ext cx="304800" cy="304800"/>
    <xdr:sp macro="" textlink="">
      <xdr:nvSpPr>
        <xdr:cNvPr id="87" name="Autoforma 9" descr="Resultado de imagen para junta victaulic">
          <a:extLst>
            <a:ext uri="{FF2B5EF4-FFF2-40B4-BE49-F238E27FC236}">
              <a16:creationId xmlns:a16="http://schemas.microsoft.com/office/drawing/2014/main" id="{B573592B-5B90-4F15-88A1-4382D6919C4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88" name="Autoforma 10" descr="Resultado de imagen para junta victaulic">
          <a:extLst>
            <a:ext uri="{FF2B5EF4-FFF2-40B4-BE49-F238E27FC236}">
              <a16:creationId xmlns:a16="http://schemas.microsoft.com/office/drawing/2014/main" id="{35D759B6-73C6-4E9A-9B9C-64CFBEDFD08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89" name="Autoforma 14" descr="Resultado de imagen para codo hierro negro soldable">
          <a:extLst>
            <a:ext uri="{FF2B5EF4-FFF2-40B4-BE49-F238E27FC236}">
              <a16:creationId xmlns:a16="http://schemas.microsoft.com/office/drawing/2014/main" id="{EC90659A-F809-4177-9143-5C5F48BAD60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90" name="Autoforma 15" descr="Resultado de imagen para codo hierro negro soldable">
          <a:extLst>
            <a:ext uri="{FF2B5EF4-FFF2-40B4-BE49-F238E27FC236}">
              <a16:creationId xmlns:a16="http://schemas.microsoft.com/office/drawing/2014/main" id="{BE068CE6-7453-46F7-B8C4-19103A11648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91" name="Autoforma 16" descr="Resultado de imagen para codo hierro negro soldable">
          <a:extLst>
            <a:ext uri="{FF2B5EF4-FFF2-40B4-BE49-F238E27FC236}">
              <a16:creationId xmlns:a16="http://schemas.microsoft.com/office/drawing/2014/main" id="{96354240-296E-4AD1-925A-17C10BD9CCB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4800"/>
    <xdr:sp macro="" textlink="">
      <xdr:nvSpPr>
        <xdr:cNvPr id="92" name="Autoforma 9" descr="Resultado de imagen para junta victaulic">
          <a:extLst>
            <a:ext uri="{FF2B5EF4-FFF2-40B4-BE49-F238E27FC236}">
              <a16:creationId xmlns:a16="http://schemas.microsoft.com/office/drawing/2014/main" id="{2636A612-E266-4DBF-9450-0592F419CE4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93" name="Autoforma 14" descr="Resultado de imagen para codo hierro negro soldable">
          <a:extLst>
            <a:ext uri="{FF2B5EF4-FFF2-40B4-BE49-F238E27FC236}">
              <a16:creationId xmlns:a16="http://schemas.microsoft.com/office/drawing/2014/main" id="{0E1A4850-94D7-4B44-B729-CB135DC6A35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94" name="Autoforma 15" descr="Resultado de imagen para codo hierro negro soldable">
          <a:extLst>
            <a:ext uri="{FF2B5EF4-FFF2-40B4-BE49-F238E27FC236}">
              <a16:creationId xmlns:a16="http://schemas.microsoft.com/office/drawing/2014/main" id="{71510458-9692-45A4-877E-8CADEB17DA16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95" name="Autoforma 16" descr="Resultado de imagen para codo hierro negro soldable">
          <a:extLst>
            <a:ext uri="{FF2B5EF4-FFF2-40B4-BE49-F238E27FC236}">
              <a16:creationId xmlns:a16="http://schemas.microsoft.com/office/drawing/2014/main" id="{F9CC9DF5-3128-47CD-AC27-A95E10EB40FC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96" name="Autoforma 9" descr="Resultado de imagen para junta victaulic">
          <a:extLst>
            <a:ext uri="{FF2B5EF4-FFF2-40B4-BE49-F238E27FC236}">
              <a16:creationId xmlns:a16="http://schemas.microsoft.com/office/drawing/2014/main" id="{2346D983-EB19-47C8-8FE2-BEA15EDFDA2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97" name="Autoforma 9" descr="Resultado de imagen para junta victaulic">
          <a:extLst>
            <a:ext uri="{FF2B5EF4-FFF2-40B4-BE49-F238E27FC236}">
              <a16:creationId xmlns:a16="http://schemas.microsoft.com/office/drawing/2014/main" id="{E2CB3A3B-9708-4BE7-B2A2-0AC853A3E79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98" name="Autoforma 9" descr="Resultado de imagen para junta victaulic">
          <a:extLst>
            <a:ext uri="{FF2B5EF4-FFF2-40B4-BE49-F238E27FC236}">
              <a16:creationId xmlns:a16="http://schemas.microsoft.com/office/drawing/2014/main" id="{53AB2371-3FEC-41CD-AA69-A7792793B4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99" name="Autoforma 9" descr="Resultado de imagen para junta victaulic">
          <a:extLst>
            <a:ext uri="{FF2B5EF4-FFF2-40B4-BE49-F238E27FC236}">
              <a16:creationId xmlns:a16="http://schemas.microsoft.com/office/drawing/2014/main" id="{0BB61F36-755E-4D8C-B121-2C622E5533F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100" name="Autoforma 9" descr="Resultado de imagen para junta victaulic">
          <a:extLst>
            <a:ext uri="{FF2B5EF4-FFF2-40B4-BE49-F238E27FC236}">
              <a16:creationId xmlns:a16="http://schemas.microsoft.com/office/drawing/2014/main" id="{833634AD-E55B-4A12-AF44-2670099FDAD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101" name="Autoforma 10" descr="Resultado de imagen para junta victaulic">
          <a:extLst>
            <a:ext uri="{FF2B5EF4-FFF2-40B4-BE49-F238E27FC236}">
              <a16:creationId xmlns:a16="http://schemas.microsoft.com/office/drawing/2014/main" id="{50E51678-423F-4AE0-A5F1-E0C4D05651AC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102" name="Autoforma 14" descr="Resultado de imagen para codo hierro negro soldable">
          <a:extLst>
            <a:ext uri="{FF2B5EF4-FFF2-40B4-BE49-F238E27FC236}">
              <a16:creationId xmlns:a16="http://schemas.microsoft.com/office/drawing/2014/main" id="{BC173759-E6E1-47CA-9C65-FA59E57F9FEA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103" name="Autoforma 15" descr="Resultado de imagen para codo hierro negro soldable">
          <a:extLst>
            <a:ext uri="{FF2B5EF4-FFF2-40B4-BE49-F238E27FC236}">
              <a16:creationId xmlns:a16="http://schemas.microsoft.com/office/drawing/2014/main" id="{9862C691-A82B-4B94-A459-12F3302D49D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104" name="Autoforma 16" descr="Resultado de imagen para codo hierro negro soldable">
          <a:extLst>
            <a:ext uri="{FF2B5EF4-FFF2-40B4-BE49-F238E27FC236}">
              <a16:creationId xmlns:a16="http://schemas.microsoft.com/office/drawing/2014/main" id="{2476EBD9-36A3-44B1-918A-C90C58522CF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4800"/>
    <xdr:sp macro="" textlink="">
      <xdr:nvSpPr>
        <xdr:cNvPr id="105" name="Autoforma 9" descr="Resultado de imagen para junta victaulic">
          <a:extLst>
            <a:ext uri="{FF2B5EF4-FFF2-40B4-BE49-F238E27FC236}">
              <a16:creationId xmlns:a16="http://schemas.microsoft.com/office/drawing/2014/main" id="{A52E920D-D78C-4D4E-B234-F3B0946A0D6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106" name="Autoforma 14" descr="Resultado de imagen para codo hierro negro soldable">
          <a:extLst>
            <a:ext uri="{FF2B5EF4-FFF2-40B4-BE49-F238E27FC236}">
              <a16:creationId xmlns:a16="http://schemas.microsoft.com/office/drawing/2014/main" id="{6C6BDFD2-283D-45D2-AB3A-E261C426378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107" name="Autoforma 15" descr="Resultado de imagen para codo hierro negro soldable">
          <a:extLst>
            <a:ext uri="{FF2B5EF4-FFF2-40B4-BE49-F238E27FC236}">
              <a16:creationId xmlns:a16="http://schemas.microsoft.com/office/drawing/2014/main" id="{2554E6CF-D914-40F1-ACDB-B4A668FB98B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</xdr:row>
      <xdr:rowOff>0</xdr:rowOff>
    </xdr:from>
    <xdr:ext cx="304800" cy="304800"/>
    <xdr:sp macro="" textlink="">
      <xdr:nvSpPr>
        <xdr:cNvPr id="108" name="Autoforma 16" descr="Resultado de imagen para codo hierro negro soldable">
          <a:extLst>
            <a:ext uri="{FF2B5EF4-FFF2-40B4-BE49-F238E27FC236}">
              <a16:creationId xmlns:a16="http://schemas.microsoft.com/office/drawing/2014/main" id="{4BBD7B4F-9AFE-4767-9F2A-74EFCBD982F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09" name="Autoforma 9" descr="Resultado de imagen para junta victaulic">
          <a:extLst>
            <a:ext uri="{FF2B5EF4-FFF2-40B4-BE49-F238E27FC236}">
              <a16:creationId xmlns:a16="http://schemas.microsoft.com/office/drawing/2014/main" id="{F3EAF25F-2615-4F91-8B19-1B62AAE838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10" name="Autoforma 9" descr="Resultado de imagen para junta victaulic">
          <a:extLst>
            <a:ext uri="{FF2B5EF4-FFF2-40B4-BE49-F238E27FC236}">
              <a16:creationId xmlns:a16="http://schemas.microsoft.com/office/drawing/2014/main" id="{C29B7EEF-7942-4E68-8635-C4F31B9D33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11" name="Autoforma 9" descr="Resultado de imagen para junta victaulic">
          <a:extLst>
            <a:ext uri="{FF2B5EF4-FFF2-40B4-BE49-F238E27FC236}">
              <a16:creationId xmlns:a16="http://schemas.microsoft.com/office/drawing/2014/main" id="{FE4585F0-BAEC-4F78-83C4-DA35CA36DBD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12" name="Autoforma 10" descr="Resultado de imagen para junta victaulic">
          <a:extLst>
            <a:ext uri="{FF2B5EF4-FFF2-40B4-BE49-F238E27FC236}">
              <a16:creationId xmlns:a16="http://schemas.microsoft.com/office/drawing/2014/main" id="{C8E49F19-D921-4213-AACA-2FF486FF965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13" name="Autoforma 9" descr="Resultado de imagen para junta victaulic">
          <a:extLst>
            <a:ext uri="{FF2B5EF4-FFF2-40B4-BE49-F238E27FC236}">
              <a16:creationId xmlns:a16="http://schemas.microsoft.com/office/drawing/2014/main" id="{B5D54A5F-C289-439F-8878-318E80C7CF7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14" name="Autoforma 9" descr="Resultado de imagen para junta victaulic">
          <a:extLst>
            <a:ext uri="{FF2B5EF4-FFF2-40B4-BE49-F238E27FC236}">
              <a16:creationId xmlns:a16="http://schemas.microsoft.com/office/drawing/2014/main" id="{E2AC2038-B16C-43A4-94F8-C5C8DC01C2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115" name="Autoforma 9" descr="Resultado de imagen para junta victaulic">
          <a:extLst>
            <a:ext uri="{FF2B5EF4-FFF2-40B4-BE49-F238E27FC236}">
              <a16:creationId xmlns:a16="http://schemas.microsoft.com/office/drawing/2014/main" id="{457B0999-FC16-466B-B535-47EAECF3396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16" name="Autoforma 10" descr="Resultado de imagen para junta victaulic">
          <a:extLst>
            <a:ext uri="{FF2B5EF4-FFF2-40B4-BE49-F238E27FC236}">
              <a16:creationId xmlns:a16="http://schemas.microsoft.com/office/drawing/2014/main" id="{72CDA60E-41D8-416B-9CE9-FD4419041CB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17" name="Autoforma 10" descr="Resultado de imagen para junta victaulic">
          <a:extLst>
            <a:ext uri="{FF2B5EF4-FFF2-40B4-BE49-F238E27FC236}">
              <a16:creationId xmlns:a16="http://schemas.microsoft.com/office/drawing/2014/main" id="{0CBC2913-3498-4E6E-8347-E4A5EC62F9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36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18" name="Autoforma 9" descr="Resultado de imagen para junta victaulic">
          <a:extLst>
            <a:ext uri="{FF2B5EF4-FFF2-40B4-BE49-F238E27FC236}">
              <a16:creationId xmlns:a16="http://schemas.microsoft.com/office/drawing/2014/main" id="{48781247-96C9-40A6-93C5-C4413CF890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19" name="Autoforma 10" descr="Resultado de imagen para junta victaulic">
          <a:extLst>
            <a:ext uri="{FF2B5EF4-FFF2-40B4-BE49-F238E27FC236}">
              <a16:creationId xmlns:a16="http://schemas.microsoft.com/office/drawing/2014/main" id="{3B61ABFF-FC2A-4692-B622-62C63DA0075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20" name="Autoforma 10" descr="Resultado de imagen para junta victaulic">
          <a:extLst>
            <a:ext uri="{FF2B5EF4-FFF2-40B4-BE49-F238E27FC236}">
              <a16:creationId xmlns:a16="http://schemas.microsoft.com/office/drawing/2014/main" id="{2F652689-6855-4E8D-9619-E9831CC35FE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21" name="Autoforma 9" descr="Resultado de imagen para junta victaulic">
          <a:extLst>
            <a:ext uri="{FF2B5EF4-FFF2-40B4-BE49-F238E27FC236}">
              <a16:creationId xmlns:a16="http://schemas.microsoft.com/office/drawing/2014/main" id="{6F7D51AF-3A4F-4F41-9FCC-DEDC9E57CE1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22" name="Autoforma 10" descr="Resultado de imagen para junta victaulic">
          <a:extLst>
            <a:ext uri="{FF2B5EF4-FFF2-40B4-BE49-F238E27FC236}">
              <a16:creationId xmlns:a16="http://schemas.microsoft.com/office/drawing/2014/main" id="{09CFEF31-799B-4D8A-AA72-2C84D96EDD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23" name="Autoforma 9" descr="Resultado de imagen para junta victaulic">
          <a:extLst>
            <a:ext uri="{FF2B5EF4-FFF2-40B4-BE49-F238E27FC236}">
              <a16:creationId xmlns:a16="http://schemas.microsoft.com/office/drawing/2014/main" id="{D31EF2C6-9CD2-462E-B5D2-A63A99BD6C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24" name="Autoforma 9" descr="Resultado de imagen para junta victaulic">
          <a:extLst>
            <a:ext uri="{FF2B5EF4-FFF2-40B4-BE49-F238E27FC236}">
              <a16:creationId xmlns:a16="http://schemas.microsoft.com/office/drawing/2014/main" id="{BB94BCD6-59C6-4728-8A01-C8AE17B0B2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25" name="Autoforma 10" descr="Resultado de imagen para junta victaulic">
          <a:extLst>
            <a:ext uri="{FF2B5EF4-FFF2-40B4-BE49-F238E27FC236}">
              <a16:creationId xmlns:a16="http://schemas.microsoft.com/office/drawing/2014/main" id="{A68C43AE-1D10-4439-AFB9-25CB622756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26" name="Autoforma 10" descr="Resultado de imagen para junta victaulic">
          <a:extLst>
            <a:ext uri="{FF2B5EF4-FFF2-40B4-BE49-F238E27FC236}">
              <a16:creationId xmlns:a16="http://schemas.microsoft.com/office/drawing/2014/main" id="{93BB4C1F-7F24-443D-84EC-B284F62D4CB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27" name="Autoforma 9" descr="Resultado de imagen para junta victaulic">
          <a:extLst>
            <a:ext uri="{FF2B5EF4-FFF2-40B4-BE49-F238E27FC236}">
              <a16:creationId xmlns:a16="http://schemas.microsoft.com/office/drawing/2014/main" id="{2D5AFEFD-A656-405D-9A4E-B7222CBD062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28" name="Autoforma 9" descr="Resultado de imagen para junta victaulic">
          <a:extLst>
            <a:ext uri="{FF2B5EF4-FFF2-40B4-BE49-F238E27FC236}">
              <a16:creationId xmlns:a16="http://schemas.microsoft.com/office/drawing/2014/main" id="{C97FDB31-9897-441D-A3C7-34D520EA46B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29" name="Autoforma 10" descr="Resultado de imagen para junta victaulic">
          <a:extLst>
            <a:ext uri="{FF2B5EF4-FFF2-40B4-BE49-F238E27FC236}">
              <a16:creationId xmlns:a16="http://schemas.microsoft.com/office/drawing/2014/main" id="{05932776-2A80-4EC6-B16B-40322241B20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30" name="Autoforma 9" descr="Resultado de imagen para junta victaulic">
          <a:extLst>
            <a:ext uri="{FF2B5EF4-FFF2-40B4-BE49-F238E27FC236}">
              <a16:creationId xmlns:a16="http://schemas.microsoft.com/office/drawing/2014/main" id="{B2BA51CB-6906-4327-A789-313E690A95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31" name="Autoforma 10" descr="Resultado de imagen para junta victaulic">
          <a:extLst>
            <a:ext uri="{FF2B5EF4-FFF2-40B4-BE49-F238E27FC236}">
              <a16:creationId xmlns:a16="http://schemas.microsoft.com/office/drawing/2014/main" id="{3295B388-21E9-4403-825D-B947F6FB883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32" name="Autoforma 9" descr="Resultado de imagen para junta victaulic">
          <a:extLst>
            <a:ext uri="{FF2B5EF4-FFF2-40B4-BE49-F238E27FC236}">
              <a16:creationId xmlns:a16="http://schemas.microsoft.com/office/drawing/2014/main" id="{C10407E3-74AE-4860-806C-1521FE66324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33" name="Autoforma 9" descr="Resultado de imagen para junta victaulic">
          <a:extLst>
            <a:ext uri="{FF2B5EF4-FFF2-40B4-BE49-F238E27FC236}">
              <a16:creationId xmlns:a16="http://schemas.microsoft.com/office/drawing/2014/main" id="{1615D044-97A0-43CF-B885-BC085163DA0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34" name="Autoforma 10" descr="Resultado de imagen para junta victaulic">
          <a:extLst>
            <a:ext uri="{FF2B5EF4-FFF2-40B4-BE49-F238E27FC236}">
              <a16:creationId xmlns:a16="http://schemas.microsoft.com/office/drawing/2014/main" id="{37B13521-51D9-4E70-B181-C9B33C365A6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35" name="Autoforma 10" descr="Resultado de imagen para junta victaulic">
          <a:extLst>
            <a:ext uri="{FF2B5EF4-FFF2-40B4-BE49-F238E27FC236}">
              <a16:creationId xmlns:a16="http://schemas.microsoft.com/office/drawing/2014/main" id="{DC1B4815-E92F-4E92-BD2A-907BFAE6080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36" name="Autoforma 9" descr="Resultado de imagen para junta victaulic">
          <a:extLst>
            <a:ext uri="{FF2B5EF4-FFF2-40B4-BE49-F238E27FC236}">
              <a16:creationId xmlns:a16="http://schemas.microsoft.com/office/drawing/2014/main" id="{5E3E076A-C020-4971-83B5-8BD170E571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37" name="Autoforma 9" descr="Resultado de imagen para junta victaulic">
          <a:extLst>
            <a:ext uri="{FF2B5EF4-FFF2-40B4-BE49-F238E27FC236}">
              <a16:creationId xmlns:a16="http://schemas.microsoft.com/office/drawing/2014/main" id="{D0F28271-AB03-4FC7-8656-ED3C4E7FF6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38" name="Autoforma 10" descr="Resultado de imagen para junta victaulic">
          <a:extLst>
            <a:ext uri="{FF2B5EF4-FFF2-40B4-BE49-F238E27FC236}">
              <a16:creationId xmlns:a16="http://schemas.microsoft.com/office/drawing/2014/main" id="{32AEECE6-2010-4D17-9688-A09A39F3269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39" name="Autoforma 9" descr="Resultado de imagen para junta victaulic">
          <a:extLst>
            <a:ext uri="{FF2B5EF4-FFF2-40B4-BE49-F238E27FC236}">
              <a16:creationId xmlns:a16="http://schemas.microsoft.com/office/drawing/2014/main" id="{CF7AC7DC-7CD2-4B6E-BAA6-944D5066D8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40" name="Autoforma 10" descr="Resultado de imagen para junta victaulic">
          <a:extLst>
            <a:ext uri="{FF2B5EF4-FFF2-40B4-BE49-F238E27FC236}">
              <a16:creationId xmlns:a16="http://schemas.microsoft.com/office/drawing/2014/main" id="{9174839C-A370-4046-A440-BC4A809022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41" name="Autoforma 9" descr="Resultado de imagen para junta victaulic">
          <a:extLst>
            <a:ext uri="{FF2B5EF4-FFF2-40B4-BE49-F238E27FC236}">
              <a16:creationId xmlns:a16="http://schemas.microsoft.com/office/drawing/2014/main" id="{D806CC11-B0D7-4B2D-A32A-EBCDA445DFE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42" name="Autoforma 9" descr="Resultado de imagen para junta victaulic">
          <a:extLst>
            <a:ext uri="{FF2B5EF4-FFF2-40B4-BE49-F238E27FC236}">
              <a16:creationId xmlns:a16="http://schemas.microsoft.com/office/drawing/2014/main" id="{2AC2D65B-C50D-4B06-B25F-82661D97F91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43" name="Autoforma 10" descr="Resultado de imagen para junta victaulic">
          <a:extLst>
            <a:ext uri="{FF2B5EF4-FFF2-40B4-BE49-F238E27FC236}">
              <a16:creationId xmlns:a16="http://schemas.microsoft.com/office/drawing/2014/main" id="{31E37E33-B1C0-438F-92F9-6926CB00D88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44" name="Autoforma 10" descr="Resultado de imagen para junta victaulic">
          <a:extLst>
            <a:ext uri="{FF2B5EF4-FFF2-40B4-BE49-F238E27FC236}">
              <a16:creationId xmlns:a16="http://schemas.microsoft.com/office/drawing/2014/main" id="{E47DC371-0EEF-4594-BCD1-0D8BEAB7832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45" name="Autoforma 9" descr="Resultado de imagen para junta victaulic">
          <a:extLst>
            <a:ext uri="{FF2B5EF4-FFF2-40B4-BE49-F238E27FC236}">
              <a16:creationId xmlns:a16="http://schemas.microsoft.com/office/drawing/2014/main" id="{44A919B2-B66C-4C91-AAD8-80846B734B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46" name="Autoforma 9" descr="Resultado de imagen para junta victaulic">
          <a:extLst>
            <a:ext uri="{FF2B5EF4-FFF2-40B4-BE49-F238E27FC236}">
              <a16:creationId xmlns:a16="http://schemas.microsoft.com/office/drawing/2014/main" id="{DBECAF51-5BE2-46C8-AE91-8416FCDBC9B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47" name="Autoforma 10" descr="Resultado de imagen para junta victaulic">
          <a:extLst>
            <a:ext uri="{FF2B5EF4-FFF2-40B4-BE49-F238E27FC236}">
              <a16:creationId xmlns:a16="http://schemas.microsoft.com/office/drawing/2014/main" id="{832FAC47-407C-4F00-A019-9B7F6A7C785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48" name="Autoforma 9" descr="Resultado de imagen para junta victaulic">
          <a:extLst>
            <a:ext uri="{FF2B5EF4-FFF2-40B4-BE49-F238E27FC236}">
              <a16:creationId xmlns:a16="http://schemas.microsoft.com/office/drawing/2014/main" id="{8C371EAE-2AA1-4B65-A28B-4CCA63A075B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49" name="Autoforma 10" descr="Resultado de imagen para junta victaulic">
          <a:extLst>
            <a:ext uri="{FF2B5EF4-FFF2-40B4-BE49-F238E27FC236}">
              <a16:creationId xmlns:a16="http://schemas.microsoft.com/office/drawing/2014/main" id="{F29A12D3-06CE-4849-93BA-F8C9D43F0ED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50" name="Autoforma 10" descr="Resultado de imagen para junta victaulic">
          <a:extLst>
            <a:ext uri="{FF2B5EF4-FFF2-40B4-BE49-F238E27FC236}">
              <a16:creationId xmlns:a16="http://schemas.microsoft.com/office/drawing/2014/main" id="{ACB3375B-6127-4EE4-9F92-8198D36725F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51" name="Autoforma 9" descr="Resultado de imagen para junta victaulic">
          <a:extLst>
            <a:ext uri="{FF2B5EF4-FFF2-40B4-BE49-F238E27FC236}">
              <a16:creationId xmlns:a16="http://schemas.microsoft.com/office/drawing/2014/main" id="{02144966-1BFB-457B-ACA1-7D935425A76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52" name="Autoforma 9" descr="Resultado de imagen para junta victaulic">
          <a:extLst>
            <a:ext uri="{FF2B5EF4-FFF2-40B4-BE49-F238E27FC236}">
              <a16:creationId xmlns:a16="http://schemas.microsoft.com/office/drawing/2014/main" id="{6F851C5F-F5C7-4004-B8FA-E22C4B112B7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53" name="Autoforma 10" descr="Resultado de imagen para junta victaulic">
          <a:extLst>
            <a:ext uri="{FF2B5EF4-FFF2-40B4-BE49-F238E27FC236}">
              <a16:creationId xmlns:a16="http://schemas.microsoft.com/office/drawing/2014/main" id="{20286797-799A-4EF9-8F3E-551945723813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54" name="Autoforma 9" descr="Resultado de imagen para junta victaulic">
          <a:extLst>
            <a:ext uri="{FF2B5EF4-FFF2-40B4-BE49-F238E27FC236}">
              <a16:creationId xmlns:a16="http://schemas.microsoft.com/office/drawing/2014/main" id="{F644D683-5D09-4793-8597-9219D9FD06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55" name="Autoforma 9" descr="Resultado de imagen para junta victaulic">
          <a:extLst>
            <a:ext uri="{FF2B5EF4-FFF2-40B4-BE49-F238E27FC236}">
              <a16:creationId xmlns:a16="http://schemas.microsoft.com/office/drawing/2014/main" id="{43B52482-641B-4547-A9AB-EEAEC93C222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56" name="Autoforma 10" descr="Resultado de imagen para junta victaulic">
          <a:extLst>
            <a:ext uri="{FF2B5EF4-FFF2-40B4-BE49-F238E27FC236}">
              <a16:creationId xmlns:a16="http://schemas.microsoft.com/office/drawing/2014/main" id="{A7574D9A-1C45-4692-9597-7316FE8990B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57" name="Autoforma 9" descr="Resultado de imagen para junta victaulic">
          <a:extLst>
            <a:ext uri="{FF2B5EF4-FFF2-40B4-BE49-F238E27FC236}">
              <a16:creationId xmlns:a16="http://schemas.microsoft.com/office/drawing/2014/main" id="{5DF986F4-6ED3-4028-9589-531F088AD0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58" name="Autoforma 10" descr="Resultado de imagen para junta victaulic">
          <a:extLst>
            <a:ext uri="{FF2B5EF4-FFF2-40B4-BE49-F238E27FC236}">
              <a16:creationId xmlns:a16="http://schemas.microsoft.com/office/drawing/2014/main" id="{BFD13638-4913-459B-AED2-40E0C3A3D64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59" name="Autoforma 9" descr="Resultado de imagen para junta victaulic">
          <a:extLst>
            <a:ext uri="{FF2B5EF4-FFF2-40B4-BE49-F238E27FC236}">
              <a16:creationId xmlns:a16="http://schemas.microsoft.com/office/drawing/2014/main" id="{272D56A7-82F2-4966-BDBC-3D38DE0C1B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60" name="Autoforma 9" descr="Resultado de imagen para junta victaulic">
          <a:extLst>
            <a:ext uri="{FF2B5EF4-FFF2-40B4-BE49-F238E27FC236}">
              <a16:creationId xmlns:a16="http://schemas.microsoft.com/office/drawing/2014/main" id="{CA0ED0FB-031F-49B5-9DBB-6D086BB5D2A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61" name="Autoforma 10" descr="Resultado de imagen para junta victaulic">
          <a:extLst>
            <a:ext uri="{FF2B5EF4-FFF2-40B4-BE49-F238E27FC236}">
              <a16:creationId xmlns:a16="http://schemas.microsoft.com/office/drawing/2014/main" id="{FF5F1ECF-22D8-494D-A662-18AC5D876FD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62" name="Autoforma 10" descr="Resultado de imagen para junta victaulic">
          <a:extLst>
            <a:ext uri="{FF2B5EF4-FFF2-40B4-BE49-F238E27FC236}">
              <a16:creationId xmlns:a16="http://schemas.microsoft.com/office/drawing/2014/main" id="{347CF63E-B3B9-4D8F-BAAD-366131CF9A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63" name="Autoforma 9" descr="Resultado de imagen para junta victaulic">
          <a:extLst>
            <a:ext uri="{FF2B5EF4-FFF2-40B4-BE49-F238E27FC236}">
              <a16:creationId xmlns:a16="http://schemas.microsoft.com/office/drawing/2014/main" id="{5B555D92-30C6-40EB-8907-4DE9D9CD7B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64" name="Autoforma 9" descr="Resultado de imagen para junta victaulic">
          <a:extLst>
            <a:ext uri="{FF2B5EF4-FFF2-40B4-BE49-F238E27FC236}">
              <a16:creationId xmlns:a16="http://schemas.microsoft.com/office/drawing/2014/main" id="{5797D205-5591-4AD9-92B9-9E626AD7361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65" name="Autoforma 10" descr="Resultado de imagen para junta victaulic">
          <a:extLst>
            <a:ext uri="{FF2B5EF4-FFF2-40B4-BE49-F238E27FC236}">
              <a16:creationId xmlns:a16="http://schemas.microsoft.com/office/drawing/2014/main" id="{E9C33597-B0C9-4038-B498-ED70612694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66" name="Autoforma 9" descr="Resultado de imagen para junta victaulic">
          <a:extLst>
            <a:ext uri="{FF2B5EF4-FFF2-40B4-BE49-F238E27FC236}">
              <a16:creationId xmlns:a16="http://schemas.microsoft.com/office/drawing/2014/main" id="{65750918-9DF8-4712-ADA9-E047C36CF50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67" name="Autoforma 10" descr="Resultado de imagen para junta victaulic">
          <a:extLst>
            <a:ext uri="{FF2B5EF4-FFF2-40B4-BE49-F238E27FC236}">
              <a16:creationId xmlns:a16="http://schemas.microsoft.com/office/drawing/2014/main" id="{30052BB7-130C-45DD-87D1-FBC59EF458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68" name="Autoforma 10" descr="Resultado de imagen para junta victaulic">
          <a:extLst>
            <a:ext uri="{FF2B5EF4-FFF2-40B4-BE49-F238E27FC236}">
              <a16:creationId xmlns:a16="http://schemas.microsoft.com/office/drawing/2014/main" id="{D0EF51CB-C6DF-42EC-B137-E1D6C63A18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69" name="Autoforma 9" descr="Resultado de imagen para junta victaulic">
          <a:extLst>
            <a:ext uri="{FF2B5EF4-FFF2-40B4-BE49-F238E27FC236}">
              <a16:creationId xmlns:a16="http://schemas.microsoft.com/office/drawing/2014/main" id="{BE39290F-97CD-4C6F-A4F6-C3B5E9FED1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70" name="Autoforma 9" descr="Resultado de imagen para junta victaulic">
          <a:extLst>
            <a:ext uri="{FF2B5EF4-FFF2-40B4-BE49-F238E27FC236}">
              <a16:creationId xmlns:a16="http://schemas.microsoft.com/office/drawing/2014/main" id="{18AF4481-7A74-4E35-AEA7-4FF2E0EAD7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71" name="Autoforma 10" descr="Resultado de imagen para junta victaulic">
          <a:extLst>
            <a:ext uri="{FF2B5EF4-FFF2-40B4-BE49-F238E27FC236}">
              <a16:creationId xmlns:a16="http://schemas.microsoft.com/office/drawing/2014/main" id="{2832F633-53E3-4E35-A210-B75B57B3106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72" name="Autoforma 9" descr="Resultado de imagen para junta victaulic">
          <a:extLst>
            <a:ext uri="{FF2B5EF4-FFF2-40B4-BE49-F238E27FC236}">
              <a16:creationId xmlns:a16="http://schemas.microsoft.com/office/drawing/2014/main" id="{D1C6726A-F73D-4F74-BDE2-B03A5583B5F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73" name="Autoforma 9" descr="Resultado de imagen para junta victaulic">
          <a:extLst>
            <a:ext uri="{FF2B5EF4-FFF2-40B4-BE49-F238E27FC236}">
              <a16:creationId xmlns:a16="http://schemas.microsoft.com/office/drawing/2014/main" id="{85384485-2996-4A1A-B86F-E632998CE80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74" name="Autoforma 10" descr="Resultado de imagen para junta victaulic">
          <a:extLst>
            <a:ext uri="{FF2B5EF4-FFF2-40B4-BE49-F238E27FC236}">
              <a16:creationId xmlns:a16="http://schemas.microsoft.com/office/drawing/2014/main" id="{253A1F18-CB29-47C1-857F-A5965587372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75" name="Autoforma 9" descr="Resultado de imagen para junta victaulic">
          <a:extLst>
            <a:ext uri="{FF2B5EF4-FFF2-40B4-BE49-F238E27FC236}">
              <a16:creationId xmlns:a16="http://schemas.microsoft.com/office/drawing/2014/main" id="{DED64BF9-EACF-48B0-BB7C-797FC236183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76" name="Autoforma 10" descr="Resultado de imagen para junta victaulic">
          <a:extLst>
            <a:ext uri="{FF2B5EF4-FFF2-40B4-BE49-F238E27FC236}">
              <a16:creationId xmlns:a16="http://schemas.microsoft.com/office/drawing/2014/main" id="{8A05C06C-A52A-4867-B68F-30C3706C4A2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77" name="Autoforma 9" descr="Resultado de imagen para junta victaulic">
          <a:extLst>
            <a:ext uri="{FF2B5EF4-FFF2-40B4-BE49-F238E27FC236}">
              <a16:creationId xmlns:a16="http://schemas.microsoft.com/office/drawing/2014/main" id="{2605355B-0C76-4848-8C04-2A40292E259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78" name="Autoforma 9" descr="Resultado de imagen para junta victaulic">
          <a:extLst>
            <a:ext uri="{FF2B5EF4-FFF2-40B4-BE49-F238E27FC236}">
              <a16:creationId xmlns:a16="http://schemas.microsoft.com/office/drawing/2014/main" id="{12CE6AB4-FD52-4220-B157-7EE229DAD6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79" name="Autoforma 10" descr="Resultado de imagen para junta victaulic">
          <a:extLst>
            <a:ext uri="{FF2B5EF4-FFF2-40B4-BE49-F238E27FC236}">
              <a16:creationId xmlns:a16="http://schemas.microsoft.com/office/drawing/2014/main" id="{D1D29338-B276-4816-A7BA-3327E05D1B4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80" name="Autoforma 10" descr="Resultado de imagen para junta victaulic">
          <a:extLst>
            <a:ext uri="{FF2B5EF4-FFF2-40B4-BE49-F238E27FC236}">
              <a16:creationId xmlns:a16="http://schemas.microsoft.com/office/drawing/2014/main" id="{E0FF2D86-D45E-482F-A57C-1AB545F3F23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81" name="Autoforma 9" descr="Resultado de imagen para junta victaulic">
          <a:extLst>
            <a:ext uri="{FF2B5EF4-FFF2-40B4-BE49-F238E27FC236}">
              <a16:creationId xmlns:a16="http://schemas.microsoft.com/office/drawing/2014/main" id="{9A3B4051-1E63-4C4F-86BF-3161BD362CE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82" name="Autoforma 9" descr="Resultado de imagen para junta victaulic">
          <a:extLst>
            <a:ext uri="{FF2B5EF4-FFF2-40B4-BE49-F238E27FC236}">
              <a16:creationId xmlns:a16="http://schemas.microsoft.com/office/drawing/2014/main" id="{D28C96A8-F612-4AFD-AC8C-49C28F07783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83" name="Autoforma 10" descr="Resultado de imagen para junta victaulic">
          <a:extLst>
            <a:ext uri="{FF2B5EF4-FFF2-40B4-BE49-F238E27FC236}">
              <a16:creationId xmlns:a16="http://schemas.microsoft.com/office/drawing/2014/main" id="{77DDA519-F4C9-49A8-AC1D-120F945047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84" name="Autoforma 9" descr="Resultado de imagen para junta victaulic">
          <a:extLst>
            <a:ext uri="{FF2B5EF4-FFF2-40B4-BE49-F238E27FC236}">
              <a16:creationId xmlns:a16="http://schemas.microsoft.com/office/drawing/2014/main" id="{F2FC4567-E819-494D-94F2-9B8304441D2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85" name="Autoforma 10" descr="Resultado de imagen para junta victaulic">
          <a:extLst>
            <a:ext uri="{FF2B5EF4-FFF2-40B4-BE49-F238E27FC236}">
              <a16:creationId xmlns:a16="http://schemas.microsoft.com/office/drawing/2014/main" id="{69078549-BFF3-461B-B433-B51B2A89E88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86" name="Autoforma 10" descr="Resultado de imagen para junta victaulic">
          <a:extLst>
            <a:ext uri="{FF2B5EF4-FFF2-40B4-BE49-F238E27FC236}">
              <a16:creationId xmlns:a16="http://schemas.microsoft.com/office/drawing/2014/main" id="{4EAF04E4-B396-4AC8-8A14-E7CADD7FDE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87" name="Autoforma 9" descr="Resultado de imagen para junta victaulic">
          <a:extLst>
            <a:ext uri="{FF2B5EF4-FFF2-40B4-BE49-F238E27FC236}">
              <a16:creationId xmlns:a16="http://schemas.microsoft.com/office/drawing/2014/main" id="{9FA2EB88-BB1F-4EF0-A68D-EE18020EC0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88" name="Autoforma 9" descr="Resultado de imagen para junta victaulic">
          <a:extLst>
            <a:ext uri="{FF2B5EF4-FFF2-40B4-BE49-F238E27FC236}">
              <a16:creationId xmlns:a16="http://schemas.microsoft.com/office/drawing/2014/main" id="{9F7A5102-853C-4FB9-A5C4-83F3B067B67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89" name="Autoforma 10" descr="Resultado de imagen para junta victaulic">
          <a:extLst>
            <a:ext uri="{FF2B5EF4-FFF2-40B4-BE49-F238E27FC236}">
              <a16:creationId xmlns:a16="http://schemas.microsoft.com/office/drawing/2014/main" id="{E9D5A80B-C367-48B3-BCBF-88E48362762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90" name="Autoforma 9" descr="Resultado de imagen para junta victaulic">
          <a:extLst>
            <a:ext uri="{FF2B5EF4-FFF2-40B4-BE49-F238E27FC236}">
              <a16:creationId xmlns:a16="http://schemas.microsoft.com/office/drawing/2014/main" id="{A86AC512-078B-4FE4-997E-DAF2E80C71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91" name="Autoforma 9" descr="Resultado de imagen para junta victaulic">
          <a:extLst>
            <a:ext uri="{FF2B5EF4-FFF2-40B4-BE49-F238E27FC236}">
              <a16:creationId xmlns:a16="http://schemas.microsoft.com/office/drawing/2014/main" id="{1A83B645-E509-41E9-9A8B-38D9D4AC9E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92" name="Autoforma 10" descr="Resultado de imagen para junta victaulic">
          <a:extLst>
            <a:ext uri="{FF2B5EF4-FFF2-40B4-BE49-F238E27FC236}">
              <a16:creationId xmlns:a16="http://schemas.microsoft.com/office/drawing/2014/main" id="{19F77D4A-79B3-47B7-8734-FE2606C3E61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93" name="Autoforma 9" descr="Resultado de imagen para junta victaulic">
          <a:extLst>
            <a:ext uri="{FF2B5EF4-FFF2-40B4-BE49-F238E27FC236}">
              <a16:creationId xmlns:a16="http://schemas.microsoft.com/office/drawing/2014/main" id="{D36BE779-1B5C-46E4-BD1B-61EA1915BBF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94" name="Autoforma 10" descr="Resultado de imagen para junta victaulic">
          <a:extLst>
            <a:ext uri="{FF2B5EF4-FFF2-40B4-BE49-F238E27FC236}">
              <a16:creationId xmlns:a16="http://schemas.microsoft.com/office/drawing/2014/main" id="{A9B86770-2D01-4FE0-B060-04CBC530E09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95" name="Autoforma 9" descr="Resultado de imagen para junta victaulic">
          <a:extLst>
            <a:ext uri="{FF2B5EF4-FFF2-40B4-BE49-F238E27FC236}">
              <a16:creationId xmlns:a16="http://schemas.microsoft.com/office/drawing/2014/main" id="{A9534A7F-BBC8-440A-9EB3-65E48BD1FE9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96" name="Autoforma 9" descr="Resultado de imagen para junta victaulic">
          <a:extLst>
            <a:ext uri="{FF2B5EF4-FFF2-40B4-BE49-F238E27FC236}">
              <a16:creationId xmlns:a16="http://schemas.microsoft.com/office/drawing/2014/main" id="{43E163C3-9CBF-4163-82F0-4F0767743BF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97" name="Autoforma 10" descr="Resultado de imagen para junta victaulic">
          <a:extLst>
            <a:ext uri="{FF2B5EF4-FFF2-40B4-BE49-F238E27FC236}">
              <a16:creationId xmlns:a16="http://schemas.microsoft.com/office/drawing/2014/main" id="{AC3344C0-8665-4C93-B806-D0B4BD7AF7C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198" name="Autoforma 10" descr="Resultado de imagen para junta victaulic">
          <a:extLst>
            <a:ext uri="{FF2B5EF4-FFF2-40B4-BE49-F238E27FC236}">
              <a16:creationId xmlns:a16="http://schemas.microsoft.com/office/drawing/2014/main" id="{2768ED76-CDBD-4A57-B507-7CF1BA280E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199" name="Autoforma 9" descr="Resultado de imagen para junta victaulic">
          <a:extLst>
            <a:ext uri="{FF2B5EF4-FFF2-40B4-BE49-F238E27FC236}">
              <a16:creationId xmlns:a16="http://schemas.microsoft.com/office/drawing/2014/main" id="{3C9F6599-D49F-4C5B-B199-FED958DE1A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200" name="Autoforma 9" descr="Resultado de imagen para junta victaulic">
          <a:extLst>
            <a:ext uri="{FF2B5EF4-FFF2-40B4-BE49-F238E27FC236}">
              <a16:creationId xmlns:a16="http://schemas.microsoft.com/office/drawing/2014/main" id="{8D18E2DB-8A07-40AD-BC65-31377EBF3A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201" name="Autoforma 10" descr="Resultado de imagen para junta victaulic">
          <a:extLst>
            <a:ext uri="{FF2B5EF4-FFF2-40B4-BE49-F238E27FC236}">
              <a16:creationId xmlns:a16="http://schemas.microsoft.com/office/drawing/2014/main" id="{4C77B4F7-E9B5-427E-84D2-2C806BFDE83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2</xdr:row>
      <xdr:rowOff>0</xdr:rowOff>
    </xdr:from>
    <xdr:ext cx="304800" cy="304800"/>
    <xdr:sp macro="" textlink="">
      <xdr:nvSpPr>
        <xdr:cNvPr id="202" name="Autoforma 9" descr="Resultado de imagen para junta victaulic">
          <a:extLst>
            <a:ext uri="{FF2B5EF4-FFF2-40B4-BE49-F238E27FC236}">
              <a16:creationId xmlns:a16="http://schemas.microsoft.com/office/drawing/2014/main" id="{CA6E9A8A-A70E-451E-9A17-88E3C46E1A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203" name="Autoforma 10" descr="Resultado de imagen para junta victaulic">
          <a:extLst>
            <a:ext uri="{FF2B5EF4-FFF2-40B4-BE49-F238E27FC236}">
              <a16:creationId xmlns:a16="http://schemas.microsoft.com/office/drawing/2014/main" id="{2AFFD648-2A82-4E2E-B5B9-DB69C07FC3D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2</xdr:row>
      <xdr:rowOff>0</xdr:rowOff>
    </xdr:from>
    <xdr:ext cx="304800" cy="304800"/>
    <xdr:sp macro="" textlink="">
      <xdr:nvSpPr>
        <xdr:cNvPr id="204" name="Autoforma 10" descr="Resultado de imagen para junta victaulic">
          <a:extLst>
            <a:ext uri="{FF2B5EF4-FFF2-40B4-BE49-F238E27FC236}">
              <a16:creationId xmlns:a16="http://schemas.microsoft.com/office/drawing/2014/main" id="{E3B0C18A-CBE1-4C15-8E92-EDBBB599C7AF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05" name="Autoforma 9" descr="Resultado de imagen para junta victaulic">
          <a:extLst>
            <a:ext uri="{FF2B5EF4-FFF2-40B4-BE49-F238E27FC236}">
              <a16:creationId xmlns:a16="http://schemas.microsoft.com/office/drawing/2014/main" id="{B9C1D44D-4B70-4531-9FF4-F7E1ED51979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64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06" name="Autoforma 9" descr="Resultado de imagen para junta victaulic">
          <a:extLst>
            <a:ext uri="{FF2B5EF4-FFF2-40B4-BE49-F238E27FC236}">
              <a16:creationId xmlns:a16="http://schemas.microsoft.com/office/drawing/2014/main" id="{9E2DB57B-8695-4210-976B-1D46BE0FC303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72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07" name="Autoforma 9" descr="Resultado de imagen para junta victaulic">
          <a:extLst>
            <a:ext uri="{FF2B5EF4-FFF2-40B4-BE49-F238E27FC236}">
              <a16:creationId xmlns:a16="http://schemas.microsoft.com/office/drawing/2014/main" id="{E6710AE1-44E7-4436-A23B-A34AB43DEE4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0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08" name="Autoforma 9" descr="Resultado de imagen para junta victaulic">
          <a:extLst>
            <a:ext uri="{FF2B5EF4-FFF2-40B4-BE49-F238E27FC236}">
              <a16:creationId xmlns:a16="http://schemas.microsoft.com/office/drawing/2014/main" id="{47A09025-374C-4782-B0CF-908151ECCBB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09" name="Autoforma 9" descr="Resultado de imagen para junta victaulic">
          <a:extLst>
            <a:ext uri="{FF2B5EF4-FFF2-40B4-BE49-F238E27FC236}">
              <a16:creationId xmlns:a16="http://schemas.microsoft.com/office/drawing/2014/main" id="{BE9B3D5F-F3A7-4A42-8370-32F0D93B3514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10" name="Autoforma 9" descr="Resultado de imagen para junta victaulic">
          <a:extLst>
            <a:ext uri="{FF2B5EF4-FFF2-40B4-BE49-F238E27FC236}">
              <a16:creationId xmlns:a16="http://schemas.microsoft.com/office/drawing/2014/main" id="{A109995C-5953-416B-B3BB-FEE65B1C91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11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4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12" name="Autoforma 9" descr="Resultado de imagen para junta victaulic">
          <a:extLst>
            <a:ext uri="{FF2B5EF4-FFF2-40B4-BE49-F238E27FC236}">
              <a16:creationId xmlns:a16="http://schemas.microsoft.com/office/drawing/2014/main" id="{45345AE0-EFEB-4514-B1DC-1FDF6E906D3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13" name="Autoforma 9" descr="Resultado de imagen para junta victaulic">
          <a:extLst>
            <a:ext uri="{FF2B5EF4-FFF2-40B4-BE49-F238E27FC236}">
              <a16:creationId xmlns:a16="http://schemas.microsoft.com/office/drawing/2014/main" id="{D74AEECB-3FAF-4CDD-A6B8-66C9F049060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9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14" name="Autoforma 9" descr="Resultado de imagen para junta victaulic">
          <a:extLst>
            <a:ext uri="{FF2B5EF4-FFF2-40B4-BE49-F238E27FC236}">
              <a16:creationId xmlns:a16="http://schemas.microsoft.com/office/drawing/2014/main" id="{6C53C30F-A2A4-4CEE-9FBE-35C3D3EC94ED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37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15" name="Autoforma 9" descr="Resultado de imagen para junta victaulic">
          <a:extLst>
            <a:ext uri="{FF2B5EF4-FFF2-40B4-BE49-F238E27FC236}">
              <a16:creationId xmlns:a16="http://schemas.microsoft.com/office/drawing/2014/main" id="{B5A9533F-2882-4CC4-A72D-1C4FD57F4F3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44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16" name="Autoforma 9" descr="Resultado de imagen para junta victaulic">
          <a:extLst>
            <a:ext uri="{FF2B5EF4-FFF2-40B4-BE49-F238E27FC236}">
              <a16:creationId xmlns:a16="http://schemas.microsoft.com/office/drawing/2014/main" id="{82FF04C4-E479-4C6F-8AC6-638744D6AA7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17" name="Autoforma 9" descr="Resultado de imagen para junta victaulic">
          <a:extLst>
            <a:ext uri="{FF2B5EF4-FFF2-40B4-BE49-F238E27FC236}">
              <a16:creationId xmlns:a16="http://schemas.microsoft.com/office/drawing/2014/main" id="{3A9E70B0-4D04-4A22-9F2D-8A74B61765D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57" name="Autoforma 9" descr="Resultado de imagen para junta victaulic">
          <a:extLst>
            <a:ext uri="{FF2B5EF4-FFF2-40B4-BE49-F238E27FC236}">
              <a16:creationId xmlns:a16="http://schemas.microsoft.com/office/drawing/2014/main" id="{3941D9FF-6DFF-4C3B-83A7-D3F2AE076D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58" name="Autoforma 9" descr="Resultado de imagen para junta victaulic">
          <a:extLst>
            <a:ext uri="{FF2B5EF4-FFF2-40B4-BE49-F238E27FC236}">
              <a16:creationId xmlns:a16="http://schemas.microsoft.com/office/drawing/2014/main" id="{1791C48D-9D08-4090-A903-368E5537D66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259" name="Autoforma 9" descr="Resultado de imagen para junta victaulic">
          <a:extLst>
            <a:ext uri="{FF2B5EF4-FFF2-40B4-BE49-F238E27FC236}">
              <a16:creationId xmlns:a16="http://schemas.microsoft.com/office/drawing/2014/main" id="{CE0172C0-0EE6-4BD5-8DF5-EC98568C7CA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4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1002723</xdr:colOff>
      <xdr:row>17</xdr:row>
      <xdr:rowOff>0</xdr:rowOff>
    </xdr:from>
    <xdr:ext cx="304800" cy="304800"/>
    <xdr:sp macro="" textlink="">
      <xdr:nvSpPr>
        <xdr:cNvPr id="267" name="Autoforma 9" descr="Resultado de imagen para junta victaulic">
          <a:extLst>
            <a:ext uri="{FF2B5EF4-FFF2-40B4-BE49-F238E27FC236}">
              <a16:creationId xmlns:a16="http://schemas.microsoft.com/office/drawing/2014/main" id="{20315E90-B8D3-4906-BDC3-75854731695E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78929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17</xdr:row>
      <xdr:rowOff>0</xdr:rowOff>
    </xdr:from>
    <xdr:ext cx="304800" cy="304800"/>
    <xdr:sp macro="" textlink="">
      <xdr:nvSpPr>
        <xdr:cNvPr id="268" name="Autoforma 9" descr="Resultado de imagen para junta victaulic">
          <a:extLst>
            <a:ext uri="{FF2B5EF4-FFF2-40B4-BE49-F238E27FC236}">
              <a16:creationId xmlns:a16="http://schemas.microsoft.com/office/drawing/2014/main" id="{F4D27850-F468-4525-BD70-FEA446F6BD9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604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199159</xdr:colOff>
      <xdr:row>15</xdr:row>
      <xdr:rowOff>69273</xdr:rowOff>
    </xdr:from>
    <xdr:to>
      <xdr:col>3</xdr:col>
      <xdr:colOff>1610591</xdr:colOff>
      <xdr:row>15</xdr:row>
      <xdr:rowOff>692727</xdr:rowOff>
    </xdr:to>
    <xdr:pic>
      <xdr:nvPicPr>
        <xdr:cNvPr id="272" name="Imagen 271" descr="Strap Wrench, 8 In Dia Cap, 18 In Handle">
          <a:extLst>
            <a:ext uri="{FF2B5EF4-FFF2-40B4-BE49-F238E27FC236}">
              <a16:creationId xmlns:a16="http://schemas.microsoft.com/office/drawing/2014/main" id="{9BABF42B-5CDF-4AF8-8EA4-F8FF5EE4E5A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085" b="27670"/>
        <a:stretch/>
      </xdr:blipFill>
      <xdr:spPr bwMode="auto">
        <a:xfrm>
          <a:off x="7819159" y="57314523"/>
          <a:ext cx="1411432" cy="6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121227</xdr:colOff>
      <xdr:row>6</xdr:row>
      <xdr:rowOff>43296</xdr:rowOff>
    </xdr:from>
    <xdr:to>
      <xdr:col>3</xdr:col>
      <xdr:colOff>1714501</xdr:colOff>
      <xdr:row>6</xdr:row>
      <xdr:rowOff>472720</xdr:rowOff>
    </xdr:to>
    <xdr:pic>
      <xdr:nvPicPr>
        <xdr:cNvPr id="273" name="Imagen 272" descr="Combination Wrench, SAE, 1-1/8in Size">
          <a:extLst>
            <a:ext uri="{FF2B5EF4-FFF2-40B4-BE49-F238E27FC236}">
              <a16:creationId xmlns:a16="http://schemas.microsoft.com/office/drawing/2014/main" id="{FD64517A-400E-41F5-BBE2-4FCCEFDD796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992" b="42234"/>
        <a:stretch/>
      </xdr:blipFill>
      <xdr:spPr bwMode="auto">
        <a:xfrm>
          <a:off x="7741227" y="48782721"/>
          <a:ext cx="1593274" cy="429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203487</xdr:colOff>
      <xdr:row>7</xdr:row>
      <xdr:rowOff>96980</xdr:rowOff>
    </xdr:from>
    <xdr:to>
      <xdr:col>3</xdr:col>
      <xdr:colOff>1523137</xdr:colOff>
      <xdr:row>7</xdr:row>
      <xdr:rowOff>1078921</xdr:rowOff>
    </xdr:to>
    <xdr:pic>
      <xdr:nvPicPr>
        <xdr:cNvPr id="274" name="Imagen 273" descr="Adj. Wrench Set, 8&quot;, 10&quot;, 12&quot;, Chrome, 3 Pc.">
          <a:extLst>
            <a:ext uri="{FF2B5EF4-FFF2-40B4-BE49-F238E27FC236}">
              <a16:creationId xmlns:a16="http://schemas.microsoft.com/office/drawing/2014/main" id="{A584A6CB-3A62-459E-9A49-20CB0D2FF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992341" y="49239051"/>
          <a:ext cx="981941" cy="131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441614</xdr:colOff>
      <xdr:row>8</xdr:row>
      <xdr:rowOff>58443</xdr:rowOff>
    </xdr:from>
    <xdr:to>
      <xdr:col>3</xdr:col>
      <xdr:colOff>1480704</xdr:colOff>
      <xdr:row>8</xdr:row>
      <xdr:rowOff>1005570</xdr:rowOff>
    </xdr:to>
    <xdr:pic>
      <xdr:nvPicPr>
        <xdr:cNvPr id="275" name="Imagen 274" descr="Socket Wrench Set, 1/2 in. Dr, 26 pc">
          <a:extLst>
            <a:ext uri="{FF2B5EF4-FFF2-40B4-BE49-F238E27FC236}">
              <a16:creationId xmlns:a16="http://schemas.microsoft.com/office/drawing/2014/main" id="{EA861B55-508F-4354-8170-7659E8B8D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614" y="50559993"/>
          <a:ext cx="1039090" cy="947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95642</xdr:colOff>
      <xdr:row>9</xdr:row>
      <xdr:rowOff>47149</xdr:rowOff>
    </xdr:from>
    <xdr:to>
      <xdr:col>3</xdr:col>
      <xdr:colOff>1636959</xdr:colOff>
      <xdr:row>9</xdr:row>
      <xdr:rowOff>1234405</xdr:rowOff>
    </xdr:to>
    <xdr:pic>
      <xdr:nvPicPr>
        <xdr:cNvPr id="276" name="Imagen 275" descr="Screwdriver Set, Slotted/Phillips, 20 Pc">
          <a:extLst>
            <a:ext uri="{FF2B5EF4-FFF2-40B4-BE49-F238E27FC236}">
              <a16:creationId xmlns:a16="http://schemas.microsoft.com/office/drawing/2014/main" id="{ED98B45F-2F62-40BE-B4B6-BCECD4BF6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7892673" y="51467043"/>
          <a:ext cx="1187256" cy="1541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1238250</xdr:colOff>
      <xdr:row>11</xdr:row>
      <xdr:rowOff>0</xdr:rowOff>
    </xdr:from>
    <xdr:ext cx="304800" cy="304800"/>
    <xdr:sp macro="" textlink="">
      <xdr:nvSpPr>
        <xdr:cNvPr id="277" name="Autoforma 9" descr="Resultado de imagen para junta victaulic">
          <a:extLst>
            <a:ext uri="{FF2B5EF4-FFF2-40B4-BE49-F238E27FC236}">
              <a16:creationId xmlns:a16="http://schemas.microsoft.com/office/drawing/2014/main" id="{F1255888-0A8E-46D5-B140-0AE40B2061E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0</xdr:rowOff>
    </xdr:from>
    <xdr:ext cx="304800" cy="304800"/>
    <xdr:sp macro="" textlink="">
      <xdr:nvSpPr>
        <xdr:cNvPr id="278" name="Autoforma 9" descr="Resultado de imagen para junta victaulic">
          <a:extLst>
            <a:ext uri="{FF2B5EF4-FFF2-40B4-BE49-F238E27FC236}">
              <a16:creationId xmlns:a16="http://schemas.microsoft.com/office/drawing/2014/main" id="{A603CC85-13FE-473E-979F-8FB0827C819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0</xdr:rowOff>
    </xdr:from>
    <xdr:ext cx="304800" cy="304800"/>
    <xdr:sp macro="" textlink="">
      <xdr:nvSpPr>
        <xdr:cNvPr id="279" name="Autoforma 9" descr="Resultado de imagen para junta victaulic">
          <a:extLst>
            <a:ext uri="{FF2B5EF4-FFF2-40B4-BE49-F238E27FC236}">
              <a16:creationId xmlns:a16="http://schemas.microsoft.com/office/drawing/2014/main" id="{73A02F09-7857-41B1-A343-EBC759C762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11</xdr:row>
      <xdr:rowOff>0</xdr:rowOff>
    </xdr:from>
    <xdr:ext cx="304800" cy="304800"/>
    <xdr:sp macro="" textlink="">
      <xdr:nvSpPr>
        <xdr:cNvPr id="280" name="Autoforma 9" descr="Resultado de imagen para junta victaulic">
          <a:extLst>
            <a:ext uri="{FF2B5EF4-FFF2-40B4-BE49-F238E27FC236}">
              <a16:creationId xmlns:a16="http://schemas.microsoft.com/office/drawing/2014/main" id="{C4C4473D-B26C-40B0-85D2-05BE7E7C33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0</xdr:rowOff>
    </xdr:from>
    <xdr:ext cx="304800" cy="304800"/>
    <xdr:sp macro="" textlink="">
      <xdr:nvSpPr>
        <xdr:cNvPr id="281" name="Autoforma 9" descr="Resultado de imagen para junta victaulic">
          <a:extLst>
            <a:ext uri="{FF2B5EF4-FFF2-40B4-BE49-F238E27FC236}">
              <a16:creationId xmlns:a16="http://schemas.microsoft.com/office/drawing/2014/main" id="{2B465B93-C6C9-4690-8657-D0E578C3FB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0</xdr:rowOff>
    </xdr:from>
    <xdr:ext cx="304800" cy="304800"/>
    <xdr:sp macro="" textlink="">
      <xdr:nvSpPr>
        <xdr:cNvPr id="282" name="Autoforma 9" descr="Resultado de imagen para junta victaulic">
          <a:extLst>
            <a:ext uri="{FF2B5EF4-FFF2-40B4-BE49-F238E27FC236}">
              <a16:creationId xmlns:a16="http://schemas.microsoft.com/office/drawing/2014/main" id="{E87D8EDB-18C5-4824-BC1F-4FE2135F914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0</xdr:rowOff>
    </xdr:from>
    <xdr:ext cx="304800" cy="304800"/>
    <xdr:sp macro="" textlink="">
      <xdr:nvSpPr>
        <xdr:cNvPr id="283" name="Autoforma 9" descr="Resultado de imagen para junta victaulic">
          <a:extLst>
            <a:ext uri="{FF2B5EF4-FFF2-40B4-BE49-F238E27FC236}">
              <a16:creationId xmlns:a16="http://schemas.microsoft.com/office/drawing/2014/main" id="{6EF1B5E3-B3A2-48D2-BD12-B3F3B510478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0</xdr:rowOff>
    </xdr:from>
    <xdr:ext cx="304800" cy="304800"/>
    <xdr:sp macro="" textlink="">
      <xdr:nvSpPr>
        <xdr:cNvPr id="284" name="Autoforma 9" descr="Resultado de imagen para junta victaulic">
          <a:extLst>
            <a:ext uri="{FF2B5EF4-FFF2-40B4-BE49-F238E27FC236}">
              <a16:creationId xmlns:a16="http://schemas.microsoft.com/office/drawing/2014/main" id="{F4D9CE55-66BC-4498-B4A7-FC38F35D44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0</xdr:rowOff>
    </xdr:from>
    <xdr:ext cx="304800" cy="304800"/>
    <xdr:sp macro="" textlink="">
      <xdr:nvSpPr>
        <xdr:cNvPr id="285" name="Autoforma 9" descr="Resultado de imagen para junta victaulic">
          <a:extLst>
            <a:ext uri="{FF2B5EF4-FFF2-40B4-BE49-F238E27FC236}">
              <a16:creationId xmlns:a16="http://schemas.microsoft.com/office/drawing/2014/main" id="{E87AF507-2D5E-4EE3-A3AD-4066D4B85B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0</xdr:rowOff>
    </xdr:from>
    <xdr:ext cx="304800" cy="304800"/>
    <xdr:sp macro="" textlink="">
      <xdr:nvSpPr>
        <xdr:cNvPr id="286" name="Autoforma 9" descr="Resultado de imagen para junta victaulic">
          <a:extLst>
            <a:ext uri="{FF2B5EF4-FFF2-40B4-BE49-F238E27FC236}">
              <a16:creationId xmlns:a16="http://schemas.microsoft.com/office/drawing/2014/main" id="{E1C00FFB-7A3E-4994-A5C5-B2F00A4B3F7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14</xdr:row>
      <xdr:rowOff>0</xdr:rowOff>
    </xdr:from>
    <xdr:ext cx="304800" cy="304800"/>
    <xdr:sp macro="" textlink="">
      <xdr:nvSpPr>
        <xdr:cNvPr id="287" name="Autoforma 9" descr="Resultado de imagen para junta victaulic">
          <a:extLst>
            <a:ext uri="{FF2B5EF4-FFF2-40B4-BE49-F238E27FC236}">
              <a16:creationId xmlns:a16="http://schemas.microsoft.com/office/drawing/2014/main" id="{BA10B811-79A7-4E78-A76F-720E87C027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0</xdr:rowOff>
    </xdr:from>
    <xdr:ext cx="304800" cy="304800"/>
    <xdr:sp macro="" textlink="">
      <xdr:nvSpPr>
        <xdr:cNvPr id="288" name="Autoforma 9" descr="Resultado de imagen para junta victaulic">
          <a:extLst>
            <a:ext uri="{FF2B5EF4-FFF2-40B4-BE49-F238E27FC236}">
              <a16:creationId xmlns:a16="http://schemas.microsoft.com/office/drawing/2014/main" id="{D244D5EC-CDB2-45F4-8B94-E2A237AF7A8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0</xdr:rowOff>
    </xdr:from>
    <xdr:ext cx="304800" cy="304800"/>
    <xdr:sp macro="" textlink="">
      <xdr:nvSpPr>
        <xdr:cNvPr id="289" name="Autoforma 9" descr="Resultado de imagen para junta victaulic">
          <a:extLst>
            <a:ext uri="{FF2B5EF4-FFF2-40B4-BE49-F238E27FC236}">
              <a16:creationId xmlns:a16="http://schemas.microsoft.com/office/drawing/2014/main" id="{ED95B1C6-885B-4275-B202-C8AB0524D7C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0</xdr:rowOff>
    </xdr:from>
    <xdr:ext cx="304800" cy="304800"/>
    <xdr:sp macro="" textlink="">
      <xdr:nvSpPr>
        <xdr:cNvPr id="290" name="Autoforma 9" descr="Resultado de imagen para junta victaulic">
          <a:extLst>
            <a:ext uri="{FF2B5EF4-FFF2-40B4-BE49-F238E27FC236}">
              <a16:creationId xmlns:a16="http://schemas.microsoft.com/office/drawing/2014/main" id="{6363CCC3-243F-4307-AB05-DF65F41C3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0</xdr:rowOff>
    </xdr:from>
    <xdr:ext cx="304800" cy="304800"/>
    <xdr:sp macro="" textlink="">
      <xdr:nvSpPr>
        <xdr:cNvPr id="291" name="Autoforma 9" descr="Resultado de imagen para junta victaulic">
          <a:extLst>
            <a:ext uri="{FF2B5EF4-FFF2-40B4-BE49-F238E27FC236}">
              <a16:creationId xmlns:a16="http://schemas.microsoft.com/office/drawing/2014/main" id="{4AEC59F1-E98E-456B-8897-0DEAEE1DDCE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0</xdr:rowOff>
    </xdr:from>
    <xdr:ext cx="304800" cy="304800"/>
    <xdr:sp macro="" textlink="">
      <xdr:nvSpPr>
        <xdr:cNvPr id="292" name="Autoforma 9" descr="Resultado de imagen para junta victaulic">
          <a:extLst>
            <a:ext uri="{FF2B5EF4-FFF2-40B4-BE49-F238E27FC236}">
              <a16:creationId xmlns:a16="http://schemas.microsoft.com/office/drawing/2014/main" id="{BDC12757-78E6-4E90-9DA0-34E519735A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0</xdr:rowOff>
    </xdr:from>
    <xdr:ext cx="304800" cy="304800"/>
    <xdr:sp macro="" textlink="">
      <xdr:nvSpPr>
        <xdr:cNvPr id="293" name="Autoforma 9" descr="Resultado de imagen para junta victaulic">
          <a:extLst>
            <a:ext uri="{FF2B5EF4-FFF2-40B4-BE49-F238E27FC236}">
              <a16:creationId xmlns:a16="http://schemas.microsoft.com/office/drawing/2014/main" id="{6669BC0D-1472-4C80-97C3-AD0ECA7F38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12</xdr:row>
      <xdr:rowOff>0</xdr:rowOff>
    </xdr:from>
    <xdr:ext cx="304800" cy="304800"/>
    <xdr:sp macro="" textlink="">
      <xdr:nvSpPr>
        <xdr:cNvPr id="294" name="Autoforma 9" descr="Resultado de imagen para junta victaulic">
          <a:extLst>
            <a:ext uri="{FF2B5EF4-FFF2-40B4-BE49-F238E27FC236}">
              <a16:creationId xmlns:a16="http://schemas.microsoft.com/office/drawing/2014/main" id="{735AA1E4-07C0-41F4-B051-5897323A0F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171987</xdr:colOff>
      <xdr:row>10</xdr:row>
      <xdr:rowOff>43296</xdr:rowOff>
    </xdr:from>
    <xdr:to>
      <xdr:col>3</xdr:col>
      <xdr:colOff>1679863</xdr:colOff>
      <xdr:row>10</xdr:row>
      <xdr:rowOff>562842</xdr:rowOff>
    </xdr:to>
    <xdr:pic>
      <xdr:nvPicPr>
        <xdr:cNvPr id="295" name="Imagen 294" descr="Magnetic Torpedo Level, 9 In, Groove">
          <a:extLst>
            <a:ext uri="{FF2B5EF4-FFF2-40B4-BE49-F238E27FC236}">
              <a16:creationId xmlns:a16="http://schemas.microsoft.com/office/drawing/2014/main" id="{E05C89D7-1109-4500-85D2-129051FAC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987" y="52907046"/>
          <a:ext cx="1507876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406003</xdr:colOff>
      <xdr:row>12</xdr:row>
      <xdr:rowOff>43296</xdr:rowOff>
    </xdr:from>
    <xdr:to>
      <xdr:col>3</xdr:col>
      <xdr:colOff>1549976</xdr:colOff>
      <xdr:row>12</xdr:row>
      <xdr:rowOff>865910</xdr:rowOff>
    </xdr:to>
    <xdr:pic>
      <xdr:nvPicPr>
        <xdr:cNvPr id="296" name="Imagen 295" descr="25 ft. FatMax Tape Measure">
          <a:extLst>
            <a:ext uri="{FF2B5EF4-FFF2-40B4-BE49-F238E27FC236}">
              <a16:creationId xmlns:a16="http://schemas.microsoft.com/office/drawing/2014/main" id="{A8A6099D-7BB9-47BE-BBC4-58D1627AF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6003" y="54431046"/>
          <a:ext cx="1143973" cy="822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149543</xdr:colOff>
      <xdr:row>11</xdr:row>
      <xdr:rowOff>147203</xdr:rowOff>
    </xdr:from>
    <xdr:to>
      <xdr:col>3</xdr:col>
      <xdr:colOff>1601934</xdr:colOff>
      <xdr:row>11</xdr:row>
      <xdr:rowOff>789702</xdr:rowOff>
    </xdr:to>
    <xdr:pic>
      <xdr:nvPicPr>
        <xdr:cNvPr id="297" name="Imagen 296" descr="https://static.grainger.com/rp/s/is/image/Grainger/22P123_AW01?$zmmain$">
          <a:extLst>
            <a:ext uri="{FF2B5EF4-FFF2-40B4-BE49-F238E27FC236}">
              <a16:creationId xmlns:a16="http://schemas.microsoft.com/office/drawing/2014/main" id="{519B0961-A25B-44AC-B803-2D61256829F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21" r="29069"/>
        <a:stretch/>
      </xdr:blipFill>
      <xdr:spPr bwMode="auto">
        <a:xfrm rot="16200000">
          <a:off x="8174489" y="53177507"/>
          <a:ext cx="642499" cy="1452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1238250</xdr:colOff>
      <xdr:row>13</xdr:row>
      <xdr:rowOff>0</xdr:rowOff>
    </xdr:from>
    <xdr:ext cx="304800" cy="304800"/>
    <xdr:sp macro="" textlink="">
      <xdr:nvSpPr>
        <xdr:cNvPr id="298" name="Autoforma 9" descr="Resultado de imagen para junta victaulic">
          <a:extLst>
            <a:ext uri="{FF2B5EF4-FFF2-40B4-BE49-F238E27FC236}">
              <a16:creationId xmlns:a16="http://schemas.microsoft.com/office/drawing/2014/main" id="{A1C57C1F-9F52-46CA-B8A6-1A616E7E5C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0</xdr:rowOff>
    </xdr:from>
    <xdr:ext cx="304800" cy="304800"/>
    <xdr:sp macro="" textlink="">
      <xdr:nvSpPr>
        <xdr:cNvPr id="299" name="Autoforma 9" descr="Resultado de imagen para junta victaulic">
          <a:extLst>
            <a:ext uri="{FF2B5EF4-FFF2-40B4-BE49-F238E27FC236}">
              <a16:creationId xmlns:a16="http://schemas.microsoft.com/office/drawing/2014/main" id="{9D0F44C5-7CC2-4E9F-8A92-D98E2E78841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0</xdr:rowOff>
    </xdr:from>
    <xdr:ext cx="304800" cy="304800"/>
    <xdr:sp macro="" textlink="">
      <xdr:nvSpPr>
        <xdr:cNvPr id="300" name="Autoforma 9" descr="Resultado de imagen para junta victaulic">
          <a:extLst>
            <a:ext uri="{FF2B5EF4-FFF2-40B4-BE49-F238E27FC236}">
              <a16:creationId xmlns:a16="http://schemas.microsoft.com/office/drawing/2014/main" id="{4FA9A37B-439F-4E05-8748-8E656408AA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0</xdr:rowOff>
    </xdr:from>
    <xdr:ext cx="304800" cy="304800"/>
    <xdr:sp macro="" textlink="">
      <xdr:nvSpPr>
        <xdr:cNvPr id="301" name="Autoforma 9" descr="Resultado de imagen para junta victaulic">
          <a:extLst>
            <a:ext uri="{FF2B5EF4-FFF2-40B4-BE49-F238E27FC236}">
              <a16:creationId xmlns:a16="http://schemas.microsoft.com/office/drawing/2014/main" id="{19BA7472-6488-42EC-A162-9A3182A413B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0</xdr:rowOff>
    </xdr:from>
    <xdr:ext cx="304800" cy="304800"/>
    <xdr:sp macro="" textlink="">
      <xdr:nvSpPr>
        <xdr:cNvPr id="302" name="Autoforma 9" descr="Resultado de imagen para junta victaulic">
          <a:extLst>
            <a:ext uri="{FF2B5EF4-FFF2-40B4-BE49-F238E27FC236}">
              <a16:creationId xmlns:a16="http://schemas.microsoft.com/office/drawing/2014/main" id="{26A172F9-55BD-4F0C-B5A7-5E57B4F61C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0</xdr:rowOff>
    </xdr:from>
    <xdr:ext cx="304800" cy="304800"/>
    <xdr:sp macro="" textlink="">
      <xdr:nvSpPr>
        <xdr:cNvPr id="303" name="Autoforma 9" descr="Resultado de imagen para junta victaulic">
          <a:extLst>
            <a:ext uri="{FF2B5EF4-FFF2-40B4-BE49-F238E27FC236}">
              <a16:creationId xmlns:a16="http://schemas.microsoft.com/office/drawing/2014/main" id="{093B19AC-D9AC-45CB-B2B6-76B8E7F2896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13</xdr:row>
      <xdr:rowOff>0</xdr:rowOff>
    </xdr:from>
    <xdr:ext cx="304800" cy="304800"/>
    <xdr:sp macro="" textlink="">
      <xdr:nvSpPr>
        <xdr:cNvPr id="304" name="Autoforma 9" descr="Resultado de imagen para junta victaulic">
          <a:extLst>
            <a:ext uri="{FF2B5EF4-FFF2-40B4-BE49-F238E27FC236}">
              <a16:creationId xmlns:a16="http://schemas.microsoft.com/office/drawing/2014/main" id="{C8D1D20F-AD0D-48B8-91DE-667B64230A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450273</xdr:colOff>
      <xdr:row>13</xdr:row>
      <xdr:rowOff>60614</xdr:rowOff>
    </xdr:from>
    <xdr:to>
      <xdr:col>3</xdr:col>
      <xdr:colOff>1411432</xdr:colOff>
      <xdr:row>13</xdr:row>
      <xdr:rowOff>1014005</xdr:rowOff>
    </xdr:to>
    <xdr:pic>
      <xdr:nvPicPr>
        <xdr:cNvPr id="305" name="Imagen 304" descr="Hammer Drill Kit,1/2&quot;,7.0A,0-48,000bpm">
          <a:extLst>
            <a:ext uri="{FF2B5EF4-FFF2-40B4-BE49-F238E27FC236}">
              <a16:creationId xmlns:a16="http://schemas.microsoft.com/office/drawing/2014/main" id="{F3F0AF7B-5DA8-49E9-960B-C70959077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273" y="55353239"/>
          <a:ext cx="961159" cy="953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355022</xdr:colOff>
      <xdr:row>14</xdr:row>
      <xdr:rowOff>16532</xdr:rowOff>
    </xdr:from>
    <xdr:to>
      <xdr:col>3</xdr:col>
      <xdr:colOff>1461732</xdr:colOff>
      <xdr:row>14</xdr:row>
      <xdr:rowOff>801875</xdr:rowOff>
    </xdr:to>
    <xdr:pic>
      <xdr:nvPicPr>
        <xdr:cNvPr id="306" name="Imagen 305" descr="4&quot; Bi-Metal Hole Saw">
          <a:extLst>
            <a:ext uri="{FF2B5EF4-FFF2-40B4-BE49-F238E27FC236}">
              <a16:creationId xmlns:a16="http://schemas.microsoft.com/office/drawing/2014/main" id="{CB96537B-E626-4FAA-BF04-4E0485F69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8135705" y="56281949"/>
          <a:ext cx="785343" cy="1106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309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2</xdr:row>
      <xdr:rowOff>0</xdr:rowOff>
    </xdr:from>
    <xdr:ext cx="304800" cy="304800"/>
    <xdr:sp macro="" textlink="">
      <xdr:nvSpPr>
        <xdr:cNvPr id="310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" name="Autoforma 9" descr="Resultado de imagen para junta victaulic">
          <a:extLst>
            <a:ext uri="{FF2B5EF4-FFF2-40B4-BE49-F238E27FC236}">
              <a16:creationId xmlns:a16="http://schemas.microsoft.com/office/drawing/2014/main" id="{0D350B03-B9D4-46C3-98A3-8BCD6705966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4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3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4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5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6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4</xdr:row>
      <xdr:rowOff>0</xdr:rowOff>
    </xdr:from>
    <xdr:ext cx="304800" cy="304800"/>
    <xdr:sp macro="" textlink="">
      <xdr:nvSpPr>
        <xdr:cNvPr id="7" name="Autoforma 17" descr="Resultado de imagen para codo hierro negro soldable">
          <a:extLst>
            <a:ext uri="{FF2B5EF4-FFF2-40B4-BE49-F238E27FC236}">
              <a16:creationId xmlns:a16="http://schemas.microsoft.com/office/drawing/2014/main" id="{F59DCF80-460C-42B0-A2E1-296D00868473}"/>
            </a:ext>
          </a:extLst>
        </xdr:cNvPr>
        <xdr:cNvSpPr>
          <a:spLocks noChangeAspect="1" noChangeArrowheads="1"/>
        </xdr:cNvSpPr>
      </xdr:nvSpPr>
      <xdr:spPr bwMode="auto">
        <a:xfrm>
          <a:off x="259746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304800"/>
    <xdr:sp macro="" textlink="">
      <xdr:nvSpPr>
        <xdr:cNvPr id="8" name="Autoforma 30" descr="Resultado de imagen para bombona de oxigeno y acetileno">
          <a:extLst>
            <a:ext uri="{FF2B5EF4-FFF2-40B4-BE49-F238E27FC236}">
              <a16:creationId xmlns:a16="http://schemas.microsoft.com/office/drawing/2014/main" id="{C6D58076-112D-4D21-9D23-AEE8F9F7B0E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81642</xdr:colOff>
      <xdr:row>4</xdr:row>
      <xdr:rowOff>0</xdr:rowOff>
    </xdr:from>
    <xdr:ext cx="304800" cy="304800"/>
    <xdr:sp macro="" textlink="">
      <xdr:nvSpPr>
        <xdr:cNvPr id="9" name="Autoforma 31" descr="Resultado de imagen para bombona de oxigeno y acetileno">
          <a:extLst>
            <a:ext uri="{FF2B5EF4-FFF2-40B4-BE49-F238E27FC236}">
              <a16:creationId xmlns:a16="http://schemas.microsoft.com/office/drawing/2014/main" id="{75A51D66-AFC8-4046-92AB-0AA456FDB7D5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0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1" name="Autoforma 10" descr="Resultado de imagen para junta victaulic">
          <a:extLst>
            <a:ext uri="{FF2B5EF4-FFF2-40B4-BE49-F238E27FC236}">
              <a16:creationId xmlns:a16="http://schemas.microsoft.com/office/drawing/2014/main" id="{348261E9-0A19-4B2D-B659-2719954A558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007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2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3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4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" name="Autoforma 9" descr="Resultado de imagen para junta victaulic">
          <a:extLst>
            <a:ext uri="{FF2B5EF4-FFF2-40B4-BE49-F238E27FC236}">
              <a16:creationId xmlns:a16="http://schemas.microsoft.com/office/drawing/2014/main" id="{16B0CEED-1E5E-4476-A627-E14B924B453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0" name="Autoforma 9" descr="Resultado de imagen para junta victaulic">
          <a:extLst>
            <a:ext uri="{FF2B5EF4-FFF2-40B4-BE49-F238E27FC236}">
              <a16:creationId xmlns:a16="http://schemas.microsoft.com/office/drawing/2014/main" id="{AD78DFF4-12DF-4494-AA68-DF4579C31C3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1" name="Autoforma 9" descr="Resultado de imagen para junta victaulic">
          <a:extLst>
            <a:ext uri="{FF2B5EF4-FFF2-40B4-BE49-F238E27FC236}">
              <a16:creationId xmlns:a16="http://schemas.microsoft.com/office/drawing/2014/main" id="{8A55D11F-412A-4921-B730-27D9331917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4</xdr:row>
      <xdr:rowOff>0</xdr:rowOff>
    </xdr:from>
    <xdr:ext cx="304800" cy="304800"/>
    <xdr:sp macro="" textlink="">
      <xdr:nvSpPr>
        <xdr:cNvPr id="22" name="Autoforma 9" descr="Resultado de imagen para junta victaulic">
          <a:extLst>
            <a:ext uri="{FF2B5EF4-FFF2-40B4-BE49-F238E27FC236}">
              <a16:creationId xmlns:a16="http://schemas.microsoft.com/office/drawing/2014/main" id="{13549337-05CE-4F85-B934-AD815D277F00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273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233795</xdr:colOff>
      <xdr:row>0</xdr:row>
      <xdr:rowOff>85149</xdr:rowOff>
    </xdr:from>
    <xdr:ext cx="2104159" cy="1265338"/>
    <xdr:pic>
      <xdr:nvPicPr>
        <xdr:cNvPr id="23" name="Imagen 22">
          <a:extLst>
            <a:ext uri="{FF2B5EF4-FFF2-40B4-BE49-F238E27FC236}">
              <a16:creationId xmlns:a16="http://schemas.microsoft.com/office/drawing/2014/main" id="{697BBC83-DD22-4B74-A630-71C65097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795" y="85149"/>
          <a:ext cx="2104159" cy="1265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4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5" name="Autoforma 9" descr="Resultado de imagen para junta victaulic">
          <a:extLst>
            <a:ext uri="{FF2B5EF4-FFF2-40B4-BE49-F238E27FC236}">
              <a16:creationId xmlns:a16="http://schemas.microsoft.com/office/drawing/2014/main" id="{6BD9AD33-D94F-4D71-A08D-6DA1DF8CB16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6" name="Autoforma 9" descr="Resultado de imagen para junta victaulic">
          <a:extLst>
            <a:ext uri="{FF2B5EF4-FFF2-40B4-BE49-F238E27FC236}">
              <a16:creationId xmlns:a16="http://schemas.microsoft.com/office/drawing/2014/main" id="{24A2B598-C05D-4050-9D58-282CC2AB22E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7" name="Autoforma 9" descr="Resultado de imagen para junta victaulic">
          <a:extLst>
            <a:ext uri="{FF2B5EF4-FFF2-40B4-BE49-F238E27FC236}">
              <a16:creationId xmlns:a16="http://schemas.microsoft.com/office/drawing/2014/main" id="{AC766B5B-826A-485C-9A93-6C4CD2848B2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4</xdr:row>
      <xdr:rowOff>0</xdr:rowOff>
    </xdr:from>
    <xdr:ext cx="304800" cy="304800"/>
    <xdr:sp macro="" textlink="">
      <xdr:nvSpPr>
        <xdr:cNvPr id="28" name="Autoforma 9" descr="Resultado de imagen para junta victaulic">
          <a:extLst>
            <a:ext uri="{FF2B5EF4-FFF2-40B4-BE49-F238E27FC236}">
              <a16:creationId xmlns:a16="http://schemas.microsoft.com/office/drawing/2014/main" id="{5CD24954-6152-46F4-872E-3BB38F78D8C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9" name="Autoforma 9" descr="Resultado de imagen para junta victaulic">
          <a:extLst>
            <a:ext uri="{FF2B5EF4-FFF2-40B4-BE49-F238E27FC236}">
              <a16:creationId xmlns:a16="http://schemas.microsoft.com/office/drawing/2014/main" id="{17E434BE-C772-4C12-B446-1C12A7E15D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4</xdr:row>
      <xdr:rowOff>0</xdr:rowOff>
    </xdr:from>
    <xdr:ext cx="304800" cy="304800"/>
    <xdr:sp macro="" textlink="">
      <xdr:nvSpPr>
        <xdr:cNvPr id="30" name="Autoforma 9" descr="Resultado de imagen para junta victaulic">
          <a:extLst>
            <a:ext uri="{FF2B5EF4-FFF2-40B4-BE49-F238E27FC236}">
              <a16:creationId xmlns:a16="http://schemas.microsoft.com/office/drawing/2014/main" id="{F47055D4-8D26-4F60-81EA-BF1F38D6B35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31" name="Autoforma 9" descr="Resultado de imagen para junta victaulic">
          <a:extLst>
            <a:ext uri="{FF2B5EF4-FFF2-40B4-BE49-F238E27FC236}">
              <a16:creationId xmlns:a16="http://schemas.microsoft.com/office/drawing/2014/main" id="{3FB32136-B523-4C3B-BD4D-49DE58F4A29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4</xdr:row>
      <xdr:rowOff>0</xdr:rowOff>
    </xdr:from>
    <xdr:ext cx="304800" cy="304800"/>
    <xdr:sp macro="" textlink="">
      <xdr:nvSpPr>
        <xdr:cNvPr id="32" name="Autoforma 9" descr="Resultado de imagen para junta victaulic">
          <a:extLst>
            <a:ext uri="{FF2B5EF4-FFF2-40B4-BE49-F238E27FC236}">
              <a16:creationId xmlns:a16="http://schemas.microsoft.com/office/drawing/2014/main" id="{073A8DC5-6BDD-4540-9ED9-232B3C3993B1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1020041</xdr:colOff>
      <xdr:row>4</xdr:row>
      <xdr:rowOff>0</xdr:rowOff>
    </xdr:from>
    <xdr:ext cx="304800" cy="304800"/>
    <xdr:sp macro="" textlink="">
      <xdr:nvSpPr>
        <xdr:cNvPr id="33" name="Autoforma 9" descr="Resultado de imagen para junta victaulic">
          <a:extLst>
            <a:ext uri="{FF2B5EF4-FFF2-40B4-BE49-F238E27FC236}">
              <a16:creationId xmlns:a16="http://schemas.microsoft.com/office/drawing/2014/main" id="{49B80B0D-83EE-47E0-89C8-B00375C5D278}"/>
            </a:ext>
          </a:extLst>
        </xdr:cNvPr>
        <xdr:cNvSpPr>
          <a:spLocks noChangeAspect="1" noChangeArrowheads="1"/>
        </xdr:cNvSpPr>
      </xdr:nvSpPr>
      <xdr:spPr bwMode="auto">
        <a:xfrm>
          <a:off x="13431116" y="47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4</xdr:row>
      <xdr:rowOff>0</xdr:rowOff>
    </xdr:from>
    <xdr:ext cx="304800" cy="304800"/>
    <xdr:sp macro="" textlink="">
      <xdr:nvSpPr>
        <xdr:cNvPr id="34" name="Autoforma 9" descr="Resultado de imagen para junta victaulic">
          <a:extLst>
            <a:ext uri="{FF2B5EF4-FFF2-40B4-BE49-F238E27FC236}">
              <a16:creationId xmlns:a16="http://schemas.microsoft.com/office/drawing/2014/main" id="{2CC527A7-93CC-4D4A-8B5A-EC57D4F35FD5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77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35" name="Autoforma 9" descr="Resultado de imagen para junta victaulic">
          <a:extLst>
            <a:ext uri="{FF2B5EF4-FFF2-40B4-BE49-F238E27FC236}">
              <a16:creationId xmlns:a16="http://schemas.microsoft.com/office/drawing/2014/main" id="{DADBAA94-123A-46C1-9764-84BEAEBCB00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58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36" name="Autoforma 9" descr="Resultado de imagen para junta victaulic">
          <a:extLst>
            <a:ext uri="{FF2B5EF4-FFF2-40B4-BE49-F238E27FC236}">
              <a16:creationId xmlns:a16="http://schemas.microsoft.com/office/drawing/2014/main" id="{43EFFB72-DDE5-4FA8-9FB9-6001CE322E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4</xdr:row>
      <xdr:rowOff>0</xdr:rowOff>
    </xdr:from>
    <xdr:ext cx="304800" cy="304800"/>
    <xdr:sp macro="" textlink="">
      <xdr:nvSpPr>
        <xdr:cNvPr id="37" name="Autoforma 9" descr="Resultado de imagen para junta victaulic">
          <a:extLst>
            <a:ext uri="{FF2B5EF4-FFF2-40B4-BE49-F238E27FC236}">
              <a16:creationId xmlns:a16="http://schemas.microsoft.com/office/drawing/2014/main" id="{B4D4F807-EA5E-4C2D-917D-E094A657FB2E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38" name="Autoforma 9" descr="Resultado de imagen para junta victaulic">
          <a:extLst>
            <a:ext uri="{FF2B5EF4-FFF2-40B4-BE49-F238E27FC236}">
              <a16:creationId xmlns:a16="http://schemas.microsoft.com/office/drawing/2014/main" id="{EF855ED6-B058-455B-BAAD-7289AA9C318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39" name="Autoforma 9" descr="Resultado de imagen para junta victaulic">
          <a:extLst>
            <a:ext uri="{FF2B5EF4-FFF2-40B4-BE49-F238E27FC236}">
              <a16:creationId xmlns:a16="http://schemas.microsoft.com/office/drawing/2014/main" id="{EB429E4F-BFF1-446A-8828-D1A8B16CD50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4</xdr:row>
      <xdr:rowOff>0</xdr:rowOff>
    </xdr:from>
    <xdr:ext cx="304800" cy="304800"/>
    <xdr:sp macro="" textlink="">
      <xdr:nvSpPr>
        <xdr:cNvPr id="40" name="Autoforma 9" descr="Resultado de imagen para junta victaulic">
          <a:extLst>
            <a:ext uri="{FF2B5EF4-FFF2-40B4-BE49-F238E27FC236}">
              <a16:creationId xmlns:a16="http://schemas.microsoft.com/office/drawing/2014/main" id="{F94583BD-4799-4A53-B3BF-E15A3A170A57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41" name="Autoforma 9" descr="Resultado de imagen para junta victaulic">
          <a:extLst>
            <a:ext uri="{FF2B5EF4-FFF2-40B4-BE49-F238E27FC236}">
              <a16:creationId xmlns:a16="http://schemas.microsoft.com/office/drawing/2014/main" id="{9F52CF0D-B14B-4742-AF4B-A264AF390A0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304800"/>
    <xdr:sp macro="" textlink="">
      <xdr:nvSpPr>
        <xdr:cNvPr id="42" name="Autoforma 30" descr="Resultado de imagen para bombona de oxigeno y acetileno">
          <a:extLst>
            <a:ext uri="{FF2B5EF4-FFF2-40B4-BE49-F238E27FC236}">
              <a16:creationId xmlns:a16="http://schemas.microsoft.com/office/drawing/2014/main" id="{6A64900F-BA61-4A01-BF17-AC94509E8A6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81642</xdr:colOff>
      <xdr:row>5</xdr:row>
      <xdr:rowOff>0</xdr:rowOff>
    </xdr:from>
    <xdr:ext cx="304800" cy="304800"/>
    <xdr:sp macro="" textlink="">
      <xdr:nvSpPr>
        <xdr:cNvPr id="43" name="Autoforma 31" descr="Resultado de imagen para bombona de oxigeno y acetileno">
          <a:extLst>
            <a:ext uri="{FF2B5EF4-FFF2-40B4-BE49-F238E27FC236}">
              <a16:creationId xmlns:a16="http://schemas.microsoft.com/office/drawing/2014/main" id="{4AFF33DC-C7AB-4A40-A6A1-C51FA268001E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5</xdr:row>
      <xdr:rowOff>0</xdr:rowOff>
    </xdr:from>
    <xdr:ext cx="304800" cy="304800"/>
    <xdr:sp macro="" textlink="">
      <xdr:nvSpPr>
        <xdr:cNvPr id="44" name="Autoforma 9" descr="Resultado de imagen para junta victaulic">
          <a:extLst>
            <a:ext uri="{FF2B5EF4-FFF2-40B4-BE49-F238E27FC236}">
              <a16:creationId xmlns:a16="http://schemas.microsoft.com/office/drawing/2014/main" id="{35B8FA68-616C-409A-A91C-06F93FB8230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5</xdr:row>
      <xdr:rowOff>0</xdr:rowOff>
    </xdr:from>
    <xdr:ext cx="304800" cy="304800"/>
    <xdr:sp macro="" textlink="">
      <xdr:nvSpPr>
        <xdr:cNvPr id="45" name="Autoforma 9" descr="Resultado de imagen para junta victaulic">
          <a:extLst>
            <a:ext uri="{FF2B5EF4-FFF2-40B4-BE49-F238E27FC236}">
              <a16:creationId xmlns:a16="http://schemas.microsoft.com/office/drawing/2014/main" id="{73F04167-811C-48D9-ACA1-D9CFA409FD1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5</xdr:row>
      <xdr:rowOff>0</xdr:rowOff>
    </xdr:from>
    <xdr:ext cx="304800" cy="304800"/>
    <xdr:sp macro="" textlink="">
      <xdr:nvSpPr>
        <xdr:cNvPr id="46" name="Autoforma 9" descr="Resultado de imagen para junta victaulic">
          <a:extLst>
            <a:ext uri="{FF2B5EF4-FFF2-40B4-BE49-F238E27FC236}">
              <a16:creationId xmlns:a16="http://schemas.microsoft.com/office/drawing/2014/main" id="{14DEC528-5794-4AAE-81CE-32875508C024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5</xdr:row>
      <xdr:rowOff>0</xdr:rowOff>
    </xdr:from>
    <xdr:ext cx="304800" cy="304800"/>
    <xdr:sp macro="" textlink="">
      <xdr:nvSpPr>
        <xdr:cNvPr id="47" name="Autoforma 9" descr="Resultado de imagen para junta victaulic">
          <a:extLst>
            <a:ext uri="{FF2B5EF4-FFF2-40B4-BE49-F238E27FC236}">
              <a16:creationId xmlns:a16="http://schemas.microsoft.com/office/drawing/2014/main" id="{A934C164-D8B5-40EA-B49B-E7DBB514A3F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1002723</xdr:colOff>
      <xdr:row>8</xdr:row>
      <xdr:rowOff>86591</xdr:rowOff>
    </xdr:from>
    <xdr:ext cx="304800" cy="304800"/>
    <xdr:sp macro="" textlink="">
      <xdr:nvSpPr>
        <xdr:cNvPr id="48" name="Autoforma 9" descr="Resultado de imagen para junta victaulic">
          <a:extLst>
            <a:ext uri="{FF2B5EF4-FFF2-40B4-BE49-F238E27FC236}">
              <a16:creationId xmlns:a16="http://schemas.microsoft.com/office/drawing/2014/main" id="{668BE95A-F534-4EC3-A89F-2BC6D6677742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0558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8</xdr:row>
      <xdr:rowOff>904875</xdr:rowOff>
    </xdr:from>
    <xdr:ext cx="304800" cy="304800"/>
    <xdr:sp macro="" textlink="">
      <xdr:nvSpPr>
        <xdr:cNvPr id="49" name="Autoforma 9" descr="Resultado de imagen para junta victaulic">
          <a:extLst>
            <a:ext uri="{FF2B5EF4-FFF2-40B4-BE49-F238E27FC236}">
              <a16:creationId xmlns:a16="http://schemas.microsoft.com/office/drawing/2014/main" id="{C8613602-6A7A-4C4C-A77D-80586425385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1238250</xdr:colOff>
      <xdr:row>15</xdr:row>
      <xdr:rowOff>0</xdr:rowOff>
    </xdr:from>
    <xdr:ext cx="304800" cy="304800"/>
    <xdr:sp macro="" textlink="">
      <xdr:nvSpPr>
        <xdr:cNvPr id="50" name="Autoforma 9" descr="Resultado de imagen para junta victaulic">
          <a:extLst>
            <a:ext uri="{FF2B5EF4-FFF2-40B4-BE49-F238E27FC236}">
              <a16:creationId xmlns:a16="http://schemas.microsoft.com/office/drawing/2014/main" id="{CF5691FE-5C45-47BA-8C80-B2BDC2C5ED4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649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51" name="Autoforma 9" descr="Resultado de imagen para junta victaulic">
          <a:extLst>
            <a:ext uri="{FF2B5EF4-FFF2-40B4-BE49-F238E27FC236}">
              <a16:creationId xmlns:a16="http://schemas.microsoft.com/office/drawing/2014/main" id="{BF52A998-D438-4BCF-A056-1F5A4F7D2E9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52" name="Autoforma 9" descr="Resultado de imagen para junta victaulic">
          <a:extLst>
            <a:ext uri="{FF2B5EF4-FFF2-40B4-BE49-F238E27FC236}">
              <a16:creationId xmlns:a16="http://schemas.microsoft.com/office/drawing/2014/main" id="{DB6C0142-F986-443D-8982-15C1936D05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53" name="Autoforma 9" descr="Resultado de imagen para junta victaulic">
          <a:extLst>
            <a:ext uri="{FF2B5EF4-FFF2-40B4-BE49-F238E27FC236}">
              <a16:creationId xmlns:a16="http://schemas.microsoft.com/office/drawing/2014/main" id="{6A91CD3E-A46F-4375-BE99-6CC76992DD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54" name="Autoforma 9" descr="Resultado de imagen para junta victaulic">
          <a:extLst>
            <a:ext uri="{FF2B5EF4-FFF2-40B4-BE49-F238E27FC236}">
              <a16:creationId xmlns:a16="http://schemas.microsoft.com/office/drawing/2014/main" id="{46ED0719-83F0-4F95-B80A-A81A68B64F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55" name="Autoforma 9" descr="Resultado de imagen para junta victaulic">
          <a:extLst>
            <a:ext uri="{FF2B5EF4-FFF2-40B4-BE49-F238E27FC236}">
              <a16:creationId xmlns:a16="http://schemas.microsoft.com/office/drawing/2014/main" id="{17B4E787-E8A4-427C-BA1C-668F587C2AB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56" name="Autoforma 9" descr="Resultado de imagen para junta victaulic">
          <a:extLst>
            <a:ext uri="{FF2B5EF4-FFF2-40B4-BE49-F238E27FC236}">
              <a16:creationId xmlns:a16="http://schemas.microsoft.com/office/drawing/2014/main" id="{D30BFF3F-8421-44AB-B45C-AE424DE7F28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57" name="Autoforma 9" descr="Resultado de imagen para junta victaulic">
          <a:extLst>
            <a:ext uri="{FF2B5EF4-FFF2-40B4-BE49-F238E27FC236}">
              <a16:creationId xmlns:a16="http://schemas.microsoft.com/office/drawing/2014/main" id="{0456B07A-1E0B-4DB7-A456-E784267E99D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58" name="Autoforma 10" descr="Resultado de imagen para junta victaulic">
          <a:extLst>
            <a:ext uri="{FF2B5EF4-FFF2-40B4-BE49-F238E27FC236}">
              <a16:creationId xmlns:a16="http://schemas.microsoft.com/office/drawing/2014/main" id="{25B7D219-A6D1-44EB-AEF4-A8F775F8D0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59" name="Autoforma 9" descr="Resultado de imagen para junta victaulic">
          <a:extLst>
            <a:ext uri="{FF2B5EF4-FFF2-40B4-BE49-F238E27FC236}">
              <a16:creationId xmlns:a16="http://schemas.microsoft.com/office/drawing/2014/main" id="{620A5606-6A78-4B5D-82E9-65DE6D135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60" name="Autoforma 9" descr="Resultado de imagen para junta victaulic">
          <a:extLst>
            <a:ext uri="{FF2B5EF4-FFF2-40B4-BE49-F238E27FC236}">
              <a16:creationId xmlns:a16="http://schemas.microsoft.com/office/drawing/2014/main" id="{4BB13130-2B7C-4547-9181-024CE10B74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61" name="Autoforma 9" descr="Resultado de imagen para junta victaulic">
          <a:extLst>
            <a:ext uri="{FF2B5EF4-FFF2-40B4-BE49-F238E27FC236}">
              <a16:creationId xmlns:a16="http://schemas.microsoft.com/office/drawing/2014/main" id="{A9CBBEE5-9F7A-450F-9C10-2B7FCA24BF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62" name="Autoforma 9" descr="Resultado de imagen para junta victaulic">
          <a:extLst>
            <a:ext uri="{FF2B5EF4-FFF2-40B4-BE49-F238E27FC236}">
              <a16:creationId xmlns:a16="http://schemas.microsoft.com/office/drawing/2014/main" id="{3559F9F8-D2C8-4BF5-B90E-6ADF35C881D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63" name="Autoforma 9" descr="Resultado de imagen para junta victaulic">
          <a:extLst>
            <a:ext uri="{FF2B5EF4-FFF2-40B4-BE49-F238E27FC236}">
              <a16:creationId xmlns:a16="http://schemas.microsoft.com/office/drawing/2014/main" id="{6428EA85-5DDC-48BC-B865-2692D82A2B7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64" name="Autoforma 9" descr="Resultado de imagen para junta victaulic">
          <a:extLst>
            <a:ext uri="{FF2B5EF4-FFF2-40B4-BE49-F238E27FC236}">
              <a16:creationId xmlns:a16="http://schemas.microsoft.com/office/drawing/2014/main" id="{CDB040A0-0851-44D1-9B80-566F794E832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65" name="Autoforma 9" descr="Resultado de imagen para junta victaulic">
          <a:extLst>
            <a:ext uri="{FF2B5EF4-FFF2-40B4-BE49-F238E27FC236}">
              <a16:creationId xmlns:a16="http://schemas.microsoft.com/office/drawing/2014/main" id="{E38FDF38-7CA5-495E-BBCD-31BD0D8061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66" name="Autoforma 9" descr="Resultado de imagen para junta victaulic">
          <a:extLst>
            <a:ext uri="{FF2B5EF4-FFF2-40B4-BE49-F238E27FC236}">
              <a16:creationId xmlns:a16="http://schemas.microsoft.com/office/drawing/2014/main" id="{557CEE80-901E-4A93-9D39-3714EFF572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67" name="Autoforma 9" descr="Resultado de imagen para junta victaulic">
          <a:extLst>
            <a:ext uri="{FF2B5EF4-FFF2-40B4-BE49-F238E27FC236}">
              <a16:creationId xmlns:a16="http://schemas.microsoft.com/office/drawing/2014/main" id="{BE6059A3-5F79-4F24-90EB-01DA99323E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68" name="Autoforma 9" descr="Resultado de imagen para junta victaulic">
          <a:extLst>
            <a:ext uri="{FF2B5EF4-FFF2-40B4-BE49-F238E27FC236}">
              <a16:creationId xmlns:a16="http://schemas.microsoft.com/office/drawing/2014/main" id="{C384D199-6B87-4507-ADA3-21B7B5D9444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69" name="Autoforma 9" descr="Resultado de imagen para junta victaulic">
          <a:extLst>
            <a:ext uri="{FF2B5EF4-FFF2-40B4-BE49-F238E27FC236}">
              <a16:creationId xmlns:a16="http://schemas.microsoft.com/office/drawing/2014/main" id="{52AEA473-9844-4D30-A1EE-3F58FF40B1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70" name="Autoforma 9" descr="Resultado de imagen para junta victaulic">
          <a:extLst>
            <a:ext uri="{FF2B5EF4-FFF2-40B4-BE49-F238E27FC236}">
              <a16:creationId xmlns:a16="http://schemas.microsoft.com/office/drawing/2014/main" id="{368337E4-CD03-4276-8E60-AA9322613C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71" name="Autoforma 9" descr="Resultado de imagen para junta victaulic">
          <a:extLst>
            <a:ext uri="{FF2B5EF4-FFF2-40B4-BE49-F238E27FC236}">
              <a16:creationId xmlns:a16="http://schemas.microsoft.com/office/drawing/2014/main" id="{6530A6C0-A4F6-4577-A4CE-6D249E311F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72" name="Autoforma 9" descr="Resultado de imagen para junta victaulic">
          <a:extLst>
            <a:ext uri="{FF2B5EF4-FFF2-40B4-BE49-F238E27FC236}">
              <a16:creationId xmlns:a16="http://schemas.microsoft.com/office/drawing/2014/main" id="{3CE98687-246A-4C4B-BB49-50FB250BD10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73" name="Autoforma 9" descr="Resultado de imagen para junta victaulic">
          <a:extLst>
            <a:ext uri="{FF2B5EF4-FFF2-40B4-BE49-F238E27FC236}">
              <a16:creationId xmlns:a16="http://schemas.microsoft.com/office/drawing/2014/main" id="{E49CEAA8-6E77-4B00-B7EB-16976930CE4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74" name="Autoforma 9" descr="Resultado de imagen para junta victaulic">
          <a:extLst>
            <a:ext uri="{FF2B5EF4-FFF2-40B4-BE49-F238E27FC236}">
              <a16:creationId xmlns:a16="http://schemas.microsoft.com/office/drawing/2014/main" id="{BAAE3373-59F2-44A3-A265-4BA2906F98A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75" name="Autoforma 9" descr="Resultado de imagen para junta victaulic">
          <a:extLst>
            <a:ext uri="{FF2B5EF4-FFF2-40B4-BE49-F238E27FC236}">
              <a16:creationId xmlns:a16="http://schemas.microsoft.com/office/drawing/2014/main" id="{00550BED-0513-4FA9-834D-6A8706D943D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76" name="Autoforma 9" descr="Resultado de imagen para junta victaulic">
          <a:extLst>
            <a:ext uri="{FF2B5EF4-FFF2-40B4-BE49-F238E27FC236}">
              <a16:creationId xmlns:a16="http://schemas.microsoft.com/office/drawing/2014/main" id="{B5F7A6AA-971D-43CA-A80C-2F5C6707FBF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77" name="Autoforma 9" descr="Resultado de imagen para junta victaulic">
          <a:extLst>
            <a:ext uri="{FF2B5EF4-FFF2-40B4-BE49-F238E27FC236}">
              <a16:creationId xmlns:a16="http://schemas.microsoft.com/office/drawing/2014/main" id="{42E2FC43-0535-4451-B585-775BE5A6638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78" name="Autoforma 9" descr="Resultado de imagen para junta victaulic">
          <a:extLst>
            <a:ext uri="{FF2B5EF4-FFF2-40B4-BE49-F238E27FC236}">
              <a16:creationId xmlns:a16="http://schemas.microsoft.com/office/drawing/2014/main" id="{95EBCA01-3164-4A21-832E-D6A634B4F1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79" name="Autoforma 9" descr="Resultado de imagen para junta victaulic">
          <a:extLst>
            <a:ext uri="{FF2B5EF4-FFF2-40B4-BE49-F238E27FC236}">
              <a16:creationId xmlns:a16="http://schemas.microsoft.com/office/drawing/2014/main" id="{A3B26112-69E2-4FF5-B7B0-45D7DDFBA7B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80" name="Autoforma 9" descr="Resultado de imagen para junta victaulic">
          <a:extLst>
            <a:ext uri="{FF2B5EF4-FFF2-40B4-BE49-F238E27FC236}">
              <a16:creationId xmlns:a16="http://schemas.microsoft.com/office/drawing/2014/main" id="{A2F78FDE-B979-4B82-9262-3D2096DD957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81" name="Autoforma 9" descr="Resultado de imagen para junta victaulic">
          <a:extLst>
            <a:ext uri="{FF2B5EF4-FFF2-40B4-BE49-F238E27FC236}">
              <a16:creationId xmlns:a16="http://schemas.microsoft.com/office/drawing/2014/main" id="{47CD1DAD-EF6A-400A-A3F9-BF3FD9867C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82" name="Autoforma 9" descr="Resultado de imagen para junta victaulic">
          <a:extLst>
            <a:ext uri="{FF2B5EF4-FFF2-40B4-BE49-F238E27FC236}">
              <a16:creationId xmlns:a16="http://schemas.microsoft.com/office/drawing/2014/main" id="{1BC435D2-2B1A-48AB-960D-DC8B47451F5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83" name="Autoforma 9" descr="Resultado de imagen para junta victaulic">
          <a:extLst>
            <a:ext uri="{FF2B5EF4-FFF2-40B4-BE49-F238E27FC236}">
              <a16:creationId xmlns:a16="http://schemas.microsoft.com/office/drawing/2014/main" id="{C883E8BB-E922-42F5-A76F-A054BA79A37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84" name="Autoforma 9" descr="Resultado de imagen para junta victaulic">
          <a:extLst>
            <a:ext uri="{FF2B5EF4-FFF2-40B4-BE49-F238E27FC236}">
              <a16:creationId xmlns:a16="http://schemas.microsoft.com/office/drawing/2014/main" id="{3CBD2533-E3FA-47CE-A22A-FEF809A8B4B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85" name="Autoforma 9" descr="Resultado de imagen para junta victaulic">
          <a:extLst>
            <a:ext uri="{FF2B5EF4-FFF2-40B4-BE49-F238E27FC236}">
              <a16:creationId xmlns:a16="http://schemas.microsoft.com/office/drawing/2014/main" id="{201C815C-2117-440E-9224-905B5DB8088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86" name="Autoforma 9" descr="Resultado de imagen para junta victaulic">
          <a:extLst>
            <a:ext uri="{FF2B5EF4-FFF2-40B4-BE49-F238E27FC236}">
              <a16:creationId xmlns:a16="http://schemas.microsoft.com/office/drawing/2014/main" id="{18FBE59D-1155-4347-8802-8221317707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87" name="Autoforma 9" descr="Resultado de imagen para junta victaulic">
          <a:extLst>
            <a:ext uri="{FF2B5EF4-FFF2-40B4-BE49-F238E27FC236}">
              <a16:creationId xmlns:a16="http://schemas.microsoft.com/office/drawing/2014/main" id="{B573592B-5B90-4F15-88A1-4382D6919C4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88" name="Autoforma 10" descr="Resultado de imagen para junta victaulic">
          <a:extLst>
            <a:ext uri="{FF2B5EF4-FFF2-40B4-BE49-F238E27FC236}">
              <a16:creationId xmlns:a16="http://schemas.microsoft.com/office/drawing/2014/main" id="{35D759B6-73C6-4E9A-9B9C-64CFBEDFD08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89" name="Autoforma 14" descr="Resultado de imagen para codo hierro negro soldable">
          <a:extLst>
            <a:ext uri="{FF2B5EF4-FFF2-40B4-BE49-F238E27FC236}">
              <a16:creationId xmlns:a16="http://schemas.microsoft.com/office/drawing/2014/main" id="{EC90659A-F809-4177-9143-5C5F48BAD60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90" name="Autoforma 15" descr="Resultado de imagen para codo hierro negro soldable">
          <a:extLst>
            <a:ext uri="{FF2B5EF4-FFF2-40B4-BE49-F238E27FC236}">
              <a16:creationId xmlns:a16="http://schemas.microsoft.com/office/drawing/2014/main" id="{BE068CE6-7453-46F7-B8C4-19103A11648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91" name="Autoforma 16" descr="Resultado de imagen para codo hierro negro soldable">
          <a:extLst>
            <a:ext uri="{FF2B5EF4-FFF2-40B4-BE49-F238E27FC236}">
              <a16:creationId xmlns:a16="http://schemas.microsoft.com/office/drawing/2014/main" id="{96354240-296E-4AD1-925A-17C10BD9CCB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92" name="Autoforma 9" descr="Resultado de imagen para junta victaulic">
          <a:extLst>
            <a:ext uri="{FF2B5EF4-FFF2-40B4-BE49-F238E27FC236}">
              <a16:creationId xmlns:a16="http://schemas.microsoft.com/office/drawing/2014/main" id="{2636A612-E266-4DBF-9450-0592F419CE4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93" name="Autoforma 14" descr="Resultado de imagen para codo hierro negro soldable">
          <a:extLst>
            <a:ext uri="{FF2B5EF4-FFF2-40B4-BE49-F238E27FC236}">
              <a16:creationId xmlns:a16="http://schemas.microsoft.com/office/drawing/2014/main" id="{0E1A4850-94D7-4B44-B729-CB135DC6A35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94" name="Autoforma 15" descr="Resultado de imagen para codo hierro negro soldable">
          <a:extLst>
            <a:ext uri="{FF2B5EF4-FFF2-40B4-BE49-F238E27FC236}">
              <a16:creationId xmlns:a16="http://schemas.microsoft.com/office/drawing/2014/main" id="{71510458-9692-45A4-877E-8CADEB17DA16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95" name="Autoforma 16" descr="Resultado de imagen para codo hierro negro soldable">
          <a:extLst>
            <a:ext uri="{FF2B5EF4-FFF2-40B4-BE49-F238E27FC236}">
              <a16:creationId xmlns:a16="http://schemas.microsoft.com/office/drawing/2014/main" id="{F9CC9DF5-3128-47CD-AC27-A95E10EB40FC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96" name="Autoforma 9" descr="Resultado de imagen para junta victaulic">
          <a:extLst>
            <a:ext uri="{FF2B5EF4-FFF2-40B4-BE49-F238E27FC236}">
              <a16:creationId xmlns:a16="http://schemas.microsoft.com/office/drawing/2014/main" id="{2346D983-EB19-47C8-8FE2-BEA15EDFDA2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97" name="Autoforma 9" descr="Resultado de imagen para junta victaulic">
          <a:extLst>
            <a:ext uri="{FF2B5EF4-FFF2-40B4-BE49-F238E27FC236}">
              <a16:creationId xmlns:a16="http://schemas.microsoft.com/office/drawing/2014/main" id="{E2CB3A3B-9708-4BE7-B2A2-0AC853A3E79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98" name="Autoforma 9" descr="Resultado de imagen para junta victaulic">
          <a:extLst>
            <a:ext uri="{FF2B5EF4-FFF2-40B4-BE49-F238E27FC236}">
              <a16:creationId xmlns:a16="http://schemas.microsoft.com/office/drawing/2014/main" id="{53AB2371-3FEC-41CD-AA69-A7792793B4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99" name="Autoforma 9" descr="Resultado de imagen para junta victaulic">
          <a:extLst>
            <a:ext uri="{FF2B5EF4-FFF2-40B4-BE49-F238E27FC236}">
              <a16:creationId xmlns:a16="http://schemas.microsoft.com/office/drawing/2014/main" id="{0BB61F36-755E-4D8C-B121-2C622E5533F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100" name="Autoforma 9" descr="Resultado de imagen para junta victaulic">
          <a:extLst>
            <a:ext uri="{FF2B5EF4-FFF2-40B4-BE49-F238E27FC236}">
              <a16:creationId xmlns:a16="http://schemas.microsoft.com/office/drawing/2014/main" id="{833634AD-E55B-4A12-AF44-2670099FDAD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101" name="Autoforma 10" descr="Resultado de imagen para junta victaulic">
          <a:extLst>
            <a:ext uri="{FF2B5EF4-FFF2-40B4-BE49-F238E27FC236}">
              <a16:creationId xmlns:a16="http://schemas.microsoft.com/office/drawing/2014/main" id="{50E51678-423F-4AE0-A5F1-E0C4D05651AC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102" name="Autoforma 14" descr="Resultado de imagen para codo hierro negro soldable">
          <a:extLst>
            <a:ext uri="{FF2B5EF4-FFF2-40B4-BE49-F238E27FC236}">
              <a16:creationId xmlns:a16="http://schemas.microsoft.com/office/drawing/2014/main" id="{BC173759-E6E1-47CA-9C65-FA59E57F9FEA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103" name="Autoforma 15" descr="Resultado de imagen para codo hierro negro soldable">
          <a:extLst>
            <a:ext uri="{FF2B5EF4-FFF2-40B4-BE49-F238E27FC236}">
              <a16:creationId xmlns:a16="http://schemas.microsoft.com/office/drawing/2014/main" id="{9862C691-A82B-4B94-A459-12F3302D49D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104" name="Autoforma 16" descr="Resultado de imagen para codo hierro negro soldable">
          <a:extLst>
            <a:ext uri="{FF2B5EF4-FFF2-40B4-BE49-F238E27FC236}">
              <a16:creationId xmlns:a16="http://schemas.microsoft.com/office/drawing/2014/main" id="{2476EBD9-36A3-44B1-918A-C90C58522CF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105" name="Autoforma 9" descr="Resultado de imagen para junta victaulic">
          <a:extLst>
            <a:ext uri="{FF2B5EF4-FFF2-40B4-BE49-F238E27FC236}">
              <a16:creationId xmlns:a16="http://schemas.microsoft.com/office/drawing/2014/main" id="{A52E920D-D78C-4D4E-B234-F3B0946A0D6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06" name="Autoforma 14" descr="Resultado de imagen para codo hierro negro soldable">
          <a:extLst>
            <a:ext uri="{FF2B5EF4-FFF2-40B4-BE49-F238E27FC236}">
              <a16:creationId xmlns:a16="http://schemas.microsoft.com/office/drawing/2014/main" id="{6C6BDFD2-283D-45D2-AB3A-E261C426378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07" name="Autoforma 15" descr="Resultado de imagen para codo hierro negro soldable">
          <a:extLst>
            <a:ext uri="{FF2B5EF4-FFF2-40B4-BE49-F238E27FC236}">
              <a16:creationId xmlns:a16="http://schemas.microsoft.com/office/drawing/2014/main" id="{2554E6CF-D914-40F1-ACDB-B4A668FB98B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08" name="Autoforma 16" descr="Resultado de imagen para codo hierro negro soldable">
          <a:extLst>
            <a:ext uri="{FF2B5EF4-FFF2-40B4-BE49-F238E27FC236}">
              <a16:creationId xmlns:a16="http://schemas.microsoft.com/office/drawing/2014/main" id="{4BBD7B4F-9AFE-4767-9F2A-74EFCBD982F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09" name="Autoforma 9" descr="Resultado de imagen para junta victaulic">
          <a:extLst>
            <a:ext uri="{FF2B5EF4-FFF2-40B4-BE49-F238E27FC236}">
              <a16:creationId xmlns:a16="http://schemas.microsoft.com/office/drawing/2014/main" id="{F3EAF25F-2615-4F91-8B19-1B62AAE838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10" name="Autoforma 9" descr="Resultado de imagen para junta victaulic">
          <a:extLst>
            <a:ext uri="{FF2B5EF4-FFF2-40B4-BE49-F238E27FC236}">
              <a16:creationId xmlns:a16="http://schemas.microsoft.com/office/drawing/2014/main" id="{C29B7EEF-7942-4E68-8635-C4F31B9D33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11" name="Autoforma 9" descr="Resultado de imagen para junta victaulic">
          <a:extLst>
            <a:ext uri="{FF2B5EF4-FFF2-40B4-BE49-F238E27FC236}">
              <a16:creationId xmlns:a16="http://schemas.microsoft.com/office/drawing/2014/main" id="{FE4585F0-BAEC-4F78-83C4-DA35CA36DBD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12" name="Autoforma 10" descr="Resultado de imagen para junta victaulic">
          <a:extLst>
            <a:ext uri="{FF2B5EF4-FFF2-40B4-BE49-F238E27FC236}">
              <a16:creationId xmlns:a16="http://schemas.microsoft.com/office/drawing/2014/main" id="{C8E49F19-D921-4213-AACA-2FF486FF965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13" name="Autoforma 9" descr="Resultado de imagen para junta victaulic">
          <a:extLst>
            <a:ext uri="{FF2B5EF4-FFF2-40B4-BE49-F238E27FC236}">
              <a16:creationId xmlns:a16="http://schemas.microsoft.com/office/drawing/2014/main" id="{B5D54A5F-C289-439F-8878-318E80C7CF7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14" name="Autoforma 9" descr="Resultado de imagen para junta victaulic">
          <a:extLst>
            <a:ext uri="{FF2B5EF4-FFF2-40B4-BE49-F238E27FC236}">
              <a16:creationId xmlns:a16="http://schemas.microsoft.com/office/drawing/2014/main" id="{E2AC2038-B16C-43A4-94F8-C5C8DC01C2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115" name="Autoforma 9" descr="Resultado de imagen para junta victaulic">
          <a:extLst>
            <a:ext uri="{FF2B5EF4-FFF2-40B4-BE49-F238E27FC236}">
              <a16:creationId xmlns:a16="http://schemas.microsoft.com/office/drawing/2014/main" id="{457B0999-FC16-466B-B535-47EAECF3396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16" name="Autoforma 10" descr="Resultado de imagen para junta victaulic">
          <a:extLst>
            <a:ext uri="{FF2B5EF4-FFF2-40B4-BE49-F238E27FC236}">
              <a16:creationId xmlns:a16="http://schemas.microsoft.com/office/drawing/2014/main" id="{72CDA60E-41D8-416B-9CE9-FD4419041CB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17" name="Autoforma 10" descr="Resultado de imagen para junta victaulic">
          <a:extLst>
            <a:ext uri="{FF2B5EF4-FFF2-40B4-BE49-F238E27FC236}">
              <a16:creationId xmlns:a16="http://schemas.microsoft.com/office/drawing/2014/main" id="{0CBC2913-3498-4E6E-8347-E4A5EC62F9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36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18" name="Autoforma 9" descr="Resultado de imagen para junta victaulic">
          <a:extLst>
            <a:ext uri="{FF2B5EF4-FFF2-40B4-BE49-F238E27FC236}">
              <a16:creationId xmlns:a16="http://schemas.microsoft.com/office/drawing/2014/main" id="{48781247-96C9-40A6-93C5-C4413CF890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19" name="Autoforma 10" descr="Resultado de imagen para junta victaulic">
          <a:extLst>
            <a:ext uri="{FF2B5EF4-FFF2-40B4-BE49-F238E27FC236}">
              <a16:creationId xmlns:a16="http://schemas.microsoft.com/office/drawing/2014/main" id="{3B61ABFF-FC2A-4692-B622-62C63DA0075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20" name="Autoforma 10" descr="Resultado de imagen para junta victaulic">
          <a:extLst>
            <a:ext uri="{FF2B5EF4-FFF2-40B4-BE49-F238E27FC236}">
              <a16:creationId xmlns:a16="http://schemas.microsoft.com/office/drawing/2014/main" id="{2F652689-6855-4E8D-9619-E9831CC35FE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21" name="Autoforma 9" descr="Resultado de imagen para junta victaulic">
          <a:extLst>
            <a:ext uri="{FF2B5EF4-FFF2-40B4-BE49-F238E27FC236}">
              <a16:creationId xmlns:a16="http://schemas.microsoft.com/office/drawing/2014/main" id="{6F7D51AF-3A4F-4F41-9FCC-DEDC9E57CE1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22" name="Autoforma 10" descr="Resultado de imagen para junta victaulic">
          <a:extLst>
            <a:ext uri="{FF2B5EF4-FFF2-40B4-BE49-F238E27FC236}">
              <a16:creationId xmlns:a16="http://schemas.microsoft.com/office/drawing/2014/main" id="{09CFEF31-799B-4D8A-AA72-2C84D96EDD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23" name="Autoforma 9" descr="Resultado de imagen para junta victaulic">
          <a:extLst>
            <a:ext uri="{FF2B5EF4-FFF2-40B4-BE49-F238E27FC236}">
              <a16:creationId xmlns:a16="http://schemas.microsoft.com/office/drawing/2014/main" id="{D31EF2C6-9CD2-462E-B5D2-A63A99BD6C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24" name="Autoforma 9" descr="Resultado de imagen para junta victaulic">
          <a:extLst>
            <a:ext uri="{FF2B5EF4-FFF2-40B4-BE49-F238E27FC236}">
              <a16:creationId xmlns:a16="http://schemas.microsoft.com/office/drawing/2014/main" id="{BB94BCD6-59C6-4728-8A01-C8AE17B0B2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25" name="Autoforma 10" descr="Resultado de imagen para junta victaulic">
          <a:extLst>
            <a:ext uri="{FF2B5EF4-FFF2-40B4-BE49-F238E27FC236}">
              <a16:creationId xmlns:a16="http://schemas.microsoft.com/office/drawing/2014/main" id="{A68C43AE-1D10-4439-AFB9-25CB622756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26" name="Autoforma 10" descr="Resultado de imagen para junta victaulic">
          <a:extLst>
            <a:ext uri="{FF2B5EF4-FFF2-40B4-BE49-F238E27FC236}">
              <a16:creationId xmlns:a16="http://schemas.microsoft.com/office/drawing/2014/main" id="{93BB4C1F-7F24-443D-84EC-B284F62D4CB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27" name="Autoforma 9" descr="Resultado de imagen para junta victaulic">
          <a:extLst>
            <a:ext uri="{FF2B5EF4-FFF2-40B4-BE49-F238E27FC236}">
              <a16:creationId xmlns:a16="http://schemas.microsoft.com/office/drawing/2014/main" id="{2D5AFEFD-A656-405D-9A4E-B7222CBD062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28" name="Autoforma 9" descr="Resultado de imagen para junta victaulic">
          <a:extLst>
            <a:ext uri="{FF2B5EF4-FFF2-40B4-BE49-F238E27FC236}">
              <a16:creationId xmlns:a16="http://schemas.microsoft.com/office/drawing/2014/main" id="{C97FDB31-9897-441D-A3C7-34D520EA46B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29" name="Autoforma 10" descr="Resultado de imagen para junta victaulic">
          <a:extLst>
            <a:ext uri="{FF2B5EF4-FFF2-40B4-BE49-F238E27FC236}">
              <a16:creationId xmlns:a16="http://schemas.microsoft.com/office/drawing/2014/main" id="{05932776-2A80-4EC6-B16B-40322241B20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0" name="Autoforma 9" descr="Resultado de imagen para junta victaulic">
          <a:extLst>
            <a:ext uri="{FF2B5EF4-FFF2-40B4-BE49-F238E27FC236}">
              <a16:creationId xmlns:a16="http://schemas.microsoft.com/office/drawing/2014/main" id="{B2BA51CB-6906-4327-A789-313E690A95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31" name="Autoforma 10" descr="Resultado de imagen para junta victaulic">
          <a:extLst>
            <a:ext uri="{FF2B5EF4-FFF2-40B4-BE49-F238E27FC236}">
              <a16:creationId xmlns:a16="http://schemas.microsoft.com/office/drawing/2014/main" id="{3295B388-21E9-4403-825D-B947F6FB883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2" name="Autoforma 9" descr="Resultado de imagen para junta victaulic">
          <a:extLst>
            <a:ext uri="{FF2B5EF4-FFF2-40B4-BE49-F238E27FC236}">
              <a16:creationId xmlns:a16="http://schemas.microsoft.com/office/drawing/2014/main" id="{C10407E3-74AE-4860-806C-1521FE66324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3" name="Autoforma 9" descr="Resultado de imagen para junta victaulic">
          <a:extLst>
            <a:ext uri="{FF2B5EF4-FFF2-40B4-BE49-F238E27FC236}">
              <a16:creationId xmlns:a16="http://schemas.microsoft.com/office/drawing/2014/main" id="{1615D044-97A0-43CF-B885-BC085163DA0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34" name="Autoforma 10" descr="Resultado de imagen para junta victaulic">
          <a:extLst>
            <a:ext uri="{FF2B5EF4-FFF2-40B4-BE49-F238E27FC236}">
              <a16:creationId xmlns:a16="http://schemas.microsoft.com/office/drawing/2014/main" id="{37B13521-51D9-4E70-B181-C9B33C365A6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35" name="Autoforma 10" descr="Resultado de imagen para junta victaulic">
          <a:extLst>
            <a:ext uri="{FF2B5EF4-FFF2-40B4-BE49-F238E27FC236}">
              <a16:creationId xmlns:a16="http://schemas.microsoft.com/office/drawing/2014/main" id="{DC1B4815-E92F-4E92-BD2A-907BFAE6080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6" name="Autoforma 9" descr="Resultado de imagen para junta victaulic">
          <a:extLst>
            <a:ext uri="{FF2B5EF4-FFF2-40B4-BE49-F238E27FC236}">
              <a16:creationId xmlns:a16="http://schemas.microsoft.com/office/drawing/2014/main" id="{5E3E076A-C020-4971-83B5-8BD170E571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7" name="Autoforma 9" descr="Resultado de imagen para junta victaulic">
          <a:extLst>
            <a:ext uri="{FF2B5EF4-FFF2-40B4-BE49-F238E27FC236}">
              <a16:creationId xmlns:a16="http://schemas.microsoft.com/office/drawing/2014/main" id="{D0F28271-AB03-4FC7-8656-ED3C4E7FF6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38" name="Autoforma 10" descr="Resultado de imagen para junta victaulic">
          <a:extLst>
            <a:ext uri="{FF2B5EF4-FFF2-40B4-BE49-F238E27FC236}">
              <a16:creationId xmlns:a16="http://schemas.microsoft.com/office/drawing/2014/main" id="{32AEECE6-2010-4D17-9688-A09A39F3269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39" name="Autoforma 9" descr="Resultado de imagen para junta victaulic">
          <a:extLst>
            <a:ext uri="{FF2B5EF4-FFF2-40B4-BE49-F238E27FC236}">
              <a16:creationId xmlns:a16="http://schemas.microsoft.com/office/drawing/2014/main" id="{CF7AC7DC-7CD2-4B6E-BAA6-944D5066D8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40" name="Autoforma 10" descr="Resultado de imagen para junta victaulic">
          <a:extLst>
            <a:ext uri="{FF2B5EF4-FFF2-40B4-BE49-F238E27FC236}">
              <a16:creationId xmlns:a16="http://schemas.microsoft.com/office/drawing/2014/main" id="{9174839C-A370-4046-A440-BC4A809022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41" name="Autoforma 9" descr="Resultado de imagen para junta victaulic">
          <a:extLst>
            <a:ext uri="{FF2B5EF4-FFF2-40B4-BE49-F238E27FC236}">
              <a16:creationId xmlns:a16="http://schemas.microsoft.com/office/drawing/2014/main" id="{D806CC11-B0D7-4B2D-A32A-EBCDA445DFE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42" name="Autoforma 9" descr="Resultado de imagen para junta victaulic">
          <a:extLst>
            <a:ext uri="{FF2B5EF4-FFF2-40B4-BE49-F238E27FC236}">
              <a16:creationId xmlns:a16="http://schemas.microsoft.com/office/drawing/2014/main" id="{2AC2D65B-C50D-4B06-B25F-82661D97F91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43" name="Autoforma 10" descr="Resultado de imagen para junta victaulic">
          <a:extLst>
            <a:ext uri="{FF2B5EF4-FFF2-40B4-BE49-F238E27FC236}">
              <a16:creationId xmlns:a16="http://schemas.microsoft.com/office/drawing/2014/main" id="{31E37E33-B1C0-438F-92F9-6926CB00D88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44" name="Autoforma 10" descr="Resultado de imagen para junta victaulic">
          <a:extLst>
            <a:ext uri="{FF2B5EF4-FFF2-40B4-BE49-F238E27FC236}">
              <a16:creationId xmlns:a16="http://schemas.microsoft.com/office/drawing/2014/main" id="{E47DC371-0EEF-4594-BCD1-0D8BEAB7832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45" name="Autoforma 9" descr="Resultado de imagen para junta victaulic">
          <a:extLst>
            <a:ext uri="{FF2B5EF4-FFF2-40B4-BE49-F238E27FC236}">
              <a16:creationId xmlns:a16="http://schemas.microsoft.com/office/drawing/2014/main" id="{44A919B2-B66C-4C91-AAD8-80846B734B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46" name="Autoforma 9" descr="Resultado de imagen para junta victaulic">
          <a:extLst>
            <a:ext uri="{FF2B5EF4-FFF2-40B4-BE49-F238E27FC236}">
              <a16:creationId xmlns:a16="http://schemas.microsoft.com/office/drawing/2014/main" id="{DBECAF51-5BE2-46C8-AE91-8416FCDBC9B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47" name="Autoforma 10" descr="Resultado de imagen para junta victaulic">
          <a:extLst>
            <a:ext uri="{FF2B5EF4-FFF2-40B4-BE49-F238E27FC236}">
              <a16:creationId xmlns:a16="http://schemas.microsoft.com/office/drawing/2014/main" id="{832FAC47-407C-4F00-A019-9B7F6A7C785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48" name="Autoforma 9" descr="Resultado de imagen para junta victaulic">
          <a:extLst>
            <a:ext uri="{FF2B5EF4-FFF2-40B4-BE49-F238E27FC236}">
              <a16:creationId xmlns:a16="http://schemas.microsoft.com/office/drawing/2014/main" id="{8C371EAE-2AA1-4B65-A28B-4CCA63A075B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49" name="Autoforma 10" descr="Resultado de imagen para junta victaulic">
          <a:extLst>
            <a:ext uri="{FF2B5EF4-FFF2-40B4-BE49-F238E27FC236}">
              <a16:creationId xmlns:a16="http://schemas.microsoft.com/office/drawing/2014/main" id="{F29A12D3-06CE-4849-93BA-F8C9D43F0ED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50" name="Autoforma 10" descr="Resultado de imagen para junta victaulic">
          <a:extLst>
            <a:ext uri="{FF2B5EF4-FFF2-40B4-BE49-F238E27FC236}">
              <a16:creationId xmlns:a16="http://schemas.microsoft.com/office/drawing/2014/main" id="{ACB3375B-6127-4EE4-9F92-8198D36725F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1" name="Autoforma 9" descr="Resultado de imagen para junta victaulic">
          <a:extLst>
            <a:ext uri="{FF2B5EF4-FFF2-40B4-BE49-F238E27FC236}">
              <a16:creationId xmlns:a16="http://schemas.microsoft.com/office/drawing/2014/main" id="{02144966-1BFB-457B-ACA1-7D935425A76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2" name="Autoforma 9" descr="Resultado de imagen para junta victaulic">
          <a:extLst>
            <a:ext uri="{FF2B5EF4-FFF2-40B4-BE49-F238E27FC236}">
              <a16:creationId xmlns:a16="http://schemas.microsoft.com/office/drawing/2014/main" id="{6F851C5F-F5C7-4004-B8FA-E22C4B112B7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53" name="Autoforma 10" descr="Resultado de imagen para junta victaulic">
          <a:extLst>
            <a:ext uri="{FF2B5EF4-FFF2-40B4-BE49-F238E27FC236}">
              <a16:creationId xmlns:a16="http://schemas.microsoft.com/office/drawing/2014/main" id="{20286797-799A-4EF9-8F3E-551945723813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4" name="Autoforma 9" descr="Resultado de imagen para junta victaulic">
          <a:extLst>
            <a:ext uri="{FF2B5EF4-FFF2-40B4-BE49-F238E27FC236}">
              <a16:creationId xmlns:a16="http://schemas.microsoft.com/office/drawing/2014/main" id="{F644D683-5D09-4793-8597-9219D9FD06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5" name="Autoforma 9" descr="Resultado de imagen para junta victaulic">
          <a:extLst>
            <a:ext uri="{FF2B5EF4-FFF2-40B4-BE49-F238E27FC236}">
              <a16:creationId xmlns:a16="http://schemas.microsoft.com/office/drawing/2014/main" id="{43B52482-641B-4547-A9AB-EEAEC93C222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56" name="Autoforma 10" descr="Resultado de imagen para junta victaulic">
          <a:extLst>
            <a:ext uri="{FF2B5EF4-FFF2-40B4-BE49-F238E27FC236}">
              <a16:creationId xmlns:a16="http://schemas.microsoft.com/office/drawing/2014/main" id="{A7574D9A-1C45-4692-9597-7316FE8990B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7" name="Autoforma 9" descr="Resultado de imagen para junta victaulic">
          <a:extLst>
            <a:ext uri="{FF2B5EF4-FFF2-40B4-BE49-F238E27FC236}">
              <a16:creationId xmlns:a16="http://schemas.microsoft.com/office/drawing/2014/main" id="{5DF986F4-6ED3-4028-9589-531F088AD0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58" name="Autoforma 10" descr="Resultado de imagen para junta victaulic">
          <a:extLst>
            <a:ext uri="{FF2B5EF4-FFF2-40B4-BE49-F238E27FC236}">
              <a16:creationId xmlns:a16="http://schemas.microsoft.com/office/drawing/2014/main" id="{BFD13638-4913-459B-AED2-40E0C3A3D64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59" name="Autoforma 9" descr="Resultado de imagen para junta victaulic">
          <a:extLst>
            <a:ext uri="{FF2B5EF4-FFF2-40B4-BE49-F238E27FC236}">
              <a16:creationId xmlns:a16="http://schemas.microsoft.com/office/drawing/2014/main" id="{272D56A7-82F2-4966-BDBC-3D38DE0C1B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0" name="Autoforma 9" descr="Resultado de imagen para junta victaulic">
          <a:extLst>
            <a:ext uri="{FF2B5EF4-FFF2-40B4-BE49-F238E27FC236}">
              <a16:creationId xmlns:a16="http://schemas.microsoft.com/office/drawing/2014/main" id="{CA0ED0FB-031F-49B5-9DBB-6D086BB5D2A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61" name="Autoforma 10" descr="Resultado de imagen para junta victaulic">
          <a:extLst>
            <a:ext uri="{FF2B5EF4-FFF2-40B4-BE49-F238E27FC236}">
              <a16:creationId xmlns:a16="http://schemas.microsoft.com/office/drawing/2014/main" id="{FF5F1ECF-22D8-494D-A662-18AC5D876FD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62" name="Autoforma 10" descr="Resultado de imagen para junta victaulic">
          <a:extLst>
            <a:ext uri="{FF2B5EF4-FFF2-40B4-BE49-F238E27FC236}">
              <a16:creationId xmlns:a16="http://schemas.microsoft.com/office/drawing/2014/main" id="{347CF63E-B3B9-4D8F-BAAD-366131CF9A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3" name="Autoforma 9" descr="Resultado de imagen para junta victaulic">
          <a:extLst>
            <a:ext uri="{FF2B5EF4-FFF2-40B4-BE49-F238E27FC236}">
              <a16:creationId xmlns:a16="http://schemas.microsoft.com/office/drawing/2014/main" id="{5B555D92-30C6-40EB-8907-4DE9D9CD7B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4" name="Autoforma 9" descr="Resultado de imagen para junta victaulic">
          <a:extLst>
            <a:ext uri="{FF2B5EF4-FFF2-40B4-BE49-F238E27FC236}">
              <a16:creationId xmlns:a16="http://schemas.microsoft.com/office/drawing/2014/main" id="{5797D205-5591-4AD9-92B9-9E626AD7361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65" name="Autoforma 10" descr="Resultado de imagen para junta victaulic">
          <a:extLst>
            <a:ext uri="{FF2B5EF4-FFF2-40B4-BE49-F238E27FC236}">
              <a16:creationId xmlns:a16="http://schemas.microsoft.com/office/drawing/2014/main" id="{E9C33597-B0C9-4038-B498-ED70612694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6" name="Autoforma 9" descr="Resultado de imagen para junta victaulic">
          <a:extLst>
            <a:ext uri="{FF2B5EF4-FFF2-40B4-BE49-F238E27FC236}">
              <a16:creationId xmlns:a16="http://schemas.microsoft.com/office/drawing/2014/main" id="{65750918-9DF8-4712-ADA9-E047C36CF50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67" name="Autoforma 10" descr="Resultado de imagen para junta victaulic">
          <a:extLst>
            <a:ext uri="{FF2B5EF4-FFF2-40B4-BE49-F238E27FC236}">
              <a16:creationId xmlns:a16="http://schemas.microsoft.com/office/drawing/2014/main" id="{30052BB7-130C-45DD-87D1-FBC59EF458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68" name="Autoforma 10" descr="Resultado de imagen para junta victaulic">
          <a:extLst>
            <a:ext uri="{FF2B5EF4-FFF2-40B4-BE49-F238E27FC236}">
              <a16:creationId xmlns:a16="http://schemas.microsoft.com/office/drawing/2014/main" id="{D0EF51CB-C6DF-42EC-B137-E1D6C63A18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69" name="Autoforma 9" descr="Resultado de imagen para junta victaulic">
          <a:extLst>
            <a:ext uri="{FF2B5EF4-FFF2-40B4-BE49-F238E27FC236}">
              <a16:creationId xmlns:a16="http://schemas.microsoft.com/office/drawing/2014/main" id="{BE39290F-97CD-4C6F-A4F6-C3B5E9FED1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0" name="Autoforma 9" descr="Resultado de imagen para junta victaulic">
          <a:extLst>
            <a:ext uri="{FF2B5EF4-FFF2-40B4-BE49-F238E27FC236}">
              <a16:creationId xmlns:a16="http://schemas.microsoft.com/office/drawing/2014/main" id="{18AF4481-7A74-4E35-AEA7-4FF2E0EAD7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71" name="Autoforma 10" descr="Resultado de imagen para junta victaulic">
          <a:extLst>
            <a:ext uri="{FF2B5EF4-FFF2-40B4-BE49-F238E27FC236}">
              <a16:creationId xmlns:a16="http://schemas.microsoft.com/office/drawing/2014/main" id="{2832F633-53E3-4E35-A210-B75B57B3106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2" name="Autoforma 9" descr="Resultado de imagen para junta victaulic">
          <a:extLst>
            <a:ext uri="{FF2B5EF4-FFF2-40B4-BE49-F238E27FC236}">
              <a16:creationId xmlns:a16="http://schemas.microsoft.com/office/drawing/2014/main" id="{D1C6726A-F73D-4F74-BDE2-B03A5583B5F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3" name="Autoforma 9" descr="Resultado de imagen para junta victaulic">
          <a:extLst>
            <a:ext uri="{FF2B5EF4-FFF2-40B4-BE49-F238E27FC236}">
              <a16:creationId xmlns:a16="http://schemas.microsoft.com/office/drawing/2014/main" id="{85384485-2996-4A1A-B86F-E632998CE80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74" name="Autoforma 10" descr="Resultado de imagen para junta victaulic">
          <a:extLst>
            <a:ext uri="{FF2B5EF4-FFF2-40B4-BE49-F238E27FC236}">
              <a16:creationId xmlns:a16="http://schemas.microsoft.com/office/drawing/2014/main" id="{253A1F18-CB29-47C1-857F-A5965587372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5" name="Autoforma 9" descr="Resultado de imagen para junta victaulic">
          <a:extLst>
            <a:ext uri="{FF2B5EF4-FFF2-40B4-BE49-F238E27FC236}">
              <a16:creationId xmlns:a16="http://schemas.microsoft.com/office/drawing/2014/main" id="{DED64BF9-EACF-48B0-BB7C-797FC236183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76" name="Autoforma 10" descr="Resultado de imagen para junta victaulic">
          <a:extLst>
            <a:ext uri="{FF2B5EF4-FFF2-40B4-BE49-F238E27FC236}">
              <a16:creationId xmlns:a16="http://schemas.microsoft.com/office/drawing/2014/main" id="{8A05C06C-A52A-4867-B68F-30C3706C4A2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7" name="Autoforma 9" descr="Resultado de imagen para junta victaulic">
          <a:extLst>
            <a:ext uri="{FF2B5EF4-FFF2-40B4-BE49-F238E27FC236}">
              <a16:creationId xmlns:a16="http://schemas.microsoft.com/office/drawing/2014/main" id="{2605355B-0C76-4848-8C04-2A40292E259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78" name="Autoforma 9" descr="Resultado de imagen para junta victaulic">
          <a:extLst>
            <a:ext uri="{FF2B5EF4-FFF2-40B4-BE49-F238E27FC236}">
              <a16:creationId xmlns:a16="http://schemas.microsoft.com/office/drawing/2014/main" id="{12CE6AB4-FD52-4220-B157-7EE229DAD6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79" name="Autoforma 10" descr="Resultado de imagen para junta victaulic">
          <a:extLst>
            <a:ext uri="{FF2B5EF4-FFF2-40B4-BE49-F238E27FC236}">
              <a16:creationId xmlns:a16="http://schemas.microsoft.com/office/drawing/2014/main" id="{D1D29338-B276-4816-A7BA-3327E05D1B4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80" name="Autoforma 10" descr="Resultado de imagen para junta victaulic">
          <a:extLst>
            <a:ext uri="{FF2B5EF4-FFF2-40B4-BE49-F238E27FC236}">
              <a16:creationId xmlns:a16="http://schemas.microsoft.com/office/drawing/2014/main" id="{E0FF2D86-D45E-482F-A57C-1AB545F3F23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1" name="Autoforma 9" descr="Resultado de imagen para junta victaulic">
          <a:extLst>
            <a:ext uri="{FF2B5EF4-FFF2-40B4-BE49-F238E27FC236}">
              <a16:creationId xmlns:a16="http://schemas.microsoft.com/office/drawing/2014/main" id="{9A3B4051-1E63-4C4F-86BF-3161BD362CE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2" name="Autoforma 9" descr="Resultado de imagen para junta victaulic">
          <a:extLst>
            <a:ext uri="{FF2B5EF4-FFF2-40B4-BE49-F238E27FC236}">
              <a16:creationId xmlns:a16="http://schemas.microsoft.com/office/drawing/2014/main" id="{D28C96A8-F612-4AFD-AC8C-49C28F07783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83" name="Autoforma 10" descr="Resultado de imagen para junta victaulic">
          <a:extLst>
            <a:ext uri="{FF2B5EF4-FFF2-40B4-BE49-F238E27FC236}">
              <a16:creationId xmlns:a16="http://schemas.microsoft.com/office/drawing/2014/main" id="{77DDA519-F4C9-49A8-AC1D-120F945047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4" name="Autoforma 9" descr="Resultado de imagen para junta victaulic">
          <a:extLst>
            <a:ext uri="{FF2B5EF4-FFF2-40B4-BE49-F238E27FC236}">
              <a16:creationId xmlns:a16="http://schemas.microsoft.com/office/drawing/2014/main" id="{F2FC4567-E819-494D-94F2-9B8304441D2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85" name="Autoforma 10" descr="Resultado de imagen para junta victaulic">
          <a:extLst>
            <a:ext uri="{FF2B5EF4-FFF2-40B4-BE49-F238E27FC236}">
              <a16:creationId xmlns:a16="http://schemas.microsoft.com/office/drawing/2014/main" id="{69078549-BFF3-461B-B433-B51B2A89E88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86" name="Autoforma 10" descr="Resultado de imagen para junta victaulic">
          <a:extLst>
            <a:ext uri="{FF2B5EF4-FFF2-40B4-BE49-F238E27FC236}">
              <a16:creationId xmlns:a16="http://schemas.microsoft.com/office/drawing/2014/main" id="{4EAF04E4-B396-4AC8-8A14-E7CADD7FDE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7" name="Autoforma 9" descr="Resultado de imagen para junta victaulic">
          <a:extLst>
            <a:ext uri="{FF2B5EF4-FFF2-40B4-BE49-F238E27FC236}">
              <a16:creationId xmlns:a16="http://schemas.microsoft.com/office/drawing/2014/main" id="{9FA2EB88-BB1F-4EF0-A68D-EE18020EC0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88" name="Autoforma 9" descr="Resultado de imagen para junta victaulic">
          <a:extLst>
            <a:ext uri="{FF2B5EF4-FFF2-40B4-BE49-F238E27FC236}">
              <a16:creationId xmlns:a16="http://schemas.microsoft.com/office/drawing/2014/main" id="{9F7A5102-853C-4FB9-A5C4-83F3B067B67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89" name="Autoforma 10" descr="Resultado de imagen para junta victaulic">
          <a:extLst>
            <a:ext uri="{FF2B5EF4-FFF2-40B4-BE49-F238E27FC236}">
              <a16:creationId xmlns:a16="http://schemas.microsoft.com/office/drawing/2014/main" id="{E9D5A80B-C367-48B3-BCBF-88E48362762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0" name="Autoforma 9" descr="Resultado de imagen para junta victaulic">
          <a:extLst>
            <a:ext uri="{FF2B5EF4-FFF2-40B4-BE49-F238E27FC236}">
              <a16:creationId xmlns:a16="http://schemas.microsoft.com/office/drawing/2014/main" id="{A86AC512-078B-4FE4-997E-DAF2E80C71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1" name="Autoforma 9" descr="Resultado de imagen para junta victaulic">
          <a:extLst>
            <a:ext uri="{FF2B5EF4-FFF2-40B4-BE49-F238E27FC236}">
              <a16:creationId xmlns:a16="http://schemas.microsoft.com/office/drawing/2014/main" id="{1A83B645-E509-41E9-9A8B-38D9D4AC9E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92" name="Autoforma 10" descr="Resultado de imagen para junta victaulic">
          <a:extLst>
            <a:ext uri="{FF2B5EF4-FFF2-40B4-BE49-F238E27FC236}">
              <a16:creationId xmlns:a16="http://schemas.microsoft.com/office/drawing/2014/main" id="{19F77D4A-79B3-47B7-8734-FE2606C3E61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3" name="Autoforma 9" descr="Resultado de imagen para junta victaulic">
          <a:extLst>
            <a:ext uri="{FF2B5EF4-FFF2-40B4-BE49-F238E27FC236}">
              <a16:creationId xmlns:a16="http://schemas.microsoft.com/office/drawing/2014/main" id="{D36BE779-1B5C-46E4-BD1B-61EA1915BBF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94" name="Autoforma 10" descr="Resultado de imagen para junta victaulic">
          <a:extLst>
            <a:ext uri="{FF2B5EF4-FFF2-40B4-BE49-F238E27FC236}">
              <a16:creationId xmlns:a16="http://schemas.microsoft.com/office/drawing/2014/main" id="{A9B86770-2D01-4FE0-B060-04CBC530E09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5" name="Autoforma 9" descr="Resultado de imagen para junta victaulic">
          <a:extLst>
            <a:ext uri="{FF2B5EF4-FFF2-40B4-BE49-F238E27FC236}">
              <a16:creationId xmlns:a16="http://schemas.microsoft.com/office/drawing/2014/main" id="{A9534A7F-BBC8-440A-9EB3-65E48BD1FE9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6" name="Autoforma 9" descr="Resultado de imagen para junta victaulic">
          <a:extLst>
            <a:ext uri="{FF2B5EF4-FFF2-40B4-BE49-F238E27FC236}">
              <a16:creationId xmlns:a16="http://schemas.microsoft.com/office/drawing/2014/main" id="{43E163C3-9CBF-4163-82F0-4F0767743BF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97" name="Autoforma 10" descr="Resultado de imagen para junta victaulic">
          <a:extLst>
            <a:ext uri="{FF2B5EF4-FFF2-40B4-BE49-F238E27FC236}">
              <a16:creationId xmlns:a16="http://schemas.microsoft.com/office/drawing/2014/main" id="{AC3344C0-8665-4C93-B806-D0B4BD7AF7C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198" name="Autoforma 10" descr="Resultado de imagen para junta victaulic">
          <a:extLst>
            <a:ext uri="{FF2B5EF4-FFF2-40B4-BE49-F238E27FC236}">
              <a16:creationId xmlns:a16="http://schemas.microsoft.com/office/drawing/2014/main" id="{2768ED76-CDBD-4A57-B507-7CF1BA280E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199" name="Autoforma 9" descr="Resultado de imagen para junta victaulic">
          <a:extLst>
            <a:ext uri="{FF2B5EF4-FFF2-40B4-BE49-F238E27FC236}">
              <a16:creationId xmlns:a16="http://schemas.microsoft.com/office/drawing/2014/main" id="{3C9F6599-D49F-4C5B-B199-FED958DE1A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00" name="Autoforma 9" descr="Resultado de imagen para junta victaulic">
          <a:extLst>
            <a:ext uri="{FF2B5EF4-FFF2-40B4-BE49-F238E27FC236}">
              <a16:creationId xmlns:a16="http://schemas.microsoft.com/office/drawing/2014/main" id="{8D18E2DB-8A07-40AD-BC65-31377EBF3A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201" name="Autoforma 10" descr="Resultado de imagen para junta victaulic">
          <a:extLst>
            <a:ext uri="{FF2B5EF4-FFF2-40B4-BE49-F238E27FC236}">
              <a16:creationId xmlns:a16="http://schemas.microsoft.com/office/drawing/2014/main" id="{4C77B4F7-E9B5-427E-84D2-2C806BFDE83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02" name="Autoforma 9" descr="Resultado de imagen para junta victaulic">
          <a:extLst>
            <a:ext uri="{FF2B5EF4-FFF2-40B4-BE49-F238E27FC236}">
              <a16:creationId xmlns:a16="http://schemas.microsoft.com/office/drawing/2014/main" id="{CA6E9A8A-A70E-451E-9A17-88E3C46E1A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203" name="Autoforma 10" descr="Resultado de imagen para junta victaulic">
          <a:extLst>
            <a:ext uri="{FF2B5EF4-FFF2-40B4-BE49-F238E27FC236}">
              <a16:creationId xmlns:a16="http://schemas.microsoft.com/office/drawing/2014/main" id="{2AFFD648-2A82-4E2E-B5B9-DB69C07FC3D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1476374</xdr:colOff>
      <xdr:row>4</xdr:row>
      <xdr:rowOff>0</xdr:rowOff>
    </xdr:from>
    <xdr:ext cx="304800" cy="304800"/>
    <xdr:sp macro="" textlink="">
      <xdr:nvSpPr>
        <xdr:cNvPr id="204" name="Autoforma 10" descr="Resultado de imagen para junta victaulic">
          <a:extLst>
            <a:ext uri="{FF2B5EF4-FFF2-40B4-BE49-F238E27FC236}">
              <a16:creationId xmlns:a16="http://schemas.microsoft.com/office/drawing/2014/main" id="{E3B0C18A-CBE1-4C15-8E92-EDBBB599C7AF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05" name="Autoforma 9" descr="Resultado de imagen para junta victaulic">
          <a:extLst>
            <a:ext uri="{FF2B5EF4-FFF2-40B4-BE49-F238E27FC236}">
              <a16:creationId xmlns:a16="http://schemas.microsoft.com/office/drawing/2014/main" id="{B9C1D44D-4B70-4531-9FF4-F7E1ED51979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64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06" name="Autoforma 9" descr="Resultado de imagen para junta victaulic">
          <a:extLst>
            <a:ext uri="{FF2B5EF4-FFF2-40B4-BE49-F238E27FC236}">
              <a16:creationId xmlns:a16="http://schemas.microsoft.com/office/drawing/2014/main" id="{9E2DB57B-8695-4210-976B-1D46BE0FC303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72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07" name="Autoforma 9" descr="Resultado de imagen para junta victaulic">
          <a:extLst>
            <a:ext uri="{FF2B5EF4-FFF2-40B4-BE49-F238E27FC236}">
              <a16:creationId xmlns:a16="http://schemas.microsoft.com/office/drawing/2014/main" id="{E6710AE1-44E7-4436-A23B-A34AB43DEE4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0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08" name="Autoforma 9" descr="Resultado de imagen para junta victaulic">
          <a:extLst>
            <a:ext uri="{FF2B5EF4-FFF2-40B4-BE49-F238E27FC236}">
              <a16:creationId xmlns:a16="http://schemas.microsoft.com/office/drawing/2014/main" id="{47A09025-374C-4782-B0CF-908151ECCBB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09" name="Autoforma 9" descr="Resultado de imagen para junta victaulic">
          <a:extLst>
            <a:ext uri="{FF2B5EF4-FFF2-40B4-BE49-F238E27FC236}">
              <a16:creationId xmlns:a16="http://schemas.microsoft.com/office/drawing/2014/main" id="{BE9B3D5F-F3A7-4A42-8370-32F0D93B3514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10" name="Autoforma 9" descr="Resultado de imagen para junta victaulic">
          <a:extLst>
            <a:ext uri="{FF2B5EF4-FFF2-40B4-BE49-F238E27FC236}">
              <a16:creationId xmlns:a16="http://schemas.microsoft.com/office/drawing/2014/main" id="{A109995C-5953-416B-B3BB-FEE65B1C91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11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4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12" name="Autoforma 9" descr="Resultado de imagen para junta victaulic">
          <a:extLst>
            <a:ext uri="{FF2B5EF4-FFF2-40B4-BE49-F238E27FC236}">
              <a16:creationId xmlns:a16="http://schemas.microsoft.com/office/drawing/2014/main" id="{45345AE0-EFEB-4514-B1DC-1FDF6E906D3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13" name="Autoforma 9" descr="Resultado de imagen para junta victaulic">
          <a:extLst>
            <a:ext uri="{FF2B5EF4-FFF2-40B4-BE49-F238E27FC236}">
              <a16:creationId xmlns:a16="http://schemas.microsoft.com/office/drawing/2014/main" id="{D74AEECB-3FAF-4CDD-A6B8-66C9F049060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9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14" name="Autoforma 9" descr="Resultado de imagen para junta victaulic">
          <a:extLst>
            <a:ext uri="{FF2B5EF4-FFF2-40B4-BE49-F238E27FC236}">
              <a16:creationId xmlns:a16="http://schemas.microsoft.com/office/drawing/2014/main" id="{6C53C30F-A2A4-4CEE-9FBE-35C3D3EC94ED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37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15" name="Autoforma 9" descr="Resultado de imagen para junta victaulic">
          <a:extLst>
            <a:ext uri="{FF2B5EF4-FFF2-40B4-BE49-F238E27FC236}">
              <a16:creationId xmlns:a16="http://schemas.microsoft.com/office/drawing/2014/main" id="{B5A9533F-2882-4CC4-A72D-1C4FD57F4F3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44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16" name="Autoforma 9" descr="Resultado de imagen para junta victaulic">
          <a:extLst>
            <a:ext uri="{FF2B5EF4-FFF2-40B4-BE49-F238E27FC236}">
              <a16:creationId xmlns:a16="http://schemas.microsoft.com/office/drawing/2014/main" id="{82FF04C4-E479-4C6F-8AC6-638744D6AA7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17" name="Autoforma 9" descr="Resultado de imagen para junta victaulic">
          <a:extLst>
            <a:ext uri="{FF2B5EF4-FFF2-40B4-BE49-F238E27FC236}">
              <a16:creationId xmlns:a16="http://schemas.microsoft.com/office/drawing/2014/main" id="{3A9E70B0-4D04-4A22-9F2D-8A74B61765D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57" name="Autoforma 9" descr="Resultado de imagen para junta victaulic">
          <a:extLst>
            <a:ext uri="{FF2B5EF4-FFF2-40B4-BE49-F238E27FC236}">
              <a16:creationId xmlns:a16="http://schemas.microsoft.com/office/drawing/2014/main" id="{3941D9FF-6DFF-4C3B-83A7-D3F2AE076D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58" name="Autoforma 9" descr="Resultado de imagen para junta victaulic">
          <a:extLst>
            <a:ext uri="{FF2B5EF4-FFF2-40B4-BE49-F238E27FC236}">
              <a16:creationId xmlns:a16="http://schemas.microsoft.com/office/drawing/2014/main" id="{1791C48D-9D08-4090-A903-368E5537D66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259" name="Autoforma 9" descr="Resultado de imagen para junta victaulic">
          <a:extLst>
            <a:ext uri="{FF2B5EF4-FFF2-40B4-BE49-F238E27FC236}">
              <a16:creationId xmlns:a16="http://schemas.microsoft.com/office/drawing/2014/main" id="{CE0172C0-0EE6-4BD5-8DF5-EC98568C7CA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4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498605</xdr:colOff>
      <xdr:row>10</xdr:row>
      <xdr:rowOff>50190</xdr:rowOff>
    </xdr:from>
    <xdr:to>
      <xdr:col>3</xdr:col>
      <xdr:colOff>1506682</xdr:colOff>
      <xdr:row>10</xdr:row>
      <xdr:rowOff>955402</xdr:rowOff>
    </xdr:to>
    <xdr:pic>
      <xdr:nvPicPr>
        <xdr:cNvPr id="264" name="Imagen 263" descr="Ratchet Faceshield Assembly, Blu, 9x14-1/2">
          <a:extLst>
            <a:ext uri="{FF2B5EF4-FFF2-40B4-BE49-F238E27FC236}">
              <a16:creationId xmlns:a16="http://schemas.microsoft.com/office/drawing/2014/main" id="{1188CA43-E9C7-46B6-B303-DAE2C681F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8605" y="60486315"/>
          <a:ext cx="1008077" cy="905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433585</xdr:colOff>
      <xdr:row>8</xdr:row>
      <xdr:rowOff>69273</xdr:rowOff>
    </xdr:from>
    <xdr:to>
      <xdr:col>3</xdr:col>
      <xdr:colOff>1427883</xdr:colOff>
      <xdr:row>8</xdr:row>
      <xdr:rowOff>686666</xdr:rowOff>
    </xdr:to>
    <xdr:pic>
      <xdr:nvPicPr>
        <xdr:cNvPr id="265" name="Imagen 264" descr="3M Clear Safety Glasses,  Wraparound">
          <a:extLst>
            <a:ext uri="{FF2B5EF4-FFF2-40B4-BE49-F238E27FC236}">
              <a16:creationId xmlns:a16="http://schemas.microsoft.com/office/drawing/2014/main" id="{C8C0EF89-2131-4E82-A1F9-93469AFA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3585" y="59038548"/>
          <a:ext cx="994298" cy="61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458900</xdr:colOff>
      <xdr:row>13</xdr:row>
      <xdr:rowOff>52616</xdr:rowOff>
    </xdr:from>
    <xdr:to>
      <xdr:col>3</xdr:col>
      <xdr:colOff>1480703</xdr:colOff>
      <xdr:row>13</xdr:row>
      <xdr:rowOff>1074626</xdr:rowOff>
    </xdr:to>
    <xdr:pic>
      <xdr:nvPicPr>
        <xdr:cNvPr id="266" name="Imagen 265" descr="Coated Gloves, Smooth Finish, L, PR">
          <a:extLst>
            <a:ext uri="{FF2B5EF4-FFF2-40B4-BE49-F238E27FC236}">
              <a16:creationId xmlns:a16="http://schemas.microsoft.com/office/drawing/2014/main" id="{5758A940-CC1D-4B8A-BA72-199A0A642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8900" y="62879516"/>
          <a:ext cx="1021803" cy="1022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1002723</xdr:colOff>
      <xdr:row>9</xdr:row>
      <xdr:rowOff>86591</xdr:rowOff>
    </xdr:from>
    <xdr:ext cx="304800" cy="304800"/>
    <xdr:sp macro="" textlink="">
      <xdr:nvSpPr>
        <xdr:cNvPr id="267" name="Autoforma 9" descr="Resultado de imagen para junta victaulic">
          <a:extLst>
            <a:ext uri="{FF2B5EF4-FFF2-40B4-BE49-F238E27FC236}">
              <a16:creationId xmlns:a16="http://schemas.microsoft.com/office/drawing/2014/main" id="{20315E90-B8D3-4906-BDC3-75854731695E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78929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9</xdr:row>
      <xdr:rowOff>904875</xdr:rowOff>
    </xdr:from>
    <xdr:ext cx="304800" cy="304800"/>
    <xdr:sp macro="" textlink="">
      <xdr:nvSpPr>
        <xdr:cNvPr id="268" name="Autoforma 9" descr="Resultado de imagen para junta victaulic">
          <a:extLst>
            <a:ext uri="{FF2B5EF4-FFF2-40B4-BE49-F238E27FC236}">
              <a16:creationId xmlns:a16="http://schemas.microsoft.com/office/drawing/2014/main" id="{F4D27850-F468-4525-BD70-FEA446F6BD9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604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579846</xdr:colOff>
      <xdr:row>9</xdr:row>
      <xdr:rowOff>88507</xdr:rowOff>
    </xdr:from>
    <xdr:to>
      <xdr:col>3</xdr:col>
      <xdr:colOff>1445201</xdr:colOff>
      <xdr:row>9</xdr:row>
      <xdr:rowOff>666751</xdr:rowOff>
    </xdr:to>
    <xdr:pic>
      <xdr:nvPicPr>
        <xdr:cNvPr id="269" name="Imagen 268" descr="3M Gray Safety Glasses,  Scratch-Resistant,  Wraparound">
          <a:extLst>
            <a:ext uri="{FF2B5EF4-FFF2-40B4-BE49-F238E27FC236}">
              <a16:creationId xmlns:a16="http://schemas.microsoft.com/office/drawing/2014/main" id="{881BAF62-3B90-4DE6-AB70-F749544E7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9846" y="59791207"/>
          <a:ext cx="865355" cy="578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484909</xdr:colOff>
      <xdr:row>14</xdr:row>
      <xdr:rowOff>103909</xdr:rowOff>
    </xdr:from>
    <xdr:to>
      <xdr:col>3</xdr:col>
      <xdr:colOff>1298864</xdr:colOff>
      <xdr:row>14</xdr:row>
      <xdr:rowOff>875075</xdr:rowOff>
    </xdr:to>
    <xdr:pic>
      <xdr:nvPicPr>
        <xdr:cNvPr id="270" name="Imagen 269" descr="XL High Visibility Vest,  Silver">
          <a:extLst>
            <a:ext uri="{FF2B5EF4-FFF2-40B4-BE49-F238E27FC236}">
              <a16:creationId xmlns:a16="http://schemas.microsoft.com/office/drawing/2014/main" id="{9C68E66A-BF20-45C0-99DA-485B0F54E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4909" y="64064284"/>
          <a:ext cx="813955" cy="771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363681</xdr:colOff>
      <xdr:row>12</xdr:row>
      <xdr:rowOff>62058</xdr:rowOff>
    </xdr:from>
    <xdr:to>
      <xdr:col>3</xdr:col>
      <xdr:colOff>1498022</xdr:colOff>
      <xdr:row>12</xdr:row>
      <xdr:rowOff>1134339</xdr:rowOff>
    </xdr:to>
    <xdr:pic>
      <xdr:nvPicPr>
        <xdr:cNvPr id="271" name="Imagen 270" descr="Hard Hat, FrtBrim, Slotted, PinLk, Blue">
          <a:extLst>
            <a:ext uri="{FF2B5EF4-FFF2-40B4-BE49-F238E27FC236}">
              <a16:creationId xmlns:a16="http://schemas.microsoft.com/office/drawing/2014/main" id="{06014D4A-FF3E-45DE-9654-3EFE591A4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3681" y="61698333"/>
          <a:ext cx="1134341" cy="1072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77" name="Autoforma 9" descr="Resultado de imagen para junta victaulic">
          <a:extLst>
            <a:ext uri="{FF2B5EF4-FFF2-40B4-BE49-F238E27FC236}">
              <a16:creationId xmlns:a16="http://schemas.microsoft.com/office/drawing/2014/main" id="{F1255888-0A8E-46D5-B140-0AE40B2061E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78" name="Autoforma 9" descr="Resultado de imagen para junta victaulic">
          <a:extLst>
            <a:ext uri="{FF2B5EF4-FFF2-40B4-BE49-F238E27FC236}">
              <a16:creationId xmlns:a16="http://schemas.microsoft.com/office/drawing/2014/main" id="{A603CC85-13FE-473E-979F-8FB0827C819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79" name="Autoforma 9" descr="Resultado de imagen para junta victaulic">
          <a:extLst>
            <a:ext uri="{FF2B5EF4-FFF2-40B4-BE49-F238E27FC236}">
              <a16:creationId xmlns:a16="http://schemas.microsoft.com/office/drawing/2014/main" id="{73A02F09-7857-41B1-A343-EBC759C762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80" name="Autoforma 9" descr="Resultado de imagen para junta victaulic">
          <a:extLst>
            <a:ext uri="{FF2B5EF4-FFF2-40B4-BE49-F238E27FC236}">
              <a16:creationId xmlns:a16="http://schemas.microsoft.com/office/drawing/2014/main" id="{C4C4473D-B26C-40B0-85D2-05BE7E7C33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81" name="Autoforma 9" descr="Resultado de imagen para junta victaulic">
          <a:extLst>
            <a:ext uri="{FF2B5EF4-FFF2-40B4-BE49-F238E27FC236}">
              <a16:creationId xmlns:a16="http://schemas.microsoft.com/office/drawing/2014/main" id="{2B465B93-C6C9-4690-8657-D0E578C3FB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82" name="Autoforma 9" descr="Resultado de imagen para junta victaulic">
          <a:extLst>
            <a:ext uri="{FF2B5EF4-FFF2-40B4-BE49-F238E27FC236}">
              <a16:creationId xmlns:a16="http://schemas.microsoft.com/office/drawing/2014/main" id="{E87D8EDB-18C5-4824-BC1F-4FE2135F914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83" name="Autoforma 9" descr="Resultado de imagen para junta victaulic">
          <a:extLst>
            <a:ext uri="{FF2B5EF4-FFF2-40B4-BE49-F238E27FC236}">
              <a16:creationId xmlns:a16="http://schemas.microsoft.com/office/drawing/2014/main" id="{6EF1B5E3-B3A2-48D2-BD12-B3F3B510478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84" name="Autoforma 9" descr="Resultado de imagen para junta victaulic">
          <a:extLst>
            <a:ext uri="{FF2B5EF4-FFF2-40B4-BE49-F238E27FC236}">
              <a16:creationId xmlns:a16="http://schemas.microsoft.com/office/drawing/2014/main" id="{F4D9CE55-66BC-4498-B4A7-FC38F35D44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85" name="Autoforma 9" descr="Resultado de imagen para junta victaulic">
          <a:extLst>
            <a:ext uri="{FF2B5EF4-FFF2-40B4-BE49-F238E27FC236}">
              <a16:creationId xmlns:a16="http://schemas.microsoft.com/office/drawing/2014/main" id="{E87AF507-2D5E-4EE3-A3AD-4066D4B85B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86" name="Autoforma 9" descr="Resultado de imagen para junta victaulic">
          <a:extLst>
            <a:ext uri="{FF2B5EF4-FFF2-40B4-BE49-F238E27FC236}">
              <a16:creationId xmlns:a16="http://schemas.microsoft.com/office/drawing/2014/main" id="{E1C00FFB-7A3E-4994-A5C5-B2F00A4B3F7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87" name="Autoforma 9" descr="Resultado de imagen para junta victaulic">
          <a:extLst>
            <a:ext uri="{FF2B5EF4-FFF2-40B4-BE49-F238E27FC236}">
              <a16:creationId xmlns:a16="http://schemas.microsoft.com/office/drawing/2014/main" id="{BA10B811-79A7-4E78-A76F-720E87C027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88" name="Autoforma 9" descr="Resultado de imagen para junta victaulic">
          <a:extLst>
            <a:ext uri="{FF2B5EF4-FFF2-40B4-BE49-F238E27FC236}">
              <a16:creationId xmlns:a16="http://schemas.microsoft.com/office/drawing/2014/main" id="{D244D5EC-CDB2-45F4-8B94-E2A237AF7A8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89" name="Autoforma 9" descr="Resultado de imagen para junta victaulic">
          <a:extLst>
            <a:ext uri="{FF2B5EF4-FFF2-40B4-BE49-F238E27FC236}">
              <a16:creationId xmlns:a16="http://schemas.microsoft.com/office/drawing/2014/main" id="{ED95B1C6-885B-4275-B202-C8AB0524D7C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90" name="Autoforma 9" descr="Resultado de imagen para junta victaulic">
          <a:extLst>
            <a:ext uri="{FF2B5EF4-FFF2-40B4-BE49-F238E27FC236}">
              <a16:creationId xmlns:a16="http://schemas.microsoft.com/office/drawing/2014/main" id="{6363CCC3-243F-4307-AB05-DF65F41C3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91" name="Autoforma 9" descr="Resultado de imagen para junta victaulic">
          <a:extLst>
            <a:ext uri="{FF2B5EF4-FFF2-40B4-BE49-F238E27FC236}">
              <a16:creationId xmlns:a16="http://schemas.microsoft.com/office/drawing/2014/main" id="{4AEC59F1-E98E-456B-8897-0DEAEE1DDCE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92" name="Autoforma 9" descr="Resultado de imagen para junta victaulic">
          <a:extLst>
            <a:ext uri="{FF2B5EF4-FFF2-40B4-BE49-F238E27FC236}">
              <a16:creationId xmlns:a16="http://schemas.microsoft.com/office/drawing/2014/main" id="{BDC12757-78E6-4E90-9DA0-34E519735A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93" name="Autoforma 9" descr="Resultado de imagen para junta victaulic">
          <a:extLst>
            <a:ext uri="{FF2B5EF4-FFF2-40B4-BE49-F238E27FC236}">
              <a16:creationId xmlns:a16="http://schemas.microsoft.com/office/drawing/2014/main" id="{6669BC0D-1472-4C80-97C3-AD0ECA7F38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94" name="Autoforma 9" descr="Resultado de imagen para junta victaulic">
          <a:extLst>
            <a:ext uri="{FF2B5EF4-FFF2-40B4-BE49-F238E27FC236}">
              <a16:creationId xmlns:a16="http://schemas.microsoft.com/office/drawing/2014/main" id="{735AA1E4-07C0-41F4-B051-5897323A0F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98" name="Autoforma 9" descr="Resultado de imagen para junta victaulic">
          <a:extLst>
            <a:ext uri="{FF2B5EF4-FFF2-40B4-BE49-F238E27FC236}">
              <a16:creationId xmlns:a16="http://schemas.microsoft.com/office/drawing/2014/main" id="{A1C57C1F-9F52-46CA-B8A6-1A616E7E5C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299" name="Autoforma 9" descr="Resultado de imagen para junta victaulic">
          <a:extLst>
            <a:ext uri="{FF2B5EF4-FFF2-40B4-BE49-F238E27FC236}">
              <a16:creationId xmlns:a16="http://schemas.microsoft.com/office/drawing/2014/main" id="{9D0F44C5-7CC2-4E9F-8A92-D98E2E78841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300" name="Autoforma 9" descr="Resultado de imagen para junta victaulic">
          <a:extLst>
            <a:ext uri="{FF2B5EF4-FFF2-40B4-BE49-F238E27FC236}">
              <a16:creationId xmlns:a16="http://schemas.microsoft.com/office/drawing/2014/main" id="{4FA9A37B-439F-4E05-8748-8E656408AA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301" name="Autoforma 9" descr="Resultado de imagen para junta victaulic">
          <a:extLst>
            <a:ext uri="{FF2B5EF4-FFF2-40B4-BE49-F238E27FC236}">
              <a16:creationId xmlns:a16="http://schemas.microsoft.com/office/drawing/2014/main" id="{19BA7472-6488-42EC-A162-9A3182A413B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302" name="Autoforma 9" descr="Resultado de imagen para junta victaulic">
          <a:extLst>
            <a:ext uri="{FF2B5EF4-FFF2-40B4-BE49-F238E27FC236}">
              <a16:creationId xmlns:a16="http://schemas.microsoft.com/office/drawing/2014/main" id="{26A172F9-55BD-4F0C-B5A7-5E57B4F61C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303" name="Autoforma 9" descr="Resultado de imagen para junta victaulic">
          <a:extLst>
            <a:ext uri="{FF2B5EF4-FFF2-40B4-BE49-F238E27FC236}">
              <a16:creationId xmlns:a16="http://schemas.microsoft.com/office/drawing/2014/main" id="{093B19AC-D9AC-45CB-B2B6-76B8E7F2896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1238250</xdr:colOff>
      <xdr:row>4</xdr:row>
      <xdr:rowOff>0</xdr:rowOff>
    </xdr:from>
    <xdr:ext cx="304800" cy="304800"/>
    <xdr:sp macro="" textlink="">
      <xdr:nvSpPr>
        <xdr:cNvPr id="304" name="Autoforma 9" descr="Resultado de imagen para junta victaulic">
          <a:extLst>
            <a:ext uri="{FF2B5EF4-FFF2-40B4-BE49-F238E27FC236}">
              <a16:creationId xmlns:a16="http://schemas.microsoft.com/office/drawing/2014/main" id="{C8D1D20F-AD0D-48B8-91DE-667B64230A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309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1238250</xdr:colOff>
      <xdr:row>4</xdr:row>
      <xdr:rowOff>0</xdr:rowOff>
    </xdr:from>
    <xdr:ext cx="304800" cy="304800"/>
    <xdr:sp macro="" textlink="">
      <xdr:nvSpPr>
        <xdr:cNvPr id="310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30</xdr:row>
      <xdr:rowOff>904875</xdr:rowOff>
    </xdr:from>
    <xdr:ext cx="304800" cy="304800"/>
    <xdr:sp macro="" textlink="">
      <xdr:nvSpPr>
        <xdr:cNvPr id="2" name="Autoforma 9" descr="Resultado de imagen para junta victaulic">
          <a:extLst>
            <a:ext uri="{FF2B5EF4-FFF2-40B4-BE49-F238E27FC236}">
              <a16:creationId xmlns:a16="http://schemas.microsoft.com/office/drawing/2014/main" id="{0D350B03-B9D4-46C3-98A3-8BCD6705966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4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3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4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5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6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53</xdr:row>
      <xdr:rowOff>0</xdr:rowOff>
    </xdr:from>
    <xdr:ext cx="304800" cy="304800"/>
    <xdr:sp macro="" textlink="">
      <xdr:nvSpPr>
        <xdr:cNvPr id="7" name="Autoforma 17" descr="Resultado de imagen para codo hierro negro soldable">
          <a:extLst>
            <a:ext uri="{FF2B5EF4-FFF2-40B4-BE49-F238E27FC236}">
              <a16:creationId xmlns:a16="http://schemas.microsoft.com/office/drawing/2014/main" id="{F59DCF80-460C-42B0-A2E1-296D00868473}"/>
            </a:ext>
          </a:extLst>
        </xdr:cNvPr>
        <xdr:cNvSpPr>
          <a:spLocks noChangeAspect="1" noChangeArrowheads="1"/>
        </xdr:cNvSpPr>
      </xdr:nvSpPr>
      <xdr:spPr bwMode="auto">
        <a:xfrm>
          <a:off x="259746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76</xdr:row>
      <xdr:rowOff>0</xdr:rowOff>
    </xdr:from>
    <xdr:ext cx="304800" cy="304800"/>
    <xdr:sp macro="" textlink="">
      <xdr:nvSpPr>
        <xdr:cNvPr id="8" name="Autoforma 30" descr="Resultado de imagen para bombona de oxigeno y acetileno">
          <a:extLst>
            <a:ext uri="{FF2B5EF4-FFF2-40B4-BE49-F238E27FC236}">
              <a16:creationId xmlns:a16="http://schemas.microsoft.com/office/drawing/2014/main" id="{C6D58076-112D-4D21-9D23-AEE8F9F7B0E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76</xdr:row>
      <xdr:rowOff>0</xdr:rowOff>
    </xdr:from>
    <xdr:ext cx="304800" cy="304800"/>
    <xdr:sp macro="" textlink="">
      <xdr:nvSpPr>
        <xdr:cNvPr id="9" name="Autoforma 31" descr="Resultado de imagen para bombona de oxigeno y acetileno">
          <a:extLst>
            <a:ext uri="{FF2B5EF4-FFF2-40B4-BE49-F238E27FC236}">
              <a16:creationId xmlns:a16="http://schemas.microsoft.com/office/drawing/2014/main" id="{75A51D66-AFC8-4046-92AB-0AA456FDB7D5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10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23813</xdr:rowOff>
    </xdr:from>
    <xdr:ext cx="304800" cy="304800"/>
    <xdr:sp macro="" textlink="">
      <xdr:nvSpPr>
        <xdr:cNvPr id="11" name="Autoforma 10" descr="Resultado de imagen para junta victaulic">
          <a:extLst>
            <a:ext uri="{FF2B5EF4-FFF2-40B4-BE49-F238E27FC236}">
              <a16:creationId xmlns:a16="http://schemas.microsoft.com/office/drawing/2014/main" id="{348261E9-0A19-4B2D-B659-2719954A558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0072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12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13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14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15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16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17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1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904875</xdr:rowOff>
    </xdr:from>
    <xdr:ext cx="304800" cy="304800"/>
    <xdr:sp macro="" textlink="">
      <xdr:nvSpPr>
        <xdr:cNvPr id="18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904875</xdr:rowOff>
    </xdr:from>
    <xdr:ext cx="304800" cy="304800"/>
    <xdr:sp macro="" textlink="">
      <xdr:nvSpPr>
        <xdr:cNvPr id="19" name="Autoforma 9" descr="Resultado de imagen para junta victaulic">
          <a:extLst>
            <a:ext uri="{FF2B5EF4-FFF2-40B4-BE49-F238E27FC236}">
              <a16:creationId xmlns:a16="http://schemas.microsoft.com/office/drawing/2014/main" id="{16B0CEED-1E5E-4476-A627-E14B924B453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20" name="Autoforma 9" descr="Resultado de imagen para junta victaulic">
          <a:extLst>
            <a:ext uri="{FF2B5EF4-FFF2-40B4-BE49-F238E27FC236}">
              <a16:creationId xmlns:a16="http://schemas.microsoft.com/office/drawing/2014/main" id="{AD78DFF4-12DF-4494-AA68-DF4579C31C3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904875</xdr:rowOff>
    </xdr:from>
    <xdr:ext cx="304800" cy="304800"/>
    <xdr:sp macro="" textlink="">
      <xdr:nvSpPr>
        <xdr:cNvPr id="21" name="Autoforma 9" descr="Resultado de imagen para junta victaulic">
          <a:extLst>
            <a:ext uri="{FF2B5EF4-FFF2-40B4-BE49-F238E27FC236}">
              <a16:creationId xmlns:a16="http://schemas.microsoft.com/office/drawing/2014/main" id="{8A55D11F-412A-4921-B730-27D9331917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40</xdr:row>
      <xdr:rowOff>0</xdr:rowOff>
    </xdr:from>
    <xdr:ext cx="304800" cy="304800"/>
    <xdr:sp macro="" textlink="">
      <xdr:nvSpPr>
        <xdr:cNvPr id="22" name="Autoforma 9" descr="Resultado de imagen para junta victaulic">
          <a:extLst>
            <a:ext uri="{FF2B5EF4-FFF2-40B4-BE49-F238E27FC236}">
              <a16:creationId xmlns:a16="http://schemas.microsoft.com/office/drawing/2014/main" id="{13549337-05CE-4F85-B934-AD815D277F00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2738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233795</xdr:colOff>
      <xdr:row>0</xdr:row>
      <xdr:rowOff>85149</xdr:rowOff>
    </xdr:from>
    <xdr:ext cx="2104159" cy="1265338"/>
    <xdr:pic>
      <xdr:nvPicPr>
        <xdr:cNvPr id="23" name="Imagen 22">
          <a:extLst>
            <a:ext uri="{FF2B5EF4-FFF2-40B4-BE49-F238E27FC236}">
              <a16:creationId xmlns:a16="http://schemas.microsoft.com/office/drawing/2014/main" id="{697BBC83-DD22-4B74-A630-71C65097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795" y="85149"/>
          <a:ext cx="2104159" cy="1265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1238250</xdr:colOff>
      <xdr:row>25</xdr:row>
      <xdr:rowOff>904875</xdr:rowOff>
    </xdr:from>
    <xdr:ext cx="304800" cy="304800"/>
    <xdr:sp macro="" textlink="">
      <xdr:nvSpPr>
        <xdr:cNvPr id="24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27</xdr:row>
      <xdr:rowOff>904875</xdr:rowOff>
    </xdr:from>
    <xdr:ext cx="304800" cy="304800"/>
    <xdr:sp macro="" textlink="">
      <xdr:nvSpPr>
        <xdr:cNvPr id="25" name="Autoforma 9" descr="Resultado de imagen para junta victaulic">
          <a:extLst>
            <a:ext uri="{FF2B5EF4-FFF2-40B4-BE49-F238E27FC236}">
              <a16:creationId xmlns:a16="http://schemas.microsoft.com/office/drawing/2014/main" id="{6BD9AD33-D94F-4D71-A08D-6DA1DF8CB16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82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37</xdr:row>
      <xdr:rowOff>0</xdr:rowOff>
    </xdr:from>
    <xdr:ext cx="304800" cy="304800"/>
    <xdr:sp macro="" textlink="">
      <xdr:nvSpPr>
        <xdr:cNvPr id="26" name="Autoforma 9" descr="Resultado de imagen para junta victaulic">
          <a:extLst>
            <a:ext uri="{FF2B5EF4-FFF2-40B4-BE49-F238E27FC236}">
              <a16:creationId xmlns:a16="http://schemas.microsoft.com/office/drawing/2014/main" id="{24A2B598-C05D-4050-9D58-282CC2AB22E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37</xdr:row>
      <xdr:rowOff>904875</xdr:rowOff>
    </xdr:from>
    <xdr:ext cx="304800" cy="304800"/>
    <xdr:sp macro="" textlink="">
      <xdr:nvSpPr>
        <xdr:cNvPr id="27" name="Autoforma 9" descr="Resultado de imagen para junta victaulic">
          <a:extLst>
            <a:ext uri="{FF2B5EF4-FFF2-40B4-BE49-F238E27FC236}">
              <a16:creationId xmlns:a16="http://schemas.microsoft.com/office/drawing/2014/main" id="{AC766B5B-826A-485C-9A93-6C4CD2848B2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53</xdr:row>
      <xdr:rowOff>0</xdr:rowOff>
    </xdr:from>
    <xdr:ext cx="304800" cy="304800"/>
    <xdr:sp macro="" textlink="">
      <xdr:nvSpPr>
        <xdr:cNvPr id="28" name="Autoforma 9" descr="Resultado de imagen para junta victaulic">
          <a:extLst>
            <a:ext uri="{FF2B5EF4-FFF2-40B4-BE49-F238E27FC236}">
              <a16:creationId xmlns:a16="http://schemas.microsoft.com/office/drawing/2014/main" id="{5CD24954-6152-46F4-872E-3BB38F78D8C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53</xdr:row>
      <xdr:rowOff>0</xdr:rowOff>
    </xdr:from>
    <xdr:ext cx="304800" cy="304800"/>
    <xdr:sp macro="" textlink="">
      <xdr:nvSpPr>
        <xdr:cNvPr id="29" name="Autoforma 9" descr="Resultado de imagen para junta victaulic">
          <a:extLst>
            <a:ext uri="{FF2B5EF4-FFF2-40B4-BE49-F238E27FC236}">
              <a16:creationId xmlns:a16="http://schemas.microsoft.com/office/drawing/2014/main" id="{17E434BE-C772-4C12-B446-1C12A7E15D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53</xdr:row>
      <xdr:rowOff>0</xdr:rowOff>
    </xdr:from>
    <xdr:ext cx="304800" cy="304800"/>
    <xdr:sp macro="" textlink="">
      <xdr:nvSpPr>
        <xdr:cNvPr id="30" name="Autoforma 9" descr="Resultado de imagen para junta victaulic">
          <a:extLst>
            <a:ext uri="{FF2B5EF4-FFF2-40B4-BE49-F238E27FC236}">
              <a16:creationId xmlns:a16="http://schemas.microsoft.com/office/drawing/2014/main" id="{F47055D4-8D26-4F60-81EA-BF1F38D6B35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53</xdr:row>
      <xdr:rowOff>0</xdr:rowOff>
    </xdr:from>
    <xdr:ext cx="304800" cy="304800"/>
    <xdr:sp macro="" textlink="">
      <xdr:nvSpPr>
        <xdr:cNvPr id="31" name="Autoforma 9" descr="Resultado de imagen para junta victaulic">
          <a:extLst>
            <a:ext uri="{FF2B5EF4-FFF2-40B4-BE49-F238E27FC236}">
              <a16:creationId xmlns:a16="http://schemas.microsoft.com/office/drawing/2014/main" id="{3FB32136-B523-4C3B-BD4D-49DE58F4A295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489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76</xdr:row>
      <xdr:rowOff>0</xdr:rowOff>
    </xdr:from>
    <xdr:ext cx="304800" cy="304800"/>
    <xdr:sp macro="" textlink="">
      <xdr:nvSpPr>
        <xdr:cNvPr id="32" name="Autoforma 9" descr="Resultado de imagen para junta victaulic">
          <a:extLst>
            <a:ext uri="{FF2B5EF4-FFF2-40B4-BE49-F238E27FC236}">
              <a16:creationId xmlns:a16="http://schemas.microsoft.com/office/drawing/2014/main" id="{073A8DC5-6BDD-4540-9ED9-232B3C3993B1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74</xdr:row>
      <xdr:rowOff>95250</xdr:rowOff>
    </xdr:from>
    <xdr:ext cx="304800" cy="304800"/>
    <xdr:sp macro="" textlink="">
      <xdr:nvSpPr>
        <xdr:cNvPr id="33" name="Autoforma 9" descr="Resultado de imagen para junta victaulic">
          <a:extLst>
            <a:ext uri="{FF2B5EF4-FFF2-40B4-BE49-F238E27FC236}">
              <a16:creationId xmlns:a16="http://schemas.microsoft.com/office/drawing/2014/main" id="{49B80B0D-83EE-47E0-89C8-B00375C5D278}"/>
            </a:ext>
          </a:extLst>
        </xdr:cNvPr>
        <xdr:cNvSpPr>
          <a:spLocks noChangeAspect="1" noChangeArrowheads="1"/>
        </xdr:cNvSpPr>
      </xdr:nvSpPr>
      <xdr:spPr bwMode="auto">
        <a:xfrm>
          <a:off x="13431116" y="478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74</xdr:row>
      <xdr:rowOff>0</xdr:rowOff>
    </xdr:from>
    <xdr:ext cx="304800" cy="304800"/>
    <xdr:sp macro="" textlink="">
      <xdr:nvSpPr>
        <xdr:cNvPr id="34" name="Autoforma 9" descr="Resultado de imagen para junta victaulic">
          <a:extLst>
            <a:ext uri="{FF2B5EF4-FFF2-40B4-BE49-F238E27FC236}">
              <a16:creationId xmlns:a16="http://schemas.microsoft.com/office/drawing/2014/main" id="{2CC527A7-93CC-4D4A-8B5A-EC57D4F35FD5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77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58</xdr:row>
      <xdr:rowOff>0</xdr:rowOff>
    </xdr:from>
    <xdr:ext cx="304800" cy="304800"/>
    <xdr:sp macro="" textlink="">
      <xdr:nvSpPr>
        <xdr:cNvPr id="35" name="Autoforma 9" descr="Resultado de imagen para junta victaulic">
          <a:extLst>
            <a:ext uri="{FF2B5EF4-FFF2-40B4-BE49-F238E27FC236}">
              <a16:creationId xmlns:a16="http://schemas.microsoft.com/office/drawing/2014/main" id="{DADBAA94-123A-46C1-9764-84BEAEBCB00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58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76</xdr:row>
      <xdr:rowOff>0</xdr:rowOff>
    </xdr:from>
    <xdr:ext cx="304800" cy="304800"/>
    <xdr:sp macro="" textlink="">
      <xdr:nvSpPr>
        <xdr:cNvPr id="36" name="Autoforma 9" descr="Resultado de imagen para junta victaulic">
          <a:extLst>
            <a:ext uri="{FF2B5EF4-FFF2-40B4-BE49-F238E27FC236}">
              <a16:creationId xmlns:a16="http://schemas.microsoft.com/office/drawing/2014/main" id="{43EFFB72-DDE5-4FA8-9FB9-6001CE322E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76</xdr:row>
      <xdr:rowOff>0</xdr:rowOff>
    </xdr:from>
    <xdr:ext cx="304800" cy="304800"/>
    <xdr:sp macro="" textlink="">
      <xdr:nvSpPr>
        <xdr:cNvPr id="37" name="Autoforma 9" descr="Resultado de imagen para junta victaulic">
          <a:extLst>
            <a:ext uri="{FF2B5EF4-FFF2-40B4-BE49-F238E27FC236}">
              <a16:creationId xmlns:a16="http://schemas.microsoft.com/office/drawing/2014/main" id="{B4D4F807-EA5E-4C2D-917D-E094A657FB2E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76</xdr:row>
      <xdr:rowOff>0</xdr:rowOff>
    </xdr:from>
    <xdr:ext cx="304800" cy="304800"/>
    <xdr:sp macro="" textlink="">
      <xdr:nvSpPr>
        <xdr:cNvPr id="38" name="Autoforma 9" descr="Resultado de imagen para junta victaulic">
          <a:extLst>
            <a:ext uri="{FF2B5EF4-FFF2-40B4-BE49-F238E27FC236}">
              <a16:creationId xmlns:a16="http://schemas.microsoft.com/office/drawing/2014/main" id="{EF855ED6-B058-455B-BAAD-7289AA9C318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1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79</xdr:row>
      <xdr:rowOff>0</xdr:rowOff>
    </xdr:from>
    <xdr:ext cx="304800" cy="304800"/>
    <xdr:sp macro="" textlink="">
      <xdr:nvSpPr>
        <xdr:cNvPr id="39" name="Autoforma 9" descr="Resultado de imagen para junta victaulic">
          <a:extLst>
            <a:ext uri="{FF2B5EF4-FFF2-40B4-BE49-F238E27FC236}">
              <a16:creationId xmlns:a16="http://schemas.microsoft.com/office/drawing/2014/main" id="{EB429E4F-BFF1-446A-8828-D1A8B16CD50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89</xdr:row>
      <xdr:rowOff>0</xdr:rowOff>
    </xdr:from>
    <xdr:ext cx="304800" cy="304800"/>
    <xdr:sp macro="" textlink="">
      <xdr:nvSpPr>
        <xdr:cNvPr id="40" name="Autoforma 9" descr="Resultado de imagen para junta victaulic">
          <a:extLst>
            <a:ext uri="{FF2B5EF4-FFF2-40B4-BE49-F238E27FC236}">
              <a16:creationId xmlns:a16="http://schemas.microsoft.com/office/drawing/2014/main" id="{F94583BD-4799-4A53-B3BF-E15A3A170A57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79</xdr:row>
      <xdr:rowOff>0</xdr:rowOff>
    </xdr:from>
    <xdr:ext cx="304800" cy="304800"/>
    <xdr:sp macro="" textlink="">
      <xdr:nvSpPr>
        <xdr:cNvPr id="41" name="Autoforma 9" descr="Resultado de imagen para junta victaulic">
          <a:extLst>
            <a:ext uri="{FF2B5EF4-FFF2-40B4-BE49-F238E27FC236}">
              <a16:creationId xmlns:a16="http://schemas.microsoft.com/office/drawing/2014/main" id="{9F52CF0D-B14B-4742-AF4B-A264AF390A0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91</xdr:row>
      <xdr:rowOff>0</xdr:rowOff>
    </xdr:from>
    <xdr:ext cx="304800" cy="304800"/>
    <xdr:sp macro="" textlink="">
      <xdr:nvSpPr>
        <xdr:cNvPr id="42" name="Autoforma 30" descr="Resultado de imagen para bombona de oxigeno y acetileno">
          <a:extLst>
            <a:ext uri="{FF2B5EF4-FFF2-40B4-BE49-F238E27FC236}">
              <a16:creationId xmlns:a16="http://schemas.microsoft.com/office/drawing/2014/main" id="{6A64900F-BA61-4A01-BF17-AC94509E8A6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91</xdr:row>
      <xdr:rowOff>0</xdr:rowOff>
    </xdr:from>
    <xdr:ext cx="304800" cy="304800"/>
    <xdr:sp macro="" textlink="">
      <xdr:nvSpPr>
        <xdr:cNvPr id="43" name="Autoforma 31" descr="Resultado de imagen para bombona de oxigeno y acetileno">
          <a:extLst>
            <a:ext uri="{FF2B5EF4-FFF2-40B4-BE49-F238E27FC236}">
              <a16:creationId xmlns:a16="http://schemas.microsoft.com/office/drawing/2014/main" id="{4AFF33DC-C7AB-4A40-A6A1-C51FA268001E}"/>
            </a:ext>
          </a:extLst>
        </xdr:cNvPr>
        <xdr:cNvSpPr>
          <a:spLocks noChangeAspect="1" noChangeArrowheads="1"/>
        </xdr:cNvSpPr>
      </xdr:nvSpPr>
      <xdr:spPr bwMode="auto">
        <a:xfrm>
          <a:off x="13521417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91</xdr:row>
      <xdr:rowOff>0</xdr:rowOff>
    </xdr:from>
    <xdr:ext cx="304800" cy="304800"/>
    <xdr:sp macro="" textlink="">
      <xdr:nvSpPr>
        <xdr:cNvPr id="44" name="Autoforma 9" descr="Resultado de imagen para junta victaulic">
          <a:extLst>
            <a:ext uri="{FF2B5EF4-FFF2-40B4-BE49-F238E27FC236}">
              <a16:creationId xmlns:a16="http://schemas.microsoft.com/office/drawing/2014/main" id="{35B8FA68-616C-409A-A91C-06F93FB82303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91</xdr:row>
      <xdr:rowOff>0</xdr:rowOff>
    </xdr:from>
    <xdr:ext cx="304800" cy="304800"/>
    <xdr:sp macro="" textlink="">
      <xdr:nvSpPr>
        <xdr:cNvPr id="45" name="Autoforma 9" descr="Resultado de imagen para junta victaulic">
          <a:extLst>
            <a:ext uri="{FF2B5EF4-FFF2-40B4-BE49-F238E27FC236}">
              <a16:creationId xmlns:a16="http://schemas.microsoft.com/office/drawing/2014/main" id="{73F04167-811C-48D9-ACA1-D9CFA409FD1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91</xdr:row>
      <xdr:rowOff>0</xdr:rowOff>
    </xdr:from>
    <xdr:ext cx="304800" cy="304800"/>
    <xdr:sp macro="" textlink="">
      <xdr:nvSpPr>
        <xdr:cNvPr id="46" name="Autoforma 9" descr="Resultado de imagen para junta victaulic">
          <a:extLst>
            <a:ext uri="{FF2B5EF4-FFF2-40B4-BE49-F238E27FC236}">
              <a16:creationId xmlns:a16="http://schemas.microsoft.com/office/drawing/2014/main" id="{14DEC528-5794-4AAE-81CE-32875508C024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91</xdr:row>
      <xdr:rowOff>0</xdr:rowOff>
    </xdr:from>
    <xdr:ext cx="304800" cy="304800"/>
    <xdr:sp macro="" textlink="">
      <xdr:nvSpPr>
        <xdr:cNvPr id="47" name="Autoforma 9" descr="Resultado de imagen para junta victaulic">
          <a:extLst>
            <a:ext uri="{FF2B5EF4-FFF2-40B4-BE49-F238E27FC236}">
              <a16:creationId xmlns:a16="http://schemas.microsoft.com/office/drawing/2014/main" id="{A934C164-D8B5-40EA-B49B-E7DBB514A3F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837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94</xdr:row>
      <xdr:rowOff>86591</xdr:rowOff>
    </xdr:from>
    <xdr:ext cx="304800" cy="304800"/>
    <xdr:sp macro="" textlink="">
      <xdr:nvSpPr>
        <xdr:cNvPr id="48" name="Autoforma 9" descr="Resultado de imagen para junta victaulic">
          <a:extLst>
            <a:ext uri="{FF2B5EF4-FFF2-40B4-BE49-F238E27FC236}">
              <a16:creationId xmlns:a16="http://schemas.microsoft.com/office/drawing/2014/main" id="{668BE95A-F534-4EC3-A89F-2BC6D6677742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0558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94</xdr:row>
      <xdr:rowOff>904875</xdr:rowOff>
    </xdr:from>
    <xdr:ext cx="304800" cy="304800"/>
    <xdr:sp macro="" textlink="">
      <xdr:nvSpPr>
        <xdr:cNvPr id="49" name="Autoforma 9" descr="Resultado de imagen para junta victaulic">
          <a:extLst>
            <a:ext uri="{FF2B5EF4-FFF2-40B4-BE49-F238E27FC236}">
              <a16:creationId xmlns:a16="http://schemas.microsoft.com/office/drawing/2014/main" id="{C8613602-6A7A-4C4C-A77D-80586425385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101</xdr:row>
      <xdr:rowOff>0</xdr:rowOff>
    </xdr:from>
    <xdr:ext cx="304800" cy="304800"/>
    <xdr:sp macro="" textlink="">
      <xdr:nvSpPr>
        <xdr:cNvPr id="50" name="Autoforma 9" descr="Resultado de imagen para junta victaulic">
          <a:extLst>
            <a:ext uri="{FF2B5EF4-FFF2-40B4-BE49-F238E27FC236}">
              <a16:creationId xmlns:a16="http://schemas.microsoft.com/office/drawing/2014/main" id="{CF5691FE-5C45-47BA-8C80-B2BDC2C5ED4B}"/>
            </a:ext>
          </a:extLst>
        </xdr:cNvPr>
        <xdr:cNvSpPr>
          <a:spLocks noChangeAspect="1" noChangeArrowheads="1"/>
        </xdr:cNvSpPr>
      </xdr:nvSpPr>
      <xdr:spPr bwMode="auto">
        <a:xfrm>
          <a:off x="16278225" y="649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79</xdr:row>
      <xdr:rowOff>0</xdr:rowOff>
    </xdr:from>
    <xdr:ext cx="304800" cy="304800"/>
    <xdr:sp macro="" textlink="">
      <xdr:nvSpPr>
        <xdr:cNvPr id="51" name="Autoforma 9" descr="Resultado de imagen para junta victaulic">
          <a:extLst>
            <a:ext uri="{FF2B5EF4-FFF2-40B4-BE49-F238E27FC236}">
              <a16:creationId xmlns:a16="http://schemas.microsoft.com/office/drawing/2014/main" id="{BF52A998-D438-4BCF-A056-1F5A4F7D2E9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79</xdr:row>
      <xdr:rowOff>0</xdr:rowOff>
    </xdr:from>
    <xdr:ext cx="304800" cy="304800"/>
    <xdr:sp macro="" textlink="">
      <xdr:nvSpPr>
        <xdr:cNvPr id="52" name="Autoforma 9" descr="Resultado de imagen para junta victaulic">
          <a:extLst>
            <a:ext uri="{FF2B5EF4-FFF2-40B4-BE49-F238E27FC236}">
              <a16:creationId xmlns:a16="http://schemas.microsoft.com/office/drawing/2014/main" id="{DB6C0142-F986-443D-8982-15C1936D05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304800" cy="304800"/>
    <xdr:sp macro="" textlink="">
      <xdr:nvSpPr>
        <xdr:cNvPr id="53" name="Autoforma 9" descr="Resultado de imagen para junta victaulic">
          <a:extLst>
            <a:ext uri="{FF2B5EF4-FFF2-40B4-BE49-F238E27FC236}">
              <a16:creationId xmlns:a16="http://schemas.microsoft.com/office/drawing/2014/main" id="{6A91CD3E-A46F-4375-BE99-6CC76992DD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304800" cy="304800"/>
    <xdr:sp macro="" textlink="">
      <xdr:nvSpPr>
        <xdr:cNvPr id="54" name="Autoforma 9" descr="Resultado de imagen para junta victaulic">
          <a:extLst>
            <a:ext uri="{FF2B5EF4-FFF2-40B4-BE49-F238E27FC236}">
              <a16:creationId xmlns:a16="http://schemas.microsoft.com/office/drawing/2014/main" id="{46ED0719-83F0-4F95-B80A-A81A68B64F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88</xdr:row>
      <xdr:rowOff>0</xdr:rowOff>
    </xdr:from>
    <xdr:ext cx="304800" cy="304800"/>
    <xdr:sp macro="" textlink="">
      <xdr:nvSpPr>
        <xdr:cNvPr id="55" name="Autoforma 9" descr="Resultado de imagen para junta victaulic">
          <a:extLst>
            <a:ext uri="{FF2B5EF4-FFF2-40B4-BE49-F238E27FC236}">
              <a16:creationId xmlns:a16="http://schemas.microsoft.com/office/drawing/2014/main" id="{17B4E787-E8A4-427C-BA1C-668F587C2AB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88</xdr:row>
      <xdr:rowOff>0</xdr:rowOff>
    </xdr:from>
    <xdr:ext cx="304800" cy="304800"/>
    <xdr:sp macro="" textlink="">
      <xdr:nvSpPr>
        <xdr:cNvPr id="56" name="Autoforma 9" descr="Resultado de imagen para junta victaulic">
          <a:extLst>
            <a:ext uri="{FF2B5EF4-FFF2-40B4-BE49-F238E27FC236}">
              <a16:creationId xmlns:a16="http://schemas.microsoft.com/office/drawing/2014/main" id="{D30BFF3F-8421-44AB-B45C-AE424DE7F28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89</xdr:row>
      <xdr:rowOff>0</xdr:rowOff>
    </xdr:from>
    <xdr:ext cx="304800" cy="304800"/>
    <xdr:sp macro="" textlink="">
      <xdr:nvSpPr>
        <xdr:cNvPr id="57" name="Autoforma 9" descr="Resultado de imagen para junta victaulic">
          <a:extLst>
            <a:ext uri="{FF2B5EF4-FFF2-40B4-BE49-F238E27FC236}">
              <a16:creationId xmlns:a16="http://schemas.microsoft.com/office/drawing/2014/main" id="{0456B07A-1E0B-4DB7-A456-E784267E99D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9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58" name="Autoforma 10" descr="Resultado de imagen para junta victaulic">
          <a:extLst>
            <a:ext uri="{FF2B5EF4-FFF2-40B4-BE49-F238E27FC236}">
              <a16:creationId xmlns:a16="http://schemas.microsoft.com/office/drawing/2014/main" id="{25B7D219-A6D1-44EB-AEF4-A8F775F8D0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79</xdr:row>
      <xdr:rowOff>0</xdr:rowOff>
    </xdr:from>
    <xdr:ext cx="304800" cy="304800"/>
    <xdr:sp macro="" textlink="">
      <xdr:nvSpPr>
        <xdr:cNvPr id="59" name="Autoforma 9" descr="Resultado de imagen para junta victaulic">
          <a:extLst>
            <a:ext uri="{FF2B5EF4-FFF2-40B4-BE49-F238E27FC236}">
              <a16:creationId xmlns:a16="http://schemas.microsoft.com/office/drawing/2014/main" id="{620A5606-6A78-4B5D-82E9-65DE6D135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87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304800" cy="304800"/>
    <xdr:sp macro="" textlink="">
      <xdr:nvSpPr>
        <xdr:cNvPr id="60" name="Autoforma 9" descr="Resultado de imagen para junta victaulic">
          <a:extLst>
            <a:ext uri="{FF2B5EF4-FFF2-40B4-BE49-F238E27FC236}">
              <a16:creationId xmlns:a16="http://schemas.microsoft.com/office/drawing/2014/main" id="{4BB13130-2B7C-4547-9181-024CE10B74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304800" cy="304800"/>
    <xdr:sp macro="" textlink="">
      <xdr:nvSpPr>
        <xdr:cNvPr id="61" name="Autoforma 9" descr="Resultado de imagen para junta victaulic">
          <a:extLst>
            <a:ext uri="{FF2B5EF4-FFF2-40B4-BE49-F238E27FC236}">
              <a16:creationId xmlns:a16="http://schemas.microsoft.com/office/drawing/2014/main" id="{A9CBBEE5-9F7A-450F-9C10-2B7FCA24BF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88</xdr:row>
      <xdr:rowOff>0</xdr:rowOff>
    </xdr:from>
    <xdr:ext cx="304800" cy="304800"/>
    <xdr:sp macro="" textlink="">
      <xdr:nvSpPr>
        <xdr:cNvPr id="62" name="Autoforma 9" descr="Resultado de imagen para junta victaulic">
          <a:extLst>
            <a:ext uri="{FF2B5EF4-FFF2-40B4-BE49-F238E27FC236}">
              <a16:creationId xmlns:a16="http://schemas.microsoft.com/office/drawing/2014/main" id="{3559F9F8-D2C8-4BF5-B90E-6ADF35C881D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88</xdr:row>
      <xdr:rowOff>0</xdr:rowOff>
    </xdr:from>
    <xdr:ext cx="304800" cy="304800"/>
    <xdr:sp macro="" textlink="">
      <xdr:nvSpPr>
        <xdr:cNvPr id="63" name="Autoforma 9" descr="Resultado de imagen para junta victaulic">
          <a:extLst>
            <a:ext uri="{FF2B5EF4-FFF2-40B4-BE49-F238E27FC236}">
              <a16:creationId xmlns:a16="http://schemas.microsoft.com/office/drawing/2014/main" id="{6428EA85-5DDC-48BC-B865-2692D82A2B7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88</xdr:row>
      <xdr:rowOff>0</xdr:rowOff>
    </xdr:from>
    <xdr:ext cx="304800" cy="304800"/>
    <xdr:sp macro="" textlink="">
      <xdr:nvSpPr>
        <xdr:cNvPr id="64" name="Autoforma 9" descr="Resultado de imagen para junta victaulic">
          <a:extLst>
            <a:ext uri="{FF2B5EF4-FFF2-40B4-BE49-F238E27FC236}">
              <a16:creationId xmlns:a16="http://schemas.microsoft.com/office/drawing/2014/main" id="{CDB040A0-0851-44D1-9B80-566F794E832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88</xdr:row>
      <xdr:rowOff>0</xdr:rowOff>
    </xdr:from>
    <xdr:ext cx="304800" cy="304800"/>
    <xdr:sp macro="" textlink="">
      <xdr:nvSpPr>
        <xdr:cNvPr id="65" name="Autoforma 9" descr="Resultado de imagen para junta victaulic">
          <a:extLst>
            <a:ext uri="{FF2B5EF4-FFF2-40B4-BE49-F238E27FC236}">
              <a16:creationId xmlns:a16="http://schemas.microsoft.com/office/drawing/2014/main" id="{E38FDF38-7CA5-495E-BBCD-31BD0D8061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88</xdr:row>
      <xdr:rowOff>0</xdr:rowOff>
    </xdr:from>
    <xdr:ext cx="304800" cy="304800"/>
    <xdr:sp macro="" textlink="">
      <xdr:nvSpPr>
        <xdr:cNvPr id="66" name="Autoforma 9" descr="Resultado de imagen para junta victaulic">
          <a:extLst>
            <a:ext uri="{FF2B5EF4-FFF2-40B4-BE49-F238E27FC236}">
              <a16:creationId xmlns:a16="http://schemas.microsoft.com/office/drawing/2014/main" id="{557CEE80-901E-4A93-9D39-3714EFF572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72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82</xdr:row>
      <xdr:rowOff>0</xdr:rowOff>
    </xdr:from>
    <xdr:ext cx="304800" cy="304800"/>
    <xdr:sp macro="" textlink="">
      <xdr:nvSpPr>
        <xdr:cNvPr id="67" name="Autoforma 9" descr="Resultado de imagen para junta victaulic">
          <a:extLst>
            <a:ext uri="{FF2B5EF4-FFF2-40B4-BE49-F238E27FC236}">
              <a16:creationId xmlns:a16="http://schemas.microsoft.com/office/drawing/2014/main" id="{BE6059A3-5F79-4F24-90EB-01DA99323E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82</xdr:row>
      <xdr:rowOff>0</xdr:rowOff>
    </xdr:from>
    <xdr:ext cx="304800" cy="304800"/>
    <xdr:sp macro="" textlink="">
      <xdr:nvSpPr>
        <xdr:cNvPr id="68" name="Autoforma 9" descr="Resultado de imagen para junta victaulic">
          <a:extLst>
            <a:ext uri="{FF2B5EF4-FFF2-40B4-BE49-F238E27FC236}">
              <a16:creationId xmlns:a16="http://schemas.microsoft.com/office/drawing/2014/main" id="{C384D199-6B87-4507-ADA3-21B7B5D9444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82</xdr:row>
      <xdr:rowOff>0</xdr:rowOff>
    </xdr:from>
    <xdr:ext cx="304800" cy="304800"/>
    <xdr:sp macro="" textlink="">
      <xdr:nvSpPr>
        <xdr:cNvPr id="69" name="Autoforma 9" descr="Resultado de imagen para junta victaulic">
          <a:extLst>
            <a:ext uri="{FF2B5EF4-FFF2-40B4-BE49-F238E27FC236}">
              <a16:creationId xmlns:a16="http://schemas.microsoft.com/office/drawing/2014/main" id="{52AEA473-9844-4D30-A1EE-3F58FF40B1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82</xdr:row>
      <xdr:rowOff>0</xdr:rowOff>
    </xdr:from>
    <xdr:ext cx="304800" cy="304800"/>
    <xdr:sp macro="" textlink="">
      <xdr:nvSpPr>
        <xdr:cNvPr id="70" name="Autoforma 9" descr="Resultado de imagen para junta victaulic">
          <a:extLst>
            <a:ext uri="{FF2B5EF4-FFF2-40B4-BE49-F238E27FC236}">
              <a16:creationId xmlns:a16="http://schemas.microsoft.com/office/drawing/2014/main" id="{368337E4-CD03-4276-8E60-AA9322613C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15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83</xdr:row>
      <xdr:rowOff>0</xdr:rowOff>
    </xdr:from>
    <xdr:ext cx="304800" cy="304800"/>
    <xdr:sp macro="" textlink="">
      <xdr:nvSpPr>
        <xdr:cNvPr id="71" name="Autoforma 9" descr="Resultado de imagen para junta victaulic">
          <a:extLst>
            <a:ext uri="{FF2B5EF4-FFF2-40B4-BE49-F238E27FC236}">
              <a16:creationId xmlns:a16="http://schemas.microsoft.com/office/drawing/2014/main" id="{6530A6C0-A4F6-4577-A4CE-6D249E311F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83</xdr:row>
      <xdr:rowOff>0</xdr:rowOff>
    </xdr:from>
    <xdr:ext cx="304800" cy="304800"/>
    <xdr:sp macro="" textlink="">
      <xdr:nvSpPr>
        <xdr:cNvPr id="72" name="Autoforma 9" descr="Resultado de imagen para junta victaulic">
          <a:extLst>
            <a:ext uri="{FF2B5EF4-FFF2-40B4-BE49-F238E27FC236}">
              <a16:creationId xmlns:a16="http://schemas.microsoft.com/office/drawing/2014/main" id="{3CE98687-246A-4C4B-BB49-50FB250BD10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83</xdr:row>
      <xdr:rowOff>0</xdr:rowOff>
    </xdr:from>
    <xdr:ext cx="304800" cy="304800"/>
    <xdr:sp macro="" textlink="">
      <xdr:nvSpPr>
        <xdr:cNvPr id="73" name="Autoforma 9" descr="Resultado de imagen para junta victaulic">
          <a:extLst>
            <a:ext uri="{FF2B5EF4-FFF2-40B4-BE49-F238E27FC236}">
              <a16:creationId xmlns:a16="http://schemas.microsoft.com/office/drawing/2014/main" id="{E49CEAA8-6E77-4B00-B7EB-16976930CE4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83</xdr:row>
      <xdr:rowOff>0</xdr:rowOff>
    </xdr:from>
    <xdr:ext cx="304800" cy="304800"/>
    <xdr:sp macro="" textlink="">
      <xdr:nvSpPr>
        <xdr:cNvPr id="74" name="Autoforma 9" descr="Resultado de imagen para junta victaulic">
          <a:extLst>
            <a:ext uri="{FF2B5EF4-FFF2-40B4-BE49-F238E27FC236}">
              <a16:creationId xmlns:a16="http://schemas.microsoft.com/office/drawing/2014/main" id="{BAAE3373-59F2-44A3-A265-4BA2906F98A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28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304800" cy="304800"/>
    <xdr:sp macro="" textlink="">
      <xdr:nvSpPr>
        <xdr:cNvPr id="75" name="Autoforma 9" descr="Resultado de imagen para junta victaulic">
          <a:extLst>
            <a:ext uri="{FF2B5EF4-FFF2-40B4-BE49-F238E27FC236}">
              <a16:creationId xmlns:a16="http://schemas.microsoft.com/office/drawing/2014/main" id="{00550BED-0513-4FA9-834D-6A8706D943D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81</xdr:row>
      <xdr:rowOff>0</xdr:rowOff>
    </xdr:from>
    <xdr:ext cx="304800" cy="304800"/>
    <xdr:sp macro="" textlink="">
      <xdr:nvSpPr>
        <xdr:cNvPr id="76" name="Autoforma 9" descr="Resultado de imagen para junta victaulic">
          <a:extLst>
            <a:ext uri="{FF2B5EF4-FFF2-40B4-BE49-F238E27FC236}">
              <a16:creationId xmlns:a16="http://schemas.microsoft.com/office/drawing/2014/main" id="{B5F7A6AA-971D-43CA-A80C-2F5C6707FBF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81</xdr:row>
      <xdr:rowOff>0</xdr:rowOff>
    </xdr:from>
    <xdr:ext cx="304800" cy="304800"/>
    <xdr:sp macro="" textlink="">
      <xdr:nvSpPr>
        <xdr:cNvPr id="77" name="Autoforma 9" descr="Resultado de imagen para junta victaulic">
          <a:extLst>
            <a:ext uri="{FF2B5EF4-FFF2-40B4-BE49-F238E27FC236}">
              <a16:creationId xmlns:a16="http://schemas.microsoft.com/office/drawing/2014/main" id="{42E2FC43-0535-4451-B585-775BE5A6638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80</xdr:row>
      <xdr:rowOff>0</xdr:rowOff>
    </xdr:from>
    <xdr:ext cx="304800" cy="304800"/>
    <xdr:sp macro="" textlink="">
      <xdr:nvSpPr>
        <xdr:cNvPr id="78" name="Autoforma 9" descr="Resultado de imagen para junta victaulic">
          <a:extLst>
            <a:ext uri="{FF2B5EF4-FFF2-40B4-BE49-F238E27FC236}">
              <a16:creationId xmlns:a16="http://schemas.microsoft.com/office/drawing/2014/main" id="{95EBCA01-3164-4A21-832E-D6A634B4F1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493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81</xdr:row>
      <xdr:rowOff>0</xdr:rowOff>
    </xdr:from>
    <xdr:ext cx="304800" cy="304800"/>
    <xdr:sp macro="" textlink="">
      <xdr:nvSpPr>
        <xdr:cNvPr id="79" name="Autoforma 9" descr="Resultado de imagen para junta victaulic">
          <a:extLst>
            <a:ext uri="{FF2B5EF4-FFF2-40B4-BE49-F238E27FC236}">
              <a16:creationId xmlns:a16="http://schemas.microsoft.com/office/drawing/2014/main" id="{A3B26112-69E2-4FF5-B7B0-45D7DDFBA7B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81</xdr:row>
      <xdr:rowOff>0</xdr:rowOff>
    </xdr:from>
    <xdr:ext cx="304800" cy="304800"/>
    <xdr:sp macro="" textlink="">
      <xdr:nvSpPr>
        <xdr:cNvPr id="80" name="Autoforma 9" descr="Resultado de imagen para junta victaulic">
          <a:extLst>
            <a:ext uri="{FF2B5EF4-FFF2-40B4-BE49-F238E27FC236}">
              <a16:creationId xmlns:a16="http://schemas.microsoft.com/office/drawing/2014/main" id="{A2F78FDE-B979-4B82-9262-3D2096DD957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84</xdr:row>
      <xdr:rowOff>0</xdr:rowOff>
    </xdr:from>
    <xdr:ext cx="304800" cy="304800"/>
    <xdr:sp macro="" textlink="">
      <xdr:nvSpPr>
        <xdr:cNvPr id="81" name="Autoforma 9" descr="Resultado de imagen para junta victaulic">
          <a:extLst>
            <a:ext uri="{FF2B5EF4-FFF2-40B4-BE49-F238E27FC236}">
              <a16:creationId xmlns:a16="http://schemas.microsoft.com/office/drawing/2014/main" id="{47CD1DAD-EF6A-400A-A3F9-BF3FD9867C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84</xdr:row>
      <xdr:rowOff>0</xdr:rowOff>
    </xdr:from>
    <xdr:ext cx="304800" cy="304800"/>
    <xdr:sp macro="" textlink="">
      <xdr:nvSpPr>
        <xdr:cNvPr id="82" name="Autoforma 9" descr="Resultado de imagen para junta victaulic">
          <a:extLst>
            <a:ext uri="{FF2B5EF4-FFF2-40B4-BE49-F238E27FC236}">
              <a16:creationId xmlns:a16="http://schemas.microsoft.com/office/drawing/2014/main" id="{1BC435D2-2B1A-48AB-960D-DC8B47451F5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84</xdr:row>
      <xdr:rowOff>0</xdr:rowOff>
    </xdr:from>
    <xdr:ext cx="304800" cy="304800"/>
    <xdr:sp macro="" textlink="">
      <xdr:nvSpPr>
        <xdr:cNvPr id="83" name="Autoforma 9" descr="Resultado de imagen para junta victaulic">
          <a:extLst>
            <a:ext uri="{FF2B5EF4-FFF2-40B4-BE49-F238E27FC236}">
              <a16:creationId xmlns:a16="http://schemas.microsoft.com/office/drawing/2014/main" id="{C883E8BB-E922-42F5-A76F-A054BA79A37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84</xdr:row>
      <xdr:rowOff>0</xdr:rowOff>
    </xdr:from>
    <xdr:ext cx="304800" cy="304800"/>
    <xdr:sp macro="" textlink="">
      <xdr:nvSpPr>
        <xdr:cNvPr id="84" name="Autoforma 9" descr="Resultado de imagen para junta victaulic">
          <a:extLst>
            <a:ext uri="{FF2B5EF4-FFF2-40B4-BE49-F238E27FC236}">
              <a16:creationId xmlns:a16="http://schemas.microsoft.com/office/drawing/2014/main" id="{3CBD2533-E3FA-47CE-A22A-FEF809A8B4B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84</xdr:row>
      <xdr:rowOff>0</xdr:rowOff>
    </xdr:from>
    <xdr:ext cx="304800" cy="304800"/>
    <xdr:sp macro="" textlink="">
      <xdr:nvSpPr>
        <xdr:cNvPr id="85" name="Autoforma 9" descr="Resultado de imagen para junta victaulic">
          <a:extLst>
            <a:ext uri="{FF2B5EF4-FFF2-40B4-BE49-F238E27FC236}">
              <a16:creationId xmlns:a16="http://schemas.microsoft.com/office/drawing/2014/main" id="{201C815C-2117-440E-9224-905B5DB8088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84</xdr:row>
      <xdr:rowOff>0</xdr:rowOff>
    </xdr:from>
    <xdr:ext cx="304800" cy="304800"/>
    <xdr:sp macro="" textlink="">
      <xdr:nvSpPr>
        <xdr:cNvPr id="86" name="Autoforma 9" descr="Resultado de imagen para junta victaulic">
          <a:extLst>
            <a:ext uri="{FF2B5EF4-FFF2-40B4-BE49-F238E27FC236}">
              <a16:creationId xmlns:a16="http://schemas.microsoft.com/office/drawing/2014/main" id="{18FBE59D-1155-4347-8802-8221317707A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84</xdr:row>
      <xdr:rowOff>0</xdr:rowOff>
    </xdr:from>
    <xdr:ext cx="304800" cy="304800"/>
    <xdr:sp macro="" textlink="">
      <xdr:nvSpPr>
        <xdr:cNvPr id="87" name="Autoforma 9" descr="Resultado de imagen para junta victaulic">
          <a:extLst>
            <a:ext uri="{FF2B5EF4-FFF2-40B4-BE49-F238E27FC236}">
              <a16:creationId xmlns:a16="http://schemas.microsoft.com/office/drawing/2014/main" id="{B573592B-5B90-4F15-88A1-4382D6919C4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88" name="Autoforma 10" descr="Resultado de imagen para junta victaulic">
          <a:extLst>
            <a:ext uri="{FF2B5EF4-FFF2-40B4-BE49-F238E27FC236}">
              <a16:creationId xmlns:a16="http://schemas.microsoft.com/office/drawing/2014/main" id="{35D759B6-73C6-4E9A-9B9C-64CFBEDFD08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89" name="Autoforma 14" descr="Resultado de imagen para codo hierro negro soldable">
          <a:extLst>
            <a:ext uri="{FF2B5EF4-FFF2-40B4-BE49-F238E27FC236}">
              <a16:creationId xmlns:a16="http://schemas.microsoft.com/office/drawing/2014/main" id="{EC90659A-F809-4177-9143-5C5F48BAD60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90" name="Autoforma 15" descr="Resultado de imagen para codo hierro negro soldable">
          <a:extLst>
            <a:ext uri="{FF2B5EF4-FFF2-40B4-BE49-F238E27FC236}">
              <a16:creationId xmlns:a16="http://schemas.microsoft.com/office/drawing/2014/main" id="{BE068CE6-7453-46F7-B8C4-19103A116482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91" name="Autoforma 16" descr="Resultado de imagen para codo hierro negro soldable">
          <a:extLst>
            <a:ext uri="{FF2B5EF4-FFF2-40B4-BE49-F238E27FC236}">
              <a16:creationId xmlns:a16="http://schemas.microsoft.com/office/drawing/2014/main" id="{96354240-296E-4AD1-925A-17C10BD9CCB1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92" name="Autoforma 9" descr="Resultado de imagen para junta victaulic">
          <a:extLst>
            <a:ext uri="{FF2B5EF4-FFF2-40B4-BE49-F238E27FC236}">
              <a16:creationId xmlns:a16="http://schemas.microsoft.com/office/drawing/2014/main" id="{2636A612-E266-4DBF-9450-0592F419CE4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93" name="Autoforma 14" descr="Resultado de imagen para codo hierro negro soldable">
          <a:extLst>
            <a:ext uri="{FF2B5EF4-FFF2-40B4-BE49-F238E27FC236}">
              <a16:creationId xmlns:a16="http://schemas.microsoft.com/office/drawing/2014/main" id="{0E1A4850-94D7-4B44-B729-CB135DC6A35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94" name="Autoforma 15" descr="Resultado de imagen para codo hierro negro soldable">
          <a:extLst>
            <a:ext uri="{FF2B5EF4-FFF2-40B4-BE49-F238E27FC236}">
              <a16:creationId xmlns:a16="http://schemas.microsoft.com/office/drawing/2014/main" id="{71510458-9692-45A4-877E-8CADEB17DA16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95" name="Autoforma 16" descr="Resultado de imagen para codo hierro negro soldable">
          <a:extLst>
            <a:ext uri="{FF2B5EF4-FFF2-40B4-BE49-F238E27FC236}">
              <a16:creationId xmlns:a16="http://schemas.microsoft.com/office/drawing/2014/main" id="{F9CC9DF5-3128-47CD-AC27-A95E10EB40FC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96" name="Autoforma 9" descr="Resultado de imagen para junta victaulic">
          <a:extLst>
            <a:ext uri="{FF2B5EF4-FFF2-40B4-BE49-F238E27FC236}">
              <a16:creationId xmlns:a16="http://schemas.microsoft.com/office/drawing/2014/main" id="{2346D983-EB19-47C8-8FE2-BEA15EDFDA2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97" name="Autoforma 9" descr="Resultado de imagen para junta victaulic">
          <a:extLst>
            <a:ext uri="{FF2B5EF4-FFF2-40B4-BE49-F238E27FC236}">
              <a16:creationId xmlns:a16="http://schemas.microsoft.com/office/drawing/2014/main" id="{E2CB3A3B-9708-4BE7-B2A2-0AC853A3E79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98" name="Autoforma 9" descr="Resultado de imagen para junta victaulic">
          <a:extLst>
            <a:ext uri="{FF2B5EF4-FFF2-40B4-BE49-F238E27FC236}">
              <a16:creationId xmlns:a16="http://schemas.microsoft.com/office/drawing/2014/main" id="{53AB2371-3FEC-41CD-AA69-A7792793B4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6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904875</xdr:rowOff>
    </xdr:from>
    <xdr:ext cx="304800" cy="304800"/>
    <xdr:sp macro="" textlink="">
      <xdr:nvSpPr>
        <xdr:cNvPr id="99" name="Autoforma 9" descr="Resultado de imagen para junta victaulic">
          <a:extLst>
            <a:ext uri="{FF2B5EF4-FFF2-40B4-BE49-F238E27FC236}">
              <a16:creationId xmlns:a16="http://schemas.microsoft.com/office/drawing/2014/main" id="{0BB61F36-755E-4D8C-B121-2C622E5533F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26</xdr:row>
      <xdr:rowOff>904875</xdr:rowOff>
    </xdr:from>
    <xdr:ext cx="304800" cy="304800"/>
    <xdr:sp macro="" textlink="">
      <xdr:nvSpPr>
        <xdr:cNvPr id="100" name="Autoforma 9" descr="Resultado de imagen para junta victaulic">
          <a:extLst>
            <a:ext uri="{FF2B5EF4-FFF2-40B4-BE49-F238E27FC236}">
              <a16:creationId xmlns:a16="http://schemas.microsoft.com/office/drawing/2014/main" id="{833634AD-E55B-4A12-AF44-2670099FDAD2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01" name="Autoforma 10" descr="Resultado de imagen para junta victaulic">
          <a:extLst>
            <a:ext uri="{FF2B5EF4-FFF2-40B4-BE49-F238E27FC236}">
              <a16:creationId xmlns:a16="http://schemas.microsoft.com/office/drawing/2014/main" id="{50E51678-423F-4AE0-A5F1-E0C4D05651AC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02" name="Autoforma 14" descr="Resultado de imagen para codo hierro negro soldable">
          <a:extLst>
            <a:ext uri="{FF2B5EF4-FFF2-40B4-BE49-F238E27FC236}">
              <a16:creationId xmlns:a16="http://schemas.microsoft.com/office/drawing/2014/main" id="{BC173759-E6E1-47CA-9C65-FA59E57F9FEA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03" name="Autoforma 15" descr="Resultado de imagen para codo hierro negro soldable">
          <a:extLst>
            <a:ext uri="{FF2B5EF4-FFF2-40B4-BE49-F238E27FC236}">
              <a16:creationId xmlns:a16="http://schemas.microsoft.com/office/drawing/2014/main" id="{9862C691-A82B-4B94-A459-12F3302D49DD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04" name="Autoforma 16" descr="Resultado de imagen para codo hierro negro soldable">
          <a:extLst>
            <a:ext uri="{FF2B5EF4-FFF2-40B4-BE49-F238E27FC236}">
              <a16:creationId xmlns:a16="http://schemas.microsoft.com/office/drawing/2014/main" id="{2476EBD9-36A3-44B1-918A-C90C58522CFB}"/>
            </a:ext>
          </a:extLst>
        </xdr:cNvPr>
        <xdr:cNvSpPr>
          <a:spLocks noChangeAspect="1" noChangeArrowheads="1"/>
        </xdr:cNvSpPr>
      </xdr:nvSpPr>
      <xdr:spPr bwMode="auto">
        <a:xfrm>
          <a:off x="15049500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05" name="Autoforma 9" descr="Resultado de imagen para junta victaulic">
          <a:extLst>
            <a:ext uri="{FF2B5EF4-FFF2-40B4-BE49-F238E27FC236}">
              <a16:creationId xmlns:a16="http://schemas.microsoft.com/office/drawing/2014/main" id="{A52E920D-D78C-4D4E-B234-F3B0946A0D6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06" name="Autoforma 14" descr="Resultado de imagen para codo hierro negro soldable">
          <a:extLst>
            <a:ext uri="{FF2B5EF4-FFF2-40B4-BE49-F238E27FC236}">
              <a16:creationId xmlns:a16="http://schemas.microsoft.com/office/drawing/2014/main" id="{6C6BDFD2-283D-45D2-AB3A-E261C4263783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07" name="Autoforma 15" descr="Resultado de imagen para codo hierro negro soldable">
          <a:extLst>
            <a:ext uri="{FF2B5EF4-FFF2-40B4-BE49-F238E27FC236}">
              <a16:creationId xmlns:a16="http://schemas.microsoft.com/office/drawing/2014/main" id="{2554E6CF-D914-40F1-ACDB-B4A668FB98B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08" name="Autoforma 16" descr="Resultado de imagen para codo hierro negro soldable">
          <a:extLst>
            <a:ext uri="{FF2B5EF4-FFF2-40B4-BE49-F238E27FC236}">
              <a16:creationId xmlns:a16="http://schemas.microsoft.com/office/drawing/2014/main" id="{4BBD7B4F-9AFE-4767-9F2A-74EFCBD982F2}"/>
            </a:ext>
          </a:extLst>
        </xdr:cNvPr>
        <xdr:cNvSpPr>
          <a:spLocks noChangeAspect="1" noChangeArrowheads="1"/>
        </xdr:cNvSpPr>
      </xdr:nvSpPr>
      <xdr:spPr bwMode="auto">
        <a:xfrm>
          <a:off x="124110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09" name="Autoforma 9" descr="Resultado de imagen para junta victaulic">
          <a:extLst>
            <a:ext uri="{FF2B5EF4-FFF2-40B4-BE49-F238E27FC236}">
              <a16:creationId xmlns:a16="http://schemas.microsoft.com/office/drawing/2014/main" id="{F3EAF25F-2615-4F91-8B19-1B62AAE838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10" name="Autoforma 9" descr="Resultado de imagen para junta victaulic">
          <a:extLst>
            <a:ext uri="{FF2B5EF4-FFF2-40B4-BE49-F238E27FC236}">
              <a16:creationId xmlns:a16="http://schemas.microsoft.com/office/drawing/2014/main" id="{C29B7EEF-7942-4E68-8635-C4F31B9D33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111" name="Autoforma 9" descr="Resultado de imagen para junta victaulic">
          <a:extLst>
            <a:ext uri="{FF2B5EF4-FFF2-40B4-BE49-F238E27FC236}">
              <a16:creationId xmlns:a16="http://schemas.microsoft.com/office/drawing/2014/main" id="{FE4585F0-BAEC-4F78-83C4-DA35CA36DBD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23813</xdr:rowOff>
    </xdr:from>
    <xdr:ext cx="304800" cy="304800"/>
    <xdr:sp macro="" textlink="">
      <xdr:nvSpPr>
        <xdr:cNvPr id="112" name="Autoforma 10" descr="Resultado de imagen para junta victaulic">
          <a:extLst>
            <a:ext uri="{FF2B5EF4-FFF2-40B4-BE49-F238E27FC236}">
              <a16:creationId xmlns:a16="http://schemas.microsoft.com/office/drawing/2014/main" id="{C8E49F19-D921-4213-AACA-2FF486FF965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904875</xdr:rowOff>
    </xdr:from>
    <xdr:ext cx="304800" cy="304800"/>
    <xdr:sp macro="" textlink="">
      <xdr:nvSpPr>
        <xdr:cNvPr id="113" name="Autoforma 9" descr="Resultado de imagen para junta victaulic">
          <a:extLst>
            <a:ext uri="{FF2B5EF4-FFF2-40B4-BE49-F238E27FC236}">
              <a16:creationId xmlns:a16="http://schemas.microsoft.com/office/drawing/2014/main" id="{B5D54A5F-C289-439F-8878-318E80C7CF7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114" name="Autoforma 9" descr="Resultado de imagen para junta victaulic">
          <a:extLst>
            <a:ext uri="{FF2B5EF4-FFF2-40B4-BE49-F238E27FC236}">
              <a16:creationId xmlns:a16="http://schemas.microsoft.com/office/drawing/2014/main" id="{E2AC2038-B16C-43A4-94F8-C5C8DC01C29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38</xdr:row>
      <xdr:rowOff>0</xdr:rowOff>
    </xdr:from>
    <xdr:ext cx="304800" cy="304800"/>
    <xdr:sp macro="" textlink="">
      <xdr:nvSpPr>
        <xdr:cNvPr id="115" name="Autoforma 9" descr="Resultado de imagen para junta victaulic">
          <a:extLst>
            <a:ext uri="{FF2B5EF4-FFF2-40B4-BE49-F238E27FC236}">
              <a16:creationId xmlns:a16="http://schemas.microsoft.com/office/drawing/2014/main" id="{457B0999-FC16-466B-B535-47EAECF3396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116" name="Autoforma 10" descr="Resultado de imagen para junta victaulic">
          <a:extLst>
            <a:ext uri="{FF2B5EF4-FFF2-40B4-BE49-F238E27FC236}">
              <a16:creationId xmlns:a16="http://schemas.microsoft.com/office/drawing/2014/main" id="{72CDA60E-41D8-416B-9CE9-FD4419041CB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23813</xdr:rowOff>
    </xdr:from>
    <xdr:ext cx="304800" cy="304800"/>
    <xdr:sp macro="" textlink="">
      <xdr:nvSpPr>
        <xdr:cNvPr id="117" name="Autoforma 10" descr="Resultado de imagen para junta victaulic">
          <a:extLst>
            <a:ext uri="{FF2B5EF4-FFF2-40B4-BE49-F238E27FC236}">
              <a16:creationId xmlns:a16="http://schemas.microsoft.com/office/drawing/2014/main" id="{0CBC2913-3498-4E6E-8347-E4A5EC62F9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46364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904875</xdr:rowOff>
    </xdr:from>
    <xdr:ext cx="304800" cy="304800"/>
    <xdr:sp macro="" textlink="">
      <xdr:nvSpPr>
        <xdr:cNvPr id="118" name="Autoforma 9" descr="Resultado de imagen para junta victaulic">
          <a:extLst>
            <a:ext uri="{FF2B5EF4-FFF2-40B4-BE49-F238E27FC236}">
              <a16:creationId xmlns:a16="http://schemas.microsoft.com/office/drawing/2014/main" id="{48781247-96C9-40A6-93C5-C4413CF890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23813</xdr:rowOff>
    </xdr:from>
    <xdr:ext cx="304800" cy="304800"/>
    <xdr:sp macro="" textlink="">
      <xdr:nvSpPr>
        <xdr:cNvPr id="119" name="Autoforma 10" descr="Resultado de imagen para junta victaulic">
          <a:extLst>
            <a:ext uri="{FF2B5EF4-FFF2-40B4-BE49-F238E27FC236}">
              <a16:creationId xmlns:a16="http://schemas.microsoft.com/office/drawing/2014/main" id="{3B61ABFF-FC2A-4692-B622-62C63DA0075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4549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23813</xdr:rowOff>
    </xdr:from>
    <xdr:ext cx="304800" cy="304800"/>
    <xdr:sp macro="" textlink="">
      <xdr:nvSpPr>
        <xdr:cNvPr id="120" name="Autoforma 10" descr="Resultado de imagen para junta victaulic">
          <a:extLst>
            <a:ext uri="{FF2B5EF4-FFF2-40B4-BE49-F238E27FC236}">
              <a16:creationId xmlns:a16="http://schemas.microsoft.com/office/drawing/2014/main" id="{2F652689-6855-4E8D-9619-E9831CC35FE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904875</xdr:rowOff>
    </xdr:from>
    <xdr:ext cx="304800" cy="304800"/>
    <xdr:sp macro="" textlink="">
      <xdr:nvSpPr>
        <xdr:cNvPr id="121" name="Autoforma 9" descr="Resultado de imagen para junta victaulic">
          <a:extLst>
            <a:ext uri="{FF2B5EF4-FFF2-40B4-BE49-F238E27FC236}">
              <a16:creationId xmlns:a16="http://schemas.microsoft.com/office/drawing/2014/main" id="{6F7D51AF-3A4F-4F41-9FCC-DEDC9E57CE1D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23813</xdr:rowOff>
    </xdr:from>
    <xdr:ext cx="304800" cy="304800"/>
    <xdr:sp macro="" textlink="">
      <xdr:nvSpPr>
        <xdr:cNvPr id="122" name="Autoforma 10" descr="Resultado de imagen para junta victaulic">
          <a:extLst>
            <a:ext uri="{FF2B5EF4-FFF2-40B4-BE49-F238E27FC236}">
              <a16:creationId xmlns:a16="http://schemas.microsoft.com/office/drawing/2014/main" id="{09CFEF31-799B-4D8A-AA72-2C84D96EDD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904875</xdr:rowOff>
    </xdr:from>
    <xdr:ext cx="304800" cy="304800"/>
    <xdr:sp macro="" textlink="">
      <xdr:nvSpPr>
        <xdr:cNvPr id="123" name="Autoforma 9" descr="Resultado de imagen para junta victaulic">
          <a:extLst>
            <a:ext uri="{FF2B5EF4-FFF2-40B4-BE49-F238E27FC236}">
              <a16:creationId xmlns:a16="http://schemas.microsoft.com/office/drawing/2014/main" id="{D31EF2C6-9CD2-462E-B5D2-A63A99BD6C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904875</xdr:rowOff>
    </xdr:from>
    <xdr:ext cx="304800" cy="304800"/>
    <xdr:sp macro="" textlink="">
      <xdr:nvSpPr>
        <xdr:cNvPr id="124" name="Autoforma 9" descr="Resultado de imagen para junta victaulic">
          <a:extLst>
            <a:ext uri="{FF2B5EF4-FFF2-40B4-BE49-F238E27FC236}">
              <a16:creationId xmlns:a16="http://schemas.microsoft.com/office/drawing/2014/main" id="{BB94BCD6-59C6-4728-8A01-C8AE17B0B2D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23813</xdr:rowOff>
    </xdr:from>
    <xdr:ext cx="304800" cy="304800"/>
    <xdr:sp macro="" textlink="">
      <xdr:nvSpPr>
        <xdr:cNvPr id="125" name="Autoforma 10" descr="Resultado de imagen para junta victaulic">
          <a:extLst>
            <a:ext uri="{FF2B5EF4-FFF2-40B4-BE49-F238E27FC236}">
              <a16:creationId xmlns:a16="http://schemas.microsoft.com/office/drawing/2014/main" id="{A68C43AE-1D10-4439-AFB9-25CB622756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09026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23813</xdr:rowOff>
    </xdr:from>
    <xdr:ext cx="304800" cy="304800"/>
    <xdr:sp macro="" textlink="">
      <xdr:nvSpPr>
        <xdr:cNvPr id="126" name="Autoforma 10" descr="Resultado de imagen para junta victaulic">
          <a:extLst>
            <a:ext uri="{FF2B5EF4-FFF2-40B4-BE49-F238E27FC236}">
              <a16:creationId xmlns:a16="http://schemas.microsoft.com/office/drawing/2014/main" id="{93BB4C1F-7F24-443D-84EC-B284F62D4CB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904875</xdr:rowOff>
    </xdr:from>
    <xdr:ext cx="304800" cy="304800"/>
    <xdr:sp macro="" textlink="">
      <xdr:nvSpPr>
        <xdr:cNvPr id="127" name="Autoforma 9" descr="Resultado de imagen para junta victaulic">
          <a:extLst>
            <a:ext uri="{FF2B5EF4-FFF2-40B4-BE49-F238E27FC236}">
              <a16:creationId xmlns:a16="http://schemas.microsoft.com/office/drawing/2014/main" id="{2D5AFEFD-A656-405D-9A4E-B7222CBD062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904875</xdr:rowOff>
    </xdr:from>
    <xdr:ext cx="304800" cy="304800"/>
    <xdr:sp macro="" textlink="">
      <xdr:nvSpPr>
        <xdr:cNvPr id="128" name="Autoforma 9" descr="Resultado de imagen para junta victaulic">
          <a:extLst>
            <a:ext uri="{FF2B5EF4-FFF2-40B4-BE49-F238E27FC236}">
              <a16:creationId xmlns:a16="http://schemas.microsoft.com/office/drawing/2014/main" id="{C97FDB31-9897-441D-A3C7-34D520EA46B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23813</xdr:rowOff>
    </xdr:from>
    <xdr:ext cx="304800" cy="304800"/>
    <xdr:sp macro="" textlink="">
      <xdr:nvSpPr>
        <xdr:cNvPr id="129" name="Autoforma 10" descr="Resultado de imagen para junta victaulic">
          <a:extLst>
            <a:ext uri="{FF2B5EF4-FFF2-40B4-BE49-F238E27FC236}">
              <a16:creationId xmlns:a16="http://schemas.microsoft.com/office/drawing/2014/main" id="{05932776-2A80-4EC6-B16B-40322241B20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904875</xdr:rowOff>
    </xdr:from>
    <xdr:ext cx="304800" cy="304800"/>
    <xdr:sp macro="" textlink="">
      <xdr:nvSpPr>
        <xdr:cNvPr id="130" name="Autoforma 9" descr="Resultado de imagen para junta victaulic">
          <a:extLst>
            <a:ext uri="{FF2B5EF4-FFF2-40B4-BE49-F238E27FC236}">
              <a16:creationId xmlns:a16="http://schemas.microsoft.com/office/drawing/2014/main" id="{B2BA51CB-6906-4327-A789-313E690A95A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3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23813</xdr:rowOff>
    </xdr:from>
    <xdr:ext cx="304800" cy="304800"/>
    <xdr:sp macro="" textlink="">
      <xdr:nvSpPr>
        <xdr:cNvPr id="131" name="Autoforma 10" descr="Resultado de imagen para junta victaulic">
          <a:extLst>
            <a:ext uri="{FF2B5EF4-FFF2-40B4-BE49-F238E27FC236}">
              <a16:creationId xmlns:a16="http://schemas.microsoft.com/office/drawing/2014/main" id="{3295B388-21E9-4403-825D-B947F6FB883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132" name="Autoforma 9" descr="Resultado de imagen para junta victaulic">
          <a:extLst>
            <a:ext uri="{FF2B5EF4-FFF2-40B4-BE49-F238E27FC236}">
              <a16:creationId xmlns:a16="http://schemas.microsoft.com/office/drawing/2014/main" id="{C10407E3-74AE-4860-806C-1521FE66324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133" name="Autoforma 9" descr="Resultado de imagen para junta victaulic">
          <a:extLst>
            <a:ext uri="{FF2B5EF4-FFF2-40B4-BE49-F238E27FC236}">
              <a16:creationId xmlns:a16="http://schemas.microsoft.com/office/drawing/2014/main" id="{1615D044-97A0-43CF-B885-BC085163DA0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23813</xdr:rowOff>
    </xdr:from>
    <xdr:ext cx="304800" cy="304800"/>
    <xdr:sp macro="" textlink="">
      <xdr:nvSpPr>
        <xdr:cNvPr id="134" name="Autoforma 10" descr="Resultado de imagen para junta victaulic">
          <a:extLst>
            <a:ext uri="{FF2B5EF4-FFF2-40B4-BE49-F238E27FC236}">
              <a16:creationId xmlns:a16="http://schemas.microsoft.com/office/drawing/2014/main" id="{37B13521-51D9-4E70-B181-C9B33C365A6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34076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23813</xdr:rowOff>
    </xdr:from>
    <xdr:ext cx="304800" cy="304800"/>
    <xdr:sp macro="" textlink="">
      <xdr:nvSpPr>
        <xdr:cNvPr id="135" name="Autoforma 10" descr="Resultado de imagen para junta victaulic">
          <a:extLst>
            <a:ext uri="{FF2B5EF4-FFF2-40B4-BE49-F238E27FC236}">
              <a16:creationId xmlns:a16="http://schemas.microsoft.com/office/drawing/2014/main" id="{DC1B4815-E92F-4E92-BD2A-907BFAE6080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136" name="Autoforma 9" descr="Resultado de imagen para junta victaulic">
          <a:extLst>
            <a:ext uri="{FF2B5EF4-FFF2-40B4-BE49-F238E27FC236}">
              <a16:creationId xmlns:a16="http://schemas.microsoft.com/office/drawing/2014/main" id="{5E3E076A-C020-4971-83B5-8BD170E5711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137" name="Autoforma 9" descr="Resultado de imagen para junta victaulic">
          <a:extLst>
            <a:ext uri="{FF2B5EF4-FFF2-40B4-BE49-F238E27FC236}">
              <a16:creationId xmlns:a16="http://schemas.microsoft.com/office/drawing/2014/main" id="{D0F28271-AB03-4FC7-8656-ED3C4E7FF6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23813</xdr:rowOff>
    </xdr:from>
    <xdr:ext cx="304800" cy="304800"/>
    <xdr:sp macro="" textlink="">
      <xdr:nvSpPr>
        <xdr:cNvPr id="138" name="Autoforma 10" descr="Resultado de imagen para junta victaulic">
          <a:extLst>
            <a:ext uri="{FF2B5EF4-FFF2-40B4-BE49-F238E27FC236}">
              <a16:creationId xmlns:a16="http://schemas.microsoft.com/office/drawing/2014/main" id="{32AEECE6-2010-4D17-9688-A09A39F3269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139" name="Autoforma 9" descr="Resultado de imagen para junta victaulic">
          <a:extLst>
            <a:ext uri="{FF2B5EF4-FFF2-40B4-BE49-F238E27FC236}">
              <a16:creationId xmlns:a16="http://schemas.microsoft.com/office/drawing/2014/main" id="{CF7AC7DC-7CD2-4B6E-BAA6-944D5066D8C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23813</xdr:rowOff>
    </xdr:from>
    <xdr:ext cx="304800" cy="304800"/>
    <xdr:sp macro="" textlink="">
      <xdr:nvSpPr>
        <xdr:cNvPr id="140" name="Autoforma 10" descr="Resultado de imagen para junta victaulic">
          <a:extLst>
            <a:ext uri="{FF2B5EF4-FFF2-40B4-BE49-F238E27FC236}">
              <a16:creationId xmlns:a16="http://schemas.microsoft.com/office/drawing/2014/main" id="{9174839C-A370-4046-A440-BC4A809022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41" name="Autoforma 9" descr="Resultado de imagen para junta victaulic">
          <a:extLst>
            <a:ext uri="{FF2B5EF4-FFF2-40B4-BE49-F238E27FC236}">
              <a16:creationId xmlns:a16="http://schemas.microsoft.com/office/drawing/2014/main" id="{D806CC11-B0D7-4B2D-A32A-EBCDA445DFE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42" name="Autoforma 9" descr="Resultado de imagen para junta victaulic">
          <a:extLst>
            <a:ext uri="{FF2B5EF4-FFF2-40B4-BE49-F238E27FC236}">
              <a16:creationId xmlns:a16="http://schemas.microsoft.com/office/drawing/2014/main" id="{2AC2D65B-C50D-4B06-B25F-82661D97F91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23813</xdr:rowOff>
    </xdr:from>
    <xdr:ext cx="304800" cy="304800"/>
    <xdr:sp macro="" textlink="">
      <xdr:nvSpPr>
        <xdr:cNvPr id="143" name="Autoforma 10" descr="Resultado de imagen para junta victaulic">
          <a:extLst>
            <a:ext uri="{FF2B5EF4-FFF2-40B4-BE49-F238E27FC236}">
              <a16:creationId xmlns:a16="http://schemas.microsoft.com/office/drawing/2014/main" id="{31E37E33-B1C0-438F-92F9-6926CB00D88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44" name="Autoforma 10" descr="Resultado de imagen para junta victaulic">
          <a:extLst>
            <a:ext uri="{FF2B5EF4-FFF2-40B4-BE49-F238E27FC236}">
              <a16:creationId xmlns:a16="http://schemas.microsoft.com/office/drawing/2014/main" id="{E47DC371-0EEF-4594-BCD1-0D8BEAB7832C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45" name="Autoforma 9" descr="Resultado de imagen para junta victaulic">
          <a:extLst>
            <a:ext uri="{FF2B5EF4-FFF2-40B4-BE49-F238E27FC236}">
              <a16:creationId xmlns:a16="http://schemas.microsoft.com/office/drawing/2014/main" id="{44A919B2-B66C-4C91-AAD8-80846B734B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46" name="Autoforma 9" descr="Resultado de imagen para junta victaulic">
          <a:extLst>
            <a:ext uri="{FF2B5EF4-FFF2-40B4-BE49-F238E27FC236}">
              <a16:creationId xmlns:a16="http://schemas.microsoft.com/office/drawing/2014/main" id="{DBECAF51-5BE2-46C8-AE91-8416FCDBC9B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47" name="Autoforma 10" descr="Resultado de imagen para junta victaulic">
          <a:extLst>
            <a:ext uri="{FF2B5EF4-FFF2-40B4-BE49-F238E27FC236}">
              <a16:creationId xmlns:a16="http://schemas.microsoft.com/office/drawing/2014/main" id="{832FAC47-407C-4F00-A019-9B7F6A7C785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48" name="Autoforma 9" descr="Resultado de imagen para junta victaulic">
          <a:extLst>
            <a:ext uri="{FF2B5EF4-FFF2-40B4-BE49-F238E27FC236}">
              <a16:creationId xmlns:a16="http://schemas.microsoft.com/office/drawing/2014/main" id="{8C371EAE-2AA1-4B65-A28B-4CCA63A075B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49" name="Autoforma 10" descr="Resultado de imagen para junta victaulic">
          <a:extLst>
            <a:ext uri="{FF2B5EF4-FFF2-40B4-BE49-F238E27FC236}">
              <a16:creationId xmlns:a16="http://schemas.microsoft.com/office/drawing/2014/main" id="{F29A12D3-06CE-4849-93BA-F8C9D43F0ED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50" name="Autoforma 10" descr="Resultado de imagen para junta victaulic">
          <a:extLst>
            <a:ext uri="{FF2B5EF4-FFF2-40B4-BE49-F238E27FC236}">
              <a16:creationId xmlns:a16="http://schemas.microsoft.com/office/drawing/2014/main" id="{ACB3375B-6127-4EE4-9F92-8198D36725F6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151" name="Autoforma 9" descr="Resultado de imagen para junta victaulic">
          <a:extLst>
            <a:ext uri="{FF2B5EF4-FFF2-40B4-BE49-F238E27FC236}">
              <a16:creationId xmlns:a16="http://schemas.microsoft.com/office/drawing/2014/main" id="{02144966-1BFB-457B-ACA1-7D935425A76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152" name="Autoforma 9" descr="Resultado de imagen para junta victaulic">
          <a:extLst>
            <a:ext uri="{FF2B5EF4-FFF2-40B4-BE49-F238E27FC236}">
              <a16:creationId xmlns:a16="http://schemas.microsoft.com/office/drawing/2014/main" id="{6F851C5F-F5C7-4004-B8FA-E22C4B112B7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23813</xdr:rowOff>
    </xdr:from>
    <xdr:ext cx="304800" cy="304800"/>
    <xdr:sp macro="" textlink="">
      <xdr:nvSpPr>
        <xdr:cNvPr id="153" name="Autoforma 10" descr="Resultado de imagen para junta victaulic">
          <a:extLst>
            <a:ext uri="{FF2B5EF4-FFF2-40B4-BE49-F238E27FC236}">
              <a16:creationId xmlns:a16="http://schemas.microsoft.com/office/drawing/2014/main" id="{20286797-799A-4EF9-8F3E-551945723813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154" name="Autoforma 9" descr="Resultado de imagen para junta victaulic">
          <a:extLst>
            <a:ext uri="{FF2B5EF4-FFF2-40B4-BE49-F238E27FC236}">
              <a16:creationId xmlns:a16="http://schemas.microsoft.com/office/drawing/2014/main" id="{F644D683-5D09-4793-8597-9219D9FD06F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155" name="Autoforma 9" descr="Resultado de imagen para junta victaulic">
          <a:extLst>
            <a:ext uri="{FF2B5EF4-FFF2-40B4-BE49-F238E27FC236}">
              <a16:creationId xmlns:a16="http://schemas.microsoft.com/office/drawing/2014/main" id="{43B52482-641B-4547-A9AB-EEAEC93C222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23813</xdr:rowOff>
    </xdr:from>
    <xdr:ext cx="304800" cy="304800"/>
    <xdr:sp macro="" textlink="">
      <xdr:nvSpPr>
        <xdr:cNvPr id="156" name="Autoforma 10" descr="Resultado de imagen para junta victaulic">
          <a:extLst>
            <a:ext uri="{FF2B5EF4-FFF2-40B4-BE49-F238E27FC236}">
              <a16:creationId xmlns:a16="http://schemas.microsoft.com/office/drawing/2014/main" id="{A7574D9A-1C45-4692-9597-7316FE8990B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157" name="Autoforma 9" descr="Resultado de imagen para junta victaulic">
          <a:extLst>
            <a:ext uri="{FF2B5EF4-FFF2-40B4-BE49-F238E27FC236}">
              <a16:creationId xmlns:a16="http://schemas.microsoft.com/office/drawing/2014/main" id="{5DF986F4-6ED3-4028-9589-531F088AD05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17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23813</xdr:rowOff>
    </xdr:from>
    <xdr:ext cx="304800" cy="304800"/>
    <xdr:sp macro="" textlink="">
      <xdr:nvSpPr>
        <xdr:cNvPr id="158" name="Autoforma 10" descr="Resultado de imagen para junta victaulic">
          <a:extLst>
            <a:ext uri="{FF2B5EF4-FFF2-40B4-BE49-F238E27FC236}">
              <a16:creationId xmlns:a16="http://schemas.microsoft.com/office/drawing/2014/main" id="{BFD13638-4913-459B-AED2-40E0C3A3D64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59" name="Autoforma 9" descr="Resultado de imagen para junta victaulic">
          <a:extLst>
            <a:ext uri="{FF2B5EF4-FFF2-40B4-BE49-F238E27FC236}">
              <a16:creationId xmlns:a16="http://schemas.microsoft.com/office/drawing/2014/main" id="{272D56A7-82F2-4966-BDBC-3D38DE0C1B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60" name="Autoforma 9" descr="Resultado de imagen para junta victaulic">
          <a:extLst>
            <a:ext uri="{FF2B5EF4-FFF2-40B4-BE49-F238E27FC236}">
              <a16:creationId xmlns:a16="http://schemas.microsoft.com/office/drawing/2014/main" id="{CA0ED0FB-031F-49B5-9DBB-6D086BB5D2A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23813</xdr:rowOff>
    </xdr:from>
    <xdr:ext cx="304800" cy="304800"/>
    <xdr:sp macro="" textlink="">
      <xdr:nvSpPr>
        <xdr:cNvPr id="161" name="Autoforma 10" descr="Resultado de imagen para junta victaulic">
          <a:extLst>
            <a:ext uri="{FF2B5EF4-FFF2-40B4-BE49-F238E27FC236}">
              <a16:creationId xmlns:a16="http://schemas.microsoft.com/office/drawing/2014/main" id="{FF5F1ECF-22D8-494D-A662-18AC5D876FD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1778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62" name="Autoforma 10" descr="Resultado de imagen para junta victaulic">
          <a:extLst>
            <a:ext uri="{FF2B5EF4-FFF2-40B4-BE49-F238E27FC236}">
              <a16:creationId xmlns:a16="http://schemas.microsoft.com/office/drawing/2014/main" id="{347CF63E-B3B9-4D8F-BAAD-366131CF9AED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63" name="Autoforma 9" descr="Resultado de imagen para junta victaulic">
          <a:extLst>
            <a:ext uri="{FF2B5EF4-FFF2-40B4-BE49-F238E27FC236}">
              <a16:creationId xmlns:a16="http://schemas.microsoft.com/office/drawing/2014/main" id="{5B555D92-30C6-40EB-8907-4DE9D9CD7B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64" name="Autoforma 9" descr="Resultado de imagen para junta victaulic">
          <a:extLst>
            <a:ext uri="{FF2B5EF4-FFF2-40B4-BE49-F238E27FC236}">
              <a16:creationId xmlns:a16="http://schemas.microsoft.com/office/drawing/2014/main" id="{5797D205-5591-4AD9-92B9-9E626AD7361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65" name="Autoforma 10" descr="Resultado de imagen para junta victaulic">
          <a:extLst>
            <a:ext uri="{FF2B5EF4-FFF2-40B4-BE49-F238E27FC236}">
              <a16:creationId xmlns:a16="http://schemas.microsoft.com/office/drawing/2014/main" id="{E9C33597-B0C9-4038-B498-ED70612694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66" name="Autoforma 9" descr="Resultado de imagen para junta victaulic">
          <a:extLst>
            <a:ext uri="{FF2B5EF4-FFF2-40B4-BE49-F238E27FC236}">
              <a16:creationId xmlns:a16="http://schemas.microsoft.com/office/drawing/2014/main" id="{65750918-9DF8-4712-ADA9-E047C36CF50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67" name="Autoforma 10" descr="Resultado de imagen para junta victaulic">
          <a:extLst>
            <a:ext uri="{FF2B5EF4-FFF2-40B4-BE49-F238E27FC236}">
              <a16:creationId xmlns:a16="http://schemas.microsoft.com/office/drawing/2014/main" id="{30052BB7-130C-45DD-87D1-FBC59EF4588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68" name="Autoforma 10" descr="Resultado de imagen para junta victaulic">
          <a:extLst>
            <a:ext uri="{FF2B5EF4-FFF2-40B4-BE49-F238E27FC236}">
              <a16:creationId xmlns:a16="http://schemas.microsoft.com/office/drawing/2014/main" id="{D0EF51CB-C6DF-42EC-B137-E1D6C63A1861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69" name="Autoforma 9" descr="Resultado de imagen para junta victaulic">
          <a:extLst>
            <a:ext uri="{FF2B5EF4-FFF2-40B4-BE49-F238E27FC236}">
              <a16:creationId xmlns:a16="http://schemas.microsoft.com/office/drawing/2014/main" id="{BE39290F-97CD-4C6F-A4F6-C3B5E9FED11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70" name="Autoforma 9" descr="Resultado de imagen para junta victaulic">
          <a:extLst>
            <a:ext uri="{FF2B5EF4-FFF2-40B4-BE49-F238E27FC236}">
              <a16:creationId xmlns:a16="http://schemas.microsoft.com/office/drawing/2014/main" id="{18AF4481-7A74-4E35-AEA7-4FF2E0EAD75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71" name="Autoforma 10" descr="Resultado de imagen para junta victaulic">
          <a:extLst>
            <a:ext uri="{FF2B5EF4-FFF2-40B4-BE49-F238E27FC236}">
              <a16:creationId xmlns:a16="http://schemas.microsoft.com/office/drawing/2014/main" id="{2832F633-53E3-4E35-A210-B75B57B3106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72" name="Autoforma 9" descr="Resultado de imagen para junta victaulic">
          <a:extLst>
            <a:ext uri="{FF2B5EF4-FFF2-40B4-BE49-F238E27FC236}">
              <a16:creationId xmlns:a16="http://schemas.microsoft.com/office/drawing/2014/main" id="{D1C6726A-F73D-4F74-BDE2-B03A5583B5F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73" name="Autoforma 9" descr="Resultado de imagen para junta victaulic">
          <a:extLst>
            <a:ext uri="{FF2B5EF4-FFF2-40B4-BE49-F238E27FC236}">
              <a16:creationId xmlns:a16="http://schemas.microsoft.com/office/drawing/2014/main" id="{85384485-2996-4A1A-B86F-E632998CE80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74" name="Autoforma 10" descr="Resultado de imagen para junta victaulic">
          <a:extLst>
            <a:ext uri="{FF2B5EF4-FFF2-40B4-BE49-F238E27FC236}">
              <a16:creationId xmlns:a16="http://schemas.microsoft.com/office/drawing/2014/main" id="{253A1F18-CB29-47C1-857F-A5965587372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75" name="Autoforma 9" descr="Resultado de imagen para junta victaulic">
          <a:extLst>
            <a:ext uri="{FF2B5EF4-FFF2-40B4-BE49-F238E27FC236}">
              <a16:creationId xmlns:a16="http://schemas.microsoft.com/office/drawing/2014/main" id="{DED64BF9-EACF-48B0-BB7C-797FC236183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76" name="Autoforma 10" descr="Resultado de imagen para junta victaulic">
          <a:extLst>
            <a:ext uri="{FF2B5EF4-FFF2-40B4-BE49-F238E27FC236}">
              <a16:creationId xmlns:a16="http://schemas.microsoft.com/office/drawing/2014/main" id="{8A05C06C-A52A-4867-B68F-30C3706C4A2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177" name="Autoforma 9" descr="Resultado de imagen para junta victaulic">
          <a:extLst>
            <a:ext uri="{FF2B5EF4-FFF2-40B4-BE49-F238E27FC236}">
              <a16:creationId xmlns:a16="http://schemas.microsoft.com/office/drawing/2014/main" id="{2605355B-0C76-4848-8C04-2A40292E259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178" name="Autoforma 9" descr="Resultado de imagen para junta victaulic">
          <a:extLst>
            <a:ext uri="{FF2B5EF4-FFF2-40B4-BE49-F238E27FC236}">
              <a16:creationId xmlns:a16="http://schemas.microsoft.com/office/drawing/2014/main" id="{12CE6AB4-FD52-4220-B157-7EE229DAD67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79" name="Autoforma 10" descr="Resultado de imagen para junta victaulic">
          <a:extLst>
            <a:ext uri="{FF2B5EF4-FFF2-40B4-BE49-F238E27FC236}">
              <a16:creationId xmlns:a16="http://schemas.microsoft.com/office/drawing/2014/main" id="{D1D29338-B276-4816-A7BA-3327E05D1B4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23813</xdr:rowOff>
    </xdr:from>
    <xdr:ext cx="304800" cy="304800"/>
    <xdr:sp macro="" textlink="">
      <xdr:nvSpPr>
        <xdr:cNvPr id="180" name="Autoforma 10" descr="Resultado de imagen para junta victaulic">
          <a:extLst>
            <a:ext uri="{FF2B5EF4-FFF2-40B4-BE49-F238E27FC236}">
              <a16:creationId xmlns:a16="http://schemas.microsoft.com/office/drawing/2014/main" id="{E0FF2D86-D45E-482F-A57C-1AB545F3F23A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181" name="Autoforma 9" descr="Resultado de imagen para junta victaulic">
          <a:extLst>
            <a:ext uri="{FF2B5EF4-FFF2-40B4-BE49-F238E27FC236}">
              <a16:creationId xmlns:a16="http://schemas.microsoft.com/office/drawing/2014/main" id="{9A3B4051-1E63-4C4F-86BF-3161BD362CE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182" name="Autoforma 9" descr="Resultado de imagen para junta victaulic">
          <a:extLst>
            <a:ext uri="{FF2B5EF4-FFF2-40B4-BE49-F238E27FC236}">
              <a16:creationId xmlns:a16="http://schemas.microsoft.com/office/drawing/2014/main" id="{D28C96A8-F612-4AFD-AC8C-49C28F07783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23813</xdr:rowOff>
    </xdr:from>
    <xdr:ext cx="304800" cy="304800"/>
    <xdr:sp macro="" textlink="">
      <xdr:nvSpPr>
        <xdr:cNvPr id="183" name="Autoforma 10" descr="Resultado de imagen para junta victaulic">
          <a:extLst>
            <a:ext uri="{FF2B5EF4-FFF2-40B4-BE49-F238E27FC236}">
              <a16:creationId xmlns:a16="http://schemas.microsoft.com/office/drawing/2014/main" id="{77DDA519-F4C9-49A8-AC1D-120F94504737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184" name="Autoforma 9" descr="Resultado de imagen para junta victaulic">
          <a:extLst>
            <a:ext uri="{FF2B5EF4-FFF2-40B4-BE49-F238E27FC236}">
              <a16:creationId xmlns:a16="http://schemas.microsoft.com/office/drawing/2014/main" id="{F2FC4567-E819-494D-94F2-9B8304441D2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23813</xdr:rowOff>
    </xdr:from>
    <xdr:ext cx="304800" cy="304800"/>
    <xdr:sp macro="" textlink="">
      <xdr:nvSpPr>
        <xdr:cNvPr id="185" name="Autoforma 10" descr="Resultado de imagen para junta victaulic">
          <a:extLst>
            <a:ext uri="{FF2B5EF4-FFF2-40B4-BE49-F238E27FC236}">
              <a16:creationId xmlns:a16="http://schemas.microsoft.com/office/drawing/2014/main" id="{69078549-BFF3-461B-B433-B51B2A89E88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23813</xdr:rowOff>
    </xdr:from>
    <xdr:ext cx="304800" cy="304800"/>
    <xdr:sp macro="" textlink="">
      <xdr:nvSpPr>
        <xdr:cNvPr id="186" name="Autoforma 10" descr="Resultado de imagen para junta victaulic">
          <a:extLst>
            <a:ext uri="{FF2B5EF4-FFF2-40B4-BE49-F238E27FC236}">
              <a16:creationId xmlns:a16="http://schemas.microsoft.com/office/drawing/2014/main" id="{4EAF04E4-B396-4AC8-8A14-E7CADD7FDEC8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87" name="Autoforma 9" descr="Resultado de imagen para junta victaulic">
          <a:extLst>
            <a:ext uri="{FF2B5EF4-FFF2-40B4-BE49-F238E27FC236}">
              <a16:creationId xmlns:a16="http://schemas.microsoft.com/office/drawing/2014/main" id="{9FA2EB88-BB1F-4EF0-A68D-EE18020EC0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88" name="Autoforma 9" descr="Resultado de imagen para junta victaulic">
          <a:extLst>
            <a:ext uri="{FF2B5EF4-FFF2-40B4-BE49-F238E27FC236}">
              <a16:creationId xmlns:a16="http://schemas.microsoft.com/office/drawing/2014/main" id="{9F7A5102-853C-4FB9-A5C4-83F3B067B67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89" name="Autoforma 10" descr="Resultado de imagen para junta victaulic">
          <a:extLst>
            <a:ext uri="{FF2B5EF4-FFF2-40B4-BE49-F238E27FC236}">
              <a16:creationId xmlns:a16="http://schemas.microsoft.com/office/drawing/2014/main" id="{E9D5A80B-C367-48B3-BCBF-88E48362762B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90" name="Autoforma 9" descr="Resultado de imagen para junta victaulic">
          <a:extLst>
            <a:ext uri="{FF2B5EF4-FFF2-40B4-BE49-F238E27FC236}">
              <a16:creationId xmlns:a16="http://schemas.microsoft.com/office/drawing/2014/main" id="{A86AC512-078B-4FE4-997E-DAF2E80C71E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91" name="Autoforma 9" descr="Resultado de imagen para junta victaulic">
          <a:extLst>
            <a:ext uri="{FF2B5EF4-FFF2-40B4-BE49-F238E27FC236}">
              <a16:creationId xmlns:a16="http://schemas.microsoft.com/office/drawing/2014/main" id="{1A83B645-E509-41E9-9A8B-38D9D4AC9E7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92" name="Autoforma 10" descr="Resultado de imagen para junta victaulic">
          <a:extLst>
            <a:ext uri="{FF2B5EF4-FFF2-40B4-BE49-F238E27FC236}">
              <a16:creationId xmlns:a16="http://schemas.microsoft.com/office/drawing/2014/main" id="{19F77D4A-79B3-47B7-8734-FE2606C3E61E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193" name="Autoforma 9" descr="Resultado de imagen para junta victaulic">
          <a:extLst>
            <a:ext uri="{FF2B5EF4-FFF2-40B4-BE49-F238E27FC236}">
              <a16:creationId xmlns:a16="http://schemas.microsoft.com/office/drawing/2014/main" id="{D36BE779-1B5C-46E4-BD1B-61EA1915BBF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265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94" name="Autoforma 10" descr="Resultado de imagen para junta victaulic">
          <a:extLst>
            <a:ext uri="{FF2B5EF4-FFF2-40B4-BE49-F238E27FC236}">
              <a16:creationId xmlns:a16="http://schemas.microsoft.com/office/drawing/2014/main" id="{A9B86770-2D01-4FE0-B060-04CBC530E092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195" name="Autoforma 9" descr="Resultado de imagen para junta victaulic">
          <a:extLst>
            <a:ext uri="{FF2B5EF4-FFF2-40B4-BE49-F238E27FC236}">
              <a16:creationId xmlns:a16="http://schemas.microsoft.com/office/drawing/2014/main" id="{A9534A7F-BBC8-440A-9EB3-65E48BD1FE9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196" name="Autoforma 9" descr="Resultado de imagen para junta victaulic">
          <a:extLst>
            <a:ext uri="{FF2B5EF4-FFF2-40B4-BE49-F238E27FC236}">
              <a16:creationId xmlns:a16="http://schemas.microsoft.com/office/drawing/2014/main" id="{43E163C3-9CBF-4163-82F0-4F0767743BF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23813</xdr:rowOff>
    </xdr:from>
    <xdr:ext cx="304800" cy="304800"/>
    <xdr:sp macro="" textlink="">
      <xdr:nvSpPr>
        <xdr:cNvPr id="197" name="Autoforma 10" descr="Resultado de imagen para junta victaulic">
          <a:extLst>
            <a:ext uri="{FF2B5EF4-FFF2-40B4-BE49-F238E27FC236}">
              <a16:creationId xmlns:a16="http://schemas.microsoft.com/office/drawing/2014/main" id="{AC3344C0-8665-4C93-B806-D0B4BD7AF7C4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2779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23813</xdr:rowOff>
    </xdr:from>
    <xdr:ext cx="304800" cy="304800"/>
    <xdr:sp macro="" textlink="">
      <xdr:nvSpPr>
        <xdr:cNvPr id="198" name="Autoforma 10" descr="Resultado de imagen para junta victaulic">
          <a:extLst>
            <a:ext uri="{FF2B5EF4-FFF2-40B4-BE49-F238E27FC236}">
              <a16:creationId xmlns:a16="http://schemas.microsoft.com/office/drawing/2014/main" id="{2768ED76-CDBD-4A57-B507-7CF1BA280EB5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199" name="Autoforma 9" descr="Resultado de imagen para junta victaulic">
          <a:extLst>
            <a:ext uri="{FF2B5EF4-FFF2-40B4-BE49-F238E27FC236}">
              <a16:creationId xmlns:a16="http://schemas.microsoft.com/office/drawing/2014/main" id="{3C9F6599-D49F-4C5B-B199-FED958DE1AB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200" name="Autoforma 9" descr="Resultado de imagen para junta victaulic">
          <a:extLst>
            <a:ext uri="{FF2B5EF4-FFF2-40B4-BE49-F238E27FC236}">
              <a16:creationId xmlns:a16="http://schemas.microsoft.com/office/drawing/2014/main" id="{8D18E2DB-8A07-40AD-BC65-31377EBF3A8E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23813</xdr:rowOff>
    </xdr:from>
    <xdr:ext cx="304800" cy="304800"/>
    <xdr:sp macro="" textlink="">
      <xdr:nvSpPr>
        <xdr:cNvPr id="201" name="Autoforma 10" descr="Resultado de imagen para junta victaulic">
          <a:extLst>
            <a:ext uri="{FF2B5EF4-FFF2-40B4-BE49-F238E27FC236}">
              <a16:creationId xmlns:a16="http://schemas.microsoft.com/office/drawing/2014/main" id="{4C77B4F7-E9B5-427E-84D2-2C806BFDE830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202" name="Autoforma 9" descr="Resultado de imagen para junta victaulic">
          <a:extLst>
            <a:ext uri="{FF2B5EF4-FFF2-40B4-BE49-F238E27FC236}">
              <a16:creationId xmlns:a16="http://schemas.microsoft.com/office/drawing/2014/main" id="{CA6E9A8A-A70E-451E-9A17-88E3C46E1AD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23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23813</xdr:rowOff>
    </xdr:from>
    <xdr:ext cx="304800" cy="304800"/>
    <xdr:sp macro="" textlink="">
      <xdr:nvSpPr>
        <xdr:cNvPr id="203" name="Autoforma 10" descr="Resultado de imagen para junta victaulic">
          <a:extLst>
            <a:ext uri="{FF2B5EF4-FFF2-40B4-BE49-F238E27FC236}">
              <a16:creationId xmlns:a16="http://schemas.microsoft.com/office/drawing/2014/main" id="{2AFFD648-2A82-4E2E-B5B9-DB69C07FC3D9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23813</xdr:rowOff>
    </xdr:from>
    <xdr:ext cx="304800" cy="304800"/>
    <xdr:sp macro="" textlink="">
      <xdr:nvSpPr>
        <xdr:cNvPr id="204" name="Autoforma 10" descr="Resultado de imagen para junta victaulic">
          <a:extLst>
            <a:ext uri="{FF2B5EF4-FFF2-40B4-BE49-F238E27FC236}">
              <a16:creationId xmlns:a16="http://schemas.microsoft.com/office/drawing/2014/main" id="{E3B0C18A-CBE1-4C15-8E92-EDBBB599C7AF}"/>
            </a:ext>
          </a:extLst>
        </xdr:cNvPr>
        <xdr:cNvSpPr>
          <a:spLocks noChangeAspect="1" noChangeArrowheads="1"/>
        </xdr:cNvSpPr>
      </xdr:nvSpPr>
      <xdr:spPr bwMode="auto">
        <a:xfrm>
          <a:off x="12344399" y="236743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59</xdr:row>
      <xdr:rowOff>0</xdr:rowOff>
    </xdr:from>
    <xdr:ext cx="304800" cy="304800"/>
    <xdr:sp macro="" textlink="">
      <xdr:nvSpPr>
        <xdr:cNvPr id="205" name="Autoforma 9" descr="Resultado de imagen para junta victaulic">
          <a:extLst>
            <a:ext uri="{FF2B5EF4-FFF2-40B4-BE49-F238E27FC236}">
              <a16:creationId xmlns:a16="http://schemas.microsoft.com/office/drawing/2014/main" id="{B9C1D44D-4B70-4531-9FF4-F7E1ED51979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64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60</xdr:row>
      <xdr:rowOff>0</xdr:rowOff>
    </xdr:from>
    <xdr:ext cx="304800" cy="304800"/>
    <xdr:sp macro="" textlink="">
      <xdr:nvSpPr>
        <xdr:cNvPr id="206" name="Autoforma 9" descr="Resultado de imagen para junta victaulic">
          <a:extLst>
            <a:ext uri="{FF2B5EF4-FFF2-40B4-BE49-F238E27FC236}">
              <a16:creationId xmlns:a16="http://schemas.microsoft.com/office/drawing/2014/main" id="{9E2DB57B-8695-4210-976B-1D46BE0FC303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72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61</xdr:row>
      <xdr:rowOff>0</xdr:rowOff>
    </xdr:from>
    <xdr:ext cx="304800" cy="304800"/>
    <xdr:sp macro="" textlink="">
      <xdr:nvSpPr>
        <xdr:cNvPr id="207" name="Autoforma 9" descr="Resultado de imagen para junta victaulic">
          <a:extLst>
            <a:ext uri="{FF2B5EF4-FFF2-40B4-BE49-F238E27FC236}">
              <a16:creationId xmlns:a16="http://schemas.microsoft.com/office/drawing/2014/main" id="{E6710AE1-44E7-4436-A23B-A34AB43DEE4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0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62</xdr:row>
      <xdr:rowOff>0</xdr:rowOff>
    </xdr:from>
    <xdr:ext cx="304800" cy="304800"/>
    <xdr:sp macro="" textlink="">
      <xdr:nvSpPr>
        <xdr:cNvPr id="208" name="Autoforma 9" descr="Resultado de imagen para junta victaulic">
          <a:extLst>
            <a:ext uri="{FF2B5EF4-FFF2-40B4-BE49-F238E27FC236}">
              <a16:creationId xmlns:a16="http://schemas.microsoft.com/office/drawing/2014/main" id="{47A09025-374C-4782-B0CF-908151ECCBB8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62</xdr:row>
      <xdr:rowOff>0</xdr:rowOff>
    </xdr:from>
    <xdr:ext cx="304800" cy="304800"/>
    <xdr:sp macro="" textlink="">
      <xdr:nvSpPr>
        <xdr:cNvPr id="209" name="Autoforma 9" descr="Resultado de imagen para junta victaulic">
          <a:extLst>
            <a:ext uri="{FF2B5EF4-FFF2-40B4-BE49-F238E27FC236}">
              <a16:creationId xmlns:a16="http://schemas.microsoft.com/office/drawing/2014/main" id="{BE9B3D5F-F3A7-4A42-8370-32F0D93B3514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63</xdr:row>
      <xdr:rowOff>0</xdr:rowOff>
    </xdr:from>
    <xdr:ext cx="304800" cy="304800"/>
    <xdr:sp macro="" textlink="">
      <xdr:nvSpPr>
        <xdr:cNvPr id="210" name="Autoforma 9" descr="Resultado de imagen para junta victaulic">
          <a:extLst>
            <a:ext uri="{FF2B5EF4-FFF2-40B4-BE49-F238E27FC236}">
              <a16:creationId xmlns:a16="http://schemas.microsoft.com/office/drawing/2014/main" id="{A109995C-5953-416B-B3BB-FEE65B1C91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396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64</xdr:row>
      <xdr:rowOff>0</xdr:rowOff>
    </xdr:from>
    <xdr:ext cx="304800" cy="304800"/>
    <xdr:sp macro="" textlink="">
      <xdr:nvSpPr>
        <xdr:cNvPr id="211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4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65</xdr:row>
      <xdr:rowOff>0</xdr:rowOff>
    </xdr:from>
    <xdr:ext cx="304800" cy="304800"/>
    <xdr:sp macro="" textlink="">
      <xdr:nvSpPr>
        <xdr:cNvPr id="212" name="Autoforma 9" descr="Resultado de imagen para junta victaulic">
          <a:extLst>
            <a:ext uri="{FF2B5EF4-FFF2-40B4-BE49-F238E27FC236}">
              <a16:creationId xmlns:a16="http://schemas.microsoft.com/office/drawing/2014/main" id="{45345AE0-EFEB-4514-B1DC-1FDF6E906D37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68</xdr:row>
      <xdr:rowOff>0</xdr:rowOff>
    </xdr:from>
    <xdr:ext cx="304800" cy="304800"/>
    <xdr:sp macro="" textlink="">
      <xdr:nvSpPr>
        <xdr:cNvPr id="213" name="Autoforma 9" descr="Resultado de imagen para junta victaulic">
          <a:extLst>
            <a:ext uri="{FF2B5EF4-FFF2-40B4-BE49-F238E27FC236}">
              <a16:creationId xmlns:a16="http://schemas.microsoft.com/office/drawing/2014/main" id="{D74AEECB-3FAF-4CDD-A6B8-66C9F049060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9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69</xdr:row>
      <xdr:rowOff>0</xdr:rowOff>
    </xdr:from>
    <xdr:ext cx="304800" cy="304800"/>
    <xdr:sp macro="" textlink="">
      <xdr:nvSpPr>
        <xdr:cNvPr id="214" name="Autoforma 9" descr="Resultado de imagen para junta victaulic">
          <a:extLst>
            <a:ext uri="{FF2B5EF4-FFF2-40B4-BE49-F238E27FC236}">
              <a16:creationId xmlns:a16="http://schemas.microsoft.com/office/drawing/2014/main" id="{6C53C30F-A2A4-4CEE-9FBE-35C3D3EC94ED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37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70</xdr:row>
      <xdr:rowOff>0</xdr:rowOff>
    </xdr:from>
    <xdr:ext cx="304800" cy="304800"/>
    <xdr:sp macro="" textlink="">
      <xdr:nvSpPr>
        <xdr:cNvPr id="215" name="Autoforma 9" descr="Resultado de imagen para junta victaulic">
          <a:extLst>
            <a:ext uri="{FF2B5EF4-FFF2-40B4-BE49-F238E27FC236}">
              <a16:creationId xmlns:a16="http://schemas.microsoft.com/office/drawing/2014/main" id="{B5A9533F-2882-4CC4-A72D-1C4FD57F4F3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445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65</xdr:row>
      <xdr:rowOff>0</xdr:rowOff>
    </xdr:from>
    <xdr:ext cx="304800" cy="304800"/>
    <xdr:sp macro="" textlink="">
      <xdr:nvSpPr>
        <xdr:cNvPr id="216" name="Autoforma 9" descr="Resultado de imagen para junta victaulic">
          <a:extLst>
            <a:ext uri="{FF2B5EF4-FFF2-40B4-BE49-F238E27FC236}">
              <a16:creationId xmlns:a16="http://schemas.microsoft.com/office/drawing/2014/main" id="{82FF04C4-E479-4C6F-8AC6-638744D6AA79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66</xdr:row>
      <xdr:rowOff>0</xdr:rowOff>
    </xdr:from>
    <xdr:ext cx="304800" cy="304800"/>
    <xdr:sp macro="" textlink="">
      <xdr:nvSpPr>
        <xdr:cNvPr id="217" name="Autoforma 9" descr="Resultado de imagen para junta victaulic">
          <a:extLst>
            <a:ext uri="{FF2B5EF4-FFF2-40B4-BE49-F238E27FC236}">
              <a16:creationId xmlns:a16="http://schemas.microsoft.com/office/drawing/2014/main" id="{3A9E70B0-4D04-4A22-9F2D-8A74B61765D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66</xdr:row>
      <xdr:rowOff>0</xdr:rowOff>
    </xdr:from>
    <xdr:ext cx="304800" cy="304800"/>
    <xdr:sp macro="" textlink="">
      <xdr:nvSpPr>
        <xdr:cNvPr id="257" name="Autoforma 9" descr="Resultado de imagen para junta victaulic">
          <a:extLst>
            <a:ext uri="{FF2B5EF4-FFF2-40B4-BE49-F238E27FC236}">
              <a16:creationId xmlns:a16="http://schemas.microsoft.com/office/drawing/2014/main" id="{3941D9FF-6DFF-4C3B-83A7-D3F2AE076D41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66</xdr:row>
      <xdr:rowOff>0</xdr:rowOff>
    </xdr:from>
    <xdr:ext cx="304800" cy="304800"/>
    <xdr:sp macro="" textlink="">
      <xdr:nvSpPr>
        <xdr:cNvPr id="258" name="Autoforma 9" descr="Resultado de imagen para junta victaulic">
          <a:extLst>
            <a:ext uri="{FF2B5EF4-FFF2-40B4-BE49-F238E27FC236}">
              <a16:creationId xmlns:a16="http://schemas.microsoft.com/office/drawing/2014/main" id="{1791C48D-9D08-4090-A903-368E5537D66B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67</xdr:row>
      <xdr:rowOff>0</xdr:rowOff>
    </xdr:from>
    <xdr:ext cx="304800" cy="304800"/>
    <xdr:sp macro="" textlink="">
      <xdr:nvSpPr>
        <xdr:cNvPr id="259" name="Autoforma 9" descr="Resultado de imagen para junta victaulic">
          <a:extLst>
            <a:ext uri="{FF2B5EF4-FFF2-40B4-BE49-F238E27FC236}">
              <a16:creationId xmlns:a16="http://schemas.microsoft.com/office/drawing/2014/main" id="{CE0172C0-0EE6-4BD5-8DF5-EC98568C7CA6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24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95</xdr:row>
      <xdr:rowOff>86591</xdr:rowOff>
    </xdr:from>
    <xdr:ext cx="304800" cy="304800"/>
    <xdr:sp macro="" textlink="">
      <xdr:nvSpPr>
        <xdr:cNvPr id="267" name="Autoforma 9" descr="Resultado de imagen para junta victaulic">
          <a:extLst>
            <a:ext uri="{FF2B5EF4-FFF2-40B4-BE49-F238E27FC236}">
              <a16:creationId xmlns:a16="http://schemas.microsoft.com/office/drawing/2014/main" id="{20315E90-B8D3-4906-BDC3-75854731695E}"/>
            </a:ext>
          </a:extLst>
        </xdr:cNvPr>
        <xdr:cNvSpPr>
          <a:spLocks noChangeAspect="1" noChangeArrowheads="1"/>
        </xdr:cNvSpPr>
      </xdr:nvSpPr>
      <xdr:spPr bwMode="auto">
        <a:xfrm>
          <a:off x="13413798" y="5978929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95</xdr:row>
      <xdr:rowOff>904875</xdr:rowOff>
    </xdr:from>
    <xdr:ext cx="304800" cy="304800"/>
    <xdr:sp macro="" textlink="">
      <xdr:nvSpPr>
        <xdr:cNvPr id="268" name="Autoforma 9" descr="Resultado de imagen para junta victaulic">
          <a:extLst>
            <a:ext uri="{FF2B5EF4-FFF2-40B4-BE49-F238E27FC236}">
              <a16:creationId xmlns:a16="http://schemas.microsoft.com/office/drawing/2014/main" id="{F4D27850-F468-4525-BD70-FEA446F6BD9C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604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84</xdr:row>
      <xdr:rowOff>0</xdr:rowOff>
    </xdr:from>
    <xdr:ext cx="304800" cy="304800"/>
    <xdr:sp macro="" textlink="">
      <xdr:nvSpPr>
        <xdr:cNvPr id="277" name="Autoforma 9" descr="Resultado de imagen para junta victaulic">
          <a:extLst>
            <a:ext uri="{FF2B5EF4-FFF2-40B4-BE49-F238E27FC236}">
              <a16:creationId xmlns:a16="http://schemas.microsoft.com/office/drawing/2014/main" id="{F1255888-0A8E-46D5-B140-0AE40B2061E1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84</xdr:row>
      <xdr:rowOff>0</xdr:rowOff>
    </xdr:from>
    <xdr:ext cx="304800" cy="304800"/>
    <xdr:sp macro="" textlink="">
      <xdr:nvSpPr>
        <xdr:cNvPr id="278" name="Autoforma 9" descr="Resultado de imagen para junta victaulic">
          <a:extLst>
            <a:ext uri="{FF2B5EF4-FFF2-40B4-BE49-F238E27FC236}">
              <a16:creationId xmlns:a16="http://schemas.microsoft.com/office/drawing/2014/main" id="{A603CC85-13FE-473E-979F-8FB0827C819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84</xdr:row>
      <xdr:rowOff>0</xdr:rowOff>
    </xdr:from>
    <xdr:ext cx="304800" cy="304800"/>
    <xdr:sp macro="" textlink="">
      <xdr:nvSpPr>
        <xdr:cNvPr id="279" name="Autoforma 9" descr="Resultado de imagen para junta victaulic">
          <a:extLst>
            <a:ext uri="{FF2B5EF4-FFF2-40B4-BE49-F238E27FC236}">
              <a16:creationId xmlns:a16="http://schemas.microsoft.com/office/drawing/2014/main" id="{73A02F09-7857-41B1-A343-EBC759C762C3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84</xdr:row>
      <xdr:rowOff>0</xdr:rowOff>
    </xdr:from>
    <xdr:ext cx="304800" cy="304800"/>
    <xdr:sp macro="" textlink="">
      <xdr:nvSpPr>
        <xdr:cNvPr id="280" name="Autoforma 9" descr="Resultado de imagen para junta victaulic">
          <a:extLst>
            <a:ext uri="{FF2B5EF4-FFF2-40B4-BE49-F238E27FC236}">
              <a16:creationId xmlns:a16="http://schemas.microsoft.com/office/drawing/2014/main" id="{C4C4473D-B26C-40B0-85D2-05BE7E7C333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87</xdr:row>
      <xdr:rowOff>0</xdr:rowOff>
    </xdr:from>
    <xdr:ext cx="304800" cy="304800"/>
    <xdr:sp macro="" textlink="">
      <xdr:nvSpPr>
        <xdr:cNvPr id="281" name="Autoforma 9" descr="Resultado de imagen para junta victaulic">
          <a:extLst>
            <a:ext uri="{FF2B5EF4-FFF2-40B4-BE49-F238E27FC236}">
              <a16:creationId xmlns:a16="http://schemas.microsoft.com/office/drawing/2014/main" id="{2B465B93-C6C9-4690-8657-D0E578C3FBC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87</xdr:row>
      <xdr:rowOff>0</xdr:rowOff>
    </xdr:from>
    <xdr:ext cx="304800" cy="304800"/>
    <xdr:sp macro="" textlink="">
      <xdr:nvSpPr>
        <xdr:cNvPr id="282" name="Autoforma 9" descr="Resultado de imagen para junta victaulic">
          <a:extLst>
            <a:ext uri="{FF2B5EF4-FFF2-40B4-BE49-F238E27FC236}">
              <a16:creationId xmlns:a16="http://schemas.microsoft.com/office/drawing/2014/main" id="{E87D8EDB-18C5-4824-BC1F-4FE2135F914F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87</xdr:row>
      <xdr:rowOff>0</xdr:rowOff>
    </xdr:from>
    <xdr:ext cx="304800" cy="304800"/>
    <xdr:sp macro="" textlink="">
      <xdr:nvSpPr>
        <xdr:cNvPr id="283" name="Autoforma 9" descr="Resultado de imagen para junta victaulic">
          <a:extLst>
            <a:ext uri="{FF2B5EF4-FFF2-40B4-BE49-F238E27FC236}">
              <a16:creationId xmlns:a16="http://schemas.microsoft.com/office/drawing/2014/main" id="{6EF1B5E3-B3A2-48D2-BD12-B3F3B5104788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87</xdr:row>
      <xdr:rowOff>0</xdr:rowOff>
    </xdr:from>
    <xdr:ext cx="304800" cy="304800"/>
    <xdr:sp macro="" textlink="">
      <xdr:nvSpPr>
        <xdr:cNvPr id="284" name="Autoforma 9" descr="Resultado de imagen para junta victaulic">
          <a:extLst>
            <a:ext uri="{FF2B5EF4-FFF2-40B4-BE49-F238E27FC236}">
              <a16:creationId xmlns:a16="http://schemas.microsoft.com/office/drawing/2014/main" id="{F4D9CE55-66BC-4498-B4A7-FC38F35D44C0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87</xdr:row>
      <xdr:rowOff>0</xdr:rowOff>
    </xdr:from>
    <xdr:ext cx="304800" cy="304800"/>
    <xdr:sp macro="" textlink="">
      <xdr:nvSpPr>
        <xdr:cNvPr id="285" name="Autoforma 9" descr="Resultado de imagen para junta victaulic">
          <a:extLst>
            <a:ext uri="{FF2B5EF4-FFF2-40B4-BE49-F238E27FC236}">
              <a16:creationId xmlns:a16="http://schemas.microsoft.com/office/drawing/2014/main" id="{E87AF507-2D5E-4EE3-A3AD-4066D4B85B5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87</xdr:row>
      <xdr:rowOff>0</xdr:rowOff>
    </xdr:from>
    <xdr:ext cx="304800" cy="304800"/>
    <xdr:sp macro="" textlink="">
      <xdr:nvSpPr>
        <xdr:cNvPr id="286" name="Autoforma 9" descr="Resultado de imagen para junta victaulic">
          <a:extLst>
            <a:ext uri="{FF2B5EF4-FFF2-40B4-BE49-F238E27FC236}">
              <a16:creationId xmlns:a16="http://schemas.microsoft.com/office/drawing/2014/main" id="{E1C00FFB-7A3E-4994-A5C5-B2F00A4B3F7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87</xdr:row>
      <xdr:rowOff>0</xdr:rowOff>
    </xdr:from>
    <xdr:ext cx="304800" cy="304800"/>
    <xdr:sp macro="" textlink="">
      <xdr:nvSpPr>
        <xdr:cNvPr id="287" name="Autoforma 9" descr="Resultado de imagen para junta victaulic">
          <a:extLst>
            <a:ext uri="{FF2B5EF4-FFF2-40B4-BE49-F238E27FC236}">
              <a16:creationId xmlns:a16="http://schemas.microsoft.com/office/drawing/2014/main" id="{BA10B811-79A7-4E78-A76F-720E87C027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64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85</xdr:row>
      <xdr:rowOff>0</xdr:rowOff>
    </xdr:from>
    <xdr:ext cx="304800" cy="304800"/>
    <xdr:sp macro="" textlink="">
      <xdr:nvSpPr>
        <xdr:cNvPr id="288" name="Autoforma 9" descr="Resultado de imagen para junta victaulic">
          <a:extLst>
            <a:ext uri="{FF2B5EF4-FFF2-40B4-BE49-F238E27FC236}">
              <a16:creationId xmlns:a16="http://schemas.microsoft.com/office/drawing/2014/main" id="{D244D5EC-CDB2-45F4-8B94-E2A237AF7A8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85</xdr:row>
      <xdr:rowOff>0</xdr:rowOff>
    </xdr:from>
    <xdr:ext cx="304800" cy="304800"/>
    <xdr:sp macro="" textlink="">
      <xdr:nvSpPr>
        <xdr:cNvPr id="289" name="Autoforma 9" descr="Resultado de imagen para junta victaulic">
          <a:extLst>
            <a:ext uri="{FF2B5EF4-FFF2-40B4-BE49-F238E27FC236}">
              <a16:creationId xmlns:a16="http://schemas.microsoft.com/office/drawing/2014/main" id="{ED95B1C6-885B-4275-B202-C8AB0524D7C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85</xdr:row>
      <xdr:rowOff>0</xdr:rowOff>
    </xdr:from>
    <xdr:ext cx="304800" cy="304800"/>
    <xdr:sp macro="" textlink="">
      <xdr:nvSpPr>
        <xdr:cNvPr id="290" name="Autoforma 9" descr="Resultado de imagen para junta victaulic">
          <a:extLst>
            <a:ext uri="{FF2B5EF4-FFF2-40B4-BE49-F238E27FC236}">
              <a16:creationId xmlns:a16="http://schemas.microsoft.com/office/drawing/2014/main" id="{6363CCC3-243F-4307-AB05-DF65F41C3654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85</xdr:row>
      <xdr:rowOff>0</xdr:rowOff>
    </xdr:from>
    <xdr:ext cx="304800" cy="304800"/>
    <xdr:sp macro="" textlink="">
      <xdr:nvSpPr>
        <xdr:cNvPr id="291" name="Autoforma 9" descr="Resultado de imagen para junta victaulic">
          <a:extLst>
            <a:ext uri="{FF2B5EF4-FFF2-40B4-BE49-F238E27FC236}">
              <a16:creationId xmlns:a16="http://schemas.microsoft.com/office/drawing/2014/main" id="{4AEC59F1-E98E-456B-8897-0DEAEE1DDCE6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85</xdr:row>
      <xdr:rowOff>0</xdr:rowOff>
    </xdr:from>
    <xdr:ext cx="304800" cy="304800"/>
    <xdr:sp macro="" textlink="">
      <xdr:nvSpPr>
        <xdr:cNvPr id="292" name="Autoforma 9" descr="Resultado de imagen para junta victaulic">
          <a:extLst>
            <a:ext uri="{FF2B5EF4-FFF2-40B4-BE49-F238E27FC236}">
              <a16:creationId xmlns:a16="http://schemas.microsoft.com/office/drawing/2014/main" id="{BDC12757-78E6-4E90-9DA0-34E519735A9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85</xdr:row>
      <xdr:rowOff>0</xdr:rowOff>
    </xdr:from>
    <xdr:ext cx="304800" cy="304800"/>
    <xdr:sp macro="" textlink="">
      <xdr:nvSpPr>
        <xdr:cNvPr id="293" name="Autoforma 9" descr="Resultado de imagen para junta victaulic">
          <a:extLst>
            <a:ext uri="{FF2B5EF4-FFF2-40B4-BE49-F238E27FC236}">
              <a16:creationId xmlns:a16="http://schemas.microsoft.com/office/drawing/2014/main" id="{6669BC0D-1472-4C80-97C3-AD0ECA7F38FB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85</xdr:row>
      <xdr:rowOff>0</xdr:rowOff>
    </xdr:from>
    <xdr:ext cx="304800" cy="304800"/>
    <xdr:sp macro="" textlink="">
      <xdr:nvSpPr>
        <xdr:cNvPr id="294" name="Autoforma 9" descr="Resultado de imagen para junta victaulic">
          <a:extLst>
            <a:ext uri="{FF2B5EF4-FFF2-40B4-BE49-F238E27FC236}">
              <a16:creationId xmlns:a16="http://schemas.microsoft.com/office/drawing/2014/main" id="{735AA1E4-07C0-41F4-B051-5897323A0F8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4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86</xdr:row>
      <xdr:rowOff>0</xdr:rowOff>
    </xdr:from>
    <xdr:ext cx="304800" cy="304800"/>
    <xdr:sp macro="" textlink="">
      <xdr:nvSpPr>
        <xdr:cNvPr id="298" name="Autoforma 9" descr="Resultado de imagen para junta victaulic">
          <a:extLst>
            <a:ext uri="{FF2B5EF4-FFF2-40B4-BE49-F238E27FC236}">
              <a16:creationId xmlns:a16="http://schemas.microsoft.com/office/drawing/2014/main" id="{A1C57C1F-9F52-46CA-B8A6-1A616E7E5C5C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86</xdr:row>
      <xdr:rowOff>0</xdr:rowOff>
    </xdr:from>
    <xdr:ext cx="304800" cy="304800"/>
    <xdr:sp macro="" textlink="">
      <xdr:nvSpPr>
        <xdr:cNvPr id="299" name="Autoforma 9" descr="Resultado de imagen para junta victaulic">
          <a:extLst>
            <a:ext uri="{FF2B5EF4-FFF2-40B4-BE49-F238E27FC236}">
              <a16:creationId xmlns:a16="http://schemas.microsoft.com/office/drawing/2014/main" id="{9D0F44C5-7CC2-4E9F-8A92-D98E2E78841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86</xdr:row>
      <xdr:rowOff>0</xdr:rowOff>
    </xdr:from>
    <xdr:ext cx="304800" cy="304800"/>
    <xdr:sp macro="" textlink="">
      <xdr:nvSpPr>
        <xdr:cNvPr id="300" name="Autoforma 9" descr="Resultado de imagen para junta victaulic">
          <a:extLst>
            <a:ext uri="{FF2B5EF4-FFF2-40B4-BE49-F238E27FC236}">
              <a16:creationId xmlns:a16="http://schemas.microsoft.com/office/drawing/2014/main" id="{4FA9A37B-439F-4E05-8748-8E656408AAC9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86</xdr:row>
      <xdr:rowOff>0</xdr:rowOff>
    </xdr:from>
    <xdr:ext cx="304800" cy="304800"/>
    <xdr:sp macro="" textlink="">
      <xdr:nvSpPr>
        <xdr:cNvPr id="301" name="Autoforma 9" descr="Resultado de imagen para junta victaulic">
          <a:extLst>
            <a:ext uri="{FF2B5EF4-FFF2-40B4-BE49-F238E27FC236}">
              <a16:creationId xmlns:a16="http://schemas.microsoft.com/office/drawing/2014/main" id="{19BA7472-6488-42EC-A162-9A3182A413B7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86</xdr:row>
      <xdr:rowOff>0</xdr:rowOff>
    </xdr:from>
    <xdr:ext cx="304800" cy="304800"/>
    <xdr:sp macro="" textlink="">
      <xdr:nvSpPr>
        <xdr:cNvPr id="302" name="Autoforma 9" descr="Resultado de imagen para junta victaulic">
          <a:extLst>
            <a:ext uri="{FF2B5EF4-FFF2-40B4-BE49-F238E27FC236}">
              <a16:creationId xmlns:a16="http://schemas.microsoft.com/office/drawing/2014/main" id="{26A172F9-55BD-4F0C-B5A7-5E57B4F61C95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86</xdr:row>
      <xdr:rowOff>0</xdr:rowOff>
    </xdr:from>
    <xdr:ext cx="304800" cy="304800"/>
    <xdr:sp macro="" textlink="">
      <xdr:nvSpPr>
        <xdr:cNvPr id="303" name="Autoforma 9" descr="Resultado de imagen para junta victaulic">
          <a:extLst>
            <a:ext uri="{FF2B5EF4-FFF2-40B4-BE49-F238E27FC236}">
              <a16:creationId xmlns:a16="http://schemas.microsoft.com/office/drawing/2014/main" id="{093B19AC-D9AC-45CB-B2B6-76B8E7F2896A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86</xdr:row>
      <xdr:rowOff>0</xdr:rowOff>
    </xdr:from>
    <xdr:ext cx="304800" cy="304800"/>
    <xdr:sp macro="" textlink="">
      <xdr:nvSpPr>
        <xdr:cNvPr id="304" name="Autoforma 9" descr="Resultado de imagen para junta victaulic">
          <a:extLst>
            <a:ext uri="{FF2B5EF4-FFF2-40B4-BE49-F238E27FC236}">
              <a16:creationId xmlns:a16="http://schemas.microsoft.com/office/drawing/2014/main" id="{C8D1D20F-AD0D-48B8-91DE-667B64230A52}"/>
            </a:ext>
          </a:extLst>
        </xdr:cNvPr>
        <xdr:cNvSpPr>
          <a:spLocks noChangeAspect="1" noChangeArrowheads="1"/>
        </xdr:cNvSpPr>
      </xdr:nvSpPr>
      <xdr:spPr bwMode="auto">
        <a:xfrm>
          <a:off x="13439775" y="552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65</xdr:row>
      <xdr:rowOff>0</xdr:rowOff>
    </xdr:from>
    <xdr:ext cx="304800" cy="304800"/>
    <xdr:sp macro="" textlink="">
      <xdr:nvSpPr>
        <xdr:cNvPr id="309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65</xdr:row>
      <xdr:rowOff>0</xdr:rowOff>
    </xdr:from>
    <xdr:ext cx="304800" cy="304800"/>
    <xdr:sp macro="" textlink="">
      <xdr:nvSpPr>
        <xdr:cNvPr id="310" name="Autoforma 9" descr="Resultado de imagen para junta victaulic">
          <a:extLst>
            <a:ext uri="{FF2B5EF4-FFF2-40B4-BE49-F238E27FC236}">
              <a16:creationId xmlns:a16="http://schemas.microsoft.com/office/drawing/2014/main" id="{3E866B46-42A6-4B87-969B-A2B464BFAC3E}"/>
            </a:ext>
          </a:extLst>
        </xdr:cNvPr>
        <xdr:cNvSpPr>
          <a:spLocks noChangeAspect="1" noChangeArrowheads="1"/>
        </xdr:cNvSpPr>
      </xdr:nvSpPr>
      <xdr:spPr bwMode="auto">
        <a:xfrm>
          <a:off x="10868025" y="409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11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12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13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14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15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16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17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18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19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20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321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904875</xdr:rowOff>
    </xdr:from>
    <xdr:ext cx="304800" cy="304800"/>
    <xdr:sp macro="" textlink="">
      <xdr:nvSpPr>
        <xdr:cNvPr id="322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26</xdr:row>
      <xdr:rowOff>904875</xdr:rowOff>
    </xdr:from>
    <xdr:ext cx="304800" cy="304800"/>
    <xdr:sp macro="" textlink="">
      <xdr:nvSpPr>
        <xdr:cNvPr id="323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324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325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326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327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328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329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330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331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332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333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334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904875</xdr:rowOff>
    </xdr:from>
    <xdr:ext cx="304800" cy="304800"/>
    <xdr:sp macro="" textlink="">
      <xdr:nvSpPr>
        <xdr:cNvPr id="335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27</xdr:row>
      <xdr:rowOff>904875</xdr:rowOff>
    </xdr:from>
    <xdr:ext cx="304800" cy="304800"/>
    <xdr:sp macro="" textlink="">
      <xdr:nvSpPr>
        <xdr:cNvPr id="336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37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38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39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40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41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42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43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44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45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46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347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904875</xdr:rowOff>
    </xdr:from>
    <xdr:ext cx="304800" cy="304800"/>
    <xdr:sp macro="" textlink="">
      <xdr:nvSpPr>
        <xdr:cNvPr id="348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28</xdr:row>
      <xdr:rowOff>904875</xdr:rowOff>
    </xdr:from>
    <xdr:ext cx="304800" cy="304800"/>
    <xdr:sp macro="" textlink="">
      <xdr:nvSpPr>
        <xdr:cNvPr id="349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350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351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352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353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354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355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356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357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358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359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360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904875</xdr:rowOff>
    </xdr:from>
    <xdr:ext cx="304800" cy="304800"/>
    <xdr:sp macro="" textlink="">
      <xdr:nvSpPr>
        <xdr:cNvPr id="361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29</xdr:row>
      <xdr:rowOff>904875</xdr:rowOff>
    </xdr:from>
    <xdr:ext cx="304800" cy="304800"/>
    <xdr:sp macro="" textlink="">
      <xdr:nvSpPr>
        <xdr:cNvPr id="362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363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364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365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366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367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368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369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370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371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372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373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904875</xdr:rowOff>
    </xdr:from>
    <xdr:ext cx="304800" cy="304800"/>
    <xdr:sp macro="" textlink="">
      <xdr:nvSpPr>
        <xdr:cNvPr id="374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30</xdr:row>
      <xdr:rowOff>904875</xdr:rowOff>
    </xdr:from>
    <xdr:ext cx="304800" cy="304800"/>
    <xdr:sp macro="" textlink="">
      <xdr:nvSpPr>
        <xdr:cNvPr id="375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376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377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378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379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380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381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382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383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384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385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386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904875</xdr:rowOff>
    </xdr:from>
    <xdr:ext cx="304800" cy="304800"/>
    <xdr:sp macro="" textlink="">
      <xdr:nvSpPr>
        <xdr:cNvPr id="387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31</xdr:row>
      <xdr:rowOff>904875</xdr:rowOff>
    </xdr:from>
    <xdr:ext cx="304800" cy="304800"/>
    <xdr:sp macro="" textlink="">
      <xdr:nvSpPr>
        <xdr:cNvPr id="388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389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390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391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392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393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394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395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396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397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398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399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904875</xdr:rowOff>
    </xdr:from>
    <xdr:ext cx="304800" cy="304800"/>
    <xdr:sp macro="" textlink="">
      <xdr:nvSpPr>
        <xdr:cNvPr id="400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32</xdr:row>
      <xdr:rowOff>904875</xdr:rowOff>
    </xdr:from>
    <xdr:ext cx="304800" cy="304800"/>
    <xdr:sp macro="" textlink="">
      <xdr:nvSpPr>
        <xdr:cNvPr id="401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402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403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404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405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406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407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408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409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410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411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412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413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33</xdr:row>
      <xdr:rowOff>904875</xdr:rowOff>
    </xdr:from>
    <xdr:ext cx="304800" cy="304800"/>
    <xdr:sp macro="" textlink="">
      <xdr:nvSpPr>
        <xdr:cNvPr id="414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15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16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17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18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19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20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21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22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23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24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425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426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34</xdr:row>
      <xdr:rowOff>904875</xdr:rowOff>
    </xdr:from>
    <xdr:ext cx="304800" cy="304800"/>
    <xdr:sp macro="" textlink="">
      <xdr:nvSpPr>
        <xdr:cNvPr id="427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428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429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430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431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432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433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434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435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436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437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438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439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35</xdr:row>
      <xdr:rowOff>904875</xdr:rowOff>
    </xdr:from>
    <xdr:ext cx="304800" cy="304800"/>
    <xdr:sp macro="" textlink="">
      <xdr:nvSpPr>
        <xdr:cNvPr id="440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41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42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43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44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45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46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47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48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49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50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451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904875</xdr:rowOff>
    </xdr:from>
    <xdr:ext cx="304800" cy="304800"/>
    <xdr:sp macro="" textlink="">
      <xdr:nvSpPr>
        <xdr:cNvPr id="452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36</xdr:row>
      <xdr:rowOff>904875</xdr:rowOff>
    </xdr:from>
    <xdr:ext cx="304800" cy="304800"/>
    <xdr:sp macro="" textlink="">
      <xdr:nvSpPr>
        <xdr:cNvPr id="453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454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455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456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457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458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459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460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461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462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463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464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904875</xdr:rowOff>
    </xdr:from>
    <xdr:ext cx="304800" cy="304800"/>
    <xdr:sp macro="" textlink="">
      <xdr:nvSpPr>
        <xdr:cNvPr id="465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37</xdr:row>
      <xdr:rowOff>904875</xdr:rowOff>
    </xdr:from>
    <xdr:ext cx="304800" cy="304800"/>
    <xdr:sp macro="" textlink="">
      <xdr:nvSpPr>
        <xdr:cNvPr id="466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467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468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469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470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471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472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473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474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475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476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477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904875</xdr:rowOff>
    </xdr:from>
    <xdr:ext cx="304800" cy="304800"/>
    <xdr:sp macro="" textlink="">
      <xdr:nvSpPr>
        <xdr:cNvPr id="478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38</xdr:row>
      <xdr:rowOff>904875</xdr:rowOff>
    </xdr:from>
    <xdr:ext cx="304800" cy="304800"/>
    <xdr:sp macro="" textlink="">
      <xdr:nvSpPr>
        <xdr:cNvPr id="479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480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481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482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483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484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485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486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487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488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489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490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65376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904875</xdr:rowOff>
    </xdr:from>
    <xdr:ext cx="304800" cy="304800"/>
    <xdr:sp macro="" textlink="">
      <xdr:nvSpPr>
        <xdr:cNvPr id="491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39</xdr:row>
      <xdr:rowOff>904875</xdr:rowOff>
    </xdr:from>
    <xdr:ext cx="304800" cy="304800"/>
    <xdr:sp macro="" textlink="">
      <xdr:nvSpPr>
        <xdr:cNvPr id="492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65376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493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494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495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496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497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498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499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500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501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502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0</xdr:rowOff>
    </xdr:from>
    <xdr:ext cx="304800" cy="304800"/>
    <xdr:sp macro="" textlink="">
      <xdr:nvSpPr>
        <xdr:cNvPr id="503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26</xdr:row>
      <xdr:rowOff>904875</xdr:rowOff>
    </xdr:from>
    <xdr:ext cx="304800" cy="304800"/>
    <xdr:sp macro="" textlink="">
      <xdr:nvSpPr>
        <xdr:cNvPr id="504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26</xdr:row>
      <xdr:rowOff>904875</xdr:rowOff>
    </xdr:from>
    <xdr:ext cx="304800" cy="304800"/>
    <xdr:sp macro="" textlink="">
      <xdr:nvSpPr>
        <xdr:cNvPr id="505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506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507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508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509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510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511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512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513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514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515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0</xdr:rowOff>
    </xdr:from>
    <xdr:ext cx="304800" cy="304800"/>
    <xdr:sp macro="" textlink="">
      <xdr:nvSpPr>
        <xdr:cNvPr id="516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27</xdr:row>
      <xdr:rowOff>904875</xdr:rowOff>
    </xdr:from>
    <xdr:ext cx="304800" cy="304800"/>
    <xdr:sp macro="" textlink="">
      <xdr:nvSpPr>
        <xdr:cNvPr id="517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27</xdr:row>
      <xdr:rowOff>904875</xdr:rowOff>
    </xdr:from>
    <xdr:ext cx="304800" cy="304800"/>
    <xdr:sp macro="" textlink="">
      <xdr:nvSpPr>
        <xdr:cNvPr id="518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519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520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521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522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523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524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525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526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527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528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529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28</xdr:row>
      <xdr:rowOff>904875</xdr:rowOff>
    </xdr:from>
    <xdr:ext cx="304800" cy="304800"/>
    <xdr:sp macro="" textlink="">
      <xdr:nvSpPr>
        <xdr:cNvPr id="530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28</xdr:row>
      <xdr:rowOff>904875</xdr:rowOff>
    </xdr:from>
    <xdr:ext cx="304800" cy="304800"/>
    <xdr:sp macro="" textlink="">
      <xdr:nvSpPr>
        <xdr:cNvPr id="531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532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533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534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535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536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537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538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539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540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541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542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29</xdr:row>
      <xdr:rowOff>904875</xdr:rowOff>
    </xdr:from>
    <xdr:ext cx="304800" cy="304800"/>
    <xdr:sp macro="" textlink="">
      <xdr:nvSpPr>
        <xdr:cNvPr id="543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29</xdr:row>
      <xdr:rowOff>904875</xdr:rowOff>
    </xdr:from>
    <xdr:ext cx="304800" cy="304800"/>
    <xdr:sp macro="" textlink="">
      <xdr:nvSpPr>
        <xdr:cNvPr id="544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545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546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547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548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549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550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551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552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553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554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0</xdr:rowOff>
    </xdr:from>
    <xdr:ext cx="304800" cy="304800"/>
    <xdr:sp macro="" textlink="">
      <xdr:nvSpPr>
        <xdr:cNvPr id="555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30</xdr:row>
      <xdr:rowOff>904875</xdr:rowOff>
    </xdr:from>
    <xdr:ext cx="304800" cy="304800"/>
    <xdr:sp macro="" textlink="">
      <xdr:nvSpPr>
        <xdr:cNvPr id="556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30</xdr:row>
      <xdr:rowOff>904875</xdr:rowOff>
    </xdr:from>
    <xdr:ext cx="304800" cy="304800"/>
    <xdr:sp macro="" textlink="">
      <xdr:nvSpPr>
        <xdr:cNvPr id="557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558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559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560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561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562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563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564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565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566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567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0</xdr:rowOff>
    </xdr:from>
    <xdr:ext cx="304800" cy="304800"/>
    <xdr:sp macro="" textlink="">
      <xdr:nvSpPr>
        <xdr:cNvPr id="568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31</xdr:row>
      <xdr:rowOff>904875</xdr:rowOff>
    </xdr:from>
    <xdr:ext cx="304800" cy="304800"/>
    <xdr:sp macro="" textlink="">
      <xdr:nvSpPr>
        <xdr:cNvPr id="569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31</xdr:row>
      <xdr:rowOff>904875</xdr:rowOff>
    </xdr:from>
    <xdr:ext cx="304800" cy="304800"/>
    <xdr:sp macro="" textlink="">
      <xdr:nvSpPr>
        <xdr:cNvPr id="570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571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572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573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574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575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576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577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578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579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580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0</xdr:rowOff>
    </xdr:from>
    <xdr:ext cx="304800" cy="304800"/>
    <xdr:sp macro="" textlink="">
      <xdr:nvSpPr>
        <xdr:cNvPr id="581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32</xdr:row>
      <xdr:rowOff>904875</xdr:rowOff>
    </xdr:from>
    <xdr:ext cx="304800" cy="304800"/>
    <xdr:sp macro="" textlink="">
      <xdr:nvSpPr>
        <xdr:cNvPr id="582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32</xdr:row>
      <xdr:rowOff>904875</xdr:rowOff>
    </xdr:from>
    <xdr:ext cx="304800" cy="304800"/>
    <xdr:sp macro="" textlink="">
      <xdr:nvSpPr>
        <xdr:cNvPr id="583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584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585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586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587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588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589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590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591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592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593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0</xdr:rowOff>
    </xdr:from>
    <xdr:ext cx="304800" cy="304800"/>
    <xdr:sp macro="" textlink="">
      <xdr:nvSpPr>
        <xdr:cNvPr id="594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33</xdr:row>
      <xdr:rowOff>904875</xdr:rowOff>
    </xdr:from>
    <xdr:ext cx="304800" cy="304800"/>
    <xdr:sp macro="" textlink="">
      <xdr:nvSpPr>
        <xdr:cNvPr id="595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33</xdr:row>
      <xdr:rowOff>904875</xdr:rowOff>
    </xdr:from>
    <xdr:ext cx="304800" cy="304800"/>
    <xdr:sp macro="" textlink="">
      <xdr:nvSpPr>
        <xdr:cNvPr id="596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597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598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599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600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601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602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603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604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605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606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0</xdr:rowOff>
    </xdr:from>
    <xdr:ext cx="304800" cy="304800"/>
    <xdr:sp macro="" textlink="">
      <xdr:nvSpPr>
        <xdr:cNvPr id="607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34</xdr:row>
      <xdr:rowOff>904875</xdr:rowOff>
    </xdr:from>
    <xdr:ext cx="304800" cy="304800"/>
    <xdr:sp macro="" textlink="">
      <xdr:nvSpPr>
        <xdr:cNvPr id="608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34</xdr:row>
      <xdr:rowOff>904875</xdr:rowOff>
    </xdr:from>
    <xdr:ext cx="304800" cy="304800"/>
    <xdr:sp macro="" textlink="">
      <xdr:nvSpPr>
        <xdr:cNvPr id="609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610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611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612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613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614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615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616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617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618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619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620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35</xdr:row>
      <xdr:rowOff>904875</xdr:rowOff>
    </xdr:from>
    <xdr:ext cx="304800" cy="304800"/>
    <xdr:sp macro="" textlink="">
      <xdr:nvSpPr>
        <xdr:cNvPr id="621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35</xdr:row>
      <xdr:rowOff>904875</xdr:rowOff>
    </xdr:from>
    <xdr:ext cx="304800" cy="304800"/>
    <xdr:sp macro="" textlink="">
      <xdr:nvSpPr>
        <xdr:cNvPr id="622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623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624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625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626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627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628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629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630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631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632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633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36</xdr:row>
      <xdr:rowOff>904875</xdr:rowOff>
    </xdr:from>
    <xdr:ext cx="304800" cy="304800"/>
    <xdr:sp macro="" textlink="">
      <xdr:nvSpPr>
        <xdr:cNvPr id="634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36</xdr:row>
      <xdr:rowOff>904875</xdr:rowOff>
    </xdr:from>
    <xdr:ext cx="304800" cy="304800"/>
    <xdr:sp macro="" textlink="">
      <xdr:nvSpPr>
        <xdr:cNvPr id="635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636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637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638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639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640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641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642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643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644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645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646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37</xdr:row>
      <xdr:rowOff>904875</xdr:rowOff>
    </xdr:from>
    <xdr:ext cx="304800" cy="304800"/>
    <xdr:sp macro="" textlink="">
      <xdr:nvSpPr>
        <xdr:cNvPr id="647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37</xdr:row>
      <xdr:rowOff>904875</xdr:rowOff>
    </xdr:from>
    <xdr:ext cx="304800" cy="304800"/>
    <xdr:sp macro="" textlink="">
      <xdr:nvSpPr>
        <xdr:cNvPr id="648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649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650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651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652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653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654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655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656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657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658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0</xdr:rowOff>
    </xdr:from>
    <xdr:ext cx="304800" cy="304800"/>
    <xdr:sp macro="" textlink="">
      <xdr:nvSpPr>
        <xdr:cNvPr id="659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38</xdr:row>
      <xdr:rowOff>904875</xdr:rowOff>
    </xdr:from>
    <xdr:ext cx="304800" cy="304800"/>
    <xdr:sp macro="" textlink="">
      <xdr:nvSpPr>
        <xdr:cNvPr id="660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38</xdr:row>
      <xdr:rowOff>904875</xdr:rowOff>
    </xdr:from>
    <xdr:ext cx="304800" cy="304800"/>
    <xdr:sp macro="" textlink="">
      <xdr:nvSpPr>
        <xdr:cNvPr id="661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662" name="Autoforma 10" descr="Resultado de imagen para junta victaulic">
          <a:extLst>
            <a:ext uri="{FF2B5EF4-FFF2-40B4-BE49-F238E27FC236}">
              <a16:creationId xmlns:a16="http://schemas.microsoft.com/office/drawing/2014/main" id="{8B9F52DD-C1ED-4E1C-9E30-6A79D3961F4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663" name="Autoforma 14" descr="Resultado de imagen para codo hierro negro soldable">
          <a:extLst>
            <a:ext uri="{FF2B5EF4-FFF2-40B4-BE49-F238E27FC236}">
              <a16:creationId xmlns:a16="http://schemas.microsoft.com/office/drawing/2014/main" id="{EEC5A873-7831-4A16-B179-85EFDAB5F46D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664" name="Autoforma 15" descr="Resultado de imagen para codo hierro negro soldable">
          <a:extLst>
            <a:ext uri="{FF2B5EF4-FFF2-40B4-BE49-F238E27FC236}">
              <a16:creationId xmlns:a16="http://schemas.microsoft.com/office/drawing/2014/main" id="{321289A5-00A0-4826-95D0-EE150C0A08C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665" name="Autoforma 16" descr="Resultado de imagen para codo hierro negro soldable">
          <a:extLst>
            <a:ext uri="{FF2B5EF4-FFF2-40B4-BE49-F238E27FC236}">
              <a16:creationId xmlns:a16="http://schemas.microsoft.com/office/drawing/2014/main" id="{2B470134-DE04-431B-9C8D-E368A1274A8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666" name="Autoforma 9" descr="Resultado de imagen para junta victaulic">
          <a:extLst>
            <a:ext uri="{FF2B5EF4-FFF2-40B4-BE49-F238E27FC236}">
              <a16:creationId xmlns:a16="http://schemas.microsoft.com/office/drawing/2014/main" id="{15821519-CC80-4E90-99CF-C29DEA63C52B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667" name="Autoforma 14" descr="Resultado de imagen para codo hierro negro soldable">
          <a:extLst>
            <a:ext uri="{FF2B5EF4-FFF2-40B4-BE49-F238E27FC236}">
              <a16:creationId xmlns:a16="http://schemas.microsoft.com/office/drawing/2014/main" id="{CC17312B-B28A-4B68-B963-DE16372C5650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668" name="Autoforma 15" descr="Resultado de imagen para codo hierro negro soldable">
          <a:extLst>
            <a:ext uri="{FF2B5EF4-FFF2-40B4-BE49-F238E27FC236}">
              <a16:creationId xmlns:a16="http://schemas.microsoft.com/office/drawing/2014/main" id="{1FC76B11-440F-498E-BC03-2DD0089535C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669" name="Autoforma 16" descr="Resultado de imagen para codo hierro negro soldable">
          <a:extLst>
            <a:ext uri="{FF2B5EF4-FFF2-40B4-BE49-F238E27FC236}">
              <a16:creationId xmlns:a16="http://schemas.microsoft.com/office/drawing/2014/main" id="{1A2B8128-FD51-4655-AC26-EEA976E9C3F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670" name="Autoforma 9" descr="Resultado de imagen para junta victaulic">
          <a:extLst>
            <a:ext uri="{FF2B5EF4-FFF2-40B4-BE49-F238E27FC236}">
              <a16:creationId xmlns:a16="http://schemas.microsoft.com/office/drawing/2014/main" id="{6BF60620-4D94-497F-9680-063455C55741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671" name="Autoforma 9" descr="Resultado de imagen para junta victaulic">
          <a:extLst>
            <a:ext uri="{FF2B5EF4-FFF2-40B4-BE49-F238E27FC236}">
              <a16:creationId xmlns:a16="http://schemas.microsoft.com/office/drawing/2014/main" id="{6BF628F6-3A70-4200-A49A-7764EF14BE5A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0</xdr:rowOff>
    </xdr:from>
    <xdr:ext cx="304800" cy="304800"/>
    <xdr:sp macro="" textlink="">
      <xdr:nvSpPr>
        <xdr:cNvPr id="672" name="Autoforma 9" descr="Resultado de imagen para junta victaulic">
          <a:extLst>
            <a:ext uri="{FF2B5EF4-FFF2-40B4-BE49-F238E27FC236}">
              <a16:creationId xmlns:a16="http://schemas.microsoft.com/office/drawing/2014/main" id="{D5839BD5-E6B1-41B4-BDBE-318DE96891D2}"/>
            </a:ext>
          </a:extLst>
        </xdr:cNvPr>
        <xdr:cNvSpPr>
          <a:spLocks noChangeAspect="1" noChangeArrowheads="1"/>
        </xdr:cNvSpPr>
      </xdr:nvSpPr>
      <xdr:spPr bwMode="auto">
        <a:xfrm>
          <a:off x="5585114" y="77239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39</xdr:row>
      <xdr:rowOff>904875</xdr:rowOff>
    </xdr:from>
    <xdr:ext cx="304800" cy="304800"/>
    <xdr:sp macro="" textlink="">
      <xdr:nvSpPr>
        <xdr:cNvPr id="673" name="Autoforma 9" descr="Resultado de imagen para junta victaulic">
          <a:extLst>
            <a:ext uri="{FF2B5EF4-FFF2-40B4-BE49-F238E27FC236}">
              <a16:creationId xmlns:a16="http://schemas.microsoft.com/office/drawing/2014/main" id="{A1FE870B-D393-477A-BC8A-0CA837B2EBC9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1238250</xdr:colOff>
      <xdr:row>39</xdr:row>
      <xdr:rowOff>904875</xdr:rowOff>
    </xdr:from>
    <xdr:ext cx="304800" cy="304800"/>
    <xdr:sp macro="" textlink="">
      <xdr:nvSpPr>
        <xdr:cNvPr id="674" name="Autoforma 9" descr="Resultado de imagen para junta victaulic">
          <a:extLst>
            <a:ext uri="{FF2B5EF4-FFF2-40B4-BE49-F238E27FC236}">
              <a16:creationId xmlns:a16="http://schemas.microsoft.com/office/drawing/2014/main" id="{AB8F35B3-2698-4689-8A5C-E4FA140E2FD8}"/>
            </a:ext>
          </a:extLst>
        </xdr:cNvPr>
        <xdr:cNvSpPr>
          <a:spLocks noChangeAspect="1" noChangeArrowheads="1"/>
        </xdr:cNvSpPr>
      </xdr:nvSpPr>
      <xdr:spPr bwMode="auto">
        <a:xfrm>
          <a:off x="5585114" y="805728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vcfittingsonline.com/854-060-6-schedule-80-pvc-van-stone-flanges.html" TargetMode="External"/><Relationship Id="rId21" Type="http://schemas.openxmlformats.org/officeDocument/2006/relationships/hyperlink" Target="https://www.pvcfittingsonline.com/8008-060ab-6-schedule-80-pvc-pipe-5-ft-section.html" TargetMode="External"/><Relationship Id="rId42" Type="http://schemas.openxmlformats.org/officeDocument/2006/relationships/hyperlink" Target="https://www.zoro.com/value-brand-channel-angle-plate-silver-v325eg/i/G0475413/" TargetMode="External"/><Relationship Id="rId47" Type="http://schemas.openxmlformats.org/officeDocument/2006/relationships/hyperlink" Target="https://www.zoro.com/fabory-hex-nut-34-10-gr-5-zp-pk20-u013000750001/i/G4269212/" TargetMode="External"/><Relationship Id="rId63" Type="http://schemas.openxmlformats.org/officeDocument/2006/relationships/hyperlink" Target="https://www.zoro.com/msa-hard-hat-c-e-blue-4-pt-pinlock-463943/i/G0004331/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zoro.com/milwaukee-valve-butterfly-valve-lug-style-size-8-in-hl-232b-8/i/G1168982/" TargetMode="External"/><Relationship Id="rId2" Type="http://schemas.openxmlformats.org/officeDocument/2006/relationships/hyperlink" Target="https://www.platt.com/platt-electric-supply/THHN-Stranded-2-0-AWG/Multiple/2ATHHNCSTRX1000/product.aspx?zpid=70180" TargetMode="External"/><Relationship Id="rId16" Type="http://schemas.openxmlformats.org/officeDocument/2006/relationships/hyperlink" Target="https://www.grainger.com/product/GRAINGER-APPROVED-8-Pipe-Size-Single-Sphere-1CZD8?breadcrumbCatId=1000250" TargetMode="External"/><Relationship Id="rId29" Type="http://schemas.openxmlformats.org/officeDocument/2006/relationships/hyperlink" Target="https://www.pvcfittingsonline.com/829-080-8-schedule-80-pvc-couplings-slip-x-slip.html" TargetMode="External"/><Relationship Id="rId11" Type="http://schemas.openxmlformats.org/officeDocument/2006/relationships/hyperlink" Target="https://www.zoro.com/value-brand-gasket-full-face-6-in-neoprene-black-9071ff-0150-125-0600/i/G1944397/" TargetMode="External"/><Relationship Id="rId24" Type="http://schemas.openxmlformats.org/officeDocument/2006/relationships/hyperlink" Target="https://www.pvcfittingsonline.com/829-585-8-x-6-schedule-80-pvc-reducing-coupling.html" TargetMode="External"/><Relationship Id="rId32" Type="http://schemas.openxmlformats.org/officeDocument/2006/relationships/hyperlink" Target="https://www.pvcfittingsonline.com/christy-s-ultra-seal-pipe-thread-sealant-1-4-pint.html" TargetMode="External"/><Relationship Id="rId37" Type="http://schemas.openxmlformats.org/officeDocument/2006/relationships/hyperlink" Target="https://www.zoro.com/lenox-hack-saw-blade-bi-metal-12x12-in-32-tpi-s232he/i/G4538721/" TargetMode="External"/><Relationship Id="rId40" Type="http://schemas.openxmlformats.org/officeDocument/2006/relationships/hyperlink" Target="https://www.zoro.com/wooster-paint-brush-angle-sash-2-q3208-2/i/G0467251/" TargetMode="External"/><Relationship Id="rId45" Type="http://schemas.openxmlformats.org/officeDocument/2006/relationships/hyperlink" Target="https://www.grainger.com/product/FABORY-Grade-5-Tap-Bolt-1-2-13-41UE21" TargetMode="External"/><Relationship Id="rId53" Type="http://schemas.openxmlformats.org/officeDocument/2006/relationships/hyperlink" Target="https://www.zoro.com/stanley-screwdriver-set-slottedphillips-20-pc-60-220/i/G9088213/" TargetMode="External"/><Relationship Id="rId58" Type="http://schemas.openxmlformats.org/officeDocument/2006/relationships/hyperlink" Target="https://www.zoro.com/milwaukee-hole-dozer-hole-saw-bi-metal-dia-4-in-49-56-9645/i/G4073072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grainger.com/product/GRAINGER-APPROVED-Steel-Channel-Rigid-Pipe-Strap-5YB96?breadcrumbCatId=12783&amp;functionCode=P2IDP2PCP" TargetMode="External"/><Relationship Id="rId61" Type="http://schemas.openxmlformats.org/officeDocument/2006/relationships/hyperlink" Target="https://www.zoro.com/3m-safety-glasses-gray-11327-00000-20/i/G1140867/" TargetMode="External"/><Relationship Id="rId19" Type="http://schemas.openxmlformats.org/officeDocument/2006/relationships/hyperlink" Target="https://www.grainger.com/product/GRUVLOK-Flanges-WP131521/_/N-que?searchRedirect=victaulic&amp;breadcrumbCatId=19209&amp;s_pp=false&amp;picUrl=//static.grainger.com/rp/s/is/image/Grainger/2XEU4_AS01?$smthumb$webparentimage$" TargetMode="External"/><Relationship Id="rId14" Type="http://schemas.openxmlformats.org/officeDocument/2006/relationships/hyperlink" Target="https://www.zoro.com/value-brand-industrial-thermometer-30-to-240-f-4lzp1/i/G0937255/" TargetMode="External"/><Relationship Id="rId22" Type="http://schemas.openxmlformats.org/officeDocument/2006/relationships/hyperlink" Target="https://www.pvcfittingsonline.com/806-080-8-schedule-80-pvc-ell-slip-x-slip.html" TargetMode="External"/><Relationship Id="rId27" Type="http://schemas.openxmlformats.org/officeDocument/2006/relationships/hyperlink" Target="https://www.pvcfittingsonline.com/829-005-1-2-schedule-80-pvc-couplings-slip-x-slip.html" TargetMode="External"/><Relationship Id="rId30" Type="http://schemas.openxmlformats.org/officeDocument/2006/relationships/hyperlink" Target="https://www.pvcfittingsonline.com/oatey-heavy-duty-gray-cement-8oz-31094.html" TargetMode="External"/><Relationship Id="rId35" Type="http://schemas.openxmlformats.org/officeDocument/2006/relationships/hyperlink" Target="https://www.zoro.com/power-first-elctricl-tape-7-mil-34x60-ft-blk-pk10-19n747/i/G4530355/" TargetMode="External"/><Relationship Id="rId43" Type="http://schemas.openxmlformats.org/officeDocument/2006/relationships/hyperlink" Target="https://www.zoro.com/ty-rapr-cable-tie-114-in-natural-pk100-ty5253m/i/G0650422/" TargetMode="External"/><Relationship Id="rId48" Type="http://schemas.openxmlformats.org/officeDocument/2006/relationships/hyperlink" Target="https://www.zoro.com/value-brand-hhcs-34-10x3-12-steel-gr-5-plain-pk5-n010000750350/i/G0343476/" TargetMode="External"/><Relationship Id="rId56" Type="http://schemas.openxmlformats.org/officeDocument/2006/relationships/hyperlink" Target="https://www.zoro.com/stanley-tape-measure-1-14-inx25-ft-yellowblack-33-725/i/G1202564/" TargetMode="External"/><Relationship Id="rId64" Type="http://schemas.openxmlformats.org/officeDocument/2006/relationships/hyperlink" Target="https://www.zoro.com/mcr-safety-coated-gloves-l-9-pr-9669l/i/G5157485/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belimo.us/shop/en_US/config?code=F7200-150SHP%2BSY4-110&amp;siteName=Belimo+US+Official+Site" TargetMode="External"/><Relationship Id="rId51" Type="http://schemas.openxmlformats.org/officeDocument/2006/relationships/hyperlink" Target="https://www.zoro.com/proto-adj-wrench-set-8-10-12-chrome-3-pc-j795/i/G2001517/" TargetMode="External"/><Relationship Id="rId3" Type="http://schemas.openxmlformats.org/officeDocument/2006/relationships/hyperlink" Target="http://www.riuvert.es/en/product/1532/graft-clip" TargetMode="External"/><Relationship Id="rId12" Type="http://schemas.openxmlformats.org/officeDocument/2006/relationships/hyperlink" Target="https://www.zoro.com/value-brand-gasket-full-face-8-in-neoprene-black-9071ff-0150-125-0800/i/G3195446/" TargetMode="External"/><Relationship Id="rId17" Type="http://schemas.openxmlformats.org/officeDocument/2006/relationships/hyperlink" Target="https://www.grainger.com/product/GRUVLOK-Standard-Couplings-WP131524/_/N-que?searchRedirect=victaulic&amp;breadcrumbCatId=19209&amp;s_pp=false&amp;picUrl=//static.grainger.com/rp/s/is/image/Grainger/2XET1_AS01?$smthumb$webparentimage$" TargetMode="External"/><Relationship Id="rId25" Type="http://schemas.openxmlformats.org/officeDocument/2006/relationships/hyperlink" Target="https://www.pvcfittingsonline.com/854-080-8-schedule-80-pvc-van-stone-flanges.html" TargetMode="External"/><Relationship Id="rId33" Type="http://schemas.openxmlformats.org/officeDocument/2006/relationships/hyperlink" Target="https://www.platt.com/platt-electric-supply/Flexible-Conduit-Liquidtight-Metallic/Multiple/6210-30-00/product.aspx?zpid=399523" TargetMode="External"/><Relationship Id="rId38" Type="http://schemas.openxmlformats.org/officeDocument/2006/relationships/hyperlink" Target="https://www.zoro.com/dewalt-cutoff-wheel-a60t-4-12x045x78-dw8062/i/G3464501/" TargetMode="External"/><Relationship Id="rId46" Type="http://schemas.openxmlformats.org/officeDocument/2006/relationships/hyperlink" Target="https://www.zoro.com/fabory-hex-nut-12-13-gr-5-zp-pk50-u013000500001/i/G0717805/" TargetMode="External"/><Relationship Id="rId59" Type="http://schemas.openxmlformats.org/officeDocument/2006/relationships/hyperlink" Target="https://www.zoro.com/klein-tools-strap-wrench-8-in-dia-cap-18-in-handle-s-18h/i/G1790196/?q=strap+wrench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www.pvcfittingsonline.com/8008-080ab-8-schedule-80-pvc-pipe-5ft.html" TargetMode="External"/><Relationship Id="rId41" Type="http://schemas.openxmlformats.org/officeDocument/2006/relationships/hyperlink" Target="https://www.platt.com/platt-electric-supply/Channel-w-Holes-Elongated-Steel/Power-Strut/PS-200-EH-10-PG/product.aspx?zpid=157435" TargetMode="External"/><Relationship Id="rId54" Type="http://schemas.openxmlformats.org/officeDocument/2006/relationships/hyperlink" Target="https://www.zoro.com/stanley-magnetic-torpedo-level-9-in-groove-43-511/i/G9088222/" TargetMode="External"/><Relationship Id="rId62" Type="http://schemas.openxmlformats.org/officeDocument/2006/relationships/hyperlink" Target="https://www.zoro.com/3m-faceshield-assembly-clear-polycarbonate-82783-00000/i/G3201274/" TargetMode="External"/><Relationship Id="rId1" Type="http://schemas.openxmlformats.org/officeDocument/2006/relationships/hyperlink" Target="https://www.platt.com/platt-electric-supply/THHN-Stranded-1-0-AWG/Multiple/1ATHHNCSTRBLAX1000/product.aspx?zpid=70171" TargetMode="External"/><Relationship Id="rId6" Type="http://schemas.openxmlformats.org/officeDocument/2006/relationships/hyperlink" Target="https://www.schneider-electric.us/en/product/MJA36800/molded-case-circuit-breaker-600v-800a/?range=1853-powerpact-m-frame-molded-case-circuit-breakers&amp;node=6081008282-i-line-mccb" TargetMode="External"/><Relationship Id="rId15" Type="http://schemas.openxmlformats.org/officeDocument/2006/relationships/hyperlink" Target="http://armstrongfluidtechnology.com/en/products/circuit-balancing-valves-2-inch-to-12-inch" TargetMode="External"/><Relationship Id="rId23" Type="http://schemas.openxmlformats.org/officeDocument/2006/relationships/hyperlink" Target="https://www.pvcfittingsonline.com/801-080-8-schedule-80-pvc-tee-slip-x-slip-x-slip.html" TargetMode="External"/><Relationship Id="rId28" Type="http://schemas.openxmlformats.org/officeDocument/2006/relationships/hyperlink" Target="https://www.pvcfittingsonline.com/830-002-1-4-schedule-80-pvc-coupling.html" TargetMode="External"/><Relationship Id="rId36" Type="http://schemas.openxmlformats.org/officeDocument/2006/relationships/hyperlink" Target="https://www.zoro.com/scotch-splicing-tape-30-mil-34-x-30-ft-black-130c-34x30ft/i/G3202805/" TargetMode="External"/><Relationship Id="rId49" Type="http://schemas.openxmlformats.org/officeDocument/2006/relationships/hyperlink" Target="https://www.zoro.com/fabory-hhcs-34-10x2-steel-gr-5-zp-pk5-u012000750200/i/G5320743/" TargetMode="External"/><Relationship Id="rId57" Type="http://schemas.openxmlformats.org/officeDocument/2006/relationships/hyperlink" Target="https://www.grainger.com/product/BOSCH-Hammer-Drill-Kit-2LDB1" TargetMode="External"/><Relationship Id="rId10" Type="http://schemas.openxmlformats.org/officeDocument/2006/relationships/hyperlink" Target="https://www.zoro.com/bell-gossett-automatic-air-vent-brass-18-mnpt-67/i/G2508317/" TargetMode="External"/><Relationship Id="rId31" Type="http://schemas.openxmlformats.org/officeDocument/2006/relationships/hyperlink" Target="https://www.pvcfittingsonline.com/oatey-nsf-purple-pvc-cpvc-primer-1-2-pint.html" TargetMode="External"/><Relationship Id="rId44" Type="http://schemas.openxmlformats.org/officeDocument/2006/relationships/hyperlink" Target="https://www.zoro.com/3m-cubitron-ii-cloth-belt-8-in-x-132-in-36-yf-27513/i/G7550986/" TargetMode="External"/><Relationship Id="rId52" Type="http://schemas.openxmlformats.org/officeDocument/2006/relationships/hyperlink" Target="https://www.zoro.com/westward-socket-wrench-set-12-in-dr-26-pc-4pm03/i/G1596253/" TargetMode="External"/><Relationship Id="rId60" Type="http://schemas.openxmlformats.org/officeDocument/2006/relationships/hyperlink" Target="https://www.zoro.com/3m-safety-glasses-clear-uncoated-11228-00000-100/i/G1030836/" TargetMode="External"/><Relationship Id="rId65" Type="http://schemas.openxmlformats.org/officeDocument/2006/relationships/hyperlink" Target="https://www.zoro.com/radians-high-visibility-vest-xl-slvr-28in-zppr-sv2zgmxl/i/G9054132/" TargetMode="External"/><Relationship Id="rId4" Type="http://schemas.openxmlformats.org/officeDocument/2006/relationships/hyperlink" Target="https://www.grainger.com/product/GRAINGER-APPROVED-1-2-x1-3-8-O-D-4RVU2?breadcrumbCatId=3562&amp;functionCode=P2IDP2PCP" TargetMode="External"/><Relationship Id="rId9" Type="http://schemas.openxmlformats.org/officeDocument/2006/relationships/hyperlink" Target="https://www.zoro.com/keckley-y-strainer-304-ss-8-flanged-fiber-81ffy-ci125p34-fbi-a7/i/G2156869/" TargetMode="External"/><Relationship Id="rId13" Type="http://schemas.openxmlformats.org/officeDocument/2006/relationships/hyperlink" Target="https://www.zoro.com/ashcroft-pressure-gauge-0-to-300-psi-3-12in-35w1005ph02lxulzg300-8382/i/G0418135/" TargetMode="External"/><Relationship Id="rId18" Type="http://schemas.openxmlformats.org/officeDocument/2006/relationships/hyperlink" Target="https://www.grainger.com/product/GRUVLOK-Concentric-Reducers-WP131518/_/N-que?searchRedirect=victaulic&amp;breadcrumbCatId=19209&amp;s_pp=false&amp;picUrl=//static.grainger.com/rp/s/is/image/Grainger/2XFA6_AS01?$smthumb$webparentimage$" TargetMode="External"/><Relationship Id="rId39" Type="http://schemas.openxmlformats.org/officeDocument/2006/relationships/hyperlink" Target="https://www.zoro.com/metabo-cutoff-whl-combinator-4-12inx78x78in-616500420/i/G7561732/" TargetMode="External"/><Relationship Id="rId34" Type="http://schemas.openxmlformats.org/officeDocument/2006/relationships/hyperlink" Target="https://www.platt.com/platt-electric-supply/Liquidtight-Flex-Die-Cast-Straight-Connector/Arlington/LT400/product.aspx?zpid=332179" TargetMode="External"/><Relationship Id="rId50" Type="http://schemas.openxmlformats.org/officeDocument/2006/relationships/hyperlink" Target="https://www.zoro.com/proto-combination-wrench-sae-1-18in-size-j1236asd/i/G1465825/" TargetMode="External"/><Relationship Id="rId55" Type="http://schemas.openxmlformats.org/officeDocument/2006/relationships/hyperlink" Target="https://www.grainger.com/product/BURNDY-25-3-8-L-Crimper-22P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oro.com/value-brand-industrial-thermometer-30-to-240-f-4lzp1/i/G0937255/" TargetMode="External"/><Relationship Id="rId13" Type="http://schemas.openxmlformats.org/officeDocument/2006/relationships/hyperlink" Target="https://www.grainger.com/product/GRUVLOK-Flanges-WP131521/_/N-que?searchRedirect=victaulic&amp;breadcrumbCatId=19209&amp;s_pp=false&amp;picUrl=//static.grainger.com/rp/s/is/image/Grainger/2XEU4_AS01?$smthumb$webparentimage$" TargetMode="External"/><Relationship Id="rId18" Type="http://schemas.openxmlformats.org/officeDocument/2006/relationships/hyperlink" Target="https://www.zoro.com/value-brand-gasket-full-face-6-in-neoprene-black-9071ff-0150-125-0600/i/G1944397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zoro.com/keckley-y-strainer-304-ss-8-flanged-fiber-81ffy-ci125p34-fbi-a7/i/G2156869/" TargetMode="External"/><Relationship Id="rId21" Type="http://schemas.openxmlformats.org/officeDocument/2006/relationships/hyperlink" Target="https://www.zoro.com/value-brand-industrial-thermometer-30-to-240-f-4lzp1/i/G0937255/" TargetMode="External"/><Relationship Id="rId7" Type="http://schemas.openxmlformats.org/officeDocument/2006/relationships/hyperlink" Target="https://www.zoro.com/ashcroft-pressure-gauge-0-to-300-psi-3-12in-35w1005ph02lxulzg300-8382/i/G0418135/" TargetMode="External"/><Relationship Id="rId12" Type="http://schemas.openxmlformats.org/officeDocument/2006/relationships/hyperlink" Target="https://www.grainger.com/product/GRUVLOK-Concentric-Reducers-WP131518/_/N-que?searchRedirect=victaulic&amp;breadcrumbCatId=19209&amp;s_pp=false&amp;picUrl=//static.grainger.com/rp/s/is/image/Grainger/2XFA6_AS01?$smthumb$webparentimage$" TargetMode="External"/><Relationship Id="rId17" Type="http://schemas.openxmlformats.org/officeDocument/2006/relationships/hyperlink" Target="https://www.zoro.com/bell-gossett-automatic-air-vent-brass-18-mnpt-67/i/G2508317/" TargetMode="External"/><Relationship Id="rId25" Type="http://schemas.openxmlformats.org/officeDocument/2006/relationships/hyperlink" Target="https://www.grainger.com/product/GRUVLOK-Flanges-WP131521/_/N-que?searchRedirect=victaulic&amp;breadcrumbCatId=19209&amp;s_pp=false&amp;picUrl=//static.grainger.com/rp/s/is/image/Grainger/2XEU4_AS01?$smthumb$webparentimage$" TargetMode="External"/><Relationship Id="rId2" Type="http://schemas.openxmlformats.org/officeDocument/2006/relationships/hyperlink" Target="https://www.belimo.us/shop/en_US/config?code=F7200-150SHP%2BSY4-110&amp;siteName=Belimo+US+Official+Site" TargetMode="External"/><Relationship Id="rId16" Type="http://schemas.openxmlformats.org/officeDocument/2006/relationships/hyperlink" Target="https://www.zoro.com/keckley-y-strainer-304-ss-8-flanged-fiber-81ffy-ci125p34-fbi-a7/i/G2156869/" TargetMode="External"/><Relationship Id="rId20" Type="http://schemas.openxmlformats.org/officeDocument/2006/relationships/hyperlink" Target="https://www.zoro.com/ashcroft-pressure-gauge-0-to-300-psi-3-12in-35w1005ph02lxulzg300-8382/i/G0418135/" TargetMode="External"/><Relationship Id="rId29" Type="http://schemas.openxmlformats.org/officeDocument/2006/relationships/comments" Target="../comments2.xml"/><Relationship Id="rId1" Type="http://schemas.openxmlformats.org/officeDocument/2006/relationships/hyperlink" Target="https://www.zoro.com/milwaukee-valve-butterfly-valve-lug-style-size-8-in-hl-232b-8/i/G1168982/" TargetMode="External"/><Relationship Id="rId6" Type="http://schemas.openxmlformats.org/officeDocument/2006/relationships/hyperlink" Target="https://www.zoro.com/value-brand-gasket-full-face-8-in-neoprene-black-9071ff-0150-125-0800/i/G3195446/" TargetMode="External"/><Relationship Id="rId11" Type="http://schemas.openxmlformats.org/officeDocument/2006/relationships/hyperlink" Target="https://www.grainger.com/product/GRUVLOK-Standard-Couplings-WP131524/_/N-que?searchRedirect=victaulic&amp;breadcrumbCatId=19209&amp;s_pp=false&amp;picUrl=//static.grainger.com/rp/s/is/image/Grainger/2XET1_AS01?$smthumb$webparentimage$" TargetMode="External"/><Relationship Id="rId24" Type="http://schemas.openxmlformats.org/officeDocument/2006/relationships/hyperlink" Target="https://www.grainger.com/product/GRUVLOK-Concentric-Reducers-WP131518/_/N-que?searchRedirect=victaulic&amp;breadcrumbCatId=19209&amp;s_pp=false&amp;picUrl=//static.grainger.com/rp/s/is/image/Grainger/2XFA6_AS01?$smthumb$webparentimage$" TargetMode="External"/><Relationship Id="rId5" Type="http://schemas.openxmlformats.org/officeDocument/2006/relationships/hyperlink" Target="https://www.zoro.com/value-brand-gasket-full-face-6-in-neoprene-black-9071ff-0150-125-0600/i/G1944397/" TargetMode="External"/><Relationship Id="rId15" Type="http://schemas.openxmlformats.org/officeDocument/2006/relationships/hyperlink" Target="https://www.belimo.us/shop/en_US/config?code=F7200-150SHP%2BSY4-110&amp;siteName=Belimo+US+Official+Site" TargetMode="External"/><Relationship Id="rId23" Type="http://schemas.openxmlformats.org/officeDocument/2006/relationships/hyperlink" Target="https://www.grainger.com/product/GRUVLOK-Standard-Couplings-WP131524/_/N-que?searchRedirect=victaulic&amp;breadcrumbCatId=19209&amp;s_pp=false&amp;picUrl=//static.grainger.com/rp/s/is/image/Grainger/2XET1_AS01?$smthumb$webparentimage$" TargetMode="External"/><Relationship Id="rId28" Type="http://schemas.openxmlformats.org/officeDocument/2006/relationships/vmlDrawing" Target="../drawings/vmlDrawing2.vml"/><Relationship Id="rId10" Type="http://schemas.openxmlformats.org/officeDocument/2006/relationships/hyperlink" Target="https://www.grainger.com/product/GRAINGER-APPROVED-8-Pipe-Size-Single-Sphere-1CZD8?breadcrumbCatId=1000250" TargetMode="External"/><Relationship Id="rId19" Type="http://schemas.openxmlformats.org/officeDocument/2006/relationships/hyperlink" Target="https://www.zoro.com/value-brand-gasket-full-face-8-in-neoprene-black-9071ff-0150-125-0800/i/G3195446/" TargetMode="External"/><Relationship Id="rId4" Type="http://schemas.openxmlformats.org/officeDocument/2006/relationships/hyperlink" Target="https://www.zoro.com/bell-gossett-automatic-air-vent-brass-18-mnpt-67/i/G2508317/" TargetMode="External"/><Relationship Id="rId9" Type="http://schemas.openxmlformats.org/officeDocument/2006/relationships/hyperlink" Target="http://armstrongfluidtechnology.com/en/products/circuit-balancing-valves-2-inch-to-12-inch" TargetMode="External"/><Relationship Id="rId14" Type="http://schemas.openxmlformats.org/officeDocument/2006/relationships/hyperlink" Target="https://www.zoro.com/milwaukee-valve-butterfly-valve-lug-style-size-8-in-hl-232b-8/i/G1168982/" TargetMode="External"/><Relationship Id="rId22" Type="http://schemas.openxmlformats.org/officeDocument/2006/relationships/hyperlink" Target="https://www.grainger.com/product/GRAINGER-APPROVED-8-Pipe-Size-Single-Sphere-1CZD8?breadcrumbCatId=1000250" TargetMode="External"/><Relationship Id="rId27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vcfittingsonline.com/854-060-6-schedule-80-pvc-van-stone-flanges.html" TargetMode="External"/><Relationship Id="rId13" Type="http://schemas.openxmlformats.org/officeDocument/2006/relationships/hyperlink" Target="https://www.pvcfittingsonline.com/oatey-nsf-purple-pvc-cpvc-primer-1-2-pint.html" TargetMode="External"/><Relationship Id="rId18" Type="http://schemas.openxmlformats.org/officeDocument/2006/relationships/hyperlink" Target="https://www.pvcfittingsonline.com/806-080-8-schedule-80-pvc-ell-slip-x-slip.html" TargetMode="External"/><Relationship Id="rId26" Type="http://schemas.openxmlformats.org/officeDocument/2006/relationships/hyperlink" Target="https://www.pvcfittingsonline.com/oatey-heavy-duty-gray-cement-8oz-31094.html" TargetMode="External"/><Relationship Id="rId3" Type="http://schemas.openxmlformats.org/officeDocument/2006/relationships/hyperlink" Target="https://www.pvcfittingsonline.com/8008-060ab-6-schedule-80-pvc-pipe-5-ft-section.html" TargetMode="External"/><Relationship Id="rId21" Type="http://schemas.openxmlformats.org/officeDocument/2006/relationships/hyperlink" Target="https://www.pvcfittingsonline.com/854-080-8-schedule-80-pvc-van-stone-flanges.html" TargetMode="External"/><Relationship Id="rId7" Type="http://schemas.openxmlformats.org/officeDocument/2006/relationships/hyperlink" Target="https://www.pvcfittingsonline.com/854-080-8-schedule-80-pvc-van-stone-flanges.html" TargetMode="External"/><Relationship Id="rId12" Type="http://schemas.openxmlformats.org/officeDocument/2006/relationships/hyperlink" Target="https://www.pvcfittingsonline.com/oatey-heavy-duty-gray-cement-8oz-31094.html" TargetMode="External"/><Relationship Id="rId17" Type="http://schemas.openxmlformats.org/officeDocument/2006/relationships/hyperlink" Target="https://www.pvcfittingsonline.com/8008-060ab-6-schedule-80-pvc-pipe-5-ft-section.html" TargetMode="External"/><Relationship Id="rId25" Type="http://schemas.openxmlformats.org/officeDocument/2006/relationships/hyperlink" Target="https://www.pvcfittingsonline.com/829-080-8-schedule-80-pvc-couplings-slip-x-slip.html" TargetMode="External"/><Relationship Id="rId2" Type="http://schemas.openxmlformats.org/officeDocument/2006/relationships/hyperlink" Target="https://www.pvcfittingsonline.com/8008-080ab-8-schedule-80-pvc-pipe-5ft.html" TargetMode="External"/><Relationship Id="rId16" Type="http://schemas.openxmlformats.org/officeDocument/2006/relationships/hyperlink" Target="https://www.pvcfittingsonline.com/8008-080ab-8-schedule-80-pvc-pipe-5ft.html" TargetMode="External"/><Relationship Id="rId20" Type="http://schemas.openxmlformats.org/officeDocument/2006/relationships/hyperlink" Target="https://www.pvcfittingsonline.com/829-585-8-x-6-schedule-80-pvc-reducing-coupling.html" TargetMode="External"/><Relationship Id="rId29" Type="http://schemas.openxmlformats.org/officeDocument/2006/relationships/hyperlink" Target="https://www.amazon.com/Spears-Fitting-Degree-Schedule-Socket/dp/B001O5SSLI/ref=sr_1_fkmr0_2?s=industrial&amp;ie=UTF8&amp;qid=1513016401&amp;sr=1-2-fkmr0&amp;keywords=elbow%2B90%2B%C2%B0%2Bpvc%2Bsch%2B80%2B8%27%27&amp;th=1" TargetMode="External"/><Relationship Id="rId1" Type="http://schemas.openxmlformats.org/officeDocument/2006/relationships/hyperlink" Target="http://www.riuvert.es/en/product/1532/graft-clip" TargetMode="External"/><Relationship Id="rId6" Type="http://schemas.openxmlformats.org/officeDocument/2006/relationships/hyperlink" Target="https://www.pvcfittingsonline.com/829-585-8-x-6-schedule-80-pvc-reducing-coupling.html" TargetMode="External"/><Relationship Id="rId11" Type="http://schemas.openxmlformats.org/officeDocument/2006/relationships/hyperlink" Target="https://www.pvcfittingsonline.com/829-080-8-schedule-80-pvc-couplings-slip-x-slip.html" TargetMode="External"/><Relationship Id="rId24" Type="http://schemas.openxmlformats.org/officeDocument/2006/relationships/hyperlink" Target="https://www.pvcfittingsonline.com/830-002-1-4-schedule-80-pvc-coupling.html" TargetMode="External"/><Relationship Id="rId32" Type="http://schemas.openxmlformats.org/officeDocument/2006/relationships/drawing" Target="../drawings/drawing3.xml"/><Relationship Id="rId5" Type="http://schemas.openxmlformats.org/officeDocument/2006/relationships/hyperlink" Target="https://www.pvcfittingsonline.com/801-080-8-schedule-80-pvc-tee-slip-x-slip-x-slip.html" TargetMode="External"/><Relationship Id="rId15" Type="http://schemas.openxmlformats.org/officeDocument/2006/relationships/hyperlink" Target="http://www.riuvert.es/en/product/1532/graft-clip" TargetMode="External"/><Relationship Id="rId23" Type="http://schemas.openxmlformats.org/officeDocument/2006/relationships/hyperlink" Target="https://www.pvcfittingsonline.com/829-005-1-2-schedule-80-pvc-couplings-slip-x-slip.html" TargetMode="External"/><Relationship Id="rId28" Type="http://schemas.openxmlformats.org/officeDocument/2006/relationships/hyperlink" Target="https://www.pvcfittingsonline.com/christy-s-ultra-seal-pipe-thread-sealant-1-4-pint.html" TargetMode="External"/><Relationship Id="rId10" Type="http://schemas.openxmlformats.org/officeDocument/2006/relationships/hyperlink" Target="https://www.pvcfittingsonline.com/830-002-1-4-schedule-80-pvc-coupling.html" TargetMode="External"/><Relationship Id="rId19" Type="http://schemas.openxmlformats.org/officeDocument/2006/relationships/hyperlink" Target="https://www.pvcfittingsonline.com/801-080-8-schedule-80-pvc-tee-slip-x-slip-x-slip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www.pvcfittingsonline.com/806-080-8-schedule-80-pvc-ell-slip-x-slip.html" TargetMode="External"/><Relationship Id="rId9" Type="http://schemas.openxmlformats.org/officeDocument/2006/relationships/hyperlink" Target="https://www.pvcfittingsonline.com/829-005-1-2-schedule-80-pvc-couplings-slip-x-slip.html" TargetMode="External"/><Relationship Id="rId14" Type="http://schemas.openxmlformats.org/officeDocument/2006/relationships/hyperlink" Target="https://www.pvcfittingsonline.com/christy-s-ultra-seal-pipe-thread-sealant-1-4-pint.html" TargetMode="External"/><Relationship Id="rId22" Type="http://schemas.openxmlformats.org/officeDocument/2006/relationships/hyperlink" Target="https://www.pvcfittingsonline.com/854-060-6-schedule-80-pvc-van-stone-flanges.html" TargetMode="External"/><Relationship Id="rId27" Type="http://schemas.openxmlformats.org/officeDocument/2006/relationships/hyperlink" Target="https://www.pvcfittingsonline.com/oatey-nsf-purple-pvc-cpvc-primer-1-2-pint.html" TargetMode="External"/><Relationship Id="rId30" Type="http://schemas.openxmlformats.org/officeDocument/2006/relationships/hyperlink" Target="https://www.amazon.com/dp/B008HOVJ3I/ref=twister_B00ALMJ2UG?_encoding=UTF8&amp;psc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oro.com/power-first-elctricl-tape-7-mil-34x60-ft-blk-pk10-19n747/i/G4530355/" TargetMode="External"/><Relationship Id="rId13" Type="http://schemas.openxmlformats.org/officeDocument/2006/relationships/hyperlink" Target="https://www.zoro.com/wooster-paint-brush-angle-sash-2-q3208-2/i/G0467251/" TargetMode="External"/><Relationship Id="rId18" Type="http://schemas.openxmlformats.org/officeDocument/2006/relationships/hyperlink" Target="https://www.grainger.com/product/FABORY-Grade-5-Tap-Bolt-1-2-13-41UE21" TargetMode="External"/><Relationship Id="rId26" Type="http://schemas.openxmlformats.org/officeDocument/2006/relationships/vmlDrawing" Target="../drawings/vmlDrawing3.vml"/><Relationship Id="rId3" Type="http://schemas.openxmlformats.org/officeDocument/2006/relationships/hyperlink" Target="https://www.grainger.com/product/GRAINGER-APPROVED-1-2-x1-3-8-O-D-4RVU2?breadcrumbCatId=3562&amp;functionCode=P2IDP2PCP" TargetMode="External"/><Relationship Id="rId21" Type="http://schemas.openxmlformats.org/officeDocument/2006/relationships/hyperlink" Target="https://www.zoro.com/value-brand-hhcs-34-10x3-12-steel-gr-5-plain-pk5-n010000750350/i/G0343476/" TargetMode="External"/><Relationship Id="rId7" Type="http://schemas.openxmlformats.org/officeDocument/2006/relationships/hyperlink" Target="https://www.platt.com/platt-electric-supply/Liquidtight-Flex-Die-Cast-Straight-Connector/Arlington/LT400/product.aspx?zpid=332179" TargetMode="External"/><Relationship Id="rId12" Type="http://schemas.openxmlformats.org/officeDocument/2006/relationships/hyperlink" Target="https://www.zoro.com/metabo-cutoff-whl-combinator-4-12inx78x78in-616500420/i/G7561732/" TargetMode="External"/><Relationship Id="rId17" Type="http://schemas.openxmlformats.org/officeDocument/2006/relationships/hyperlink" Target="https://www.zoro.com/3m-cubitron-ii-cloth-belt-8-in-x-132-in-36-yf-27513/i/G7550986/" TargetMode="External"/><Relationship Id="rId25" Type="http://schemas.openxmlformats.org/officeDocument/2006/relationships/drawing" Target="../drawings/drawing4.xml"/><Relationship Id="rId2" Type="http://schemas.openxmlformats.org/officeDocument/2006/relationships/hyperlink" Target="https://www.platt.com/platt-electric-supply/THHN-Stranded-2-0-AWG/Multiple/2ATHHNCSTRX1000/product.aspx?zpid=70180" TargetMode="External"/><Relationship Id="rId16" Type="http://schemas.openxmlformats.org/officeDocument/2006/relationships/hyperlink" Target="https://www.zoro.com/ty-rapr-cable-tie-114-in-natural-pk100-ty5253m/i/G0650422/" TargetMode="External"/><Relationship Id="rId20" Type="http://schemas.openxmlformats.org/officeDocument/2006/relationships/hyperlink" Target="https://www.zoro.com/fabory-hex-nut-34-10-gr-5-zp-pk20-u013000750001/i/G4269212/" TargetMode="External"/><Relationship Id="rId1" Type="http://schemas.openxmlformats.org/officeDocument/2006/relationships/hyperlink" Target="https://www.platt.com/platt-electric-supply/THHN-Stranded-1-0-AWG/Multiple/1ATHHNCSTRBLAX1000/product.aspx?zpid=70171" TargetMode="External"/><Relationship Id="rId6" Type="http://schemas.openxmlformats.org/officeDocument/2006/relationships/hyperlink" Target="https://www.platt.com/platt-electric-supply/Flexible-Conduit-Liquidtight-Metallic/Multiple/6210-30-00/product.aspx?zpid=399523" TargetMode="External"/><Relationship Id="rId11" Type="http://schemas.openxmlformats.org/officeDocument/2006/relationships/hyperlink" Target="https://www.zoro.com/dewalt-cutoff-wheel-a60t-4-12x045x78-dw8062/i/G3464501/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www.schneider-electric.us/en/product/MJA36800/molded-case-circuit-breaker-600v-800a/?range=1853-powerpact-m-frame-molded-case-circuit-breakers&amp;node=6081008282-i-line-mccb" TargetMode="External"/><Relationship Id="rId15" Type="http://schemas.openxmlformats.org/officeDocument/2006/relationships/hyperlink" Target="https://www.zoro.com/value-brand-channel-angle-plate-silver-v325eg/i/G0475413/" TargetMode="External"/><Relationship Id="rId23" Type="http://schemas.openxmlformats.org/officeDocument/2006/relationships/hyperlink" Target="https://www.homedepot.com/p/AFC-Cable-Systems-3-4-x-25-ft-Non-Metallic-Liquidtight-Conduit-6003-22-00/100027081?MERCH=REC-_-SearchPLPHorizontal1_rr-_-NA-_-100027081-_-N" TargetMode="External"/><Relationship Id="rId10" Type="http://schemas.openxmlformats.org/officeDocument/2006/relationships/hyperlink" Target="https://www.zoro.com/lenox-hack-saw-blade-bi-metal-12x12-in-32-tpi-s232he/i/G4538721/" TargetMode="External"/><Relationship Id="rId19" Type="http://schemas.openxmlformats.org/officeDocument/2006/relationships/hyperlink" Target="https://www.zoro.com/fabory-hex-nut-12-13-gr-5-zp-pk50-u013000500001/i/G0717805/" TargetMode="External"/><Relationship Id="rId4" Type="http://schemas.openxmlformats.org/officeDocument/2006/relationships/hyperlink" Target="https://www.grainger.com/product/GRAINGER-APPROVED-Steel-Channel-Rigid-Pipe-Strap-5YB96?breadcrumbCatId=12783&amp;functionCode=P2IDP2PCP" TargetMode="External"/><Relationship Id="rId9" Type="http://schemas.openxmlformats.org/officeDocument/2006/relationships/hyperlink" Target="https://www.zoro.com/scotch-splicing-tape-30-mil-34-x-30-ft-black-130c-34x30ft/i/G3202805/" TargetMode="External"/><Relationship Id="rId14" Type="http://schemas.openxmlformats.org/officeDocument/2006/relationships/hyperlink" Target="https://www.platt.com/platt-electric-supply/Channel-w-Holes-Elongated-Steel/Power-Strut/PS-200-EH-10-PG/product.aspx?zpid=157435" TargetMode="External"/><Relationship Id="rId22" Type="http://schemas.openxmlformats.org/officeDocument/2006/relationships/hyperlink" Target="https://www.zoro.com/fabory-hhcs-34-10x2-steel-gr-5-zp-pk5-u012000750200/i/G5320743/" TargetMode="External"/><Relationship Id="rId27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inger.com/product/BOSCH-Hammer-Drill-Kit-2LDB1" TargetMode="External"/><Relationship Id="rId13" Type="http://schemas.openxmlformats.org/officeDocument/2006/relationships/vmlDrawing" Target="../drawings/vmlDrawing4.vml"/><Relationship Id="rId3" Type="http://schemas.openxmlformats.org/officeDocument/2006/relationships/hyperlink" Target="https://www.zoro.com/westward-socket-wrench-set-12-in-dr-26-pc-4pm03/i/G1596253/" TargetMode="External"/><Relationship Id="rId7" Type="http://schemas.openxmlformats.org/officeDocument/2006/relationships/hyperlink" Target="https://www.zoro.com/stanley-tape-measure-1-14-inx25-ft-yellowblack-33-725/i/G1202564/" TargetMode="External"/><Relationship Id="rId12" Type="http://schemas.openxmlformats.org/officeDocument/2006/relationships/drawing" Target="../drawings/drawing5.xml"/><Relationship Id="rId2" Type="http://schemas.openxmlformats.org/officeDocument/2006/relationships/hyperlink" Target="https://www.zoro.com/proto-adj-wrench-set-8-10-12-chrome-3-pc-j795/i/G2001517/" TargetMode="External"/><Relationship Id="rId1" Type="http://schemas.openxmlformats.org/officeDocument/2006/relationships/hyperlink" Target="https://www.zoro.com/proto-combination-wrench-sae-1-18in-size-j1236asd/i/G1465825/" TargetMode="External"/><Relationship Id="rId6" Type="http://schemas.openxmlformats.org/officeDocument/2006/relationships/hyperlink" Target="https://www.grainger.com/product/BURNDY-25-3-8-L-Crimper-22P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zoro.com/stanley-magnetic-torpedo-level-9-in-groove-43-511/i/G9088222/" TargetMode="External"/><Relationship Id="rId10" Type="http://schemas.openxmlformats.org/officeDocument/2006/relationships/hyperlink" Target="https://www.zoro.com/klein-tools-strap-wrench-8-in-dia-cap-18-in-handle-s-18h/i/G1790196/?q=strap+wrench" TargetMode="External"/><Relationship Id="rId4" Type="http://schemas.openxmlformats.org/officeDocument/2006/relationships/hyperlink" Target="https://www.zoro.com/stanley-screwdriver-set-slottedphillips-20-pc-60-220/i/G9088213/" TargetMode="External"/><Relationship Id="rId9" Type="http://schemas.openxmlformats.org/officeDocument/2006/relationships/hyperlink" Target="https://www.zoro.com/milwaukee-hole-dozer-hole-saw-bi-metal-dia-4-in-49-56-9645/i/G4073072/" TargetMode="External"/><Relationship Id="rId1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hyperlink" Target="https://www.zoro.com/msa-hard-hat-c-e-blue-4-pt-pinlock-463943/i/G0004331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zoro.com/mcr-safety-coated-gloves-l-9-pr-9669l/i/G5157485/" TargetMode="External"/><Relationship Id="rId1" Type="http://schemas.openxmlformats.org/officeDocument/2006/relationships/hyperlink" Target="https://www.zoro.com/radians-high-visibility-vest-xl-slvr-28in-zppr-sv2zgmxl/i/G9054132/" TargetMode="External"/><Relationship Id="rId6" Type="http://schemas.openxmlformats.org/officeDocument/2006/relationships/hyperlink" Target="https://www.zoro.com/3m-safety-glasses-clear-uncoated-11228-00000-100/i/G1030836/" TargetMode="External"/><Relationship Id="rId5" Type="http://schemas.openxmlformats.org/officeDocument/2006/relationships/hyperlink" Target="https://www.zoro.com/3m-safety-glasses-gray-11327-00000-20/i/G1140867/" TargetMode="External"/><Relationship Id="rId10" Type="http://schemas.openxmlformats.org/officeDocument/2006/relationships/comments" Target="../comments5.xml"/><Relationship Id="rId4" Type="http://schemas.openxmlformats.org/officeDocument/2006/relationships/hyperlink" Target="https://www.zoro.com/3m-faceshield-assembly-clear-polycarbonate-82783-00000/i/G3201274/" TargetMode="External"/><Relationship Id="rId9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2"/>
  <sheetViews>
    <sheetView showGridLines="0" topLeftCell="A22" zoomScale="110" zoomScaleNormal="110" zoomScaleSheetLayoutView="40" workbookViewId="0">
      <selection activeCell="I121" sqref="I121"/>
    </sheetView>
  </sheetViews>
  <sheetFormatPr baseColWidth="10" defaultRowHeight="15" x14ac:dyDescent="0.25"/>
  <cols>
    <col min="1" max="1" width="12.7109375" style="17" customWidth="1"/>
    <col min="2" max="2" width="62.85546875" style="18" customWidth="1"/>
    <col min="3" max="3" width="38.7109375" style="18" customWidth="1"/>
    <col min="4" max="4" width="26.28515625" style="18" customWidth="1"/>
    <col min="5" max="5" width="11" style="1" bestFit="1" customWidth="1"/>
    <col min="6" max="6" width="11.42578125" style="1" bestFit="1" customWidth="1"/>
    <col min="7" max="7" width="23.140625" style="1" bestFit="1" customWidth="1"/>
    <col min="8" max="8" width="15.42578125" style="1" customWidth="1"/>
    <col min="9" max="9" width="24.140625" style="1" bestFit="1" customWidth="1"/>
    <col min="10" max="10" width="18.42578125" style="1" customWidth="1"/>
    <col min="11" max="11" width="24.140625" style="1" bestFit="1" customWidth="1"/>
    <col min="12" max="12" width="18.42578125" style="1" customWidth="1"/>
    <col min="13" max="16384" width="11.42578125" style="1"/>
  </cols>
  <sheetData>
    <row r="1" spans="1:12" x14ac:dyDescent="0.25">
      <c r="A1" s="89"/>
      <c r="B1" s="89"/>
      <c r="C1" s="89"/>
      <c r="D1" s="89"/>
      <c r="E1" s="89"/>
      <c r="F1" s="89"/>
      <c r="G1" s="91"/>
      <c r="H1" s="91"/>
      <c r="I1" s="91"/>
      <c r="J1" s="91"/>
      <c r="K1" s="91"/>
      <c r="L1" s="91"/>
    </row>
    <row r="2" spans="1:12" x14ac:dyDescent="0.25">
      <c r="A2" s="89"/>
      <c r="B2" s="89"/>
      <c r="C2" s="89"/>
      <c r="D2" s="89"/>
      <c r="E2" s="89"/>
      <c r="F2" s="89"/>
      <c r="G2" s="91"/>
      <c r="H2" s="91"/>
      <c r="I2" s="91"/>
      <c r="J2" s="91"/>
      <c r="K2" s="91"/>
      <c r="L2" s="91"/>
    </row>
    <row r="3" spans="1:12" x14ac:dyDescent="0.25">
      <c r="A3" s="89"/>
      <c r="B3" s="89"/>
      <c r="C3" s="89"/>
      <c r="D3" s="89"/>
      <c r="E3" s="89"/>
      <c r="F3" s="89"/>
      <c r="G3" s="91"/>
      <c r="H3" s="91"/>
      <c r="I3" s="91"/>
      <c r="J3" s="91"/>
      <c r="K3" s="91"/>
      <c r="L3" s="91"/>
    </row>
    <row r="4" spans="1:12" ht="15.75" thickBot="1" x14ac:dyDescent="0.3">
      <c r="A4" s="89"/>
      <c r="B4" s="89"/>
      <c r="C4" s="89"/>
      <c r="D4" s="89"/>
      <c r="E4" s="89"/>
      <c r="F4" s="89"/>
      <c r="G4" s="92"/>
      <c r="H4" s="92"/>
      <c r="I4" s="92"/>
      <c r="J4" s="92"/>
      <c r="K4" s="92"/>
      <c r="L4" s="92"/>
    </row>
    <row r="5" spans="1:12" x14ac:dyDescent="0.25">
      <c r="A5" s="89"/>
      <c r="B5" s="89"/>
      <c r="C5" s="89"/>
      <c r="D5" s="89"/>
      <c r="E5" s="89"/>
      <c r="F5" s="89"/>
      <c r="G5" s="75"/>
      <c r="H5" s="76"/>
      <c r="I5" s="75"/>
      <c r="J5" s="76"/>
      <c r="K5" s="75"/>
      <c r="L5" s="87"/>
    </row>
    <row r="6" spans="1:12" ht="39" customHeight="1" thickBot="1" x14ac:dyDescent="0.3">
      <c r="A6" s="90"/>
      <c r="B6" s="90"/>
      <c r="C6" s="90"/>
      <c r="D6" s="90"/>
      <c r="E6" s="90"/>
      <c r="F6" s="90"/>
      <c r="G6" s="77"/>
      <c r="H6" s="78"/>
      <c r="I6" s="77"/>
      <c r="J6" s="78"/>
      <c r="K6" s="77"/>
      <c r="L6" s="88"/>
    </row>
    <row r="7" spans="1:12" ht="15.75" thickBot="1" x14ac:dyDescent="0.3">
      <c r="A7" s="2" t="s">
        <v>5</v>
      </c>
      <c r="B7" s="3" t="s">
        <v>4</v>
      </c>
      <c r="C7" s="3" t="s">
        <v>17</v>
      </c>
      <c r="D7" s="3" t="s">
        <v>76</v>
      </c>
      <c r="E7" s="3" t="s">
        <v>3</v>
      </c>
      <c r="F7" s="3" t="s">
        <v>2</v>
      </c>
      <c r="G7" s="4" t="s">
        <v>12</v>
      </c>
      <c r="H7" s="3" t="s">
        <v>1</v>
      </c>
      <c r="I7" s="4" t="s">
        <v>12</v>
      </c>
      <c r="J7" s="3" t="s">
        <v>1</v>
      </c>
      <c r="K7" s="4" t="s">
        <v>12</v>
      </c>
      <c r="L7" s="5" t="s">
        <v>1</v>
      </c>
    </row>
    <row r="8" spans="1:12" ht="99" customHeight="1" x14ac:dyDescent="0.25">
      <c r="A8" s="6" t="s">
        <v>11</v>
      </c>
      <c r="B8" s="19" t="s">
        <v>37</v>
      </c>
      <c r="C8" s="27" t="s">
        <v>93</v>
      </c>
      <c r="D8"/>
      <c r="E8" s="8" t="s">
        <v>0</v>
      </c>
      <c r="F8" s="9">
        <v>3</v>
      </c>
      <c r="G8" s="9">
        <v>486.2</v>
      </c>
      <c r="H8" s="10">
        <f>F8*G8</f>
        <v>1458.6</v>
      </c>
      <c r="I8" s="9"/>
      <c r="J8" s="10">
        <f>F8*I8</f>
        <v>0</v>
      </c>
      <c r="K8" s="9"/>
      <c r="L8" s="10">
        <f>F8*K8</f>
        <v>0</v>
      </c>
    </row>
    <row r="9" spans="1:12" ht="87" customHeight="1" x14ac:dyDescent="0.25">
      <c r="A9" s="11" t="s">
        <v>11</v>
      </c>
      <c r="B9" s="19" t="s">
        <v>36</v>
      </c>
      <c r="C9" s="27" t="s">
        <v>103</v>
      </c>
      <c r="D9" s="7"/>
      <c r="E9" s="8" t="s">
        <v>0</v>
      </c>
      <c r="F9" s="9">
        <v>2</v>
      </c>
      <c r="G9" s="13">
        <v>14888</v>
      </c>
      <c r="H9" s="8">
        <f>F9*G9</f>
        <v>29776</v>
      </c>
      <c r="I9" s="13"/>
      <c r="J9" s="8">
        <f>F9*I9</f>
        <v>0</v>
      </c>
      <c r="K9" s="13"/>
      <c r="L9" s="8">
        <f>F9*K9</f>
        <v>0</v>
      </c>
    </row>
    <row r="10" spans="1:12" ht="55.5" customHeight="1" x14ac:dyDescent="0.25">
      <c r="A10" s="11" t="s">
        <v>11</v>
      </c>
      <c r="B10" s="22" t="s">
        <v>51</v>
      </c>
      <c r="C10" s="27" t="s">
        <v>94</v>
      </c>
      <c r="D10" s="24"/>
      <c r="E10" s="8" t="s">
        <v>0</v>
      </c>
      <c r="F10" s="9">
        <v>2</v>
      </c>
      <c r="G10" s="13">
        <v>903</v>
      </c>
      <c r="H10" s="8">
        <f t="shared" ref="H10:H20" si="0">F10*G10</f>
        <v>1806</v>
      </c>
      <c r="I10" s="13">
        <v>446.51</v>
      </c>
      <c r="J10" s="8">
        <f t="shared" ref="J10:J20" si="1">F10*I10</f>
        <v>893.02</v>
      </c>
      <c r="K10" s="13"/>
      <c r="L10" s="8">
        <f t="shared" ref="L10:L20" si="2">F10*K10</f>
        <v>0</v>
      </c>
    </row>
    <row r="11" spans="1:12" ht="137.25" customHeight="1" x14ac:dyDescent="0.25">
      <c r="A11" s="11" t="s">
        <v>11</v>
      </c>
      <c r="B11" s="21" t="s">
        <v>71</v>
      </c>
      <c r="C11" s="27" t="s">
        <v>104</v>
      </c>
      <c r="D11" s="24"/>
      <c r="E11" s="8" t="s">
        <v>0</v>
      </c>
      <c r="F11" s="9">
        <v>2</v>
      </c>
      <c r="G11" s="13">
        <v>25.25</v>
      </c>
      <c r="H11" s="8">
        <f>F11*G11</f>
        <v>50.5</v>
      </c>
      <c r="I11" s="13"/>
      <c r="J11" s="8">
        <f>F11*I11</f>
        <v>0</v>
      </c>
      <c r="K11" s="13"/>
      <c r="L11" s="8">
        <f>F11*K11</f>
        <v>0</v>
      </c>
    </row>
    <row r="12" spans="1:12" ht="45" x14ac:dyDescent="0.25">
      <c r="A12" s="11" t="s">
        <v>11</v>
      </c>
      <c r="B12" s="19" t="s">
        <v>16</v>
      </c>
      <c r="C12" s="27" t="s">
        <v>96</v>
      </c>
      <c r="D12" s="84"/>
      <c r="E12" s="8" t="s">
        <v>0</v>
      </c>
      <c r="F12" s="9">
        <v>4</v>
      </c>
      <c r="G12" s="13">
        <v>3.73</v>
      </c>
      <c r="H12" s="8">
        <f t="shared" si="0"/>
        <v>14.92</v>
      </c>
      <c r="I12" s="13"/>
      <c r="J12" s="8">
        <f t="shared" si="1"/>
        <v>0</v>
      </c>
      <c r="K12" s="13"/>
      <c r="L12" s="8">
        <f t="shared" si="2"/>
        <v>0</v>
      </c>
    </row>
    <row r="13" spans="1:12" ht="45" x14ac:dyDescent="0.25">
      <c r="A13" s="11" t="s">
        <v>11</v>
      </c>
      <c r="B13" s="19" t="s">
        <v>35</v>
      </c>
      <c r="C13" s="27" t="s">
        <v>97</v>
      </c>
      <c r="D13" s="81"/>
      <c r="E13" s="8" t="s">
        <v>0</v>
      </c>
      <c r="F13" s="9">
        <v>22</v>
      </c>
      <c r="G13" s="13">
        <v>5.89</v>
      </c>
      <c r="H13" s="8">
        <f t="shared" si="0"/>
        <v>129.57999999999998</v>
      </c>
      <c r="I13" s="13"/>
      <c r="J13" s="8">
        <f t="shared" si="1"/>
        <v>0</v>
      </c>
      <c r="K13" s="13"/>
      <c r="L13" s="8">
        <f t="shared" si="2"/>
        <v>0</v>
      </c>
    </row>
    <row r="14" spans="1:12" ht="60.75" customHeight="1" x14ac:dyDescent="0.25">
      <c r="A14" s="11" t="s">
        <v>11</v>
      </c>
      <c r="B14" s="19" t="s">
        <v>33</v>
      </c>
      <c r="C14" s="27" t="s">
        <v>105</v>
      </c>
      <c r="D14" s="24"/>
      <c r="E14" s="8" t="s">
        <v>0</v>
      </c>
      <c r="F14" s="9">
        <v>4</v>
      </c>
      <c r="G14" s="13">
        <f>16.86+20.99+8.97</f>
        <v>46.819999999999993</v>
      </c>
      <c r="H14" s="8">
        <f t="shared" si="0"/>
        <v>187.27999999999997</v>
      </c>
      <c r="I14" s="13">
        <f>25.77+22.91+8.99</f>
        <v>57.67</v>
      </c>
      <c r="J14" s="8">
        <f t="shared" si="1"/>
        <v>230.68</v>
      </c>
      <c r="K14" s="13">
        <f>9.98+8.23+32.18</f>
        <v>50.39</v>
      </c>
      <c r="L14" s="8">
        <f t="shared" si="2"/>
        <v>201.56</v>
      </c>
    </row>
    <row r="15" spans="1:12" ht="77.25" customHeight="1" x14ac:dyDescent="0.25">
      <c r="A15" s="11" t="s">
        <v>11</v>
      </c>
      <c r="B15" s="19" t="s">
        <v>38</v>
      </c>
      <c r="C15" s="27" t="s">
        <v>106</v>
      </c>
      <c r="D15" s="24"/>
      <c r="E15" s="8" t="s">
        <v>0</v>
      </c>
      <c r="F15" s="9">
        <v>4</v>
      </c>
      <c r="G15" s="13">
        <v>40.99</v>
      </c>
      <c r="H15" s="8">
        <f t="shared" si="0"/>
        <v>163.96</v>
      </c>
      <c r="I15" s="13">
        <v>64.89</v>
      </c>
      <c r="J15" s="8">
        <f t="shared" si="1"/>
        <v>259.56</v>
      </c>
      <c r="K15" s="13">
        <v>91</v>
      </c>
      <c r="L15" s="8">
        <f t="shared" si="2"/>
        <v>364</v>
      </c>
    </row>
    <row r="16" spans="1:12" ht="75" customHeight="1" x14ac:dyDescent="0.25">
      <c r="A16" s="11" t="s">
        <v>11</v>
      </c>
      <c r="B16" s="22" t="s">
        <v>34</v>
      </c>
      <c r="C16" s="27" t="s">
        <v>107</v>
      </c>
      <c r="D16" s="24"/>
      <c r="E16" s="8" t="s">
        <v>0</v>
      </c>
      <c r="F16" s="9">
        <v>2</v>
      </c>
      <c r="G16" s="29"/>
      <c r="H16" s="8">
        <f t="shared" si="0"/>
        <v>0</v>
      </c>
      <c r="I16" s="13"/>
      <c r="J16" s="8">
        <f t="shared" si="1"/>
        <v>0</v>
      </c>
      <c r="K16" s="13"/>
      <c r="L16" s="8">
        <f t="shared" si="2"/>
        <v>0</v>
      </c>
    </row>
    <row r="17" spans="1:12" ht="95.25" customHeight="1" x14ac:dyDescent="0.25">
      <c r="A17" s="11" t="s">
        <v>11</v>
      </c>
      <c r="B17" s="19" t="s">
        <v>52</v>
      </c>
      <c r="C17" s="27" t="s">
        <v>111</v>
      </c>
      <c r="D17" s="24"/>
      <c r="E17" s="8" t="s">
        <v>0</v>
      </c>
      <c r="F17" s="9">
        <v>4</v>
      </c>
      <c r="G17" s="13">
        <v>297.5</v>
      </c>
      <c r="H17" s="8">
        <f t="shared" si="0"/>
        <v>1190</v>
      </c>
      <c r="I17" s="13">
        <v>107.08499999999999</v>
      </c>
      <c r="J17" s="8">
        <f t="shared" si="1"/>
        <v>428.34</v>
      </c>
      <c r="K17" s="13"/>
      <c r="L17" s="8">
        <f t="shared" si="2"/>
        <v>0</v>
      </c>
    </row>
    <row r="18" spans="1:12" ht="94.5" customHeight="1" x14ac:dyDescent="0.25">
      <c r="A18" s="11" t="s">
        <v>11</v>
      </c>
      <c r="B18" s="19" t="s">
        <v>42</v>
      </c>
      <c r="C18" s="27" t="s">
        <v>108</v>
      </c>
      <c r="D18" s="24"/>
      <c r="E18" s="8" t="s">
        <v>0</v>
      </c>
      <c r="F18" s="9">
        <v>4</v>
      </c>
      <c r="G18" s="13">
        <v>23.45</v>
      </c>
      <c r="H18" s="8">
        <f t="shared" si="0"/>
        <v>93.8</v>
      </c>
      <c r="I18" s="13">
        <v>160.809</v>
      </c>
      <c r="J18" s="8">
        <f t="shared" si="1"/>
        <v>643.23599999999999</v>
      </c>
      <c r="K18" s="13"/>
      <c r="L18" s="8">
        <f t="shared" si="2"/>
        <v>0</v>
      </c>
    </row>
    <row r="19" spans="1:12" ht="105" x14ac:dyDescent="0.25">
      <c r="A19" s="11" t="s">
        <v>11</v>
      </c>
      <c r="B19" s="19" t="s">
        <v>43</v>
      </c>
      <c r="C19" s="27" t="s">
        <v>109</v>
      </c>
      <c r="D19" s="24"/>
      <c r="E19" s="8" t="s">
        <v>0</v>
      </c>
      <c r="F19" s="9">
        <v>4</v>
      </c>
      <c r="G19" s="13">
        <v>30.5</v>
      </c>
      <c r="H19" s="8">
        <f t="shared" si="0"/>
        <v>122</v>
      </c>
      <c r="I19" s="13">
        <v>385.57499999999999</v>
      </c>
      <c r="J19" s="8">
        <f t="shared" si="1"/>
        <v>1542.3</v>
      </c>
      <c r="K19" s="13"/>
      <c r="L19" s="8">
        <f t="shared" si="2"/>
        <v>0</v>
      </c>
    </row>
    <row r="20" spans="1:12" ht="90" x14ac:dyDescent="0.25">
      <c r="A20" s="11" t="s">
        <v>11</v>
      </c>
      <c r="B20" s="19" t="s">
        <v>44</v>
      </c>
      <c r="C20" s="27" t="s">
        <v>110</v>
      </c>
      <c r="D20" s="24"/>
      <c r="E20" s="8" t="s">
        <v>0</v>
      </c>
      <c r="F20" s="9">
        <v>4</v>
      </c>
      <c r="G20" s="13">
        <v>84.75</v>
      </c>
      <c r="H20" s="8">
        <f t="shared" si="0"/>
        <v>339</v>
      </c>
      <c r="I20" s="13">
        <v>197.23</v>
      </c>
      <c r="J20" s="8">
        <f t="shared" si="1"/>
        <v>788.92</v>
      </c>
      <c r="K20" s="13"/>
      <c r="L20" s="8">
        <f t="shared" si="2"/>
        <v>0</v>
      </c>
    </row>
    <row r="21" spans="1:12" x14ac:dyDescent="0.25">
      <c r="A21" s="1"/>
      <c r="B21" s="1"/>
      <c r="C21" s="1"/>
      <c r="D21" s="1"/>
      <c r="G21" s="14" t="s">
        <v>13</v>
      </c>
      <c r="H21" s="15">
        <f>SUM(H8:H20)</f>
        <v>35331.64</v>
      </c>
      <c r="I21" s="14" t="s">
        <v>13</v>
      </c>
      <c r="J21" s="15">
        <f>SUM(J8:J20)</f>
        <v>4786.0559999999996</v>
      </c>
      <c r="K21" s="14" t="s">
        <v>13</v>
      </c>
      <c r="L21" s="15">
        <f>SUM(L8:L20)</f>
        <v>565.55999999999995</v>
      </c>
    </row>
    <row r="22" spans="1:12" ht="15.75" thickBot="1" x14ac:dyDescent="0.3">
      <c r="A22" s="1"/>
      <c r="B22" s="1"/>
      <c r="C22" s="1"/>
      <c r="D22" s="1"/>
    </row>
    <row r="23" spans="1:12" x14ac:dyDescent="0.25">
      <c r="A23" s="79"/>
      <c r="B23" s="79"/>
      <c r="C23" s="79"/>
      <c r="D23" s="79"/>
      <c r="E23" s="79"/>
      <c r="F23" s="79"/>
      <c r="G23" s="75"/>
      <c r="H23" s="76"/>
      <c r="I23" s="75"/>
      <c r="J23" s="76"/>
      <c r="K23" s="75"/>
      <c r="L23" s="76"/>
    </row>
    <row r="24" spans="1:12" ht="15.75" thickBot="1" x14ac:dyDescent="0.3">
      <c r="A24" s="79"/>
      <c r="B24" s="79"/>
      <c r="C24" s="79"/>
      <c r="D24" s="79"/>
      <c r="E24" s="79"/>
      <c r="F24" s="79"/>
      <c r="G24" s="77"/>
      <c r="H24" s="78"/>
      <c r="I24" s="77"/>
      <c r="J24" s="78"/>
      <c r="K24" s="77"/>
      <c r="L24" s="78"/>
    </row>
    <row r="25" spans="1:12" ht="15.75" thickBot="1" x14ac:dyDescent="0.3">
      <c r="A25" s="2" t="s">
        <v>5</v>
      </c>
      <c r="B25" s="3" t="s">
        <v>4</v>
      </c>
      <c r="C25" s="3" t="s">
        <v>17</v>
      </c>
      <c r="D25" s="3" t="s">
        <v>76</v>
      </c>
      <c r="E25" s="3" t="s">
        <v>3</v>
      </c>
      <c r="F25" s="3" t="s">
        <v>2</v>
      </c>
      <c r="G25" s="4" t="s">
        <v>12</v>
      </c>
      <c r="H25" s="3" t="s">
        <v>1</v>
      </c>
      <c r="I25" s="4" t="s">
        <v>12</v>
      </c>
      <c r="J25" s="3" t="s">
        <v>1</v>
      </c>
      <c r="K25" s="4" t="s">
        <v>12</v>
      </c>
      <c r="L25" s="5" t="s">
        <v>1</v>
      </c>
    </row>
    <row r="26" spans="1:12" ht="50.25" customHeight="1" x14ac:dyDescent="0.25">
      <c r="A26" s="11" t="s">
        <v>14</v>
      </c>
      <c r="B26" s="19" t="s">
        <v>39</v>
      </c>
      <c r="C26" s="27" t="s">
        <v>77</v>
      </c>
      <c r="D26" s="80"/>
      <c r="E26" s="8" t="s">
        <v>9</v>
      </c>
      <c r="F26" s="9">
        <v>60</v>
      </c>
      <c r="G26" s="32">
        <v>72.319999999999993</v>
      </c>
      <c r="H26" s="8">
        <f t="shared" ref="H26:H40" si="3">F26*G26</f>
        <v>4339.2</v>
      </c>
      <c r="I26" s="13"/>
      <c r="J26" s="8">
        <f t="shared" ref="J26:J40" si="4">F26*I26</f>
        <v>0</v>
      </c>
      <c r="K26" s="13"/>
      <c r="L26" s="8">
        <f t="shared" ref="L26:L40" si="5">F26*K26</f>
        <v>0</v>
      </c>
    </row>
    <row r="27" spans="1:12" ht="45" x14ac:dyDescent="0.25">
      <c r="A27" s="11" t="s">
        <v>14</v>
      </c>
      <c r="B27" s="19" t="s">
        <v>40</v>
      </c>
      <c r="C27" s="27" t="s">
        <v>78</v>
      </c>
      <c r="D27" s="81"/>
      <c r="E27" s="8" t="s">
        <v>9</v>
      </c>
      <c r="F27" s="9">
        <v>3</v>
      </c>
      <c r="G27" s="32">
        <v>47.21</v>
      </c>
      <c r="H27" s="8">
        <f t="shared" si="3"/>
        <v>141.63</v>
      </c>
      <c r="I27" s="13"/>
      <c r="J27" s="8">
        <f t="shared" si="4"/>
        <v>0</v>
      </c>
      <c r="K27" s="13"/>
      <c r="L27" s="8">
        <f t="shared" si="5"/>
        <v>0</v>
      </c>
    </row>
    <row r="28" spans="1:12" ht="69" customHeight="1" x14ac:dyDescent="0.25">
      <c r="A28" s="11" t="s">
        <v>14</v>
      </c>
      <c r="B28" s="19" t="s">
        <v>41</v>
      </c>
      <c r="C28" s="27" t="s">
        <v>79</v>
      </c>
      <c r="D28" s="24"/>
      <c r="E28" s="8" t="s">
        <v>0</v>
      </c>
      <c r="F28" s="9">
        <v>18</v>
      </c>
      <c r="G28" s="13">
        <v>69.61</v>
      </c>
      <c r="H28" s="8">
        <f t="shared" si="3"/>
        <v>1252.98</v>
      </c>
      <c r="I28" s="13">
        <v>69.86</v>
      </c>
      <c r="J28" s="8">
        <f t="shared" si="4"/>
        <v>1257.48</v>
      </c>
      <c r="K28" s="13"/>
      <c r="L28" s="8">
        <f t="shared" si="5"/>
        <v>0</v>
      </c>
    </row>
    <row r="29" spans="1:12" ht="66" customHeight="1" x14ac:dyDescent="0.25">
      <c r="A29" s="11" t="s">
        <v>14</v>
      </c>
      <c r="B29" s="19" t="s">
        <v>45</v>
      </c>
      <c r="C29" s="27" t="s">
        <v>80</v>
      </c>
      <c r="D29" s="24"/>
      <c r="E29" s="8" t="s">
        <v>0</v>
      </c>
      <c r="F29" s="9">
        <v>4</v>
      </c>
      <c r="G29" s="13">
        <v>98.88</v>
      </c>
      <c r="H29" s="8">
        <f t="shared" si="3"/>
        <v>395.52</v>
      </c>
      <c r="I29" s="13">
        <v>158.88</v>
      </c>
      <c r="J29" s="8">
        <f t="shared" si="4"/>
        <v>635.52</v>
      </c>
      <c r="K29" s="13">
        <v>99.47</v>
      </c>
      <c r="L29" s="8">
        <f t="shared" si="5"/>
        <v>397.88</v>
      </c>
    </row>
    <row r="30" spans="1:12" ht="69" customHeight="1" x14ac:dyDescent="0.25">
      <c r="A30" s="11" t="s">
        <v>14</v>
      </c>
      <c r="B30" s="19" t="s">
        <v>46</v>
      </c>
      <c r="C30" s="27" t="s">
        <v>87</v>
      </c>
      <c r="D30"/>
      <c r="E30" s="8" t="s">
        <v>0</v>
      </c>
      <c r="F30" s="9">
        <v>4</v>
      </c>
      <c r="G30" s="13">
        <v>142.38</v>
      </c>
      <c r="H30" s="8">
        <f t="shared" si="3"/>
        <v>569.52</v>
      </c>
      <c r="I30" s="13"/>
      <c r="J30" s="8">
        <f t="shared" si="4"/>
        <v>0</v>
      </c>
      <c r="K30" s="13"/>
      <c r="L30" s="8">
        <f t="shared" si="5"/>
        <v>0</v>
      </c>
    </row>
    <row r="31" spans="1:12" ht="35.25" customHeight="1" x14ac:dyDescent="0.25">
      <c r="A31" s="11" t="s">
        <v>14</v>
      </c>
      <c r="B31" s="19" t="s">
        <v>81</v>
      </c>
      <c r="C31" s="27" t="s">
        <v>82</v>
      </c>
      <c r="D31" s="82"/>
      <c r="E31" s="8" t="s">
        <v>0</v>
      </c>
      <c r="F31" s="9">
        <v>22</v>
      </c>
      <c r="G31" s="9">
        <v>31.52</v>
      </c>
      <c r="H31" s="8">
        <f t="shared" si="3"/>
        <v>693.43999999999994</v>
      </c>
      <c r="I31" s="13"/>
      <c r="J31" s="8">
        <f t="shared" si="4"/>
        <v>0</v>
      </c>
      <c r="K31" s="13"/>
      <c r="L31" s="8">
        <f t="shared" si="5"/>
        <v>0</v>
      </c>
    </row>
    <row r="32" spans="1:12" ht="35.25" customHeight="1" x14ac:dyDescent="0.25">
      <c r="A32" s="11" t="s">
        <v>14</v>
      </c>
      <c r="B32" s="19" t="s">
        <v>47</v>
      </c>
      <c r="C32" s="27" t="s">
        <v>83</v>
      </c>
      <c r="D32" s="83"/>
      <c r="E32" s="8" t="s">
        <v>0</v>
      </c>
      <c r="F32" s="9">
        <v>4</v>
      </c>
      <c r="G32" s="9">
        <v>19.39</v>
      </c>
      <c r="H32" s="8">
        <f t="shared" si="3"/>
        <v>77.56</v>
      </c>
      <c r="I32" s="13"/>
      <c r="J32" s="8">
        <f t="shared" si="4"/>
        <v>0</v>
      </c>
      <c r="K32" s="13"/>
      <c r="L32" s="8">
        <f t="shared" si="5"/>
        <v>0</v>
      </c>
    </row>
    <row r="33" spans="1:12" ht="34.5" customHeight="1" x14ac:dyDescent="0.25">
      <c r="A33" s="11" t="s">
        <v>14</v>
      </c>
      <c r="B33" s="19" t="s">
        <v>56</v>
      </c>
      <c r="C33" s="85" t="s">
        <v>112</v>
      </c>
      <c r="D33" s="84"/>
      <c r="E33" s="8" t="s">
        <v>0</v>
      </c>
      <c r="F33" s="9">
        <v>4</v>
      </c>
      <c r="G33" s="30"/>
      <c r="H33" s="8">
        <f t="shared" si="3"/>
        <v>0</v>
      </c>
      <c r="I33" s="13"/>
      <c r="J33" s="8">
        <f t="shared" si="4"/>
        <v>0</v>
      </c>
      <c r="K33" s="13"/>
      <c r="L33" s="8">
        <f t="shared" si="5"/>
        <v>0</v>
      </c>
    </row>
    <row r="34" spans="1:12" ht="34.5" customHeight="1" x14ac:dyDescent="0.25">
      <c r="A34" s="11" t="s">
        <v>14</v>
      </c>
      <c r="B34" s="19" t="s">
        <v>57</v>
      </c>
      <c r="C34" s="86"/>
      <c r="D34" s="81"/>
      <c r="E34" s="8" t="s">
        <v>0</v>
      </c>
      <c r="F34" s="9">
        <v>4</v>
      </c>
      <c r="G34" s="30"/>
      <c r="H34" s="8">
        <f t="shared" si="3"/>
        <v>0</v>
      </c>
      <c r="I34" s="13"/>
      <c r="J34" s="8">
        <f t="shared" si="4"/>
        <v>0</v>
      </c>
      <c r="K34" s="13"/>
      <c r="L34" s="8">
        <f t="shared" si="5"/>
        <v>0</v>
      </c>
    </row>
    <row r="35" spans="1:12" ht="78.75" customHeight="1" x14ac:dyDescent="0.25">
      <c r="A35" s="11" t="s">
        <v>14</v>
      </c>
      <c r="B35" s="19" t="s">
        <v>58</v>
      </c>
      <c r="C35" s="27" t="s">
        <v>84</v>
      </c>
      <c r="D35" s="24"/>
      <c r="E35" s="8" t="s">
        <v>0</v>
      </c>
      <c r="F35" s="9">
        <v>4</v>
      </c>
      <c r="G35" s="9">
        <v>1.1499999999999999</v>
      </c>
      <c r="H35" s="8">
        <f t="shared" si="3"/>
        <v>4.5999999999999996</v>
      </c>
      <c r="I35" s="13"/>
      <c r="J35" s="8">
        <f t="shared" si="4"/>
        <v>0</v>
      </c>
      <c r="K35" s="13"/>
      <c r="L35" s="8">
        <f t="shared" si="5"/>
        <v>0</v>
      </c>
    </row>
    <row r="36" spans="1:12" ht="70.5" customHeight="1" x14ac:dyDescent="0.25">
      <c r="A36" s="11" t="s">
        <v>14</v>
      </c>
      <c r="B36" s="19" t="s">
        <v>85</v>
      </c>
      <c r="C36" s="27" t="s">
        <v>86</v>
      </c>
      <c r="D36" s="24"/>
      <c r="E36" s="8" t="s">
        <v>0</v>
      </c>
      <c r="F36" s="9">
        <v>4</v>
      </c>
      <c r="G36" s="9">
        <v>1.37</v>
      </c>
      <c r="H36" s="8">
        <f t="shared" si="3"/>
        <v>5.48</v>
      </c>
      <c r="I36" s="13"/>
      <c r="J36" s="8">
        <f t="shared" si="4"/>
        <v>0</v>
      </c>
      <c r="K36" s="13"/>
      <c r="L36" s="8">
        <f t="shared" si="5"/>
        <v>0</v>
      </c>
    </row>
    <row r="37" spans="1:12" ht="75.75" customHeight="1" x14ac:dyDescent="0.25">
      <c r="A37" s="11" t="s">
        <v>14</v>
      </c>
      <c r="B37" s="19" t="s">
        <v>59</v>
      </c>
      <c r="C37" s="27" t="s">
        <v>88</v>
      </c>
      <c r="D37" s="24"/>
      <c r="E37" s="8" t="s">
        <v>0</v>
      </c>
      <c r="F37" s="9">
        <v>8</v>
      </c>
      <c r="G37" s="9">
        <v>28.73</v>
      </c>
      <c r="H37" s="8">
        <f t="shared" si="3"/>
        <v>229.84</v>
      </c>
      <c r="I37" s="13"/>
      <c r="J37" s="8">
        <f t="shared" si="4"/>
        <v>0</v>
      </c>
      <c r="K37" s="13"/>
      <c r="L37" s="8">
        <f t="shared" si="5"/>
        <v>0</v>
      </c>
    </row>
    <row r="38" spans="1:12" ht="78" customHeight="1" x14ac:dyDescent="0.25">
      <c r="A38" s="11" t="s">
        <v>14</v>
      </c>
      <c r="B38" s="19" t="s">
        <v>48</v>
      </c>
      <c r="C38" s="27" t="s">
        <v>89</v>
      </c>
      <c r="D38" s="24"/>
      <c r="E38" s="8" t="s">
        <v>6</v>
      </c>
      <c r="F38" s="9">
        <v>6</v>
      </c>
      <c r="G38" s="9">
        <v>10.97</v>
      </c>
      <c r="H38" s="8">
        <f t="shared" si="3"/>
        <v>65.820000000000007</v>
      </c>
      <c r="I38" s="13">
        <v>18.2</v>
      </c>
      <c r="J38" s="8">
        <f t="shared" si="4"/>
        <v>109.19999999999999</v>
      </c>
      <c r="K38" s="13"/>
      <c r="L38" s="8">
        <f t="shared" si="5"/>
        <v>0</v>
      </c>
    </row>
    <row r="39" spans="1:12" ht="67.5" customHeight="1" x14ac:dyDescent="0.25">
      <c r="A39" s="11" t="s">
        <v>14</v>
      </c>
      <c r="B39" s="19" t="s">
        <v>49</v>
      </c>
      <c r="C39" s="27" t="s">
        <v>90</v>
      </c>
      <c r="D39" s="24"/>
      <c r="E39" s="8" t="s">
        <v>6</v>
      </c>
      <c r="F39" s="9">
        <v>3</v>
      </c>
      <c r="G39" s="9">
        <v>5.32</v>
      </c>
      <c r="H39" s="8">
        <f t="shared" si="3"/>
        <v>15.96</v>
      </c>
      <c r="I39" s="13">
        <v>8.73</v>
      </c>
      <c r="J39" s="8">
        <f t="shared" si="4"/>
        <v>26.19</v>
      </c>
      <c r="K39" s="13"/>
      <c r="L39" s="8">
        <f t="shared" si="5"/>
        <v>0</v>
      </c>
    </row>
    <row r="40" spans="1:12" ht="72.75" customHeight="1" x14ac:dyDescent="0.25">
      <c r="A40" s="11" t="s">
        <v>14</v>
      </c>
      <c r="B40" s="19" t="s">
        <v>50</v>
      </c>
      <c r="C40" s="27" t="s">
        <v>91</v>
      </c>
      <c r="D40" s="24"/>
      <c r="E40" s="8" t="s">
        <v>6</v>
      </c>
      <c r="F40" s="9">
        <v>1</v>
      </c>
      <c r="G40" s="9">
        <v>6.35</v>
      </c>
      <c r="H40" s="8">
        <f t="shared" si="3"/>
        <v>6.35</v>
      </c>
      <c r="I40" s="13"/>
      <c r="J40" s="8">
        <f t="shared" si="4"/>
        <v>0</v>
      </c>
      <c r="K40" s="13"/>
      <c r="L40" s="8">
        <f t="shared" si="5"/>
        <v>0</v>
      </c>
    </row>
    <row r="41" spans="1:12" x14ac:dyDescent="0.25">
      <c r="A41" s="1"/>
      <c r="B41" s="1"/>
      <c r="C41" s="1"/>
      <c r="D41" s="1"/>
      <c r="G41" s="14" t="s">
        <v>13</v>
      </c>
      <c r="H41" s="15">
        <f>SUM(H26:H40)</f>
        <v>7797.9000000000005</v>
      </c>
      <c r="I41" s="14" t="s">
        <v>13</v>
      </c>
      <c r="J41" s="15">
        <f>SUM(J26:J40)</f>
        <v>2028.39</v>
      </c>
      <c r="K41" s="14" t="s">
        <v>13</v>
      </c>
      <c r="L41" s="15">
        <f>SUM(L26:L40)</f>
        <v>397.88</v>
      </c>
    </row>
    <row r="42" spans="1:12" ht="15.75" thickBot="1" x14ac:dyDescent="0.3">
      <c r="A42" s="1"/>
      <c r="B42" s="1"/>
      <c r="C42" s="1"/>
      <c r="D42" s="1"/>
    </row>
    <row r="43" spans="1:12" x14ac:dyDescent="0.25">
      <c r="A43" s="79"/>
      <c r="B43" s="79"/>
      <c r="C43" s="79"/>
      <c r="D43" s="79"/>
      <c r="E43" s="79"/>
      <c r="F43" s="79"/>
      <c r="G43" s="75"/>
      <c r="H43" s="76"/>
      <c r="I43" s="75"/>
      <c r="J43" s="76"/>
      <c r="K43" s="75"/>
      <c r="L43" s="76"/>
    </row>
    <row r="44" spans="1:12" ht="15.75" thickBot="1" x14ac:dyDescent="0.3">
      <c r="A44" s="79"/>
      <c r="B44" s="79"/>
      <c r="C44" s="79"/>
      <c r="D44" s="79"/>
      <c r="E44" s="79"/>
      <c r="F44" s="79"/>
      <c r="G44" s="77"/>
      <c r="H44" s="78"/>
      <c r="I44" s="77"/>
      <c r="J44" s="78"/>
      <c r="K44" s="77"/>
      <c r="L44" s="78"/>
    </row>
    <row r="45" spans="1:12" ht="15.75" thickBot="1" x14ac:dyDescent="0.3">
      <c r="A45" s="2" t="s">
        <v>5</v>
      </c>
      <c r="B45" s="3" t="s">
        <v>4</v>
      </c>
      <c r="C45" s="26" t="s">
        <v>17</v>
      </c>
      <c r="D45" s="26" t="s">
        <v>76</v>
      </c>
      <c r="E45" s="26" t="s">
        <v>3</v>
      </c>
      <c r="F45" s="3" t="s">
        <v>2</v>
      </c>
      <c r="G45" s="4" t="s">
        <v>12</v>
      </c>
      <c r="H45" s="3" t="s">
        <v>1</v>
      </c>
      <c r="I45" s="4" t="s">
        <v>12</v>
      </c>
      <c r="J45" s="3" t="s">
        <v>1</v>
      </c>
      <c r="K45" s="4" t="s">
        <v>12</v>
      </c>
      <c r="L45" s="5" t="s">
        <v>1</v>
      </c>
    </row>
    <row r="46" spans="1:12" ht="71.25" customHeight="1" x14ac:dyDescent="0.25">
      <c r="A46" s="8" t="s">
        <v>8</v>
      </c>
      <c r="B46" s="12" t="s">
        <v>10</v>
      </c>
      <c r="C46" s="27" t="s">
        <v>92</v>
      </c>
      <c r="D46" s="24"/>
      <c r="E46" s="8" t="s">
        <v>9</v>
      </c>
      <c r="F46" s="9">
        <v>10</v>
      </c>
      <c r="G46" s="31">
        <v>17.579999999999998</v>
      </c>
      <c r="H46" s="8">
        <f t="shared" ref="H46:H53" si="6">F46*G46</f>
        <v>175.79999999999998</v>
      </c>
      <c r="I46" s="13"/>
      <c r="J46" s="8">
        <f t="shared" ref="J46:J53" si="7">F46*I46</f>
        <v>0</v>
      </c>
      <c r="K46" s="13"/>
      <c r="L46" s="8">
        <f t="shared" ref="L46:L53" si="8">F46*K46</f>
        <v>0</v>
      </c>
    </row>
    <row r="47" spans="1:12" ht="78.75" customHeight="1" x14ac:dyDescent="0.25">
      <c r="A47" s="8" t="s">
        <v>8</v>
      </c>
      <c r="B47" s="12" t="s">
        <v>15</v>
      </c>
      <c r="C47" s="27" t="s">
        <v>102</v>
      </c>
      <c r="D47" s="24"/>
      <c r="E47" s="8" t="s">
        <v>0</v>
      </c>
      <c r="F47" s="9">
        <v>2</v>
      </c>
      <c r="G47" s="13">
        <v>177.31</v>
      </c>
      <c r="H47" s="8">
        <f t="shared" si="6"/>
        <v>354.62</v>
      </c>
      <c r="I47" s="13"/>
      <c r="J47" s="8">
        <f t="shared" si="7"/>
        <v>0</v>
      </c>
      <c r="K47" s="13"/>
      <c r="L47" s="8">
        <f t="shared" si="8"/>
        <v>0</v>
      </c>
    </row>
    <row r="48" spans="1:12" ht="62.25" customHeight="1" x14ac:dyDescent="0.25">
      <c r="A48" s="8" t="s">
        <v>8</v>
      </c>
      <c r="B48" s="16" t="s">
        <v>19</v>
      </c>
      <c r="C48" s="25" t="s">
        <v>99</v>
      </c>
      <c r="D48" s="24"/>
      <c r="E48" s="8" t="s">
        <v>0</v>
      </c>
      <c r="F48" s="13">
        <v>5</v>
      </c>
      <c r="G48" s="13">
        <v>12.56</v>
      </c>
      <c r="H48" s="8">
        <f t="shared" si="6"/>
        <v>62.800000000000004</v>
      </c>
      <c r="I48" s="13"/>
      <c r="J48" s="8"/>
      <c r="K48" s="13"/>
      <c r="L48" s="8"/>
    </row>
    <row r="49" spans="1:12" ht="78.75" customHeight="1" x14ac:dyDescent="0.25">
      <c r="A49" s="8" t="s">
        <v>8</v>
      </c>
      <c r="B49" s="16" t="s">
        <v>53</v>
      </c>
      <c r="C49" s="25" t="s">
        <v>98</v>
      </c>
      <c r="D49" s="24"/>
      <c r="E49" s="8" t="s">
        <v>0</v>
      </c>
      <c r="F49" s="13">
        <v>3</v>
      </c>
      <c r="G49" s="13">
        <v>13.32</v>
      </c>
      <c r="H49" s="8">
        <f t="shared" si="6"/>
        <v>39.96</v>
      </c>
      <c r="I49" s="13"/>
      <c r="J49" s="8"/>
      <c r="K49" s="13"/>
      <c r="L49" s="8"/>
    </row>
    <row r="50" spans="1:12" ht="41.25" customHeight="1" x14ac:dyDescent="0.25">
      <c r="A50" s="8" t="s">
        <v>8</v>
      </c>
      <c r="B50" s="20" t="s">
        <v>54</v>
      </c>
      <c r="C50" s="25" t="s">
        <v>100</v>
      </c>
      <c r="D50" s="84"/>
      <c r="E50" s="8" t="s">
        <v>18</v>
      </c>
      <c r="F50" s="13">
        <v>1050</v>
      </c>
      <c r="G50" s="31">
        <v>2.2799999999999998</v>
      </c>
      <c r="H50" s="8">
        <f t="shared" si="6"/>
        <v>2394</v>
      </c>
      <c r="I50" s="13"/>
      <c r="J50" s="8">
        <f t="shared" si="7"/>
        <v>0</v>
      </c>
      <c r="K50" s="13"/>
      <c r="L50" s="8">
        <f t="shared" si="8"/>
        <v>0</v>
      </c>
    </row>
    <row r="51" spans="1:12" ht="60" x14ac:dyDescent="0.25">
      <c r="A51" s="8" t="s">
        <v>8</v>
      </c>
      <c r="B51" s="20" t="s">
        <v>55</v>
      </c>
      <c r="C51" s="25" t="s">
        <v>101</v>
      </c>
      <c r="D51" s="81"/>
      <c r="E51" s="8" t="s">
        <v>18</v>
      </c>
      <c r="F51" s="13">
        <v>45</v>
      </c>
      <c r="G51" s="31">
        <v>2.85</v>
      </c>
      <c r="H51" s="8">
        <f t="shared" si="6"/>
        <v>128.25</v>
      </c>
      <c r="I51" s="13"/>
      <c r="J51" s="8"/>
      <c r="K51" s="13"/>
      <c r="L51" s="8">
        <f>F51*K51</f>
        <v>0</v>
      </c>
    </row>
    <row r="52" spans="1:12" ht="59.25" customHeight="1" x14ac:dyDescent="0.25">
      <c r="A52" s="8" t="s">
        <v>8</v>
      </c>
      <c r="B52" s="20" t="s">
        <v>154</v>
      </c>
      <c r="C52" s="85" t="s">
        <v>153</v>
      </c>
      <c r="D52" s="84"/>
      <c r="E52" s="8" t="s">
        <v>0</v>
      </c>
      <c r="F52" s="9">
        <v>1</v>
      </c>
      <c r="G52" s="13">
        <v>12630</v>
      </c>
      <c r="H52" s="8">
        <f t="shared" si="6"/>
        <v>12630</v>
      </c>
      <c r="I52" s="13"/>
      <c r="J52" s="8">
        <f t="shared" si="7"/>
        <v>0</v>
      </c>
      <c r="K52" s="13"/>
      <c r="L52" s="8">
        <f t="shared" si="8"/>
        <v>0</v>
      </c>
    </row>
    <row r="53" spans="1:12" ht="62.25" customHeight="1" x14ac:dyDescent="0.25">
      <c r="A53" s="8" t="s">
        <v>8</v>
      </c>
      <c r="B53" s="20" t="s">
        <v>155</v>
      </c>
      <c r="C53" s="93"/>
      <c r="D53" s="81"/>
      <c r="E53" s="8" t="s">
        <v>0</v>
      </c>
      <c r="F53" s="13">
        <v>1</v>
      </c>
      <c r="G53" s="13">
        <v>12630</v>
      </c>
      <c r="H53" s="8">
        <f t="shared" si="6"/>
        <v>12630</v>
      </c>
      <c r="I53" s="13"/>
      <c r="J53" s="8">
        <f t="shared" si="7"/>
        <v>0</v>
      </c>
      <c r="K53" s="13"/>
      <c r="L53" s="8">
        <f t="shared" si="8"/>
        <v>0</v>
      </c>
    </row>
    <row r="54" spans="1:12" x14ac:dyDescent="0.25">
      <c r="A54" s="1"/>
      <c r="B54" s="1"/>
      <c r="C54" s="1"/>
      <c r="D54" s="1"/>
      <c r="G54" s="14" t="s">
        <v>13</v>
      </c>
      <c r="H54" s="15">
        <f>SUM(H53:H53)</f>
        <v>12630</v>
      </c>
      <c r="I54" s="14" t="s">
        <v>13</v>
      </c>
      <c r="J54" s="15">
        <f>SUM(J53:J53)</f>
        <v>0</v>
      </c>
      <c r="K54" s="14" t="s">
        <v>13</v>
      </c>
      <c r="L54" s="15">
        <f>SUM(L53:L53)</f>
        <v>0</v>
      </c>
    </row>
    <row r="55" spans="1:12" ht="15.75" thickBot="1" x14ac:dyDescent="0.3">
      <c r="A55" s="1"/>
      <c r="B55" s="1"/>
      <c r="C55" s="1"/>
      <c r="D55" s="1"/>
    </row>
    <row r="56" spans="1:12" x14ac:dyDescent="0.25">
      <c r="A56" s="79"/>
      <c r="B56" s="79"/>
      <c r="C56" s="79"/>
      <c r="D56" s="79"/>
      <c r="E56" s="79"/>
      <c r="F56" s="79"/>
      <c r="G56" s="75"/>
      <c r="H56" s="76"/>
      <c r="I56" s="75"/>
      <c r="J56" s="76"/>
      <c r="K56" s="75"/>
      <c r="L56" s="76"/>
    </row>
    <row r="57" spans="1:12" ht="15.75" thickBot="1" x14ac:dyDescent="0.3">
      <c r="A57" s="79"/>
      <c r="B57" s="79"/>
      <c r="C57" s="79"/>
      <c r="D57" s="79"/>
      <c r="E57" s="79"/>
      <c r="F57" s="79"/>
      <c r="G57" s="77"/>
      <c r="H57" s="78"/>
      <c r="I57" s="77"/>
      <c r="J57" s="78"/>
      <c r="K57" s="77"/>
      <c r="L57" s="78"/>
    </row>
    <row r="58" spans="1:12" ht="15.75" thickBot="1" x14ac:dyDescent="0.3">
      <c r="A58" s="2" t="s">
        <v>5</v>
      </c>
      <c r="B58" s="3" t="s">
        <v>4</v>
      </c>
      <c r="C58" s="26" t="s">
        <v>17</v>
      </c>
      <c r="D58" s="26" t="s">
        <v>76</v>
      </c>
      <c r="E58" s="26" t="s">
        <v>3</v>
      </c>
      <c r="F58" s="3" t="s">
        <v>2</v>
      </c>
      <c r="G58" s="4" t="s">
        <v>12</v>
      </c>
      <c r="H58" s="3" t="s">
        <v>1</v>
      </c>
      <c r="I58" s="4" t="s">
        <v>12</v>
      </c>
      <c r="J58" s="3" t="s">
        <v>1</v>
      </c>
      <c r="K58" s="4" t="s">
        <v>12</v>
      </c>
      <c r="L58" s="5" t="s">
        <v>1</v>
      </c>
    </row>
    <row r="59" spans="1:12" ht="45" x14ac:dyDescent="0.25">
      <c r="A59" s="11" t="s">
        <v>7</v>
      </c>
      <c r="B59" s="12" t="s">
        <v>29</v>
      </c>
      <c r="C59" s="27" t="s">
        <v>113</v>
      </c>
      <c r="D59" s="24"/>
      <c r="E59" s="8" t="s">
        <v>0</v>
      </c>
      <c r="F59" s="9">
        <v>4</v>
      </c>
      <c r="G59" s="13">
        <v>2.71</v>
      </c>
      <c r="H59" s="8">
        <f t="shared" ref="H59:H74" si="9">F59*G59</f>
        <v>10.84</v>
      </c>
      <c r="I59" s="13"/>
      <c r="J59" s="8"/>
      <c r="K59" s="13"/>
      <c r="L59" s="8"/>
    </row>
    <row r="60" spans="1:12" ht="60" customHeight="1" x14ac:dyDescent="0.25">
      <c r="A60" s="11" t="s">
        <v>7</v>
      </c>
      <c r="B60" s="19" t="s">
        <v>60</v>
      </c>
      <c r="C60" s="27" t="s">
        <v>120</v>
      </c>
      <c r="D60" s="24"/>
      <c r="E60" s="8" t="s">
        <v>0</v>
      </c>
      <c r="F60" s="9">
        <v>10</v>
      </c>
      <c r="G60" s="13">
        <v>1.61</v>
      </c>
      <c r="H60" s="8">
        <f t="shared" si="9"/>
        <v>16.100000000000001</v>
      </c>
      <c r="I60" s="13"/>
      <c r="J60" s="8">
        <f t="shared" ref="J60:J74" si="10">F60*I60</f>
        <v>0</v>
      </c>
      <c r="K60" s="13"/>
      <c r="L60" s="8">
        <f t="shared" ref="L60:L74" si="11">F60*K60</f>
        <v>0</v>
      </c>
    </row>
    <row r="61" spans="1:12" ht="65.25" customHeight="1" x14ac:dyDescent="0.25">
      <c r="A61" s="11" t="s">
        <v>7</v>
      </c>
      <c r="B61" s="19" t="s">
        <v>61</v>
      </c>
      <c r="C61" s="27" t="s">
        <v>121</v>
      </c>
      <c r="D61" s="24"/>
      <c r="E61" s="8" t="s">
        <v>0</v>
      </c>
      <c r="F61" s="9">
        <v>4</v>
      </c>
      <c r="G61" s="13">
        <v>4.82</v>
      </c>
      <c r="H61" s="8">
        <f t="shared" si="9"/>
        <v>19.28</v>
      </c>
      <c r="I61" s="13"/>
      <c r="J61" s="8">
        <f t="shared" si="10"/>
        <v>0</v>
      </c>
      <c r="K61" s="13"/>
      <c r="L61" s="8">
        <f t="shared" si="11"/>
        <v>0</v>
      </c>
    </row>
    <row r="62" spans="1:12" ht="66" customHeight="1" x14ac:dyDescent="0.25">
      <c r="A62" s="11" t="s">
        <v>7</v>
      </c>
      <c r="B62" s="19" t="s">
        <v>62</v>
      </c>
      <c r="C62" s="27" t="s">
        <v>152</v>
      </c>
      <c r="D62" s="24"/>
      <c r="E62" s="8" t="s">
        <v>0</v>
      </c>
      <c r="F62" s="9">
        <v>2</v>
      </c>
      <c r="G62" s="13">
        <v>3.33</v>
      </c>
      <c r="H62" s="8">
        <f t="shared" si="9"/>
        <v>6.66</v>
      </c>
      <c r="I62" s="13"/>
      <c r="J62" s="8">
        <f t="shared" si="10"/>
        <v>0</v>
      </c>
      <c r="K62" s="13"/>
      <c r="L62" s="8">
        <f t="shared" si="11"/>
        <v>0</v>
      </c>
    </row>
    <row r="63" spans="1:12" ht="60" x14ac:dyDescent="0.25">
      <c r="A63" s="11" t="s">
        <v>7</v>
      </c>
      <c r="B63" s="19" t="s">
        <v>63</v>
      </c>
      <c r="C63" s="27" t="s">
        <v>95</v>
      </c>
      <c r="D63" s="24"/>
      <c r="E63" s="8" t="s">
        <v>0</v>
      </c>
      <c r="F63" s="9">
        <v>30</v>
      </c>
      <c r="G63" s="31">
        <v>3.18</v>
      </c>
      <c r="H63" s="8">
        <f t="shared" si="9"/>
        <v>95.4</v>
      </c>
      <c r="I63" s="13"/>
      <c r="J63" s="8">
        <f t="shared" si="10"/>
        <v>0</v>
      </c>
      <c r="K63" s="13"/>
      <c r="L63" s="8">
        <f t="shared" si="11"/>
        <v>0</v>
      </c>
    </row>
    <row r="64" spans="1:12" ht="63.75" customHeight="1" x14ac:dyDescent="0.25">
      <c r="A64" s="11" t="s">
        <v>7</v>
      </c>
      <c r="B64" s="19" t="s">
        <v>66</v>
      </c>
      <c r="C64" s="27" t="s">
        <v>125</v>
      </c>
      <c r="D64" s="24"/>
      <c r="E64" s="8" t="s">
        <v>0</v>
      </c>
      <c r="F64" s="9">
        <v>150</v>
      </c>
      <c r="G64" s="13">
        <v>3.32</v>
      </c>
      <c r="H64" s="8">
        <f t="shared" si="9"/>
        <v>498</v>
      </c>
      <c r="I64" s="13"/>
      <c r="J64" s="8">
        <f t="shared" si="10"/>
        <v>0</v>
      </c>
      <c r="K64" s="13"/>
      <c r="L64" s="8">
        <f t="shared" si="11"/>
        <v>0</v>
      </c>
    </row>
    <row r="65" spans="1:12" ht="36.75" customHeight="1" x14ac:dyDescent="0.25">
      <c r="A65" s="11" t="s">
        <v>7</v>
      </c>
      <c r="B65" s="19" t="s">
        <v>64</v>
      </c>
      <c r="C65" s="85" t="s">
        <v>126</v>
      </c>
      <c r="D65" s="84"/>
      <c r="E65" s="8" t="s">
        <v>0</v>
      </c>
      <c r="F65" s="9">
        <v>30</v>
      </c>
      <c r="G65" s="13">
        <v>5.0750000000000002</v>
      </c>
      <c r="H65" s="8">
        <f t="shared" si="9"/>
        <v>152.25</v>
      </c>
      <c r="I65" s="13"/>
      <c r="J65" s="8">
        <f t="shared" si="10"/>
        <v>0</v>
      </c>
      <c r="K65" s="13"/>
      <c r="L65" s="8">
        <f t="shared" si="11"/>
        <v>0</v>
      </c>
    </row>
    <row r="66" spans="1:12" ht="36.75" customHeight="1" x14ac:dyDescent="0.25">
      <c r="A66" s="11" t="s">
        <v>7</v>
      </c>
      <c r="B66" s="19" t="s">
        <v>65</v>
      </c>
      <c r="C66" s="86"/>
      <c r="D66" s="81"/>
      <c r="E66" s="8" t="s">
        <v>0</v>
      </c>
      <c r="F66" s="9">
        <v>6</v>
      </c>
      <c r="G66" s="13">
        <v>5.0750000000000002</v>
      </c>
      <c r="H66" s="8">
        <f t="shared" si="9"/>
        <v>30.450000000000003</v>
      </c>
      <c r="I66" s="13"/>
      <c r="J66" s="8">
        <f t="shared" si="10"/>
        <v>0</v>
      </c>
      <c r="K66" s="13"/>
      <c r="L66" s="8">
        <f t="shared" si="11"/>
        <v>0</v>
      </c>
    </row>
    <row r="67" spans="1:12" ht="81" customHeight="1" x14ac:dyDescent="0.25">
      <c r="A67" s="11" t="s">
        <v>7</v>
      </c>
      <c r="B67" s="19" t="s">
        <v>75</v>
      </c>
      <c r="C67" s="27" t="s">
        <v>124</v>
      </c>
      <c r="D67" s="24"/>
      <c r="E67" s="23" t="s">
        <v>74</v>
      </c>
      <c r="F67" s="9">
        <v>3</v>
      </c>
      <c r="G67" s="13">
        <v>22.64</v>
      </c>
      <c r="H67" s="8">
        <f t="shared" si="9"/>
        <v>67.92</v>
      </c>
      <c r="I67" s="13"/>
      <c r="J67" s="8">
        <f t="shared" si="10"/>
        <v>0</v>
      </c>
      <c r="K67" s="13"/>
      <c r="L67" s="8">
        <f t="shared" si="11"/>
        <v>0</v>
      </c>
    </row>
    <row r="68" spans="1:12" ht="45" x14ac:dyDescent="0.25">
      <c r="A68" s="11" t="s">
        <v>7</v>
      </c>
      <c r="B68" s="19" t="s">
        <v>122</v>
      </c>
      <c r="C68" s="27" t="s">
        <v>123</v>
      </c>
      <c r="D68" s="24"/>
      <c r="E68" s="23" t="s">
        <v>74</v>
      </c>
      <c r="F68" s="9">
        <v>3</v>
      </c>
      <c r="G68" s="13">
        <v>127.62</v>
      </c>
      <c r="H68" s="8">
        <f t="shared" ref="H68" si="12">F68*G68</f>
        <v>382.86</v>
      </c>
      <c r="I68" s="13"/>
      <c r="J68" s="8">
        <f t="shared" ref="J68" si="13">F68*I68</f>
        <v>0</v>
      </c>
      <c r="K68" s="13"/>
      <c r="L68" s="8">
        <f t="shared" ref="L68" si="14">F68*K68</f>
        <v>0</v>
      </c>
    </row>
    <row r="69" spans="1:12" ht="57" customHeight="1" x14ac:dyDescent="0.25">
      <c r="A69" s="11" t="s">
        <v>7</v>
      </c>
      <c r="B69" s="19" t="s">
        <v>67</v>
      </c>
      <c r="C69" s="27" t="s">
        <v>118</v>
      </c>
      <c r="D69" s="24"/>
      <c r="E69" s="8" t="s">
        <v>0</v>
      </c>
      <c r="F69" s="9">
        <f>25*12</f>
        <v>300</v>
      </c>
      <c r="G69" s="13">
        <v>0.77</v>
      </c>
      <c r="H69" s="8">
        <f t="shared" si="9"/>
        <v>231</v>
      </c>
      <c r="I69" s="13"/>
      <c r="J69" s="8">
        <f t="shared" si="10"/>
        <v>0</v>
      </c>
      <c r="K69" s="13"/>
      <c r="L69" s="8">
        <f t="shared" si="11"/>
        <v>0</v>
      </c>
    </row>
    <row r="70" spans="1:12" ht="59.25" customHeight="1" x14ac:dyDescent="0.25">
      <c r="A70" s="11" t="s">
        <v>7</v>
      </c>
      <c r="B70" s="19" t="s">
        <v>68</v>
      </c>
      <c r="C70" s="27" t="s">
        <v>117</v>
      </c>
      <c r="D70" s="24"/>
      <c r="E70" s="8" t="s">
        <v>0</v>
      </c>
      <c r="F70" s="9">
        <v>300</v>
      </c>
      <c r="G70" s="13">
        <v>6.47</v>
      </c>
      <c r="H70" s="8">
        <f t="shared" si="9"/>
        <v>1941</v>
      </c>
      <c r="I70" s="13"/>
      <c r="J70" s="8">
        <f t="shared" si="10"/>
        <v>0</v>
      </c>
      <c r="K70" s="13"/>
      <c r="L70" s="8">
        <f t="shared" si="11"/>
        <v>0</v>
      </c>
    </row>
    <row r="71" spans="1:12" ht="60" x14ac:dyDescent="0.25">
      <c r="A71" s="11" t="s">
        <v>7</v>
      </c>
      <c r="B71" s="19" t="s">
        <v>69</v>
      </c>
      <c r="C71" s="27" t="s">
        <v>119</v>
      </c>
      <c r="D71"/>
      <c r="E71" s="8" t="s">
        <v>0</v>
      </c>
      <c r="F71" s="9">
        <v>300</v>
      </c>
      <c r="G71" s="13">
        <v>0.51</v>
      </c>
      <c r="H71" s="8">
        <f t="shared" si="9"/>
        <v>153</v>
      </c>
      <c r="I71" s="13"/>
      <c r="J71" s="8">
        <f t="shared" si="10"/>
        <v>0</v>
      </c>
      <c r="K71" s="13"/>
      <c r="L71" s="8">
        <f t="shared" si="11"/>
        <v>0</v>
      </c>
    </row>
    <row r="72" spans="1:12" ht="72" customHeight="1" x14ac:dyDescent="0.25">
      <c r="A72" s="11" t="s">
        <v>7</v>
      </c>
      <c r="B72" s="12" t="s">
        <v>28</v>
      </c>
      <c r="C72" s="27" t="s">
        <v>115</v>
      </c>
      <c r="D72" s="7"/>
      <c r="E72" s="8" t="s">
        <v>0</v>
      </c>
      <c r="F72" s="9">
        <f>F73</f>
        <v>192</v>
      </c>
      <c r="G72" s="13">
        <v>6.24</v>
      </c>
      <c r="H72" s="8">
        <f t="shared" si="9"/>
        <v>1198.08</v>
      </c>
      <c r="I72" s="13"/>
      <c r="J72" s="8">
        <f t="shared" si="10"/>
        <v>0</v>
      </c>
      <c r="K72" s="13"/>
      <c r="L72" s="8">
        <f t="shared" si="11"/>
        <v>0</v>
      </c>
    </row>
    <row r="73" spans="1:12" ht="66.75" customHeight="1" x14ac:dyDescent="0.25">
      <c r="A73" s="11" t="s">
        <v>7</v>
      </c>
      <c r="B73" s="12" t="s">
        <v>31</v>
      </c>
      <c r="C73" s="27" t="s">
        <v>116</v>
      </c>
      <c r="D73"/>
      <c r="E73" s="8" t="s">
        <v>0</v>
      </c>
      <c r="F73" s="9">
        <f>8*24</f>
        <v>192</v>
      </c>
      <c r="G73" s="13">
        <v>13.99</v>
      </c>
      <c r="H73" s="8">
        <f t="shared" si="9"/>
        <v>2686.08</v>
      </c>
      <c r="I73" s="13"/>
      <c r="J73" s="8">
        <f t="shared" si="10"/>
        <v>0</v>
      </c>
      <c r="K73" s="13"/>
      <c r="L73" s="8">
        <f t="shared" si="11"/>
        <v>0</v>
      </c>
    </row>
    <row r="74" spans="1:12" ht="61.5" customHeight="1" x14ac:dyDescent="0.25">
      <c r="A74" s="11" t="s">
        <v>7</v>
      </c>
      <c r="B74" s="12" t="s">
        <v>32</v>
      </c>
      <c r="C74" s="27" t="s">
        <v>114</v>
      </c>
      <c r="D74" s="24"/>
      <c r="E74" s="8" t="s">
        <v>0</v>
      </c>
      <c r="F74" s="9">
        <f>8*7</f>
        <v>56</v>
      </c>
      <c r="G74" s="13">
        <v>4.93</v>
      </c>
      <c r="H74" s="8">
        <f t="shared" si="9"/>
        <v>276.08</v>
      </c>
      <c r="I74" s="13"/>
      <c r="J74" s="8">
        <f t="shared" si="10"/>
        <v>0</v>
      </c>
      <c r="K74" s="13"/>
      <c r="L74" s="8">
        <f t="shared" si="11"/>
        <v>0</v>
      </c>
    </row>
    <row r="75" spans="1:12" x14ac:dyDescent="0.25">
      <c r="A75" s="1"/>
      <c r="B75" s="1"/>
      <c r="C75" s="1"/>
      <c r="D75" s="1"/>
      <c r="G75" s="14" t="s">
        <v>13</v>
      </c>
      <c r="H75" s="15">
        <f>SUM(H54:H74)</f>
        <v>20395.000000000007</v>
      </c>
      <c r="I75" s="14" t="s">
        <v>13</v>
      </c>
      <c r="J75" s="15">
        <f>SUM(J54:J74)</f>
        <v>0</v>
      </c>
      <c r="K75" s="14" t="s">
        <v>13</v>
      </c>
      <c r="L75" s="15">
        <f>SUM(L54:L74)</f>
        <v>0</v>
      </c>
    </row>
    <row r="76" spans="1:12" ht="15.75" thickBot="1" x14ac:dyDescent="0.3">
      <c r="A76" s="1"/>
      <c r="B76" s="1"/>
      <c r="C76" s="1"/>
      <c r="D76" s="1"/>
    </row>
    <row r="77" spans="1:12" x14ac:dyDescent="0.25">
      <c r="A77" s="79" t="s">
        <v>20</v>
      </c>
      <c r="B77" s="79"/>
      <c r="C77" s="79"/>
      <c r="D77" s="79"/>
      <c r="E77" s="79"/>
      <c r="F77" s="79"/>
      <c r="G77" s="75"/>
      <c r="H77" s="76"/>
      <c r="I77" s="75"/>
      <c r="J77" s="76"/>
      <c r="K77" s="75"/>
      <c r="L77" s="76"/>
    </row>
    <row r="78" spans="1:12" ht="15.75" thickBot="1" x14ac:dyDescent="0.3">
      <c r="A78" s="79"/>
      <c r="B78" s="79"/>
      <c r="C78" s="79"/>
      <c r="D78" s="79"/>
      <c r="E78" s="79"/>
      <c r="F78" s="79"/>
      <c r="G78" s="77"/>
      <c r="H78" s="78"/>
      <c r="I78" s="77"/>
      <c r="J78" s="78"/>
      <c r="K78" s="77"/>
      <c r="L78" s="78"/>
    </row>
    <row r="79" spans="1:12" ht="15.75" thickBot="1" x14ac:dyDescent="0.3">
      <c r="A79" s="2" t="s">
        <v>5</v>
      </c>
      <c r="B79" s="3" t="s">
        <v>4</v>
      </c>
      <c r="C79" s="3" t="s">
        <v>17</v>
      </c>
      <c r="D79" s="26" t="s">
        <v>76</v>
      </c>
      <c r="E79" s="3" t="s">
        <v>3</v>
      </c>
      <c r="F79" s="3" t="s">
        <v>2</v>
      </c>
      <c r="G79" s="4" t="s">
        <v>12</v>
      </c>
      <c r="H79" s="3" t="s">
        <v>1</v>
      </c>
      <c r="I79" s="4" t="s">
        <v>12</v>
      </c>
      <c r="J79" s="3" t="s">
        <v>1</v>
      </c>
      <c r="K79" s="4" t="s">
        <v>12</v>
      </c>
      <c r="L79" s="5" t="s">
        <v>1</v>
      </c>
    </row>
    <row r="80" spans="1:12" ht="45" x14ac:dyDescent="0.25">
      <c r="A80" s="11" t="s">
        <v>21</v>
      </c>
      <c r="B80" s="19" t="s">
        <v>136</v>
      </c>
      <c r="C80" s="27" t="s">
        <v>137</v>
      </c>
      <c r="D80" s="24"/>
      <c r="E80" s="8" t="s">
        <v>0</v>
      </c>
      <c r="F80" s="9">
        <v>1</v>
      </c>
      <c r="G80" s="13">
        <v>39</v>
      </c>
      <c r="H80" s="8">
        <f t="shared" ref="H80:H89" si="15">F80*G80</f>
        <v>39</v>
      </c>
      <c r="I80" s="13"/>
      <c r="J80" s="8">
        <f t="shared" ref="J80:J89" si="16">F80*I80</f>
        <v>0</v>
      </c>
      <c r="K80" s="13"/>
      <c r="L80" s="8">
        <f t="shared" ref="L80:L89" si="17">F80*K80</f>
        <v>0</v>
      </c>
    </row>
    <row r="81" spans="1:12" ht="93.75" customHeight="1" x14ac:dyDescent="0.25">
      <c r="A81" s="11" t="s">
        <v>21</v>
      </c>
      <c r="B81" s="19" t="s">
        <v>138</v>
      </c>
      <c r="C81" s="27" t="s">
        <v>139</v>
      </c>
      <c r="D81" s="24"/>
      <c r="E81" s="8" t="s">
        <v>0</v>
      </c>
      <c r="F81" s="9">
        <v>1</v>
      </c>
      <c r="G81" s="13">
        <v>59.56</v>
      </c>
      <c r="H81" s="8">
        <f t="shared" si="15"/>
        <v>59.56</v>
      </c>
      <c r="I81" s="13"/>
      <c r="J81" s="8">
        <f t="shared" si="16"/>
        <v>0</v>
      </c>
      <c r="K81" s="13"/>
      <c r="L81" s="8">
        <f t="shared" si="17"/>
        <v>0</v>
      </c>
    </row>
    <row r="82" spans="1:12" ht="86.25" customHeight="1" x14ac:dyDescent="0.25">
      <c r="A82" s="11" t="s">
        <v>21</v>
      </c>
      <c r="B82" s="19" t="s">
        <v>141</v>
      </c>
      <c r="C82" s="27" t="s">
        <v>140</v>
      </c>
      <c r="D82" s="24"/>
      <c r="E82" s="8" t="s">
        <v>0</v>
      </c>
      <c r="F82" s="9">
        <v>1</v>
      </c>
      <c r="G82" s="13">
        <v>89.41</v>
      </c>
      <c r="H82" s="8">
        <f t="shared" si="15"/>
        <v>89.41</v>
      </c>
      <c r="I82" s="13"/>
      <c r="J82" s="8">
        <f t="shared" si="16"/>
        <v>0</v>
      </c>
      <c r="K82" s="13"/>
      <c r="L82" s="8">
        <f t="shared" si="17"/>
        <v>0</v>
      </c>
    </row>
    <row r="83" spans="1:12" ht="99.75" customHeight="1" x14ac:dyDescent="0.25">
      <c r="A83" s="11" t="s">
        <v>21</v>
      </c>
      <c r="B83" s="12" t="s">
        <v>30</v>
      </c>
      <c r="C83" s="27" t="s">
        <v>142</v>
      </c>
      <c r="D83" s="24"/>
      <c r="E83" s="8" t="s">
        <v>0</v>
      </c>
      <c r="F83" s="9">
        <v>1</v>
      </c>
      <c r="G83" s="13">
        <v>15</v>
      </c>
      <c r="H83" s="8">
        <f t="shared" si="15"/>
        <v>15</v>
      </c>
      <c r="I83" s="13"/>
      <c r="J83" s="8">
        <f t="shared" si="16"/>
        <v>0</v>
      </c>
      <c r="K83" s="13"/>
      <c r="L83" s="8">
        <f t="shared" si="17"/>
        <v>0</v>
      </c>
    </row>
    <row r="84" spans="1:12" ht="45" x14ac:dyDescent="0.25">
      <c r="A84" s="11" t="s">
        <v>21</v>
      </c>
      <c r="B84" s="19" t="s">
        <v>70</v>
      </c>
      <c r="C84" s="27" t="s">
        <v>145</v>
      </c>
      <c r="D84" s="24"/>
      <c r="E84" s="8" t="s">
        <v>0</v>
      </c>
      <c r="F84" s="9">
        <v>1</v>
      </c>
      <c r="G84" s="13">
        <v>6.75</v>
      </c>
      <c r="H84" s="8">
        <f t="shared" si="15"/>
        <v>6.75</v>
      </c>
      <c r="I84" s="13"/>
      <c r="J84" s="8">
        <f t="shared" si="16"/>
        <v>0</v>
      </c>
      <c r="K84" s="13"/>
      <c r="L84" s="8">
        <f t="shared" si="17"/>
        <v>0</v>
      </c>
    </row>
    <row r="85" spans="1:12" ht="75" customHeight="1" x14ac:dyDescent="0.25">
      <c r="A85" s="11" t="s">
        <v>21</v>
      </c>
      <c r="B85" s="19" t="s">
        <v>147</v>
      </c>
      <c r="C85" s="33" t="s">
        <v>148</v>
      </c>
      <c r="D85" s="24"/>
      <c r="E85" s="8" t="s">
        <v>0</v>
      </c>
      <c r="F85" s="9">
        <v>1</v>
      </c>
      <c r="G85" s="13">
        <v>435.5</v>
      </c>
      <c r="H85" s="8">
        <f t="shared" si="15"/>
        <v>435.5</v>
      </c>
      <c r="I85" s="13"/>
      <c r="J85" s="8">
        <f t="shared" si="16"/>
        <v>0</v>
      </c>
      <c r="K85" s="13"/>
      <c r="L85" s="8">
        <f t="shared" si="17"/>
        <v>0</v>
      </c>
    </row>
    <row r="86" spans="1:12" ht="71.25" customHeight="1" x14ac:dyDescent="0.25">
      <c r="A86" s="11" t="s">
        <v>21</v>
      </c>
      <c r="B86" s="19" t="s">
        <v>144</v>
      </c>
      <c r="C86" s="33" t="s">
        <v>146</v>
      </c>
      <c r="D86" s="24"/>
      <c r="E86" s="8" t="s">
        <v>0</v>
      </c>
      <c r="F86" s="9">
        <v>1</v>
      </c>
      <c r="G86" s="13">
        <v>19.43</v>
      </c>
      <c r="H86" s="8">
        <f t="shared" si="15"/>
        <v>19.43</v>
      </c>
      <c r="I86" s="13"/>
      <c r="J86" s="8">
        <f t="shared" si="16"/>
        <v>0</v>
      </c>
      <c r="K86" s="13"/>
      <c r="L86" s="8">
        <f t="shared" si="17"/>
        <v>0</v>
      </c>
    </row>
    <row r="87" spans="1:12" ht="89.25" customHeight="1" x14ac:dyDescent="0.25">
      <c r="A87" s="11" t="s">
        <v>21</v>
      </c>
      <c r="B87" s="19" t="s">
        <v>150</v>
      </c>
      <c r="C87" s="33" t="s">
        <v>149</v>
      </c>
      <c r="D87" s="24"/>
      <c r="E87" s="8" t="s">
        <v>0</v>
      </c>
      <c r="F87" s="9">
        <v>1</v>
      </c>
      <c r="G87" s="13">
        <v>95.5</v>
      </c>
      <c r="H87" s="8">
        <f t="shared" si="15"/>
        <v>95.5</v>
      </c>
      <c r="I87" s="13"/>
      <c r="J87" s="8">
        <f t="shared" si="16"/>
        <v>0</v>
      </c>
      <c r="K87" s="13"/>
      <c r="L87" s="8">
        <f t="shared" si="17"/>
        <v>0</v>
      </c>
    </row>
    <row r="88" spans="1:12" ht="64.5" customHeight="1" x14ac:dyDescent="0.25">
      <c r="A88" s="11" t="s">
        <v>21</v>
      </c>
      <c r="B88" s="19" t="s">
        <v>143</v>
      </c>
      <c r="C88" s="33" t="s">
        <v>151</v>
      </c>
      <c r="D88"/>
      <c r="E88" s="8" t="s">
        <v>0</v>
      </c>
      <c r="F88" s="9">
        <v>1</v>
      </c>
      <c r="G88" s="13">
        <v>20.37</v>
      </c>
      <c r="H88" s="8">
        <f t="shared" ref="H88" si="18">F88*G88</f>
        <v>20.37</v>
      </c>
      <c r="I88" s="13"/>
      <c r="J88" s="8">
        <f t="shared" ref="J88" si="19">F88*I88</f>
        <v>0</v>
      </c>
      <c r="K88" s="13"/>
      <c r="L88" s="8">
        <f t="shared" ref="L88" si="20">F88*K88</f>
        <v>0</v>
      </c>
    </row>
    <row r="89" spans="1:12" ht="58.5" customHeight="1" x14ac:dyDescent="0.25">
      <c r="A89" s="11" t="s">
        <v>21</v>
      </c>
      <c r="B89" s="19" t="s">
        <v>72</v>
      </c>
      <c r="C89" s="33" t="s">
        <v>135</v>
      </c>
      <c r="D89" s="24"/>
      <c r="E89" s="8" t="s">
        <v>0</v>
      </c>
      <c r="F89" s="9">
        <v>1</v>
      </c>
      <c r="G89" s="13">
        <v>76.91</v>
      </c>
      <c r="H89" s="8">
        <f t="shared" si="15"/>
        <v>76.91</v>
      </c>
      <c r="I89" s="13"/>
      <c r="J89" s="8">
        <f t="shared" si="16"/>
        <v>0</v>
      </c>
      <c r="K89" s="13"/>
      <c r="L89" s="8">
        <f t="shared" si="17"/>
        <v>0</v>
      </c>
    </row>
    <row r="90" spans="1:12" x14ac:dyDescent="0.25">
      <c r="A90" s="1"/>
      <c r="B90" s="1"/>
      <c r="C90" s="1"/>
      <c r="D90" s="1"/>
      <c r="G90" s="14" t="s">
        <v>13</v>
      </c>
      <c r="H90" s="15">
        <f>SUM(H75:H89)</f>
        <v>21252.430000000008</v>
      </c>
      <c r="I90" s="14" t="s">
        <v>13</v>
      </c>
      <c r="J90" s="15">
        <f>SUM(J75:J89)</f>
        <v>0</v>
      </c>
      <c r="K90" s="14" t="s">
        <v>13</v>
      </c>
      <c r="L90" s="15">
        <f>SUM(L75:L89)</f>
        <v>0</v>
      </c>
    </row>
    <row r="91" spans="1:12" ht="15.75" thickBot="1" x14ac:dyDescent="0.3"/>
    <row r="92" spans="1:12" x14ac:dyDescent="0.25">
      <c r="A92" s="79" t="s">
        <v>26</v>
      </c>
      <c r="B92" s="79"/>
      <c r="C92" s="79"/>
      <c r="D92" s="79"/>
      <c r="E92" s="79"/>
      <c r="F92" s="79"/>
      <c r="G92" s="75"/>
      <c r="H92" s="76"/>
      <c r="I92" s="75"/>
      <c r="J92" s="76"/>
      <c r="K92" s="75"/>
      <c r="L92" s="76"/>
    </row>
    <row r="93" spans="1:12" ht="15.75" thickBot="1" x14ac:dyDescent="0.3">
      <c r="A93" s="79"/>
      <c r="B93" s="79"/>
      <c r="C93" s="79"/>
      <c r="D93" s="79"/>
      <c r="E93" s="79"/>
      <c r="F93" s="79"/>
      <c r="G93" s="77"/>
      <c r="H93" s="78"/>
      <c r="I93" s="77"/>
      <c r="J93" s="78"/>
      <c r="K93" s="77"/>
      <c r="L93" s="78"/>
    </row>
    <row r="94" spans="1:12" ht="15.75" thickBot="1" x14ac:dyDescent="0.3">
      <c r="A94" s="2" t="s">
        <v>5</v>
      </c>
      <c r="B94" s="3" t="s">
        <v>4</v>
      </c>
      <c r="C94" s="26" t="s">
        <v>17</v>
      </c>
      <c r="D94" s="26" t="s">
        <v>76</v>
      </c>
      <c r="E94" s="26" t="s">
        <v>3</v>
      </c>
      <c r="F94" s="3" t="s">
        <v>2</v>
      </c>
      <c r="G94" s="4" t="s">
        <v>12</v>
      </c>
      <c r="H94" s="3" t="s">
        <v>1</v>
      </c>
      <c r="I94" s="4" t="s">
        <v>12</v>
      </c>
      <c r="J94" s="3" t="s">
        <v>1</v>
      </c>
      <c r="K94" s="4" t="s">
        <v>12</v>
      </c>
      <c r="L94" s="5" t="s">
        <v>1</v>
      </c>
    </row>
    <row r="95" spans="1:12" ht="57.75" customHeight="1" x14ac:dyDescent="0.25">
      <c r="A95" s="11" t="s">
        <v>27</v>
      </c>
      <c r="B95" s="12" t="s">
        <v>22</v>
      </c>
      <c r="C95" s="27" t="s">
        <v>128</v>
      </c>
      <c r="D95" s="24"/>
      <c r="E95" s="8" t="s">
        <v>0</v>
      </c>
      <c r="F95" s="9">
        <v>5</v>
      </c>
      <c r="G95" s="13">
        <v>1.1299999999999999</v>
      </c>
      <c r="H95" s="8">
        <f t="shared" ref="H95:H101" si="21">F95*G95</f>
        <v>5.6499999999999995</v>
      </c>
      <c r="I95" s="13"/>
      <c r="J95" s="8">
        <f t="shared" ref="J95:J101" si="22">F95*I95</f>
        <v>0</v>
      </c>
      <c r="K95" s="13"/>
      <c r="L95" s="8">
        <f t="shared" ref="L95:L101" si="23">F95*K95</f>
        <v>0</v>
      </c>
    </row>
    <row r="96" spans="1:12" ht="57.75" customHeight="1" x14ac:dyDescent="0.25">
      <c r="A96" s="11" t="s">
        <v>27</v>
      </c>
      <c r="B96" s="19" t="s">
        <v>131</v>
      </c>
      <c r="C96" s="27" t="s">
        <v>132</v>
      </c>
      <c r="D96"/>
      <c r="E96" s="8" t="s">
        <v>0</v>
      </c>
      <c r="F96" s="9">
        <v>5</v>
      </c>
      <c r="G96" s="13">
        <v>1.57</v>
      </c>
      <c r="H96" s="8">
        <f t="shared" ref="H96" si="24">F96*G96</f>
        <v>7.8500000000000005</v>
      </c>
      <c r="I96" s="13"/>
      <c r="J96" s="8">
        <f t="shared" ref="J96" si="25">F96*I96</f>
        <v>0</v>
      </c>
      <c r="K96" s="13"/>
      <c r="L96" s="8">
        <f t="shared" ref="L96" si="26">F96*K96</f>
        <v>0</v>
      </c>
    </row>
    <row r="97" spans="1:12" ht="79.5" customHeight="1" x14ac:dyDescent="0.25">
      <c r="A97" s="11" t="s">
        <v>27</v>
      </c>
      <c r="B97" s="19" t="s">
        <v>73</v>
      </c>
      <c r="C97" s="27" t="s">
        <v>127</v>
      </c>
      <c r="D97" s="24"/>
      <c r="E97" s="8" t="s">
        <v>0</v>
      </c>
      <c r="F97" s="9">
        <v>1</v>
      </c>
      <c r="G97" s="13">
        <v>22.86</v>
      </c>
      <c r="H97" s="8">
        <f t="shared" si="21"/>
        <v>22.86</v>
      </c>
      <c r="I97" s="13"/>
      <c r="J97" s="8">
        <f t="shared" si="22"/>
        <v>0</v>
      </c>
      <c r="K97" s="13"/>
      <c r="L97" s="8">
        <f t="shared" si="23"/>
        <v>0</v>
      </c>
    </row>
    <row r="98" spans="1:12" x14ac:dyDescent="0.25">
      <c r="A98" s="11" t="s">
        <v>27</v>
      </c>
      <c r="B98" s="12" t="s">
        <v>23</v>
      </c>
      <c r="C98" s="7"/>
      <c r="D98" s="7"/>
      <c r="E98" s="8" t="s">
        <v>0</v>
      </c>
      <c r="F98" s="9">
        <v>4</v>
      </c>
      <c r="G98" s="29"/>
      <c r="H98" s="8">
        <f t="shared" si="21"/>
        <v>0</v>
      </c>
      <c r="I98" s="13"/>
      <c r="J98" s="8">
        <f t="shared" si="22"/>
        <v>0</v>
      </c>
      <c r="K98" s="13"/>
      <c r="L98" s="8">
        <f t="shared" si="23"/>
        <v>0</v>
      </c>
    </row>
    <row r="99" spans="1:12" ht="93.75" customHeight="1" x14ac:dyDescent="0.25">
      <c r="A99" s="11" t="s">
        <v>27</v>
      </c>
      <c r="B99" s="12" t="s">
        <v>24</v>
      </c>
      <c r="C99" s="27" t="s">
        <v>134</v>
      </c>
      <c r="D99"/>
      <c r="E99" s="8" t="s">
        <v>0</v>
      </c>
      <c r="F99" s="9">
        <v>4</v>
      </c>
      <c r="G99" s="13">
        <v>6.43</v>
      </c>
      <c r="H99" s="8">
        <f t="shared" si="21"/>
        <v>25.72</v>
      </c>
      <c r="I99" s="13"/>
      <c r="J99" s="8">
        <f t="shared" si="22"/>
        <v>0</v>
      </c>
      <c r="K99" s="13"/>
      <c r="L99" s="8">
        <f t="shared" si="23"/>
        <v>0</v>
      </c>
    </row>
    <row r="100" spans="1:12" ht="89.25" customHeight="1" x14ac:dyDescent="0.25">
      <c r="A100" s="11" t="s">
        <v>27</v>
      </c>
      <c r="B100" s="19" t="s">
        <v>129</v>
      </c>
      <c r="C100" s="27" t="s">
        <v>130</v>
      </c>
      <c r="D100" s="24"/>
      <c r="E100" s="8" t="s">
        <v>0</v>
      </c>
      <c r="F100" s="9">
        <v>10</v>
      </c>
      <c r="G100" s="13">
        <v>1.39</v>
      </c>
      <c r="H100" s="8">
        <f t="shared" si="21"/>
        <v>13.899999999999999</v>
      </c>
      <c r="I100" s="13"/>
      <c r="J100" s="8">
        <f t="shared" si="22"/>
        <v>0</v>
      </c>
      <c r="K100" s="13"/>
      <c r="L100" s="8">
        <f t="shared" si="23"/>
        <v>0</v>
      </c>
    </row>
    <row r="101" spans="1:12" ht="75" customHeight="1" x14ac:dyDescent="0.25">
      <c r="A101" s="11" t="s">
        <v>27</v>
      </c>
      <c r="B101" s="12" t="s">
        <v>25</v>
      </c>
      <c r="C101" s="27" t="s">
        <v>133</v>
      </c>
      <c r="D101" s="24"/>
      <c r="E101" s="8" t="s">
        <v>0</v>
      </c>
      <c r="F101" s="9">
        <v>4</v>
      </c>
      <c r="G101" s="13">
        <v>6.69</v>
      </c>
      <c r="H101" s="8">
        <f t="shared" si="21"/>
        <v>26.76</v>
      </c>
      <c r="I101" s="13"/>
      <c r="J101" s="8">
        <f t="shared" si="22"/>
        <v>0</v>
      </c>
      <c r="K101" s="13"/>
      <c r="L101" s="8">
        <f t="shared" si="23"/>
        <v>0</v>
      </c>
    </row>
    <row r="102" spans="1:12" x14ac:dyDescent="0.25">
      <c r="A102" s="1"/>
      <c r="B102" s="1"/>
      <c r="C102" s="1"/>
      <c r="D102" s="1"/>
      <c r="G102" s="14" t="s">
        <v>13</v>
      </c>
      <c r="H102" s="15">
        <f>SUM(H80:H101)</f>
        <v>22212.600000000009</v>
      </c>
      <c r="I102" s="14" t="s">
        <v>13</v>
      </c>
      <c r="J102" s="15">
        <f>SUM(J80:J101)</f>
        <v>0</v>
      </c>
      <c r="K102" s="14" t="s">
        <v>13</v>
      </c>
      <c r="L102" s="15">
        <f>SUM(L80:L101)</f>
        <v>0</v>
      </c>
    </row>
  </sheetData>
  <autoFilter ref="A7:L21"/>
  <mergeCells count="35">
    <mergeCell ref="D12:D13"/>
    <mergeCell ref="D50:D51"/>
    <mergeCell ref="A77:F78"/>
    <mergeCell ref="G77:H78"/>
    <mergeCell ref="I77:J78"/>
    <mergeCell ref="D65:D66"/>
    <mergeCell ref="C65:C66"/>
    <mergeCell ref="C52:C53"/>
    <mergeCell ref="D52:D53"/>
    <mergeCell ref="K77:L78"/>
    <mergeCell ref="A92:F93"/>
    <mergeCell ref="G92:H93"/>
    <mergeCell ref="I92:J93"/>
    <mergeCell ref="K92:L93"/>
    <mergeCell ref="G5:H6"/>
    <mergeCell ref="I5:J6"/>
    <mergeCell ref="K5:L6"/>
    <mergeCell ref="A1:F6"/>
    <mergeCell ref="G1:L4"/>
    <mergeCell ref="K43:L44"/>
    <mergeCell ref="K56:L57"/>
    <mergeCell ref="A23:F24"/>
    <mergeCell ref="G23:H24"/>
    <mergeCell ref="I23:J24"/>
    <mergeCell ref="K23:L24"/>
    <mergeCell ref="A56:F57"/>
    <mergeCell ref="G56:H57"/>
    <mergeCell ref="I56:J57"/>
    <mergeCell ref="A43:F44"/>
    <mergeCell ref="G43:H44"/>
    <mergeCell ref="I43:J44"/>
    <mergeCell ref="D26:D27"/>
    <mergeCell ref="D31:D32"/>
    <mergeCell ref="D33:D34"/>
    <mergeCell ref="C33:C34"/>
  </mergeCells>
  <conditionalFormatting sqref="B72">
    <cfRule type="duplicateValues" dxfId="35" priority="14"/>
  </conditionalFormatting>
  <conditionalFormatting sqref="B60">
    <cfRule type="duplicateValues" dxfId="34" priority="13"/>
  </conditionalFormatting>
  <conditionalFormatting sqref="B61">
    <cfRule type="duplicateValues" dxfId="33" priority="11"/>
  </conditionalFormatting>
  <conditionalFormatting sqref="B62">
    <cfRule type="duplicateValues" dxfId="32" priority="10"/>
  </conditionalFormatting>
  <conditionalFormatting sqref="B63">
    <cfRule type="duplicateValues" dxfId="31" priority="8"/>
  </conditionalFormatting>
  <conditionalFormatting sqref="B64">
    <cfRule type="duplicateValues" dxfId="30" priority="7"/>
  </conditionalFormatting>
  <conditionalFormatting sqref="B65">
    <cfRule type="duplicateValues" dxfId="29" priority="6"/>
  </conditionalFormatting>
  <conditionalFormatting sqref="B69">
    <cfRule type="duplicateValues" dxfId="28" priority="4"/>
  </conditionalFormatting>
  <conditionalFormatting sqref="B70:B71">
    <cfRule type="duplicateValues" dxfId="27" priority="3"/>
  </conditionalFormatting>
  <conditionalFormatting sqref="B67">
    <cfRule type="duplicateValues" dxfId="26" priority="2"/>
  </conditionalFormatting>
  <conditionalFormatting sqref="B66">
    <cfRule type="duplicateValues" dxfId="25" priority="15"/>
  </conditionalFormatting>
  <conditionalFormatting sqref="B68">
    <cfRule type="duplicateValues" dxfId="24" priority="1"/>
  </conditionalFormatting>
  <hyperlinks>
    <hyperlink ref="C50" r:id="rId1"/>
    <hyperlink ref="C51" r:id="rId2"/>
    <hyperlink ref="C33" r:id="rId3"/>
    <hyperlink ref="C71" r:id="rId4"/>
    <hyperlink ref="C65" r:id="rId5"/>
    <hyperlink ref="C52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5" r:id="rId27"/>
    <hyperlink ref="C36" r:id="rId28"/>
    <hyperlink ref="C37" r:id="rId29"/>
    <hyperlink ref="C38" r:id="rId30"/>
    <hyperlink ref="C39" r:id="rId31"/>
    <hyperlink ref="C40" r:id="rId32"/>
    <hyperlink ref="C46" r:id="rId33"/>
    <hyperlink ref="C47" r:id="rId34"/>
    <hyperlink ref="C48" r:id="rId35"/>
    <hyperlink ref="C49" r:id="rId36"/>
    <hyperlink ref="C59" r:id="rId37"/>
    <hyperlink ref="C60" r:id="rId38"/>
    <hyperlink ref="C61" r:id="rId39"/>
    <hyperlink ref="C62" r:id="rId40"/>
    <hyperlink ref="C63" r:id="rId41"/>
    <hyperlink ref="C64" r:id="rId42"/>
    <hyperlink ref="C67" r:id="rId43"/>
    <hyperlink ref="C68" r:id="rId44"/>
    <hyperlink ref="C69" r:id="rId45"/>
    <hyperlink ref="C70" r:id="rId46"/>
    <hyperlink ref="C72" r:id="rId47"/>
    <hyperlink ref="C73" r:id="rId48"/>
    <hyperlink ref="C74" r:id="rId49"/>
    <hyperlink ref="C80" r:id="rId50"/>
    <hyperlink ref="C81" r:id="rId51"/>
    <hyperlink ref="C82" r:id="rId52"/>
    <hyperlink ref="C83" r:id="rId53"/>
    <hyperlink ref="C84" r:id="rId54"/>
    <hyperlink ref="C85" r:id="rId55"/>
    <hyperlink ref="C86" r:id="rId56"/>
    <hyperlink ref="C87" r:id="rId57"/>
    <hyperlink ref="C88" r:id="rId58"/>
    <hyperlink ref="C89" r:id="rId59"/>
    <hyperlink ref="C95" r:id="rId60"/>
    <hyperlink ref="C96" r:id="rId61"/>
    <hyperlink ref="C97" r:id="rId62"/>
    <hyperlink ref="C99" r:id="rId63"/>
    <hyperlink ref="C100" r:id="rId64"/>
    <hyperlink ref="C101" r:id="rId65"/>
  </hyperlinks>
  <pageMargins left="0.7" right="0.7" top="0.75" bottom="0.75" header="0.3" footer="0.3"/>
  <pageSetup orientation="portrait" horizontalDpi="300" verticalDpi="300" r:id="rId66"/>
  <drawing r:id="rId67"/>
  <legacy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showGridLines="0" zoomScale="110" zoomScaleNormal="110" zoomScaleSheetLayoutView="40" workbookViewId="0">
      <pane ySplit="5" topLeftCell="A17" activePane="bottomLeft" state="frozen"/>
      <selection pane="bottomLeft" activeCell="B17" sqref="B17"/>
    </sheetView>
  </sheetViews>
  <sheetFormatPr baseColWidth="10" defaultRowHeight="15" x14ac:dyDescent="0.25"/>
  <cols>
    <col min="1" max="1" width="12.7109375" style="65" customWidth="1"/>
    <col min="2" max="2" width="32.42578125" style="43" customWidth="1"/>
    <col min="3" max="3" width="38.7109375" style="43" hidden="1" customWidth="1"/>
    <col min="4" max="4" width="26.28515625" style="43" customWidth="1"/>
    <col min="5" max="5" width="11" style="40" bestFit="1" customWidth="1"/>
    <col min="6" max="6" width="11.42578125" style="62" bestFit="1" customWidth="1"/>
    <col min="7" max="7" width="9.140625" style="66" customWidth="1"/>
    <col min="8" max="8" width="15.42578125" style="66" customWidth="1"/>
    <col min="9" max="9" width="34.85546875" style="40" customWidth="1"/>
    <col min="10" max="10" width="24.140625" style="66" bestFit="1" customWidth="1"/>
    <col min="11" max="11" width="18.42578125" style="66" customWidth="1"/>
    <col min="12" max="12" width="31.28515625" style="40" customWidth="1"/>
    <col min="13" max="13" width="24.140625" style="66" bestFit="1" customWidth="1"/>
    <col min="14" max="14" width="18.42578125" style="66" customWidth="1"/>
    <col min="15" max="15" width="19.42578125" style="40" customWidth="1"/>
    <col min="16" max="17" width="11.42578125" style="40"/>
    <col min="18" max="18" width="18.5703125" style="40" customWidth="1"/>
    <col min="19" max="16384" width="11.42578125" style="40"/>
  </cols>
  <sheetData>
    <row r="1" spans="1:18" x14ac:dyDescent="0.25">
      <c r="A1" s="94"/>
      <c r="B1" s="94"/>
      <c r="C1" s="94"/>
      <c r="D1" s="94"/>
      <c r="E1" s="94"/>
      <c r="F1" s="94"/>
      <c r="G1" s="95"/>
      <c r="H1" s="95"/>
      <c r="I1" s="95"/>
      <c r="J1" s="95"/>
      <c r="K1" s="95"/>
      <c r="L1" s="95"/>
      <c r="M1" s="95"/>
      <c r="N1" s="95"/>
      <c r="O1" s="51"/>
    </row>
    <row r="2" spans="1:18" x14ac:dyDescent="0.25">
      <c r="A2" s="94"/>
      <c r="B2" s="94"/>
      <c r="C2" s="94"/>
      <c r="D2" s="94"/>
      <c r="E2" s="94"/>
      <c r="F2" s="94"/>
      <c r="G2" s="95"/>
      <c r="H2" s="95"/>
      <c r="I2" s="95"/>
      <c r="J2" s="95"/>
      <c r="K2" s="95"/>
      <c r="L2" s="95"/>
      <c r="M2" s="95"/>
      <c r="N2" s="95"/>
      <c r="O2" s="51"/>
    </row>
    <row r="3" spans="1:18" x14ac:dyDescent="0.25">
      <c r="A3" s="94"/>
      <c r="B3" s="94"/>
      <c r="C3" s="94"/>
      <c r="D3" s="94"/>
      <c r="E3" s="94"/>
      <c r="F3" s="94"/>
      <c r="G3" s="95"/>
      <c r="H3" s="95"/>
      <c r="I3" s="95"/>
      <c r="J3" s="95"/>
      <c r="K3" s="95"/>
      <c r="L3" s="95"/>
      <c r="M3" s="95"/>
      <c r="N3" s="95"/>
      <c r="O3" s="51"/>
    </row>
    <row r="4" spans="1:18" x14ac:dyDescent="0.25">
      <c r="A4" s="94"/>
      <c r="B4" s="94"/>
      <c r="C4" s="94"/>
      <c r="D4" s="94"/>
      <c r="E4" s="94"/>
      <c r="F4" s="94"/>
      <c r="G4" s="96"/>
      <c r="H4" s="96"/>
      <c r="I4" s="96"/>
      <c r="J4" s="96"/>
      <c r="K4" s="96"/>
      <c r="L4" s="96"/>
      <c r="M4" s="96"/>
      <c r="N4" s="96"/>
      <c r="O4" s="52"/>
    </row>
    <row r="5" spans="1:18" ht="51.75" customHeight="1" x14ac:dyDescent="0.25">
      <c r="A5" s="49" t="s">
        <v>5</v>
      </c>
      <c r="B5" s="49" t="s">
        <v>4</v>
      </c>
      <c r="C5" s="49" t="s">
        <v>17</v>
      </c>
      <c r="D5" s="49" t="s">
        <v>76</v>
      </c>
      <c r="E5" s="49" t="s">
        <v>3</v>
      </c>
      <c r="F5" s="53" t="s">
        <v>2</v>
      </c>
      <c r="G5" s="54" t="s">
        <v>12</v>
      </c>
      <c r="H5" s="54" t="s">
        <v>1</v>
      </c>
      <c r="I5" s="49" t="s">
        <v>176</v>
      </c>
      <c r="J5" s="54" t="s">
        <v>12</v>
      </c>
      <c r="K5" s="54" t="s">
        <v>1</v>
      </c>
      <c r="L5" s="49" t="s">
        <v>176</v>
      </c>
      <c r="M5" s="54" t="s">
        <v>12</v>
      </c>
      <c r="N5" s="54" t="s">
        <v>1</v>
      </c>
      <c r="O5" s="49" t="s">
        <v>182</v>
      </c>
      <c r="P5" s="54" t="s">
        <v>12</v>
      </c>
      <c r="Q5" s="54" t="s">
        <v>1</v>
      </c>
      <c r="R5" s="49" t="s">
        <v>182</v>
      </c>
    </row>
    <row r="6" spans="1:18" ht="99" customHeight="1" x14ac:dyDescent="0.25">
      <c r="A6" s="55" t="s">
        <v>11</v>
      </c>
      <c r="B6" s="20" t="s">
        <v>37</v>
      </c>
      <c r="C6" s="27" t="s">
        <v>93</v>
      </c>
      <c r="D6" s="56"/>
      <c r="E6" s="57" t="s">
        <v>0</v>
      </c>
      <c r="F6" s="58">
        <v>3</v>
      </c>
      <c r="G6" s="59">
        <v>486.2</v>
      </c>
      <c r="H6" s="59">
        <f t="shared" ref="H6:H13" si="0">F6*G6</f>
        <v>1458.6</v>
      </c>
      <c r="I6" s="27" t="s">
        <v>93</v>
      </c>
      <c r="J6" s="59">
        <v>323</v>
      </c>
      <c r="K6" s="59">
        <f>F6*J6</f>
        <v>969</v>
      </c>
      <c r="L6" s="47" t="s">
        <v>177</v>
      </c>
      <c r="M6" s="59">
        <v>364.45</v>
      </c>
      <c r="N6" s="59">
        <f>F6*M6</f>
        <v>1093.3499999999999</v>
      </c>
      <c r="O6" s="47" t="s">
        <v>185</v>
      </c>
      <c r="P6" s="59">
        <v>326.12</v>
      </c>
      <c r="Q6" s="59">
        <f>+P6*F6</f>
        <v>978.36</v>
      </c>
      <c r="R6" s="47" t="s">
        <v>186</v>
      </c>
    </row>
    <row r="7" spans="1:18" ht="87" customHeight="1" x14ac:dyDescent="0.25">
      <c r="A7" s="55" t="s">
        <v>11</v>
      </c>
      <c r="B7" s="20" t="s">
        <v>36</v>
      </c>
      <c r="C7" s="27" t="s">
        <v>103</v>
      </c>
      <c r="D7" s="60"/>
      <c r="E7" s="57" t="s">
        <v>0</v>
      </c>
      <c r="F7" s="58">
        <v>2</v>
      </c>
      <c r="G7" s="59">
        <v>14888</v>
      </c>
      <c r="H7" s="59">
        <f t="shared" si="0"/>
        <v>29776</v>
      </c>
      <c r="I7" s="27" t="s">
        <v>103</v>
      </c>
      <c r="J7" s="59">
        <v>2230</v>
      </c>
      <c r="K7" s="59">
        <f>F7*J7</f>
        <v>4460</v>
      </c>
      <c r="L7" s="47" t="s">
        <v>178</v>
      </c>
      <c r="M7" s="59">
        <v>2349.91</v>
      </c>
      <c r="N7" s="59">
        <f>F7*M7</f>
        <v>4699.82</v>
      </c>
      <c r="O7" s="47" t="s">
        <v>185</v>
      </c>
      <c r="P7" s="59">
        <v>5805.69</v>
      </c>
      <c r="Q7" s="59">
        <f t="shared" ref="Q7:Q18" si="1">+P7*F7</f>
        <v>11611.38</v>
      </c>
      <c r="R7" s="47" t="s">
        <v>186</v>
      </c>
    </row>
    <row r="8" spans="1:18" ht="55.5" customHeight="1" x14ac:dyDescent="0.25">
      <c r="A8" s="55" t="s">
        <v>11</v>
      </c>
      <c r="B8" s="39" t="s">
        <v>51</v>
      </c>
      <c r="C8" s="27" t="s">
        <v>94</v>
      </c>
      <c r="D8" s="56"/>
      <c r="E8" s="57" t="s">
        <v>0</v>
      </c>
      <c r="F8" s="58">
        <v>2</v>
      </c>
      <c r="G8" s="59">
        <v>903</v>
      </c>
      <c r="H8" s="59">
        <f t="shared" si="0"/>
        <v>1806</v>
      </c>
      <c r="I8" s="27" t="s">
        <v>94</v>
      </c>
      <c r="J8" s="59">
        <v>446.51</v>
      </c>
      <c r="K8" s="59">
        <f t="shared" ref="K8:K18" si="2">F8*J8</f>
        <v>893.02</v>
      </c>
      <c r="L8" s="47" t="s">
        <v>179</v>
      </c>
      <c r="M8" s="59">
        <v>615</v>
      </c>
      <c r="N8" s="59">
        <f t="shared" ref="N8:N18" si="3">F8*M8</f>
        <v>1230</v>
      </c>
      <c r="O8" s="47" t="s">
        <v>180</v>
      </c>
      <c r="P8" s="59">
        <v>492.47</v>
      </c>
      <c r="Q8" s="59">
        <f t="shared" si="1"/>
        <v>984.94</v>
      </c>
      <c r="R8" s="47" t="s">
        <v>186</v>
      </c>
    </row>
    <row r="9" spans="1:18" ht="137.25" customHeight="1" x14ac:dyDescent="0.25">
      <c r="A9" s="55" t="s">
        <v>11</v>
      </c>
      <c r="B9" s="61" t="s">
        <v>71</v>
      </c>
      <c r="C9" s="27" t="s">
        <v>104</v>
      </c>
      <c r="D9" s="56"/>
      <c r="E9" s="57" t="s">
        <v>0</v>
      </c>
      <c r="F9" s="58">
        <v>2</v>
      </c>
      <c r="G9" s="59">
        <v>25.25</v>
      </c>
      <c r="H9" s="59">
        <f t="shared" si="0"/>
        <v>50.5</v>
      </c>
      <c r="I9" s="27" t="s">
        <v>104</v>
      </c>
      <c r="J9" s="59">
        <v>11</v>
      </c>
      <c r="K9" s="59">
        <f>F9*J9</f>
        <v>22</v>
      </c>
      <c r="L9" s="47" t="s">
        <v>180</v>
      </c>
      <c r="M9" s="59"/>
      <c r="N9" s="59">
        <f>F9*M9</f>
        <v>0</v>
      </c>
      <c r="O9" s="57"/>
      <c r="P9" s="59">
        <v>118.13</v>
      </c>
      <c r="Q9" s="59">
        <f t="shared" si="1"/>
        <v>236.26</v>
      </c>
      <c r="R9" s="47" t="s">
        <v>186</v>
      </c>
    </row>
    <row r="10" spans="1:18" ht="45" x14ac:dyDescent="0.25">
      <c r="A10" s="55" t="s">
        <v>11</v>
      </c>
      <c r="B10" s="20" t="s">
        <v>16</v>
      </c>
      <c r="C10" s="27" t="s">
        <v>96</v>
      </c>
      <c r="D10" s="97"/>
      <c r="E10" s="57" t="s">
        <v>0</v>
      </c>
      <c r="F10" s="58">
        <v>4</v>
      </c>
      <c r="G10" s="59">
        <v>3.73</v>
      </c>
      <c r="H10" s="59">
        <f t="shared" si="0"/>
        <v>14.92</v>
      </c>
      <c r="I10" s="27" t="s">
        <v>96</v>
      </c>
      <c r="J10" s="59">
        <v>3.51</v>
      </c>
      <c r="K10" s="59">
        <f t="shared" si="2"/>
        <v>14.04</v>
      </c>
      <c r="L10" s="47" t="s">
        <v>180</v>
      </c>
      <c r="M10" s="59"/>
      <c r="N10" s="59">
        <f t="shared" si="3"/>
        <v>0</v>
      </c>
      <c r="O10" s="57"/>
      <c r="P10" s="59">
        <v>2.0499999999999998</v>
      </c>
      <c r="Q10" s="59">
        <f t="shared" si="1"/>
        <v>8.1999999999999993</v>
      </c>
      <c r="R10" s="47" t="s">
        <v>186</v>
      </c>
    </row>
    <row r="11" spans="1:18" ht="45" x14ac:dyDescent="0.25">
      <c r="A11" s="55" t="s">
        <v>11</v>
      </c>
      <c r="B11" s="20" t="s">
        <v>35</v>
      </c>
      <c r="C11" s="27" t="s">
        <v>97</v>
      </c>
      <c r="D11" s="97"/>
      <c r="E11" s="57" t="s">
        <v>0</v>
      </c>
      <c r="F11" s="58">
        <v>22</v>
      </c>
      <c r="G11" s="59">
        <v>5.89</v>
      </c>
      <c r="H11" s="59">
        <f t="shared" si="0"/>
        <v>129.57999999999998</v>
      </c>
      <c r="I11" s="27" t="s">
        <v>97</v>
      </c>
      <c r="J11" s="59">
        <v>4.8099999999999996</v>
      </c>
      <c r="K11" s="59">
        <f t="shared" si="2"/>
        <v>105.82</v>
      </c>
      <c r="L11" s="47" t="s">
        <v>180</v>
      </c>
      <c r="M11" s="59"/>
      <c r="N11" s="59">
        <f t="shared" si="3"/>
        <v>0</v>
      </c>
      <c r="O11" s="57"/>
      <c r="P11" s="59">
        <v>3.16</v>
      </c>
      <c r="Q11" s="59">
        <f t="shared" si="1"/>
        <v>69.52000000000001</v>
      </c>
      <c r="R11" s="47" t="s">
        <v>186</v>
      </c>
    </row>
    <row r="12" spans="1:18" ht="60.75" customHeight="1" x14ac:dyDescent="0.25">
      <c r="A12" s="55" t="s">
        <v>11</v>
      </c>
      <c r="B12" s="20" t="s">
        <v>33</v>
      </c>
      <c r="C12" s="27" t="s">
        <v>105</v>
      </c>
      <c r="D12" s="56"/>
      <c r="E12" s="57" t="s">
        <v>0</v>
      </c>
      <c r="F12" s="58">
        <v>4</v>
      </c>
      <c r="G12" s="59">
        <f>16.86+20.99+8.97</f>
        <v>46.819999999999993</v>
      </c>
      <c r="H12" s="59">
        <f t="shared" si="0"/>
        <v>187.27999999999997</v>
      </c>
      <c r="I12" s="27" t="s">
        <v>105</v>
      </c>
      <c r="J12" s="59">
        <v>22</v>
      </c>
      <c r="K12" s="59">
        <f t="shared" si="2"/>
        <v>88</v>
      </c>
      <c r="L12" s="47" t="s">
        <v>180</v>
      </c>
      <c r="M12" s="59">
        <f>9.98+8.23+32.18</f>
        <v>50.39</v>
      </c>
      <c r="N12" s="59">
        <f t="shared" si="3"/>
        <v>201.56</v>
      </c>
      <c r="O12" s="47" t="s">
        <v>183</v>
      </c>
      <c r="P12" s="59">
        <f>8.33+4.14+6.71</f>
        <v>19.18</v>
      </c>
      <c r="Q12" s="59">
        <f t="shared" si="1"/>
        <v>76.72</v>
      </c>
      <c r="R12" s="47" t="s">
        <v>186</v>
      </c>
    </row>
    <row r="13" spans="1:18" ht="77.25" customHeight="1" x14ac:dyDescent="0.25">
      <c r="A13" s="55" t="s">
        <v>11</v>
      </c>
      <c r="B13" s="20" t="s">
        <v>38</v>
      </c>
      <c r="C13" s="27" t="s">
        <v>106</v>
      </c>
      <c r="D13" s="56"/>
      <c r="E13" s="57" t="s">
        <v>0</v>
      </c>
      <c r="F13" s="58">
        <v>4</v>
      </c>
      <c r="G13" s="59">
        <v>40.99</v>
      </c>
      <c r="H13" s="59">
        <f t="shared" si="0"/>
        <v>163.96</v>
      </c>
      <c r="I13" s="27" t="s">
        <v>106</v>
      </c>
      <c r="J13" s="59">
        <v>41</v>
      </c>
      <c r="K13" s="59">
        <f t="shared" si="2"/>
        <v>164</v>
      </c>
      <c r="L13" s="47" t="s">
        <v>180</v>
      </c>
      <c r="M13" s="59">
        <v>91</v>
      </c>
      <c r="N13" s="59">
        <f t="shared" si="3"/>
        <v>364</v>
      </c>
      <c r="O13" s="47" t="s">
        <v>184</v>
      </c>
      <c r="P13" s="59">
        <v>31.67</v>
      </c>
      <c r="Q13" s="59">
        <f t="shared" si="1"/>
        <v>126.68</v>
      </c>
      <c r="R13" s="47" t="s">
        <v>186</v>
      </c>
    </row>
    <row r="14" spans="1:18" ht="75" customHeight="1" x14ac:dyDescent="0.25">
      <c r="A14" s="55" t="s">
        <v>11</v>
      </c>
      <c r="B14" s="39" t="s">
        <v>34</v>
      </c>
      <c r="C14" s="27" t="s">
        <v>107</v>
      </c>
      <c r="D14" s="56"/>
      <c r="E14" s="57" t="s">
        <v>0</v>
      </c>
      <c r="F14" s="58">
        <v>2</v>
      </c>
      <c r="G14" s="59"/>
      <c r="H14" s="59"/>
      <c r="I14" s="47"/>
      <c r="J14" s="59">
        <v>1345</v>
      </c>
      <c r="K14" s="59">
        <f>I14*J14</f>
        <v>0</v>
      </c>
      <c r="L14" s="47" t="s">
        <v>180</v>
      </c>
      <c r="M14" s="59"/>
      <c r="N14" s="59">
        <f t="shared" si="3"/>
        <v>0</v>
      </c>
      <c r="O14" s="57"/>
      <c r="P14" s="59"/>
      <c r="Q14" s="59">
        <f t="shared" si="1"/>
        <v>0</v>
      </c>
      <c r="R14" s="57"/>
    </row>
    <row r="15" spans="1:18" ht="95.25" customHeight="1" x14ac:dyDescent="0.25">
      <c r="A15" s="55" t="s">
        <v>11</v>
      </c>
      <c r="B15" s="20" t="s">
        <v>52</v>
      </c>
      <c r="C15" s="27" t="s">
        <v>111</v>
      </c>
      <c r="D15" s="56"/>
      <c r="E15" s="57" t="s">
        <v>0</v>
      </c>
      <c r="F15" s="58">
        <v>4</v>
      </c>
      <c r="G15" s="59">
        <v>297.5</v>
      </c>
      <c r="H15" s="59">
        <f>F15*G15</f>
        <v>1190</v>
      </c>
      <c r="I15" s="27" t="s">
        <v>111</v>
      </c>
      <c r="J15" s="59">
        <v>107.08499999999999</v>
      </c>
      <c r="K15" s="59">
        <f t="shared" si="2"/>
        <v>428.34</v>
      </c>
      <c r="L15" s="47" t="s">
        <v>181</v>
      </c>
      <c r="M15" s="59">
        <v>174</v>
      </c>
      <c r="N15" s="59">
        <f t="shared" si="3"/>
        <v>696</v>
      </c>
      <c r="O15" s="47" t="s">
        <v>180</v>
      </c>
      <c r="P15" s="59"/>
      <c r="Q15" s="59">
        <f t="shared" si="1"/>
        <v>0</v>
      </c>
      <c r="R15" s="47"/>
    </row>
    <row r="16" spans="1:18" ht="94.5" customHeight="1" x14ac:dyDescent="0.25">
      <c r="A16" s="55" t="s">
        <v>11</v>
      </c>
      <c r="B16" s="20" t="s">
        <v>42</v>
      </c>
      <c r="C16" s="27" t="s">
        <v>108</v>
      </c>
      <c r="D16" s="56"/>
      <c r="E16" s="57" t="s">
        <v>0</v>
      </c>
      <c r="F16" s="58">
        <v>4</v>
      </c>
      <c r="G16" s="59">
        <v>23.45</v>
      </c>
      <c r="H16" s="59">
        <f>F16*G16</f>
        <v>93.8</v>
      </c>
      <c r="I16" s="27" t="s">
        <v>108</v>
      </c>
      <c r="J16" s="59">
        <v>160.809</v>
      </c>
      <c r="K16" s="59">
        <f t="shared" si="2"/>
        <v>643.23599999999999</v>
      </c>
      <c r="L16" s="47" t="s">
        <v>181</v>
      </c>
      <c r="M16" s="59">
        <v>173.5</v>
      </c>
      <c r="N16" s="59">
        <f t="shared" si="3"/>
        <v>694</v>
      </c>
      <c r="O16" s="47" t="s">
        <v>180</v>
      </c>
      <c r="P16" s="59">
        <v>222.93</v>
      </c>
      <c r="Q16" s="59">
        <f t="shared" si="1"/>
        <v>891.72</v>
      </c>
      <c r="R16" s="47" t="s">
        <v>186</v>
      </c>
    </row>
    <row r="17" spans="1:18" ht="120" x14ac:dyDescent="0.25">
      <c r="A17" s="55" t="s">
        <v>11</v>
      </c>
      <c r="B17" s="20" t="s">
        <v>43</v>
      </c>
      <c r="C17" s="27" t="s">
        <v>109</v>
      </c>
      <c r="D17" s="56"/>
      <c r="E17" s="57" t="s">
        <v>0</v>
      </c>
      <c r="F17" s="58">
        <v>4</v>
      </c>
      <c r="G17" s="59">
        <v>30.5</v>
      </c>
      <c r="H17" s="59">
        <f>F17*G17</f>
        <v>122</v>
      </c>
      <c r="I17" s="27" t="s">
        <v>109</v>
      </c>
      <c r="J17" s="59">
        <v>385.57499999999999</v>
      </c>
      <c r="K17" s="59">
        <f t="shared" si="2"/>
        <v>1542.3</v>
      </c>
      <c r="L17" s="47" t="s">
        <v>181</v>
      </c>
      <c r="M17" s="59">
        <v>35.9</v>
      </c>
      <c r="N17" s="59">
        <f t="shared" si="3"/>
        <v>143.6</v>
      </c>
      <c r="O17" s="47" t="s">
        <v>180</v>
      </c>
      <c r="P17" s="59">
        <v>378.76</v>
      </c>
      <c r="Q17" s="59">
        <f t="shared" si="1"/>
        <v>1515.04</v>
      </c>
      <c r="R17" s="47" t="s">
        <v>186</v>
      </c>
    </row>
    <row r="18" spans="1:18" ht="105" x14ac:dyDescent="0.25">
      <c r="A18" s="55" t="s">
        <v>11</v>
      </c>
      <c r="B18" s="20" t="s">
        <v>44</v>
      </c>
      <c r="C18" s="27" t="s">
        <v>110</v>
      </c>
      <c r="D18" s="56"/>
      <c r="E18" s="57" t="s">
        <v>0</v>
      </c>
      <c r="F18" s="58">
        <v>4</v>
      </c>
      <c r="G18" s="59">
        <v>84.75</v>
      </c>
      <c r="H18" s="59">
        <f>F18*G18</f>
        <v>339</v>
      </c>
      <c r="I18" s="27" t="s">
        <v>110</v>
      </c>
      <c r="J18" s="59">
        <v>197.23</v>
      </c>
      <c r="K18" s="59">
        <f t="shared" si="2"/>
        <v>788.92</v>
      </c>
      <c r="L18" s="47" t="s">
        <v>181</v>
      </c>
      <c r="M18" s="59">
        <v>177</v>
      </c>
      <c r="N18" s="59">
        <f t="shared" si="3"/>
        <v>708</v>
      </c>
      <c r="O18" s="47" t="s">
        <v>180</v>
      </c>
      <c r="P18" s="59">
        <v>133.01</v>
      </c>
      <c r="Q18" s="59">
        <f t="shared" si="1"/>
        <v>532.04</v>
      </c>
      <c r="R18" s="47" t="s">
        <v>186</v>
      </c>
    </row>
    <row r="19" spans="1:18" ht="30" x14ac:dyDescent="0.25">
      <c r="A19" s="40"/>
      <c r="B19" s="40"/>
      <c r="C19" s="40"/>
      <c r="D19" s="40"/>
      <c r="G19" s="63" t="s">
        <v>13</v>
      </c>
      <c r="H19" s="64">
        <f>SUM(H6:H18)</f>
        <v>35331.64</v>
      </c>
      <c r="I19" s="50"/>
      <c r="J19" s="63" t="s">
        <v>13</v>
      </c>
      <c r="K19" s="64">
        <f>SUM(K6:K18)</f>
        <v>10118.675999999999</v>
      </c>
      <c r="L19" s="50"/>
      <c r="M19" s="63" t="s">
        <v>13</v>
      </c>
      <c r="N19" s="64">
        <f>SUM(N6:N18)</f>
        <v>9830.33</v>
      </c>
      <c r="O19" s="50"/>
      <c r="P19" s="63" t="s">
        <v>13</v>
      </c>
      <c r="Q19" s="64">
        <f>SUM(Q6:Q18)</f>
        <v>17030.86</v>
      </c>
      <c r="R19" s="50"/>
    </row>
  </sheetData>
  <autoFilter ref="A5:N19"/>
  <mergeCells count="3">
    <mergeCell ref="A1:F4"/>
    <mergeCell ref="G1:N4"/>
    <mergeCell ref="D10:D11"/>
  </mergeCells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I6" r:id="rId14"/>
    <hyperlink ref="I7" r:id="rId15"/>
    <hyperlink ref="I8" r:id="rId16"/>
    <hyperlink ref="I9" r:id="rId17"/>
    <hyperlink ref="I10" r:id="rId18"/>
    <hyperlink ref="I11" r:id="rId19"/>
    <hyperlink ref="I12" r:id="rId20"/>
    <hyperlink ref="I13" r:id="rId21"/>
    <hyperlink ref="I15" r:id="rId22"/>
    <hyperlink ref="I16" r:id="rId23"/>
    <hyperlink ref="I17" r:id="rId24"/>
    <hyperlink ref="I18" r:id="rId25"/>
  </hyperlinks>
  <pageMargins left="0.7" right="0.7" top="0.75" bottom="0.75" header="0.3" footer="0.3"/>
  <pageSetup orientation="portrait" horizontalDpi="300" verticalDpi="300" r:id="rId26"/>
  <drawing r:id="rId27"/>
  <legacy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zoomScale="110" zoomScaleNormal="110" zoomScaleSheetLayoutView="40" workbookViewId="0">
      <pane xSplit="3" ySplit="5" topLeftCell="D17" activePane="bottomRight" state="frozen"/>
      <selection pane="topRight" activeCell="D1" sqref="D1"/>
      <selection pane="bottomLeft" activeCell="A8" sqref="A8"/>
      <selection pane="bottomRight" activeCell="I19" sqref="I19"/>
    </sheetView>
  </sheetViews>
  <sheetFormatPr baseColWidth="10" defaultRowHeight="15" x14ac:dyDescent="0.25"/>
  <cols>
    <col min="1" max="1" width="12.7109375" style="44" customWidth="1"/>
    <col min="2" max="2" width="32.7109375" style="18" bestFit="1" customWidth="1"/>
    <col min="3" max="3" width="38.7109375" style="18" hidden="1" customWidth="1"/>
    <col min="4" max="4" width="26.28515625" style="18" customWidth="1"/>
    <col min="5" max="5" width="11" style="1" bestFit="1" customWidth="1"/>
    <col min="6" max="6" width="11.42578125" style="1" bestFit="1" customWidth="1"/>
    <col min="7" max="7" width="23.140625" style="1" bestFit="1" customWidth="1"/>
    <col min="8" max="8" width="15.42578125" style="1" customWidth="1"/>
    <col min="9" max="9" width="38" style="1" customWidth="1"/>
    <col min="10" max="10" width="24.140625" style="1" bestFit="1" customWidth="1"/>
    <col min="11" max="11" width="18.42578125" style="1" customWidth="1"/>
    <col min="12" max="12" width="38.28515625" style="40" customWidth="1"/>
    <col min="13" max="13" width="24.140625" style="1" bestFit="1" customWidth="1"/>
    <col min="14" max="15" width="18.42578125" style="1" customWidth="1"/>
    <col min="16" max="16384" width="11.42578125" style="1"/>
  </cols>
  <sheetData>
    <row r="1" spans="1:15" x14ac:dyDescent="0.25">
      <c r="A1" s="89"/>
      <c r="B1" s="89"/>
      <c r="C1" s="89"/>
      <c r="D1" s="89"/>
      <c r="E1" s="89"/>
      <c r="F1" s="89"/>
      <c r="G1" s="91"/>
      <c r="H1" s="91"/>
      <c r="I1" s="91"/>
      <c r="J1" s="91"/>
      <c r="K1" s="91"/>
      <c r="L1" s="91"/>
      <c r="M1" s="91"/>
      <c r="N1" s="91"/>
      <c r="O1" s="45"/>
    </row>
    <row r="2" spans="1:15" x14ac:dyDescent="0.25">
      <c r="A2" s="89"/>
      <c r="B2" s="89"/>
      <c r="C2" s="89"/>
      <c r="D2" s="89"/>
      <c r="E2" s="89"/>
      <c r="F2" s="89"/>
      <c r="G2" s="91"/>
      <c r="H2" s="91"/>
      <c r="I2" s="91"/>
      <c r="J2" s="91"/>
      <c r="K2" s="91"/>
      <c r="L2" s="91"/>
      <c r="M2" s="91"/>
      <c r="N2" s="91"/>
      <c r="O2" s="45"/>
    </row>
    <row r="3" spans="1:15" x14ac:dyDescent="0.25">
      <c r="A3" s="89"/>
      <c r="B3" s="89"/>
      <c r="C3" s="89"/>
      <c r="D3" s="89"/>
      <c r="E3" s="89"/>
      <c r="F3" s="89"/>
      <c r="G3" s="91"/>
      <c r="H3" s="91"/>
      <c r="I3" s="91"/>
      <c r="J3" s="91"/>
      <c r="K3" s="91"/>
      <c r="L3" s="91"/>
      <c r="M3" s="91"/>
      <c r="N3" s="91"/>
      <c r="O3" s="45"/>
    </row>
    <row r="4" spans="1:15" x14ac:dyDescent="0.25">
      <c r="A4" s="89"/>
      <c r="B4" s="89"/>
      <c r="C4" s="89"/>
      <c r="D4" s="89"/>
      <c r="E4" s="89"/>
      <c r="F4" s="89"/>
      <c r="G4" s="92"/>
      <c r="H4" s="92"/>
      <c r="I4" s="92"/>
      <c r="J4" s="92"/>
      <c r="K4" s="92"/>
      <c r="L4" s="92"/>
      <c r="M4" s="92"/>
      <c r="N4" s="92"/>
      <c r="O4" s="46"/>
    </row>
    <row r="5" spans="1:15" x14ac:dyDescent="0.25">
      <c r="A5" s="48" t="s">
        <v>5</v>
      </c>
      <c r="B5" s="48" t="s">
        <v>4</v>
      </c>
      <c r="C5" s="48" t="s">
        <v>17</v>
      </c>
      <c r="D5" s="48" t="s">
        <v>76</v>
      </c>
      <c r="E5" s="48" t="s">
        <v>3</v>
      </c>
      <c r="F5" s="48" t="s">
        <v>2</v>
      </c>
      <c r="G5" s="48" t="s">
        <v>12</v>
      </c>
      <c r="H5" s="48" t="s">
        <v>1</v>
      </c>
      <c r="I5" s="48" t="s">
        <v>176</v>
      </c>
      <c r="J5" s="48" t="s">
        <v>12</v>
      </c>
      <c r="K5" s="48" t="s">
        <v>1</v>
      </c>
      <c r="L5" s="49" t="s">
        <v>176</v>
      </c>
      <c r="M5" s="48" t="s">
        <v>12</v>
      </c>
      <c r="N5" s="48" t="s">
        <v>1</v>
      </c>
      <c r="O5" s="48" t="s">
        <v>176</v>
      </c>
    </row>
    <row r="6" spans="1:15" ht="50.25" customHeight="1" x14ac:dyDescent="0.25">
      <c r="A6" s="11" t="s">
        <v>14</v>
      </c>
      <c r="B6" s="19" t="s">
        <v>39</v>
      </c>
      <c r="C6" s="27" t="s">
        <v>77</v>
      </c>
      <c r="D6" s="98"/>
      <c r="E6" s="8" t="s">
        <v>9</v>
      </c>
      <c r="F6" s="13">
        <v>60</v>
      </c>
      <c r="G6" s="31">
        <v>72.319999999999993</v>
      </c>
      <c r="H6" s="8">
        <f t="shared" ref="H6:H20" si="0">F6*G6</f>
        <v>4339.2</v>
      </c>
      <c r="I6" s="27" t="s">
        <v>77</v>
      </c>
      <c r="J6" s="13"/>
      <c r="K6" s="8">
        <f t="shared" ref="K6:K20" si="1">F6*J6</f>
        <v>0</v>
      </c>
      <c r="L6" s="57"/>
      <c r="M6" s="31">
        <v>284.60000000000002</v>
      </c>
      <c r="N6" s="8">
        <f>+M6*20</f>
        <v>5692</v>
      </c>
      <c r="O6" s="23" t="s">
        <v>186</v>
      </c>
    </row>
    <row r="7" spans="1:15" ht="45" x14ac:dyDescent="0.25">
      <c r="A7" s="11" t="s">
        <v>14</v>
      </c>
      <c r="B7" s="19" t="s">
        <v>40</v>
      </c>
      <c r="C7" s="27" t="s">
        <v>78</v>
      </c>
      <c r="D7" s="98"/>
      <c r="E7" s="8" t="s">
        <v>9</v>
      </c>
      <c r="F7" s="13">
        <v>3</v>
      </c>
      <c r="G7" s="31">
        <v>47.21</v>
      </c>
      <c r="H7" s="8">
        <f t="shared" si="0"/>
        <v>141.63</v>
      </c>
      <c r="I7" s="27" t="s">
        <v>78</v>
      </c>
      <c r="J7" s="13"/>
      <c r="K7" s="8">
        <f t="shared" si="1"/>
        <v>0</v>
      </c>
      <c r="L7" s="57"/>
      <c r="M7" s="31">
        <v>280.39999999999998</v>
      </c>
      <c r="N7" s="8">
        <f>280.4*2</f>
        <v>560.79999999999995</v>
      </c>
      <c r="O7" s="23" t="s">
        <v>186</v>
      </c>
    </row>
    <row r="8" spans="1:15" ht="69" customHeight="1" x14ac:dyDescent="0.25">
      <c r="A8" s="11" t="s">
        <v>14</v>
      </c>
      <c r="B8" s="19" t="s">
        <v>41</v>
      </c>
      <c r="C8" s="27" t="s">
        <v>79</v>
      </c>
      <c r="D8" s="24"/>
      <c r="E8" s="8" t="s">
        <v>0</v>
      </c>
      <c r="F8" s="13">
        <v>18</v>
      </c>
      <c r="G8" s="31">
        <v>69.61</v>
      </c>
      <c r="H8" s="8">
        <f t="shared" si="0"/>
        <v>1252.98</v>
      </c>
      <c r="I8" s="27" t="s">
        <v>79</v>
      </c>
      <c r="J8" s="13">
        <v>69.86</v>
      </c>
      <c r="K8" s="8">
        <f t="shared" si="1"/>
        <v>1257.48</v>
      </c>
      <c r="L8" s="25" t="s">
        <v>187</v>
      </c>
      <c r="M8" s="31">
        <v>72.69</v>
      </c>
      <c r="N8" s="8">
        <f t="shared" ref="N8:N20" si="2">F8*M8</f>
        <v>1308.42</v>
      </c>
      <c r="O8" s="23" t="s">
        <v>186</v>
      </c>
    </row>
    <row r="9" spans="1:15" ht="66" customHeight="1" x14ac:dyDescent="0.25">
      <c r="A9" s="11" t="s">
        <v>14</v>
      </c>
      <c r="B9" s="19" t="s">
        <v>45</v>
      </c>
      <c r="C9" s="27" t="s">
        <v>80</v>
      </c>
      <c r="D9" s="24"/>
      <c r="E9" s="8" t="s">
        <v>0</v>
      </c>
      <c r="F9" s="13">
        <v>4</v>
      </c>
      <c r="G9" s="31">
        <v>98.88</v>
      </c>
      <c r="H9" s="8">
        <f t="shared" si="0"/>
        <v>395.52</v>
      </c>
      <c r="I9" s="27" t="s">
        <v>80</v>
      </c>
      <c r="J9" s="13">
        <v>158.88</v>
      </c>
      <c r="K9" s="8">
        <f t="shared" si="1"/>
        <v>635.52</v>
      </c>
      <c r="L9" s="25" t="s">
        <v>188</v>
      </c>
      <c r="M9" s="31">
        <v>102.86</v>
      </c>
      <c r="N9" s="8">
        <f t="shared" si="2"/>
        <v>411.44</v>
      </c>
      <c r="O9" s="23" t="s">
        <v>186</v>
      </c>
    </row>
    <row r="10" spans="1:15" ht="69" customHeight="1" x14ac:dyDescent="0.25">
      <c r="A10" s="11" t="s">
        <v>14</v>
      </c>
      <c r="B10" s="19" t="s">
        <v>46</v>
      </c>
      <c r="C10" s="27" t="s">
        <v>87</v>
      </c>
      <c r="D10" s="24"/>
      <c r="E10" s="8" t="s">
        <v>0</v>
      </c>
      <c r="F10" s="13">
        <v>4</v>
      </c>
      <c r="G10" s="31">
        <v>142.38</v>
      </c>
      <c r="H10" s="8">
        <f t="shared" si="0"/>
        <v>569.52</v>
      </c>
      <c r="I10" s="27" t="s">
        <v>87</v>
      </c>
      <c r="J10" s="13"/>
      <c r="K10" s="8">
        <f t="shared" si="1"/>
        <v>0</v>
      </c>
      <c r="L10" s="57"/>
      <c r="M10" s="31">
        <v>143.69999999999999</v>
      </c>
      <c r="N10" s="8">
        <f t="shared" si="2"/>
        <v>574.79999999999995</v>
      </c>
      <c r="O10" s="23" t="s">
        <v>186</v>
      </c>
    </row>
    <row r="11" spans="1:15" ht="35.25" customHeight="1" x14ac:dyDescent="0.25">
      <c r="A11" s="11" t="s">
        <v>14</v>
      </c>
      <c r="B11" s="19" t="s">
        <v>81</v>
      </c>
      <c r="C11" s="27" t="s">
        <v>82</v>
      </c>
      <c r="D11" s="99"/>
      <c r="E11" s="8" t="s">
        <v>0</v>
      </c>
      <c r="F11" s="13">
        <v>22</v>
      </c>
      <c r="G11" s="31">
        <v>31.52</v>
      </c>
      <c r="H11" s="8">
        <f t="shared" si="0"/>
        <v>693.43999999999994</v>
      </c>
      <c r="I11" s="27" t="s">
        <v>82</v>
      </c>
      <c r="J11" s="13"/>
      <c r="K11" s="8">
        <f t="shared" si="1"/>
        <v>0</v>
      </c>
      <c r="L11" s="57"/>
      <c r="M11" s="31">
        <v>32.76</v>
      </c>
      <c r="N11" s="8">
        <f t="shared" si="2"/>
        <v>720.71999999999991</v>
      </c>
      <c r="O11" s="23" t="s">
        <v>186</v>
      </c>
    </row>
    <row r="12" spans="1:15" ht="35.25" customHeight="1" x14ac:dyDescent="0.25">
      <c r="A12" s="11" t="s">
        <v>14</v>
      </c>
      <c r="B12" s="19" t="s">
        <v>47</v>
      </c>
      <c r="C12" s="27" t="s">
        <v>83</v>
      </c>
      <c r="D12" s="99"/>
      <c r="E12" s="8" t="s">
        <v>0</v>
      </c>
      <c r="F12" s="13">
        <v>4</v>
      </c>
      <c r="G12" s="31">
        <v>19.39</v>
      </c>
      <c r="H12" s="8">
        <f t="shared" si="0"/>
        <v>77.56</v>
      </c>
      <c r="I12" s="27" t="s">
        <v>83</v>
      </c>
      <c r="J12" s="13"/>
      <c r="K12" s="8">
        <f t="shared" si="1"/>
        <v>0</v>
      </c>
      <c r="L12" s="57"/>
      <c r="M12" s="31">
        <v>20.11</v>
      </c>
      <c r="N12" s="8">
        <f t="shared" si="2"/>
        <v>80.44</v>
      </c>
      <c r="O12" s="23" t="s">
        <v>186</v>
      </c>
    </row>
    <row r="13" spans="1:15" ht="34.5" customHeight="1" x14ac:dyDescent="0.25">
      <c r="A13" s="11" t="s">
        <v>14</v>
      </c>
      <c r="B13" s="19" t="s">
        <v>56</v>
      </c>
      <c r="C13" s="100" t="s">
        <v>112</v>
      </c>
      <c r="D13" s="98"/>
      <c r="E13" s="8" t="s">
        <v>0</v>
      </c>
      <c r="F13" s="13">
        <v>4</v>
      </c>
      <c r="G13" s="29"/>
      <c r="H13" s="8">
        <f t="shared" si="0"/>
        <v>0</v>
      </c>
      <c r="I13" s="100" t="s">
        <v>112</v>
      </c>
      <c r="J13" s="13"/>
      <c r="K13" s="8">
        <f t="shared" si="1"/>
        <v>0</v>
      </c>
      <c r="L13" s="57"/>
      <c r="M13" s="31">
        <v>135.11000000000001</v>
      </c>
      <c r="N13" s="8">
        <f t="shared" si="2"/>
        <v>540.44000000000005</v>
      </c>
      <c r="O13" s="23" t="s">
        <v>186</v>
      </c>
    </row>
    <row r="14" spans="1:15" ht="34.5" customHeight="1" x14ac:dyDescent="0.25">
      <c r="A14" s="11" t="s">
        <v>14</v>
      </c>
      <c r="B14" s="19" t="s">
        <v>57</v>
      </c>
      <c r="C14" s="101"/>
      <c r="D14" s="98"/>
      <c r="E14" s="8" t="s">
        <v>0</v>
      </c>
      <c r="F14" s="13">
        <v>4</v>
      </c>
      <c r="G14" s="29"/>
      <c r="H14" s="8">
        <f t="shared" si="0"/>
        <v>0</v>
      </c>
      <c r="I14" s="101"/>
      <c r="J14" s="13"/>
      <c r="K14" s="8">
        <f t="shared" si="1"/>
        <v>0</v>
      </c>
      <c r="L14" s="57"/>
      <c r="M14" s="31">
        <v>2.67</v>
      </c>
      <c r="N14" s="8">
        <f t="shared" si="2"/>
        <v>10.68</v>
      </c>
      <c r="O14" s="23" t="s">
        <v>186</v>
      </c>
    </row>
    <row r="15" spans="1:15" ht="78.75" customHeight="1" x14ac:dyDescent="0.25">
      <c r="A15" s="11" t="s">
        <v>14</v>
      </c>
      <c r="B15" s="19" t="s">
        <v>58</v>
      </c>
      <c r="C15" s="27" t="s">
        <v>84</v>
      </c>
      <c r="D15" s="24"/>
      <c r="E15" s="8" t="s">
        <v>0</v>
      </c>
      <c r="F15" s="13">
        <v>4</v>
      </c>
      <c r="G15" s="31">
        <v>1.1499999999999999</v>
      </c>
      <c r="H15" s="8">
        <f t="shared" si="0"/>
        <v>4.5999999999999996</v>
      </c>
      <c r="I15" s="27" t="s">
        <v>84</v>
      </c>
      <c r="J15" s="13"/>
      <c r="K15" s="8">
        <f t="shared" si="1"/>
        <v>0</v>
      </c>
      <c r="L15" s="57"/>
      <c r="M15" s="31">
        <v>1.17</v>
      </c>
      <c r="N15" s="8">
        <f t="shared" si="2"/>
        <v>4.68</v>
      </c>
      <c r="O15" s="23" t="s">
        <v>186</v>
      </c>
    </row>
    <row r="16" spans="1:15" ht="70.5" customHeight="1" x14ac:dyDescent="0.25">
      <c r="A16" s="11" t="s">
        <v>14</v>
      </c>
      <c r="B16" s="19" t="s">
        <v>85</v>
      </c>
      <c r="C16" s="27" t="s">
        <v>86</v>
      </c>
      <c r="D16" s="24"/>
      <c r="E16" s="8" t="s">
        <v>0</v>
      </c>
      <c r="F16" s="13">
        <v>4</v>
      </c>
      <c r="G16" s="31">
        <v>1.37</v>
      </c>
      <c r="H16" s="8">
        <f t="shared" si="0"/>
        <v>5.48</v>
      </c>
      <c r="I16" s="27" t="s">
        <v>86</v>
      </c>
      <c r="J16" s="13"/>
      <c r="K16" s="8">
        <f t="shared" si="1"/>
        <v>0</v>
      </c>
      <c r="L16" s="57"/>
      <c r="M16" s="31">
        <v>1.89</v>
      </c>
      <c r="N16" s="8">
        <f t="shared" si="2"/>
        <v>7.56</v>
      </c>
      <c r="O16" s="23" t="s">
        <v>186</v>
      </c>
    </row>
    <row r="17" spans="1:15" ht="75.75" customHeight="1" x14ac:dyDescent="0.25">
      <c r="A17" s="11" t="s">
        <v>14</v>
      </c>
      <c r="B17" s="19" t="s">
        <v>59</v>
      </c>
      <c r="C17" s="27" t="s">
        <v>88</v>
      </c>
      <c r="D17" s="24"/>
      <c r="E17" s="8" t="s">
        <v>0</v>
      </c>
      <c r="F17" s="13">
        <v>8</v>
      </c>
      <c r="G17" s="31">
        <v>28.73</v>
      </c>
      <c r="H17" s="8">
        <f t="shared" si="0"/>
        <v>229.84</v>
      </c>
      <c r="I17" s="27" t="s">
        <v>88</v>
      </c>
      <c r="J17" s="13"/>
      <c r="K17" s="8">
        <f t="shared" si="1"/>
        <v>0</v>
      </c>
      <c r="L17" s="57"/>
      <c r="M17" s="31">
        <v>29.89</v>
      </c>
      <c r="N17" s="8">
        <f t="shared" si="2"/>
        <v>239.12</v>
      </c>
      <c r="O17" s="23" t="s">
        <v>186</v>
      </c>
    </row>
    <row r="18" spans="1:15" ht="78" customHeight="1" x14ac:dyDescent="0.25">
      <c r="A18" s="11" t="s">
        <v>14</v>
      </c>
      <c r="B18" s="19" t="s">
        <v>48</v>
      </c>
      <c r="C18" s="27" t="s">
        <v>89</v>
      </c>
      <c r="D18" s="24"/>
      <c r="E18" s="8" t="s">
        <v>6</v>
      </c>
      <c r="F18" s="13">
        <v>6</v>
      </c>
      <c r="G18" s="31">
        <v>10.97</v>
      </c>
      <c r="H18" s="8">
        <f t="shared" si="0"/>
        <v>65.820000000000007</v>
      </c>
      <c r="I18" s="27" t="s">
        <v>89</v>
      </c>
      <c r="J18" s="13">
        <v>18.2</v>
      </c>
      <c r="K18" s="8">
        <f t="shared" si="1"/>
        <v>109.19999999999999</v>
      </c>
      <c r="L18" s="47" t="s">
        <v>189</v>
      </c>
      <c r="M18" s="31">
        <v>47.63</v>
      </c>
      <c r="N18" s="8">
        <f t="shared" si="2"/>
        <v>285.78000000000003</v>
      </c>
      <c r="O18" s="23" t="s">
        <v>186</v>
      </c>
    </row>
    <row r="19" spans="1:15" ht="67.5" customHeight="1" x14ac:dyDescent="0.25">
      <c r="A19" s="11" t="s">
        <v>14</v>
      </c>
      <c r="B19" s="19" t="s">
        <v>49</v>
      </c>
      <c r="C19" s="27" t="s">
        <v>90</v>
      </c>
      <c r="D19" s="24"/>
      <c r="E19" s="8" t="s">
        <v>6</v>
      </c>
      <c r="F19" s="13">
        <v>3</v>
      </c>
      <c r="G19" s="31">
        <v>5.32</v>
      </c>
      <c r="H19" s="8">
        <f t="shared" si="0"/>
        <v>15.96</v>
      </c>
      <c r="I19" s="27" t="s">
        <v>90</v>
      </c>
      <c r="J19" s="13">
        <v>8.73</v>
      </c>
      <c r="K19" s="8">
        <f t="shared" si="1"/>
        <v>26.19</v>
      </c>
      <c r="L19" s="47" t="s">
        <v>189</v>
      </c>
      <c r="M19" s="31">
        <v>23.79</v>
      </c>
      <c r="N19" s="8">
        <f t="shared" si="2"/>
        <v>71.37</v>
      </c>
      <c r="O19" s="23" t="s">
        <v>186</v>
      </c>
    </row>
    <row r="20" spans="1:15" ht="72.75" customHeight="1" x14ac:dyDescent="0.25">
      <c r="A20" s="11" t="s">
        <v>14</v>
      </c>
      <c r="B20" s="19" t="s">
        <v>50</v>
      </c>
      <c r="C20" s="27" t="s">
        <v>91</v>
      </c>
      <c r="D20" s="24"/>
      <c r="E20" s="8" t="s">
        <v>6</v>
      </c>
      <c r="F20" s="13">
        <v>1</v>
      </c>
      <c r="G20" s="31">
        <v>6.35</v>
      </c>
      <c r="H20" s="8">
        <f t="shared" si="0"/>
        <v>6.35</v>
      </c>
      <c r="I20" s="27" t="s">
        <v>91</v>
      </c>
      <c r="J20" s="13"/>
      <c r="K20" s="8">
        <f t="shared" si="1"/>
        <v>0</v>
      </c>
      <c r="L20" s="57"/>
      <c r="M20" s="31"/>
      <c r="N20" s="8">
        <f t="shared" si="2"/>
        <v>0</v>
      </c>
      <c r="O20" s="23" t="s">
        <v>186</v>
      </c>
    </row>
    <row r="21" spans="1:15" x14ac:dyDescent="0.25">
      <c r="A21" s="1"/>
      <c r="B21" s="1"/>
      <c r="C21" s="1"/>
      <c r="D21" s="1"/>
      <c r="G21" s="68" t="s">
        <v>13</v>
      </c>
      <c r="H21" s="69">
        <f>SUM(H6:H20)</f>
        <v>7797.9000000000005</v>
      </c>
      <c r="I21" s="69"/>
      <c r="J21" s="68" t="s">
        <v>13</v>
      </c>
      <c r="K21" s="69">
        <f>SUM(K6:K20)</f>
        <v>2028.39</v>
      </c>
      <c r="L21" s="71"/>
      <c r="M21" s="68" t="s">
        <v>13</v>
      </c>
      <c r="N21" s="69">
        <f>SUM(N6:N20)</f>
        <v>10508.250000000002</v>
      </c>
      <c r="O21" s="67"/>
    </row>
  </sheetData>
  <mergeCells count="7">
    <mergeCell ref="D6:D7"/>
    <mergeCell ref="D11:D12"/>
    <mergeCell ref="A1:F4"/>
    <mergeCell ref="G1:N4"/>
    <mergeCell ref="I13:I14"/>
    <mergeCell ref="C13:C14"/>
    <mergeCell ref="D13:D14"/>
  </mergeCells>
  <hyperlinks>
    <hyperlink ref="C13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5" r:id="rId9"/>
    <hyperlink ref="C16" r:id="rId10"/>
    <hyperlink ref="C17" r:id="rId11"/>
    <hyperlink ref="C18" r:id="rId12"/>
    <hyperlink ref="C19" r:id="rId13"/>
    <hyperlink ref="C20" r:id="rId14"/>
    <hyperlink ref="I13" r:id="rId15"/>
    <hyperlink ref="I6" r:id="rId16"/>
    <hyperlink ref="I7" r:id="rId17"/>
    <hyperlink ref="I8" r:id="rId18"/>
    <hyperlink ref="I9" r:id="rId19"/>
    <hyperlink ref="I10" r:id="rId20"/>
    <hyperlink ref="I11" r:id="rId21"/>
    <hyperlink ref="I12" r:id="rId22"/>
    <hyperlink ref="I15" r:id="rId23"/>
    <hyperlink ref="I16" r:id="rId24"/>
    <hyperlink ref="I17" r:id="rId25"/>
    <hyperlink ref="I18" r:id="rId26"/>
    <hyperlink ref="I19" r:id="rId27"/>
    <hyperlink ref="I20" r:id="rId28"/>
    <hyperlink ref="L8" r:id="rId29"/>
    <hyperlink ref="L9" r:id="rId30"/>
  </hyperlinks>
  <pageMargins left="0.7" right="0.7" top="0.75" bottom="0.75" header="0.3" footer="0.3"/>
  <pageSetup orientation="portrait" horizontalDpi="300" verticalDpi="300" r:id="rId31"/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showGridLines="0" tabSelected="1" zoomScale="110" zoomScaleNormal="110" zoomScaleSheetLayoutView="40" workbookViewId="0">
      <pane xSplit="3" ySplit="4" topLeftCell="D11" activePane="bottomRight" state="frozen"/>
      <selection pane="topRight" activeCell="D1" sqref="D1"/>
      <selection pane="bottomLeft" activeCell="A7" sqref="A7"/>
      <selection pane="bottomRight" activeCell="C12" sqref="C12:C13"/>
    </sheetView>
  </sheetViews>
  <sheetFormatPr baseColWidth="10" defaultRowHeight="15" x14ac:dyDescent="0.25"/>
  <cols>
    <col min="1" max="1" width="12.7109375" style="44" customWidth="1"/>
    <col min="2" max="2" width="62.85546875" style="18" customWidth="1"/>
    <col min="3" max="3" width="38.7109375" style="18" customWidth="1"/>
    <col min="4" max="4" width="26.28515625" style="18" customWidth="1"/>
    <col min="5" max="5" width="11" style="1" bestFit="1" customWidth="1"/>
    <col min="6" max="6" width="11.42578125" style="1" bestFit="1" customWidth="1"/>
    <col min="7" max="7" width="23.140625" style="1" bestFit="1" customWidth="1"/>
    <col min="8" max="9" width="15.42578125" style="1" customWidth="1"/>
    <col min="10" max="10" width="24.140625" style="1" bestFit="1" customWidth="1"/>
    <col min="11" max="12" width="18.42578125" style="1" customWidth="1"/>
    <col min="13" max="13" width="24.140625" style="1" bestFit="1" customWidth="1"/>
    <col min="14" max="15" width="18.42578125" style="1" customWidth="1"/>
    <col min="16" max="16384" width="11.42578125" style="1"/>
  </cols>
  <sheetData>
    <row r="1" spans="1:15" x14ac:dyDescent="0.25">
      <c r="A1" s="89"/>
      <c r="B1" s="89"/>
      <c r="C1" s="89"/>
      <c r="D1" s="89"/>
      <c r="E1" s="89"/>
      <c r="F1" s="89"/>
      <c r="G1" s="91"/>
      <c r="H1" s="91"/>
      <c r="I1" s="91"/>
      <c r="J1" s="91"/>
      <c r="K1" s="91"/>
      <c r="L1" s="91"/>
      <c r="M1" s="91"/>
      <c r="N1" s="91"/>
      <c r="O1" s="45"/>
    </row>
    <row r="2" spans="1:15" x14ac:dyDescent="0.25">
      <c r="A2" s="89"/>
      <c r="B2" s="89"/>
      <c r="C2" s="89"/>
      <c r="D2" s="89"/>
      <c r="E2" s="89"/>
      <c r="F2" s="89"/>
      <c r="G2" s="91"/>
      <c r="H2" s="91"/>
      <c r="I2" s="91"/>
      <c r="J2" s="91"/>
      <c r="K2" s="91"/>
      <c r="L2" s="91"/>
      <c r="M2" s="91"/>
      <c r="N2" s="91"/>
      <c r="O2" s="45"/>
    </row>
    <row r="3" spans="1:15" x14ac:dyDescent="0.25">
      <c r="A3" s="89"/>
      <c r="B3" s="89"/>
      <c r="C3" s="89"/>
      <c r="D3" s="89"/>
      <c r="E3" s="89"/>
      <c r="F3" s="89"/>
      <c r="G3" s="91"/>
      <c r="H3" s="91"/>
      <c r="I3" s="91"/>
      <c r="J3" s="91"/>
      <c r="K3" s="91"/>
      <c r="L3" s="91"/>
      <c r="M3" s="91"/>
      <c r="N3" s="91"/>
      <c r="O3" s="45"/>
    </row>
    <row r="4" spans="1:15" x14ac:dyDescent="0.25">
      <c r="A4" s="89"/>
      <c r="B4" s="89"/>
      <c r="C4" s="89"/>
      <c r="D4" s="89"/>
      <c r="E4" s="89"/>
      <c r="F4" s="89"/>
      <c r="G4" s="92"/>
      <c r="H4" s="92"/>
      <c r="I4" s="92"/>
      <c r="J4" s="92"/>
      <c r="K4" s="92"/>
      <c r="L4" s="92"/>
      <c r="M4" s="92"/>
      <c r="N4" s="92"/>
      <c r="O4" s="46"/>
    </row>
    <row r="5" spans="1:15" x14ac:dyDescent="0.25">
      <c r="A5" s="48" t="s">
        <v>5</v>
      </c>
      <c r="B5" s="48" t="s">
        <v>4</v>
      </c>
      <c r="C5" s="48" t="s">
        <v>17</v>
      </c>
      <c r="D5" s="48" t="s">
        <v>76</v>
      </c>
      <c r="E5" s="48" t="s">
        <v>3</v>
      </c>
      <c r="F5" s="48" t="s">
        <v>2</v>
      </c>
      <c r="G5" s="48" t="s">
        <v>12</v>
      </c>
      <c r="H5" s="48" t="s">
        <v>1</v>
      </c>
      <c r="I5" s="48" t="s">
        <v>176</v>
      </c>
      <c r="J5" s="48" t="s">
        <v>12</v>
      </c>
      <c r="K5" s="48" t="s">
        <v>1</v>
      </c>
      <c r="L5" s="48" t="s">
        <v>176</v>
      </c>
      <c r="M5" s="48" t="s">
        <v>12</v>
      </c>
      <c r="N5" s="48" t="s">
        <v>1</v>
      </c>
      <c r="O5" s="48" t="s">
        <v>176</v>
      </c>
    </row>
    <row r="6" spans="1:15" ht="71.25" customHeight="1" x14ac:dyDescent="0.25">
      <c r="A6" s="8" t="s">
        <v>8</v>
      </c>
      <c r="B6" s="19" t="s">
        <v>10</v>
      </c>
      <c r="C6" s="74" t="s">
        <v>92</v>
      </c>
      <c r="D6" s="24"/>
      <c r="E6" s="8" t="s">
        <v>9</v>
      </c>
      <c r="F6" s="13">
        <v>10</v>
      </c>
      <c r="G6" s="31">
        <v>17.579999999999998</v>
      </c>
      <c r="H6" s="8">
        <f t="shared" ref="H6:H13" si="0">F6*G6</f>
        <v>175.79999999999998</v>
      </c>
      <c r="I6" s="8"/>
      <c r="J6" s="13">
        <v>20.77</v>
      </c>
      <c r="K6" s="8">
        <f t="shared" ref="K6:K13" si="1">F6*J6</f>
        <v>207.7</v>
      </c>
      <c r="L6" s="70" t="s">
        <v>190</v>
      </c>
      <c r="M6" s="13"/>
      <c r="N6" s="8">
        <f t="shared" ref="N6:N13" si="2">F6*M6</f>
        <v>0</v>
      </c>
      <c r="O6" s="8"/>
    </row>
    <row r="7" spans="1:15" ht="78.75" customHeight="1" x14ac:dyDescent="0.25">
      <c r="A7" s="8" t="s">
        <v>8</v>
      </c>
      <c r="B7" s="19" t="s">
        <v>15</v>
      </c>
      <c r="C7" s="74" t="s">
        <v>102</v>
      </c>
      <c r="D7" s="24"/>
      <c r="E7" s="8" t="s">
        <v>0</v>
      </c>
      <c r="F7" s="13">
        <v>2</v>
      </c>
      <c r="G7" s="13">
        <v>177.31</v>
      </c>
      <c r="H7" s="8">
        <f t="shared" si="0"/>
        <v>354.62</v>
      </c>
      <c r="I7" s="8"/>
      <c r="J7" s="13"/>
      <c r="K7" s="8">
        <f t="shared" si="1"/>
        <v>0</v>
      </c>
      <c r="L7" s="8"/>
      <c r="M7" s="13"/>
      <c r="N7" s="8">
        <f t="shared" si="2"/>
        <v>0</v>
      </c>
      <c r="O7" s="8"/>
    </row>
    <row r="8" spans="1:15" ht="62.25" customHeight="1" x14ac:dyDescent="0.25">
      <c r="A8" s="8" t="s">
        <v>8</v>
      </c>
      <c r="B8" s="16" t="s">
        <v>19</v>
      </c>
      <c r="C8" s="73" t="s">
        <v>99</v>
      </c>
      <c r="D8" s="24"/>
      <c r="E8" s="8" t="s">
        <v>0</v>
      </c>
      <c r="F8" s="13">
        <v>5</v>
      </c>
      <c r="G8" s="13">
        <v>12.56</v>
      </c>
      <c r="H8" s="8">
        <f t="shared" si="0"/>
        <v>62.800000000000004</v>
      </c>
      <c r="I8" s="8"/>
      <c r="J8" s="13">
        <v>6.25</v>
      </c>
      <c r="K8" s="8">
        <f>+J8*F8</f>
        <v>31.25</v>
      </c>
      <c r="L8" s="8"/>
      <c r="M8" s="13"/>
      <c r="N8" s="8"/>
      <c r="O8" s="8"/>
    </row>
    <row r="9" spans="1:15" ht="78.75" customHeight="1" x14ac:dyDescent="0.25">
      <c r="A9" s="8" t="s">
        <v>8</v>
      </c>
      <c r="B9" s="16" t="s">
        <v>53</v>
      </c>
      <c r="C9" s="73" t="s">
        <v>98</v>
      </c>
      <c r="D9" s="24"/>
      <c r="E9" s="8" t="s">
        <v>0</v>
      </c>
      <c r="F9" s="13">
        <v>3</v>
      </c>
      <c r="G9" s="13">
        <v>13.32</v>
      </c>
      <c r="H9" s="8">
        <f t="shared" si="0"/>
        <v>39.96</v>
      </c>
      <c r="I9" s="8"/>
      <c r="J9" s="13"/>
      <c r="K9" s="8"/>
      <c r="L9" s="8"/>
      <c r="M9" s="13"/>
      <c r="N9" s="8"/>
      <c r="O9" s="8"/>
    </row>
    <row r="10" spans="1:15" ht="41.25" customHeight="1" x14ac:dyDescent="0.25">
      <c r="A10" s="8" t="s">
        <v>8</v>
      </c>
      <c r="B10" s="20" t="s">
        <v>54</v>
      </c>
      <c r="C10" s="73" t="s">
        <v>100</v>
      </c>
      <c r="D10" s="98"/>
      <c r="E10" s="8" t="s">
        <v>18</v>
      </c>
      <c r="F10" s="13">
        <v>1050</v>
      </c>
      <c r="G10" s="31">
        <v>2.2799999999999998</v>
      </c>
      <c r="H10" s="8">
        <f t="shared" si="0"/>
        <v>2394</v>
      </c>
      <c r="I10" s="8"/>
      <c r="J10" s="13"/>
      <c r="K10" s="8">
        <f t="shared" si="1"/>
        <v>0</v>
      </c>
      <c r="L10" s="8"/>
      <c r="M10" s="13"/>
      <c r="N10" s="8">
        <f t="shared" si="2"/>
        <v>0</v>
      </c>
      <c r="O10" s="8"/>
    </row>
    <row r="11" spans="1:15" ht="60" x14ac:dyDescent="0.25">
      <c r="A11" s="8" t="s">
        <v>8</v>
      </c>
      <c r="B11" s="20" t="s">
        <v>55</v>
      </c>
      <c r="C11" s="73" t="s">
        <v>101</v>
      </c>
      <c r="D11" s="98"/>
      <c r="E11" s="8" t="s">
        <v>18</v>
      </c>
      <c r="F11" s="13">
        <v>45</v>
      </c>
      <c r="G11" s="31">
        <v>2.85</v>
      </c>
      <c r="H11" s="8">
        <f t="shared" si="0"/>
        <v>128.25</v>
      </c>
      <c r="I11" s="8"/>
      <c r="J11" s="13"/>
      <c r="K11" s="8"/>
      <c r="L11" s="8"/>
      <c r="M11" s="13"/>
      <c r="N11" s="8">
        <f>F11*M11</f>
        <v>0</v>
      </c>
      <c r="O11" s="8"/>
    </row>
    <row r="12" spans="1:15" ht="59.25" customHeight="1" x14ac:dyDescent="0.25">
      <c r="A12" s="8" t="s">
        <v>8</v>
      </c>
      <c r="B12" s="20" t="s">
        <v>154</v>
      </c>
      <c r="C12" s="100" t="s">
        <v>153</v>
      </c>
      <c r="D12" s="98"/>
      <c r="E12" s="8" t="s">
        <v>0</v>
      </c>
      <c r="F12" s="13">
        <v>1</v>
      </c>
      <c r="G12" s="13">
        <v>12630</v>
      </c>
      <c r="H12" s="8">
        <f t="shared" si="0"/>
        <v>12630</v>
      </c>
      <c r="I12" s="8"/>
      <c r="J12" s="13"/>
      <c r="K12" s="8">
        <f t="shared" si="1"/>
        <v>0</v>
      </c>
      <c r="L12" s="8"/>
      <c r="M12" s="13"/>
      <c r="N12" s="8">
        <f t="shared" si="2"/>
        <v>0</v>
      </c>
      <c r="O12" s="8"/>
    </row>
    <row r="13" spans="1:15" ht="62.25" customHeight="1" x14ac:dyDescent="0.25">
      <c r="A13" s="8" t="s">
        <v>8</v>
      </c>
      <c r="B13" s="20" t="s">
        <v>155</v>
      </c>
      <c r="C13" s="100"/>
      <c r="D13" s="98"/>
      <c r="E13" s="8" t="s">
        <v>0</v>
      </c>
      <c r="F13" s="13">
        <v>1</v>
      </c>
      <c r="G13" s="13">
        <v>12630</v>
      </c>
      <c r="H13" s="8">
        <f t="shared" si="0"/>
        <v>12630</v>
      </c>
      <c r="I13" s="8"/>
      <c r="J13" s="13"/>
      <c r="K13" s="8">
        <f t="shared" si="1"/>
        <v>0</v>
      </c>
      <c r="L13" s="8"/>
      <c r="M13" s="13"/>
      <c r="N13" s="8">
        <f t="shared" si="2"/>
        <v>0</v>
      </c>
      <c r="O13" s="8"/>
    </row>
    <row r="14" spans="1:15" x14ac:dyDescent="0.25">
      <c r="A14" s="72"/>
      <c r="B14" s="72"/>
      <c r="C14" s="72"/>
      <c r="D14" s="72"/>
      <c r="E14" s="72"/>
      <c r="F14" s="72"/>
      <c r="G14" s="14" t="s">
        <v>13</v>
      </c>
      <c r="H14" s="15">
        <f>SUM(H13:H13)</f>
        <v>12630</v>
      </c>
      <c r="I14" s="15"/>
      <c r="J14" s="14" t="s">
        <v>13</v>
      </c>
      <c r="K14" s="15">
        <f>SUM(K13:K13)</f>
        <v>0</v>
      </c>
      <c r="L14" s="15"/>
      <c r="M14" s="14" t="s">
        <v>13</v>
      </c>
      <c r="N14" s="15">
        <f>SUM(N13:N13)</f>
        <v>0</v>
      </c>
      <c r="O14" s="15"/>
    </row>
    <row r="15" spans="1:15" x14ac:dyDescent="0.25">
      <c r="A15" s="1"/>
      <c r="B15" s="1"/>
      <c r="C15" s="1"/>
      <c r="D15" s="1"/>
    </row>
    <row r="16" spans="1:15" x14ac:dyDescent="0.25">
      <c r="A16" s="48" t="s">
        <v>5</v>
      </c>
      <c r="B16" s="48" t="s">
        <v>4</v>
      </c>
      <c r="C16" s="48" t="s">
        <v>17</v>
      </c>
      <c r="D16" s="48" t="s">
        <v>76</v>
      </c>
      <c r="E16" s="48" t="s">
        <v>3</v>
      </c>
      <c r="F16" s="48" t="s">
        <v>2</v>
      </c>
      <c r="G16" s="48" t="s">
        <v>12</v>
      </c>
      <c r="H16" s="48" t="s">
        <v>1</v>
      </c>
      <c r="I16" s="48"/>
      <c r="J16" s="48" t="s">
        <v>12</v>
      </c>
      <c r="K16" s="48" t="s">
        <v>1</v>
      </c>
      <c r="L16" s="48"/>
      <c r="M16" s="48" t="s">
        <v>12</v>
      </c>
      <c r="N16" s="48" t="s">
        <v>1</v>
      </c>
      <c r="O16" s="48"/>
    </row>
    <row r="17" spans="1:15" ht="45" x14ac:dyDescent="0.25">
      <c r="A17" s="11" t="s">
        <v>7</v>
      </c>
      <c r="B17" s="12" t="s">
        <v>29</v>
      </c>
      <c r="C17" s="74" t="s">
        <v>113</v>
      </c>
      <c r="D17" s="24"/>
      <c r="E17" s="8" t="s">
        <v>0</v>
      </c>
      <c r="F17" s="13">
        <v>4</v>
      </c>
      <c r="G17" s="13">
        <v>2.71</v>
      </c>
      <c r="H17" s="8">
        <f t="shared" ref="H17:H32" si="3">F17*G17</f>
        <v>10.84</v>
      </c>
      <c r="I17" s="8"/>
      <c r="J17" s="13"/>
      <c r="K17" s="8"/>
      <c r="L17" s="8"/>
      <c r="M17" s="13"/>
      <c r="N17" s="8"/>
      <c r="O17" s="8"/>
    </row>
    <row r="18" spans="1:15" ht="60" customHeight="1" x14ac:dyDescent="0.25">
      <c r="A18" s="11" t="s">
        <v>7</v>
      </c>
      <c r="B18" s="19" t="s">
        <v>60</v>
      </c>
      <c r="C18" s="74" t="s">
        <v>120</v>
      </c>
      <c r="D18" s="24"/>
      <c r="E18" s="8" t="s">
        <v>0</v>
      </c>
      <c r="F18" s="13">
        <v>10</v>
      </c>
      <c r="G18" s="13">
        <v>1.61</v>
      </c>
      <c r="H18" s="8">
        <f t="shared" si="3"/>
        <v>16.100000000000001</v>
      </c>
      <c r="I18" s="8"/>
      <c r="J18" s="13">
        <v>2.99</v>
      </c>
      <c r="K18" s="8">
        <f t="shared" ref="K18:K32" si="4">F18*J18</f>
        <v>29.900000000000002</v>
      </c>
      <c r="L18" s="8"/>
      <c r="M18" s="13"/>
      <c r="N18" s="8">
        <f t="shared" ref="N18:N32" si="5">F18*M18</f>
        <v>0</v>
      </c>
      <c r="O18" s="8"/>
    </row>
    <row r="19" spans="1:15" ht="65.25" customHeight="1" x14ac:dyDescent="0.25">
      <c r="A19" s="11" t="s">
        <v>7</v>
      </c>
      <c r="B19" s="19" t="s">
        <v>61</v>
      </c>
      <c r="C19" s="74" t="s">
        <v>121</v>
      </c>
      <c r="D19" s="24"/>
      <c r="E19" s="8" t="s">
        <v>0</v>
      </c>
      <c r="F19" s="13">
        <v>4</v>
      </c>
      <c r="G19" s="13">
        <v>4.82</v>
      </c>
      <c r="H19" s="8">
        <f t="shared" si="3"/>
        <v>19.28</v>
      </c>
      <c r="I19" s="8"/>
      <c r="J19" s="13">
        <v>2.99</v>
      </c>
      <c r="K19" s="8">
        <f t="shared" si="4"/>
        <v>11.96</v>
      </c>
      <c r="L19" s="8"/>
      <c r="M19" s="13"/>
      <c r="N19" s="8">
        <f t="shared" si="5"/>
        <v>0</v>
      </c>
      <c r="O19" s="8"/>
    </row>
    <row r="20" spans="1:15" ht="66" customHeight="1" x14ac:dyDescent="0.25">
      <c r="A20" s="11" t="s">
        <v>7</v>
      </c>
      <c r="B20" s="19" t="s">
        <v>62</v>
      </c>
      <c r="C20" s="74" t="s">
        <v>152</v>
      </c>
      <c r="D20" s="24"/>
      <c r="E20" s="8" t="s">
        <v>0</v>
      </c>
      <c r="F20" s="13">
        <v>2</v>
      </c>
      <c r="G20" s="13">
        <v>3.33</v>
      </c>
      <c r="H20" s="8">
        <f t="shared" si="3"/>
        <v>6.66</v>
      </c>
      <c r="I20" s="8"/>
      <c r="J20" s="13">
        <v>6.49</v>
      </c>
      <c r="K20" s="8">
        <f t="shared" si="4"/>
        <v>12.98</v>
      </c>
      <c r="L20" s="8"/>
      <c r="M20" s="13"/>
      <c r="N20" s="8">
        <f t="shared" si="5"/>
        <v>0</v>
      </c>
      <c r="O20" s="8"/>
    </row>
    <row r="21" spans="1:15" ht="60" x14ac:dyDescent="0.25">
      <c r="A21" s="11" t="s">
        <v>7</v>
      </c>
      <c r="B21" s="19" t="s">
        <v>63</v>
      </c>
      <c r="C21" s="74" t="s">
        <v>95</v>
      </c>
      <c r="D21" s="24"/>
      <c r="E21" s="8" t="s">
        <v>0</v>
      </c>
      <c r="F21" s="13">
        <v>30</v>
      </c>
      <c r="G21" s="31">
        <v>3.18</v>
      </c>
      <c r="H21" s="8">
        <f t="shared" si="3"/>
        <v>95.4</v>
      </c>
      <c r="I21" s="8"/>
      <c r="J21" s="13">
        <v>15</v>
      </c>
      <c r="K21" s="8">
        <f t="shared" si="4"/>
        <v>450</v>
      </c>
      <c r="L21" s="8"/>
      <c r="M21" s="13"/>
      <c r="N21" s="8">
        <f t="shared" si="5"/>
        <v>0</v>
      </c>
      <c r="O21" s="8"/>
    </row>
    <row r="22" spans="1:15" ht="63.75" customHeight="1" x14ac:dyDescent="0.25">
      <c r="A22" s="11" t="s">
        <v>7</v>
      </c>
      <c r="B22" s="19" t="s">
        <v>66</v>
      </c>
      <c r="C22" s="74" t="s">
        <v>125</v>
      </c>
      <c r="D22" s="24"/>
      <c r="E22" s="8" t="s">
        <v>0</v>
      </c>
      <c r="F22" s="13">
        <v>150</v>
      </c>
      <c r="G22" s="13">
        <v>3.32</v>
      </c>
      <c r="H22" s="8">
        <f t="shared" si="3"/>
        <v>498</v>
      </c>
      <c r="I22" s="8"/>
      <c r="J22" s="13"/>
      <c r="K22" s="8">
        <f t="shared" si="4"/>
        <v>0</v>
      </c>
      <c r="L22" s="8"/>
      <c r="M22" s="13"/>
      <c r="N22" s="8">
        <f t="shared" si="5"/>
        <v>0</v>
      </c>
      <c r="O22" s="8"/>
    </row>
    <row r="23" spans="1:15" ht="36.75" customHeight="1" x14ac:dyDescent="0.25">
      <c r="A23" s="11" t="s">
        <v>7</v>
      </c>
      <c r="B23" s="19" t="s">
        <v>64</v>
      </c>
      <c r="C23" s="100" t="s">
        <v>126</v>
      </c>
      <c r="D23" s="98"/>
      <c r="E23" s="8" t="s">
        <v>0</v>
      </c>
      <c r="F23" s="13">
        <v>30</v>
      </c>
      <c r="G23" s="13">
        <v>5.0750000000000002</v>
      </c>
      <c r="H23" s="8">
        <f t="shared" si="3"/>
        <v>152.25</v>
      </c>
      <c r="I23" s="8"/>
      <c r="J23" s="13"/>
      <c r="K23" s="8">
        <f t="shared" si="4"/>
        <v>0</v>
      </c>
      <c r="L23" s="8"/>
      <c r="M23" s="13"/>
      <c r="N23" s="8">
        <f t="shared" si="5"/>
        <v>0</v>
      </c>
      <c r="O23" s="8"/>
    </row>
    <row r="24" spans="1:15" ht="36.75" customHeight="1" x14ac:dyDescent="0.25">
      <c r="A24" s="11" t="s">
        <v>7</v>
      </c>
      <c r="B24" s="19" t="s">
        <v>65</v>
      </c>
      <c r="C24" s="101"/>
      <c r="D24" s="98"/>
      <c r="E24" s="8" t="s">
        <v>0</v>
      </c>
      <c r="F24" s="13">
        <v>6</v>
      </c>
      <c r="G24" s="13">
        <v>5.0750000000000002</v>
      </c>
      <c r="H24" s="8">
        <f t="shared" si="3"/>
        <v>30.450000000000003</v>
      </c>
      <c r="I24" s="8"/>
      <c r="J24" s="13"/>
      <c r="K24" s="8">
        <f t="shared" si="4"/>
        <v>0</v>
      </c>
      <c r="L24" s="8"/>
      <c r="M24" s="13"/>
      <c r="N24" s="8">
        <f t="shared" si="5"/>
        <v>0</v>
      </c>
      <c r="O24" s="8"/>
    </row>
    <row r="25" spans="1:15" ht="81" customHeight="1" x14ac:dyDescent="0.25">
      <c r="A25" s="11" t="s">
        <v>7</v>
      </c>
      <c r="B25" s="19" t="s">
        <v>75</v>
      </c>
      <c r="C25" s="74" t="s">
        <v>124</v>
      </c>
      <c r="D25" s="24"/>
      <c r="E25" s="23" t="s">
        <v>74</v>
      </c>
      <c r="F25" s="13">
        <v>3</v>
      </c>
      <c r="G25" s="13">
        <v>22.64</v>
      </c>
      <c r="H25" s="8">
        <f t="shared" si="3"/>
        <v>67.92</v>
      </c>
      <c r="I25" s="8"/>
      <c r="J25" s="13"/>
      <c r="K25" s="8">
        <f t="shared" si="4"/>
        <v>0</v>
      </c>
      <c r="L25" s="8"/>
      <c r="M25" s="13"/>
      <c r="N25" s="8">
        <f t="shared" si="5"/>
        <v>0</v>
      </c>
      <c r="O25" s="8"/>
    </row>
    <row r="26" spans="1:15" ht="45" x14ac:dyDescent="0.25">
      <c r="A26" s="11" t="s">
        <v>7</v>
      </c>
      <c r="B26" s="19" t="s">
        <v>122</v>
      </c>
      <c r="C26" s="74" t="s">
        <v>123</v>
      </c>
      <c r="D26" s="24"/>
      <c r="E26" s="23" t="s">
        <v>74</v>
      </c>
      <c r="F26" s="13">
        <v>3</v>
      </c>
      <c r="G26" s="13">
        <v>127.62</v>
      </c>
      <c r="H26" s="8">
        <f t="shared" si="3"/>
        <v>382.86</v>
      </c>
      <c r="I26" s="8"/>
      <c r="J26" s="13"/>
      <c r="K26" s="8">
        <f t="shared" si="4"/>
        <v>0</v>
      </c>
      <c r="L26" s="8"/>
      <c r="M26" s="13"/>
      <c r="N26" s="8">
        <f t="shared" si="5"/>
        <v>0</v>
      </c>
      <c r="O26" s="8"/>
    </row>
    <row r="27" spans="1:15" ht="57" customHeight="1" x14ac:dyDescent="0.25">
      <c r="A27" s="11" t="s">
        <v>7</v>
      </c>
      <c r="B27" s="19" t="s">
        <v>67</v>
      </c>
      <c r="C27" s="27" t="s">
        <v>118</v>
      </c>
      <c r="D27" s="24"/>
      <c r="E27" s="8" t="s">
        <v>0</v>
      </c>
      <c r="F27" s="13">
        <f>25*12</f>
        <v>300</v>
      </c>
      <c r="G27" s="13">
        <v>0.77</v>
      </c>
      <c r="H27" s="8">
        <f t="shared" si="3"/>
        <v>231</v>
      </c>
      <c r="I27" s="8"/>
      <c r="J27" s="13"/>
      <c r="K27" s="8">
        <f t="shared" si="4"/>
        <v>0</v>
      </c>
      <c r="L27" s="8"/>
      <c r="M27" s="13"/>
      <c r="N27" s="8">
        <f t="shared" si="5"/>
        <v>0</v>
      </c>
      <c r="O27" s="8"/>
    </row>
    <row r="28" spans="1:15" ht="59.25" customHeight="1" x14ac:dyDescent="0.25">
      <c r="A28" s="11" t="s">
        <v>7</v>
      </c>
      <c r="B28" s="19" t="s">
        <v>68</v>
      </c>
      <c r="C28" s="74" t="s">
        <v>117</v>
      </c>
      <c r="D28" s="24"/>
      <c r="E28" s="8" t="s">
        <v>0</v>
      </c>
      <c r="F28" s="13">
        <v>300</v>
      </c>
      <c r="G28" s="13">
        <v>6.47</v>
      </c>
      <c r="H28" s="8">
        <f t="shared" si="3"/>
        <v>1941</v>
      </c>
      <c r="I28" s="8"/>
      <c r="J28" s="13">
        <f>6.955/100</f>
        <v>6.9550000000000001E-2</v>
      </c>
      <c r="K28" s="8">
        <f t="shared" si="4"/>
        <v>20.865000000000002</v>
      </c>
      <c r="L28" s="8"/>
      <c r="M28" s="13"/>
      <c r="N28" s="8">
        <f t="shared" si="5"/>
        <v>0</v>
      </c>
      <c r="O28" s="8"/>
    </row>
    <row r="29" spans="1:15" ht="60" x14ac:dyDescent="0.25">
      <c r="A29" s="11" t="s">
        <v>7</v>
      </c>
      <c r="B29" s="19" t="s">
        <v>69</v>
      </c>
      <c r="C29" s="27" t="s">
        <v>119</v>
      </c>
      <c r="D29" s="24"/>
      <c r="E29" s="8" t="s">
        <v>0</v>
      </c>
      <c r="F29" s="13">
        <v>300</v>
      </c>
      <c r="G29" s="13">
        <v>0.51</v>
      </c>
      <c r="H29" s="8">
        <f t="shared" si="3"/>
        <v>153</v>
      </c>
      <c r="I29" s="8"/>
      <c r="J29" s="13">
        <f>7.59/100</f>
        <v>7.5899999999999995E-2</v>
      </c>
      <c r="K29" s="8">
        <f t="shared" si="4"/>
        <v>22.77</v>
      </c>
      <c r="L29" s="8"/>
      <c r="M29" s="13"/>
      <c r="N29" s="8">
        <f t="shared" si="5"/>
        <v>0</v>
      </c>
      <c r="O29" s="8"/>
    </row>
    <row r="30" spans="1:15" ht="72" customHeight="1" x14ac:dyDescent="0.25">
      <c r="A30" s="11" t="s">
        <v>7</v>
      </c>
      <c r="B30" s="12" t="s">
        <v>28</v>
      </c>
      <c r="C30" s="74" t="s">
        <v>115</v>
      </c>
      <c r="D30" s="7"/>
      <c r="E30" s="8" t="s">
        <v>0</v>
      </c>
      <c r="F30" s="13">
        <f>F31</f>
        <v>192</v>
      </c>
      <c r="G30" s="13">
        <v>6.24</v>
      </c>
      <c r="H30" s="8">
        <f t="shared" si="3"/>
        <v>1198.08</v>
      </c>
      <c r="I30" s="8"/>
      <c r="J30" s="13"/>
      <c r="K30" s="8">
        <f t="shared" si="4"/>
        <v>0</v>
      </c>
      <c r="L30" s="8"/>
      <c r="M30" s="13"/>
      <c r="N30" s="8">
        <f t="shared" si="5"/>
        <v>0</v>
      </c>
      <c r="O30" s="8"/>
    </row>
    <row r="31" spans="1:15" ht="66.75" customHeight="1" x14ac:dyDescent="0.25">
      <c r="A31" s="11" t="s">
        <v>7</v>
      </c>
      <c r="B31" s="12" t="s">
        <v>31</v>
      </c>
      <c r="C31" s="74" t="s">
        <v>116</v>
      </c>
      <c r="D31" s="24"/>
      <c r="E31" s="8" t="s">
        <v>0</v>
      </c>
      <c r="F31" s="13">
        <f>8*24</f>
        <v>192</v>
      </c>
      <c r="G31" s="13">
        <v>13.99</v>
      </c>
      <c r="H31" s="8">
        <f t="shared" si="3"/>
        <v>2686.08</v>
      </c>
      <c r="I31" s="8"/>
      <c r="J31" s="13"/>
      <c r="K31" s="8">
        <f t="shared" si="4"/>
        <v>0</v>
      </c>
      <c r="L31" s="8"/>
      <c r="M31" s="13"/>
      <c r="N31" s="8">
        <f t="shared" si="5"/>
        <v>0</v>
      </c>
      <c r="O31" s="8"/>
    </row>
    <row r="32" spans="1:15" ht="61.5" customHeight="1" x14ac:dyDescent="0.25">
      <c r="A32" s="11" t="s">
        <v>7</v>
      </c>
      <c r="B32" s="12" t="s">
        <v>32</v>
      </c>
      <c r="C32" s="74" t="s">
        <v>114</v>
      </c>
      <c r="D32" s="24"/>
      <c r="E32" s="8" t="s">
        <v>0</v>
      </c>
      <c r="F32" s="13">
        <f>8*7</f>
        <v>56</v>
      </c>
      <c r="G32" s="13">
        <v>4.93</v>
      </c>
      <c r="H32" s="8">
        <f t="shared" si="3"/>
        <v>276.08</v>
      </c>
      <c r="I32" s="8"/>
      <c r="J32" s="13"/>
      <c r="K32" s="8">
        <f t="shared" si="4"/>
        <v>0</v>
      </c>
      <c r="L32" s="8"/>
      <c r="M32" s="13"/>
      <c r="N32" s="8">
        <f t="shared" si="5"/>
        <v>0</v>
      </c>
      <c r="O32" s="8"/>
    </row>
    <row r="33" spans="1:15" x14ac:dyDescent="0.25">
      <c r="A33" s="72"/>
      <c r="B33" s="72"/>
      <c r="C33" s="72"/>
      <c r="D33" s="72"/>
      <c r="E33" s="72"/>
      <c r="F33" s="72"/>
      <c r="G33" s="14" t="s">
        <v>13</v>
      </c>
      <c r="H33" s="15">
        <f>SUM(H14:H32)</f>
        <v>20395.000000000007</v>
      </c>
      <c r="I33" s="15"/>
      <c r="J33" s="14" t="s">
        <v>13</v>
      </c>
      <c r="K33" s="15">
        <f>SUM(K14:K32)</f>
        <v>548.47500000000002</v>
      </c>
      <c r="L33" s="15"/>
      <c r="M33" s="14" t="s">
        <v>13</v>
      </c>
      <c r="N33" s="15">
        <f>SUM(N14:N32)</f>
        <v>0</v>
      </c>
      <c r="O33" s="15"/>
    </row>
  </sheetData>
  <mergeCells count="7">
    <mergeCell ref="A1:F4"/>
    <mergeCell ref="G1:N4"/>
    <mergeCell ref="C23:C24"/>
    <mergeCell ref="D23:D24"/>
    <mergeCell ref="D10:D11"/>
    <mergeCell ref="C12:C13"/>
    <mergeCell ref="D12:D13"/>
  </mergeCells>
  <conditionalFormatting sqref="B30">
    <cfRule type="duplicateValues" dxfId="23" priority="11"/>
  </conditionalFormatting>
  <conditionalFormatting sqref="B18">
    <cfRule type="duplicateValues" dxfId="22" priority="10"/>
  </conditionalFormatting>
  <conditionalFormatting sqref="B19">
    <cfRule type="duplicateValues" dxfId="21" priority="9"/>
  </conditionalFormatting>
  <conditionalFormatting sqref="B20">
    <cfRule type="duplicateValues" dxfId="20" priority="8"/>
  </conditionalFormatting>
  <conditionalFormatting sqref="B21">
    <cfRule type="duplicateValues" dxfId="19" priority="7"/>
  </conditionalFormatting>
  <conditionalFormatting sqref="B22">
    <cfRule type="duplicateValues" dxfId="18" priority="6"/>
  </conditionalFormatting>
  <conditionalFormatting sqref="B23">
    <cfRule type="duplicateValues" dxfId="17" priority="5"/>
  </conditionalFormatting>
  <conditionalFormatting sqref="B27">
    <cfRule type="duplicateValues" dxfId="16" priority="4"/>
  </conditionalFormatting>
  <conditionalFormatting sqref="B28:B29">
    <cfRule type="duplicateValues" dxfId="15" priority="3"/>
  </conditionalFormatting>
  <conditionalFormatting sqref="B25">
    <cfRule type="duplicateValues" dxfId="14" priority="2"/>
  </conditionalFormatting>
  <conditionalFormatting sqref="B24">
    <cfRule type="duplicateValues" dxfId="13" priority="12"/>
  </conditionalFormatting>
  <conditionalFormatting sqref="B26">
    <cfRule type="duplicateValues" dxfId="12" priority="1"/>
  </conditionalFormatting>
  <hyperlinks>
    <hyperlink ref="C10" r:id="rId1"/>
    <hyperlink ref="C11" r:id="rId2"/>
    <hyperlink ref="C29" r:id="rId3"/>
    <hyperlink ref="C23" r:id="rId4"/>
    <hyperlink ref="C12" r:id="rId5"/>
    <hyperlink ref="C6" r:id="rId6"/>
    <hyperlink ref="C7" r:id="rId7"/>
    <hyperlink ref="C8" r:id="rId8"/>
    <hyperlink ref="C9" r:id="rId9"/>
    <hyperlink ref="C17" r:id="rId10"/>
    <hyperlink ref="C18" r:id="rId11"/>
    <hyperlink ref="C19" r:id="rId12"/>
    <hyperlink ref="C20" r:id="rId13"/>
    <hyperlink ref="C21" r:id="rId14"/>
    <hyperlink ref="C22" r:id="rId15"/>
    <hyperlink ref="C25" r:id="rId16"/>
    <hyperlink ref="C26" r:id="rId17"/>
    <hyperlink ref="C27" r:id="rId18"/>
    <hyperlink ref="C28" r:id="rId19"/>
    <hyperlink ref="C30" r:id="rId20"/>
    <hyperlink ref="C31" r:id="rId21"/>
    <hyperlink ref="C32" r:id="rId22"/>
    <hyperlink ref="L6" r:id="rId23"/>
  </hyperlinks>
  <pageMargins left="0.7" right="0.7" top="0.75" bottom="0.75" header="0.3" footer="0.3"/>
  <pageSetup orientation="portrait" horizontalDpi="300" verticalDpi="300" r:id="rId24"/>
  <drawing r:id="rId25"/>
  <legacyDrawing r:id="rId2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showGridLines="0" topLeftCell="A6" zoomScale="110" zoomScaleNormal="110" zoomScaleSheetLayoutView="40" workbookViewId="0">
      <selection activeCell="C8" sqref="C8"/>
    </sheetView>
  </sheetViews>
  <sheetFormatPr baseColWidth="10" defaultRowHeight="15" x14ac:dyDescent="0.25"/>
  <cols>
    <col min="1" max="1" width="12.7109375" style="44" customWidth="1"/>
    <col min="2" max="2" width="62.85546875" style="18" customWidth="1"/>
    <col min="3" max="3" width="38.7109375" style="18" customWidth="1"/>
    <col min="4" max="4" width="26.28515625" style="18" customWidth="1"/>
    <col min="5" max="5" width="11" style="1" bestFit="1" customWidth="1"/>
    <col min="6" max="6" width="11.42578125" style="1" bestFit="1" customWidth="1"/>
    <col min="7" max="7" width="23.140625" style="1" bestFit="1" customWidth="1"/>
    <col min="8" max="8" width="15.42578125" style="1" customWidth="1"/>
    <col min="9" max="9" width="24.140625" style="1" bestFit="1" customWidth="1"/>
    <col min="10" max="10" width="18.42578125" style="1" customWidth="1"/>
    <col min="11" max="11" width="24.140625" style="1" bestFit="1" customWidth="1"/>
    <col min="12" max="12" width="18.42578125" style="1" customWidth="1"/>
    <col min="13" max="16384" width="11.42578125" style="1"/>
  </cols>
  <sheetData>
    <row r="1" spans="1:12" x14ac:dyDescent="0.25">
      <c r="A1" s="89"/>
      <c r="B1" s="89"/>
      <c r="C1" s="89"/>
      <c r="D1" s="89"/>
      <c r="E1" s="89"/>
      <c r="F1" s="89"/>
      <c r="G1" s="91"/>
      <c r="H1" s="91"/>
      <c r="I1" s="91"/>
      <c r="J1" s="91"/>
      <c r="K1" s="91"/>
      <c r="L1" s="91"/>
    </row>
    <row r="2" spans="1:12" x14ac:dyDescent="0.25">
      <c r="A2" s="89"/>
      <c r="B2" s="89"/>
      <c r="C2" s="89"/>
      <c r="D2" s="89"/>
      <c r="E2" s="89"/>
      <c r="F2" s="89"/>
      <c r="G2" s="91"/>
      <c r="H2" s="91"/>
      <c r="I2" s="91"/>
      <c r="J2" s="91"/>
      <c r="K2" s="91"/>
      <c r="L2" s="91"/>
    </row>
    <row r="3" spans="1:12" ht="15.75" thickBot="1" x14ac:dyDescent="0.3">
      <c r="A3" s="1"/>
      <c r="B3" s="1"/>
      <c r="C3" s="1"/>
      <c r="D3" s="1"/>
    </row>
    <row r="4" spans="1:12" x14ac:dyDescent="0.25">
      <c r="A4" s="79" t="s">
        <v>20</v>
      </c>
      <c r="B4" s="79"/>
      <c r="C4" s="79"/>
      <c r="D4" s="79"/>
      <c r="E4" s="79"/>
      <c r="F4" s="79"/>
      <c r="G4" s="75"/>
      <c r="H4" s="76"/>
      <c r="I4" s="75"/>
      <c r="J4" s="76"/>
      <c r="K4" s="75"/>
      <c r="L4" s="76"/>
    </row>
    <row r="5" spans="1:12" ht="15.75" thickBot="1" x14ac:dyDescent="0.3">
      <c r="A5" s="79"/>
      <c r="B5" s="79"/>
      <c r="C5" s="79"/>
      <c r="D5" s="79"/>
      <c r="E5" s="79"/>
      <c r="F5" s="79"/>
      <c r="G5" s="77"/>
      <c r="H5" s="78"/>
      <c r="I5" s="77"/>
      <c r="J5" s="78"/>
      <c r="K5" s="77"/>
      <c r="L5" s="78"/>
    </row>
    <row r="6" spans="1:12" ht="15.75" thickBot="1" x14ac:dyDescent="0.3">
      <c r="A6" s="2" t="s">
        <v>5</v>
      </c>
      <c r="B6" s="3" t="s">
        <v>4</v>
      </c>
      <c r="C6" s="3" t="s">
        <v>17</v>
      </c>
      <c r="D6" s="26" t="s">
        <v>76</v>
      </c>
      <c r="E6" s="3" t="s">
        <v>3</v>
      </c>
      <c r="F6" s="3" t="s">
        <v>2</v>
      </c>
      <c r="G6" s="4" t="s">
        <v>12</v>
      </c>
      <c r="H6" s="3" t="s">
        <v>1</v>
      </c>
      <c r="I6" s="4" t="s">
        <v>12</v>
      </c>
      <c r="J6" s="3" t="s">
        <v>1</v>
      </c>
      <c r="K6" s="4" t="s">
        <v>12</v>
      </c>
      <c r="L6" s="5" t="s">
        <v>1</v>
      </c>
    </row>
    <row r="7" spans="1:12" ht="45" x14ac:dyDescent="0.25">
      <c r="A7" s="11" t="s">
        <v>21</v>
      </c>
      <c r="B7" s="19" t="s">
        <v>136</v>
      </c>
      <c r="C7" s="27" t="s">
        <v>137</v>
      </c>
      <c r="D7" s="24"/>
      <c r="E7" s="8" t="s">
        <v>0</v>
      </c>
      <c r="F7" s="9">
        <v>1</v>
      </c>
      <c r="G7" s="13">
        <v>39</v>
      </c>
      <c r="H7" s="8">
        <f t="shared" ref="H7:H16" si="0">F7*G7</f>
        <v>39</v>
      </c>
      <c r="I7" s="13">
        <v>24.99</v>
      </c>
      <c r="J7" s="8">
        <f t="shared" ref="J7:J16" si="1">F7*I7</f>
        <v>24.99</v>
      </c>
      <c r="K7" s="13"/>
      <c r="L7" s="8">
        <f t="shared" ref="L7:L16" si="2">F7*K7</f>
        <v>0</v>
      </c>
    </row>
    <row r="8" spans="1:12" ht="93.75" customHeight="1" x14ac:dyDescent="0.25">
      <c r="A8" s="11" t="s">
        <v>21</v>
      </c>
      <c r="B8" s="19" t="s">
        <v>138</v>
      </c>
      <c r="C8" s="27" t="s">
        <v>139</v>
      </c>
      <c r="D8" s="24"/>
      <c r="E8" s="8" t="s">
        <v>0</v>
      </c>
      <c r="F8" s="9">
        <v>1</v>
      </c>
      <c r="G8" s="13">
        <v>59.56</v>
      </c>
      <c r="H8" s="8">
        <f t="shared" si="0"/>
        <v>59.56</v>
      </c>
      <c r="I8" s="13">
        <v>39.99</v>
      </c>
      <c r="J8" s="8">
        <f t="shared" si="1"/>
        <v>39.99</v>
      </c>
      <c r="K8" s="13"/>
      <c r="L8" s="8">
        <f t="shared" si="2"/>
        <v>0</v>
      </c>
    </row>
    <row r="9" spans="1:12" ht="86.25" customHeight="1" x14ac:dyDescent="0.25">
      <c r="A9" s="11" t="s">
        <v>21</v>
      </c>
      <c r="B9" s="19" t="s">
        <v>141</v>
      </c>
      <c r="C9" s="27" t="s">
        <v>140</v>
      </c>
      <c r="D9" s="24"/>
      <c r="E9" s="8" t="s">
        <v>0</v>
      </c>
      <c r="F9" s="9">
        <v>1</v>
      </c>
      <c r="G9" s="13">
        <v>89.41</v>
      </c>
      <c r="H9" s="8">
        <f t="shared" si="0"/>
        <v>89.41</v>
      </c>
      <c r="I9" s="13"/>
      <c r="J9" s="8">
        <f t="shared" si="1"/>
        <v>0</v>
      </c>
      <c r="K9" s="13"/>
      <c r="L9" s="8">
        <f t="shared" si="2"/>
        <v>0</v>
      </c>
    </row>
    <row r="10" spans="1:12" ht="99.75" customHeight="1" x14ac:dyDescent="0.25">
      <c r="A10" s="11" t="s">
        <v>21</v>
      </c>
      <c r="B10" s="12" t="s">
        <v>30</v>
      </c>
      <c r="C10" s="27" t="s">
        <v>142</v>
      </c>
      <c r="D10" s="24"/>
      <c r="E10" s="8" t="s">
        <v>0</v>
      </c>
      <c r="F10" s="9">
        <v>1</v>
      </c>
      <c r="G10" s="13">
        <v>15</v>
      </c>
      <c r="H10" s="8">
        <f t="shared" si="0"/>
        <v>15</v>
      </c>
      <c r="I10" s="13"/>
      <c r="J10" s="8">
        <f t="shared" si="1"/>
        <v>0</v>
      </c>
      <c r="K10" s="13"/>
      <c r="L10" s="8">
        <f t="shared" si="2"/>
        <v>0</v>
      </c>
    </row>
    <row r="11" spans="1:12" ht="45" x14ac:dyDescent="0.25">
      <c r="A11" s="11" t="s">
        <v>21</v>
      </c>
      <c r="B11" s="19" t="s">
        <v>70</v>
      </c>
      <c r="C11" s="27" t="s">
        <v>145</v>
      </c>
      <c r="D11" s="24"/>
      <c r="E11" s="8" t="s">
        <v>0</v>
      </c>
      <c r="F11" s="9">
        <v>1</v>
      </c>
      <c r="G11" s="13">
        <v>6.75</v>
      </c>
      <c r="H11" s="8">
        <f t="shared" si="0"/>
        <v>6.75</v>
      </c>
      <c r="I11" s="13">
        <v>14.99</v>
      </c>
      <c r="J11" s="8">
        <f t="shared" si="1"/>
        <v>14.99</v>
      </c>
      <c r="K11" s="13"/>
      <c r="L11" s="8">
        <f t="shared" si="2"/>
        <v>0</v>
      </c>
    </row>
    <row r="12" spans="1:12" ht="75" customHeight="1" x14ac:dyDescent="0.25">
      <c r="A12" s="11" t="s">
        <v>21</v>
      </c>
      <c r="B12" s="19" t="s">
        <v>147</v>
      </c>
      <c r="C12" s="33" t="s">
        <v>148</v>
      </c>
      <c r="D12" s="24"/>
      <c r="E12" s="8" t="s">
        <v>0</v>
      </c>
      <c r="F12" s="9">
        <v>1</v>
      </c>
      <c r="G12" s="13">
        <v>435.5</v>
      </c>
      <c r="H12" s="8">
        <f t="shared" si="0"/>
        <v>435.5</v>
      </c>
      <c r="I12" s="13">
        <v>19.989999999999998</v>
      </c>
      <c r="J12" s="8">
        <f t="shared" si="1"/>
        <v>19.989999999999998</v>
      </c>
      <c r="K12" s="13"/>
      <c r="L12" s="8">
        <f t="shared" si="2"/>
        <v>0</v>
      </c>
    </row>
    <row r="13" spans="1:12" ht="71.25" customHeight="1" x14ac:dyDescent="0.25">
      <c r="A13" s="11" t="s">
        <v>21</v>
      </c>
      <c r="B13" s="19" t="s">
        <v>144</v>
      </c>
      <c r="C13" s="33" t="s">
        <v>146</v>
      </c>
      <c r="D13" s="24"/>
      <c r="E13" s="8" t="s">
        <v>0</v>
      </c>
      <c r="F13" s="9">
        <v>1</v>
      </c>
      <c r="G13" s="13">
        <v>19.43</v>
      </c>
      <c r="H13" s="8">
        <f t="shared" si="0"/>
        <v>19.43</v>
      </c>
      <c r="I13" s="13">
        <v>10.76</v>
      </c>
      <c r="J13" s="8">
        <f t="shared" si="1"/>
        <v>10.76</v>
      </c>
      <c r="K13" s="13"/>
      <c r="L13" s="8">
        <f t="shared" si="2"/>
        <v>0</v>
      </c>
    </row>
    <row r="14" spans="1:12" ht="89.25" customHeight="1" x14ac:dyDescent="0.25">
      <c r="A14" s="11" t="s">
        <v>21</v>
      </c>
      <c r="B14" s="19" t="s">
        <v>150</v>
      </c>
      <c r="C14" s="33" t="s">
        <v>149</v>
      </c>
      <c r="D14" s="24"/>
      <c r="E14" s="8" t="s">
        <v>0</v>
      </c>
      <c r="F14" s="9">
        <v>1</v>
      </c>
      <c r="G14" s="13">
        <v>95.5</v>
      </c>
      <c r="H14" s="8">
        <f t="shared" si="0"/>
        <v>95.5</v>
      </c>
      <c r="I14" s="13"/>
      <c r="J14" s="8">
        <f t="shared" si="1"/>
        <v>0</v>
      </c>
      <c r="K14" s="13"/>
      <c r="L14" s="8">
        <f t="shared" si="2"/>
        <v>0</v>
      </c>
    </row>
    <row r="15" spans="1:12" ht="64.5" customHeight="1" x14ac:dyDescent="0.25">
      <c r="A15" s="11" t="s">
        <v>21</v>
      </c>
      <c r="B15" s="19" t="s">
        <v>143</v>
      </c>
      <c r="C15" s="33" t="s">
        <v>151</v>
      </c>
      <c r="D15"/>
      <c r="E15" s="8" t="s">
        <v>0</v>
      </c>
      <c r="F15" s="9">
        <v>1</v>
      </c>
      <c r="G15" s="13">
        <v>20.37</v>
      </c>
      <c r="H15" s="8">
        <f t="shared" si="0"/>
        <v>20.37</v>
      </c>
      <c r="I15" s="13">
        <v>22.99</v>
      </c>
      <c r="J15" s="8">
        <f t="shared" si="1"/>
        <v>22.99</v>
      </c>
      <c r="K15" s="13"/>
      <c r="L15" s="8">
        <f t="shared" si="2"/>
        <v>0</v>
      </c>
    </row>
    <row r="16" spans="1:12" ht="58.5" customHeight="1" x14ac:dyDescent="0.25">
      <c r="A16" s="11" t="s">
        <v>21</v>
      </c>
      <c r="B16" s="19" t="s">
        <v>72</v>
      </c>
      <c r="C16" s="33" t="s">
        <v>135</v>
      </c>
      <c r="D16" s="24"/>
      <c r="E16" s="8" t="s">
        <v>0</v>
      </c>
      <c r="F16" s="9">
        <v>1</v>
      </c>
      <c r="G16" s="13">
        <v>76.91</v>
      </c>
      <c r="H16" s="8">
        <f t="shared" si="0"/>
        <v>76.91</v>
      </c>
      <c r="I16" s="13"/>
      <c r="J16" s="8">
        <f t="shared" si="1"/>
        <v>0</v>
      </c>
      <c r="K16" s="13"/>
      <c r="L16" s="8">
        <f t="shared" si="2"/>
        <v>0</v>
      </c>
    </row>
    <row r="17" spans="1:12" x14ac:dyDescent="0.25">
      <c r="A17" s="1"/>
      <c r="B17" s="1"/>
      <c r="C17" s="1"/>
      <c r="D17" s="1"/>
      <c r="G17" s="14" t="s">
        <v>13</v>
      </c>
      <c r="H17" s="15">
        <f>SUM(H3:H16)</f>
        <v>857.43</v>
      </c>
      <c r="I17" s="14" t="s">
        <v>13</v>
      </c>
      <c r="J17" s="15">
        <f>SUM(J3:J16)</f>
        <v>133.71</v>
      </c>
      <c r="K17" s="14" t="s">
        <v>13</v>
      </c>
      <c r="L17" s="15">
        <f>SUM(L3:L16)</f>
        <v>0</v>
      </c>
    </row>
  </sheetData>
  <mergeCells count="6">
    <mergeCell ref="A4:F5"/>
    <mergeCell ref="G4:H5"/>
    <mergeCell ref="I4:J5"/>
    <mergeCell ref="K4:L5"/>
    <mergeCell ref="A1:F2"/>
    <mergeCell ref="G1:L2"/>
  </mergeCells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</hyperlinks>
  <pageMargins left="0.7" right="0.7" top="0.75" bottom="0.75" header="0.3" footer="0.3"/>
  <pageSetup orientation="portrait" horizontalDpi="300" verticalDpi="300" r:id="rId11"/>
  <drawing r:id="rId12"/>
  <legacy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showGridLines="0" topLeftCell="A13" zoomScale="110" zoomScaleNormal="110" zoomScaleSheetLayoutView="40" workbookViewId="0">
      <selection activeCell="C15" sqref="C15"/>
    </sheetView>
  </sheetViews>
  <sheetFormatPr baseColWidth="10" defaultRowHeight="15" x14ac:dyDescent="0.25"/>
  <cols>
    <col min="1" max="1" width="12.7109375" style="44" customWidth="1"/>
    <col min="2" max="2" width="62.85546875" style="18" customWidth="1"/>
    <col min="3" max="3" width="38.7109375" style="18" customWidth="1"/>
    <col min="4" max="4" width="26.28515625" style="18" customWidth="1"/>
    <col min="5" max="5" width="11" style="1" bestFit="1" customWidth="1"/>
    <col min="6" max="6" width="11.42578125" style="1" bestFit="1" customWidth="1"/>
    <col min="7" max="7" width="23.140625" style="1" bestFit="1" customWidth="1"/>
    <col min="8" max="8" width="15.42578125" style="1" customWidth="1"/>
    <col min="9" max="9" width="24.140625" style="1" bestFit="1" customWidth="1"/>
    <col min="10" max="10" width="18.42578125" style="1" customWidth="1"/>
    <col min="11" max="11" width="24.140625" style="1" bestFit="1" customWidth="1"/>
    <col min="12" max="12" width="18.42578125" style="1" customWidth="1"/>
    <col min="13" max="16384" width="11.42578125" style="1"/>
  </cols>
  <sheetData>
    <row r="1" spans="1:12" x14ac:dyDescent="0.25">
      <c r="A1" s="89"/>
      <c r="B1" s="89"/>
      <c r="C1" s="89"/>
      <c r="D1" s="89"/>
      <c r="E1" s="89"/>
      <c r="F1" s="89"/>
      <c r="G1" s="91"/>
      <c r="H1" s="91"/>
      <c r="I1" s="91"/>
      <c r="J1" s="91"/>
      <c r="K1" s="91"/>
      <c r="L1" s="91"/>
    </row>
    <row r="2" spans="1:12" x14ac:dyDescent="0.25">
      <c r="A2" s="89"/>
      <c r="B2" s="89"/>
      <c r="C2" s="89"/>
      <c r="D2" s="89"/>
      <c r="E2" s="89"/>
      <c r="F2" s="89"/>
      <c r="G2" s="91"/>
      <c r="H2" s="91"/>
      <c r="I2" s="91"/>
      <c r="J2" s="91"/>
      <c r="K2" s="91"/>
      <c r="L2" s="91"/>
    </row>
    <row r="3" spans="1:12" x14ac:dyDescent="0.25">
      <c r="A3" s="89"/>
      <c r="B3" s="89"/>
      <c r="C3" s="89"/>
      <c r="D3" s="89"/>
      <c r="E3" s="89"/>
      <c r="F3" s="89"/>
      <c r="G3" s="91"/>
      <c r="H3" s="91"/>
      <c r="I3" s="91"/>
      <c r="J3" s="91"/>
      <c r="K3" s="91"/>
      <c r="L3" s="91"/>
    </row>
    <row r="4" spans="1:12" x14ac:dyDescent="0.25">
      <c r="A4" s="89"/>
      <c r="B4" s="89"/>
      <c r="C4" s="89"/>
      <c r="D4" s="89"/>
      <c r="E4" s="89"/>
      <c r="F4" s="89"/>
      <c r="G4" s="92"/>
      <c r="H4" s="92"/>
      <c r="I4" s="92"/>
      <c r="J4" s="92"/>
      <c r="K4" s="92"/>
      <c r="L4" s="92"/>
    </row>
    <row r="5" spans="1:12" ht="15.75" thickBot="1" x14ac:dyDescent="0.3"/>
    <row r="6" spans="1:12" x14ac:dyDescent="0.25">
      <c r="A6" s="79" t="s">
        <v>26</v>
      </c>
      <c r="B6" s="79"/>
      <c r="C6" s="79"/>
      <c r="D6" s="79"/>
      <c r="E6" s="79"/>
      <c r="F6" s="79"/>
      <c r="G6" s="75"/>
      <c r="H6" s="76"/>
      <c r="I6" s="75"/>
      <c r="J6" s="76"/>
      <c r="K6" s="75"/>
      <c r="L6" s="76"/>
    </row>
    <row r="7" spans="1:12" ht="15.75" thickBot="1" x14ac:dyDescent="0.3">
      <c r="A7" s="79"/>
      <c r="B7" s="79"/>
      <c r="C7" s="79"/>
      <c r="D7" s="79"/>
      <c r="E7" s="79"/>
      <c r="F7" s="79"/>
      <c r="G7" s="77"/>
      <c r="H7" s="78"/>
      <c r="I7" s="77"/>
      <c r="J7" s="78"/>
      <c r="K7" s="77"/>
      <c r="L7" s="78"/>
    </row>
    <row r="8" spans="1:12" ht="15.75" thickBot="1" x14ac:dyDescent="0.3">
      <c r="A8" s="2" t="s">
        <v>5</v>
      </c>
      <c r="B8" s="3" t="s">
        <v>4</v>
      </c>
      <c r="C8" s="26" t="s">
        <v>17</v>
      </c>
      <c r="D8" s="26" t="s">
        <v>76</v>
      </c>
      <c r="E8" s="26" t="s">
        <v>3</v>
      </c>
      <c r="F8" s="3" t="s">
        <v>2</v>
      </c>
      <c r="G8" s="4" t="s">
        <v>12</v>
      </c>
      <c r="H8" s="3" t="s">
        <v>1</v>
      </c>
      <c r="I8" s="4" t="s">
        <v>12</v>
      </c>
      <c r="J8" s="3" t="s">
        <v>1</v>
      </c>
      <c r="K8" s="4" t="s">
        <v>12</v>
      </c>
      <c r="L8" s="5" t="s">
        <v>1</v>
      </c>
    </row>
    <row r="9" spans="1:12" ht="57.75" customHeight="1" x14ac:dyDescent="0.25">
      <c r="A9" s="11" t="s">
        <v>27</v>
      </c>
      <c r="B9" s="12" t="s">
        <v>22</v>
      </c>
      <c r="C9" s="27" t="s">
        <v>128</v>
      </c>
      <c r="D9" s="24"/>
      <c r="E9" s="8" t="s">
        <v>0</v>
      </c>
      <c r="F9" s="9">
        <v>5</v>
      </c>
      <c r="G9" s="13">
        <v>1.1299999999999999</v>
      </c>
      <c r="H9" s="8">
        <f t="shared" ref="H9:H15" si="0">F9*G9</f>
        <v>5.6499999999999995</v>
      </c>
      <c r="I9" s="13">
        <v>4.99</v>
      </c>
      <c r="J9" s="8">
        <f t="shared" ref="J9:J15" si="1">F9*I9</f>
        <v>24.950000000000003</v>
      </c>
      <c r="K9" s="13"/>
      <c r="L9" s="8">
        <f t="shared" ref="L9:L15" si="2">F9*K9</f>
        <v>0</v>
      </c>
    </row>
    <row r="10" spans="1:12" ht="57.75" customHeight="1" x14ac:dyDescent="0.25">
      <c r="A10" s="11" t="s">
        <v>27</v>
      </c>
      <c r="B10" s="19" t="s">
        <v>131</v>
      </c>
      <c r="C10" s="27" t="s">
        <v>132</v>
      </c>
      <c r="D10"/>
      <c r="E10" s="8" t="s">
        <v>0</v>
      </c>
      <c r="F10" s="9">
        <v>5</v>
      </c>
      <c r="G10" s="13">
        <v>1.57</v>
      </c>
      <c r="H10" s="8">
        <f t="shared" si="0"/>
        <v>7.8500000000000005</v>
      </c>
      <c r="I10" s="13">
        <v>4.99</v>
      </c>
      <c r="J10" s="8">
        <f t="shared" si="1"/>
        <v>24.950000000000003</v>
      </c>
      <c r="K10" s="13"/>
      <c r="L10" s="8">
        <f t="shared" si="2"/>
        <v>0</v>
      </c>
    </row>
    <row r="11" spans="1:12" ht="79.5" customHeight="1" x14ac:dyDescent="0.25">
      <c r="A11" s="11" t="s">
        <v>27</v>
      </c>
      <c r="B11" s="19" t="s">
        <v>73</v>
      </c>
      <c r="C11" s="27" t="s">
        <v>127</v>
      </c>
      <c r="D11" s="24"/>
      <c r="E11" s="8" t="s">
        <v>0</v>
      </c>
      <c r="F11" s="9">
        <v>1</v>
      </c>
      <c r="G11" s="13">
        <v>22.86</v>
      </c>
      <c r="H11" s="8">
        <f t="shared" si="0"/>
        <v>22.86</v>
      </c>
      <c r="I11" s="13">
        <v>29.99</v>
      </c>
      <c r="J11" s="8">
        <f t="shared" si="1"/>
        <v>29.99</v>
      </c>
      <c r="K11" s="13"/>
      <c r="L11" s="8">
        <f t="shared" si="2"/>
        <v>0</v>
      </c>
    </row>
    <row r="12" spans="1:12" x14ac:dyDescent="0.25">
      <c r="A12" s="11" t="s">
        <v>27</v>
      </c>
      <c r="B12" s="12" t="s">
        <v>23</v>
      </c>
      <c r="C12" s="7"/>
      <c r="D12" s="7"/>
      <c r="E12" s="8" t="s">
        <v>0</v>
      </c>
      <c r="F12" s="9">
        <v>4</v>
      </c>
      <c r="G12" s="29"/>
      <c r="H12" s="8">
        <f t="shared" si="0"/>
        <v>0</v>
      </c>
      <c r="I12" s="13"/>
      <c r="J12" s="8">
        <f t="shared" si="1"/>
        <v>0</v>
      </c>
      <c r="K12" s="13"/>
      <c r="L12" s="8">
        <f t="shared" si="2"/>
        <v>0</v>
      </c>
    </row>
    <row r="13" spans="1:12" ht="93.75" customHeight="1" x14ac:dyDescent="0.25">
      <c r="A13" s="11" t="s">
        <v>27</v>
      </c>
      <c r="B13" s="12" t="s">
        <v>24</v>
      </c>
      <c r="C13" s="27" t="s">
        <v>134</v>
      </c>
      <c r="D13"/>
      <c r="E13" s="8" t="s">
        <v>0</v>
      </c>
      <c r="F13" s="9">
        <v>4</v>
      </c>
      <c r="G13" s="13">
        <v>6.43</v>
      </c>
      <c r="H13" s="8">
        <f t="shared" si="0"/>
        <v>25.72</v>
      </c>
      <c r="I13" s="13">
        <v>14.99</v>
      </c>
      <c r="J13" s="8">
        <f t="shared" si="1"/>
        <v>59.96</v>
      </c>
      <c r="K13" s="13"/>
      <c r="L13" s="8">
        <f t="shared" si="2"/>
        <v>0</v>
      </c>
    </row>
    <row r="14" spans="1:12" ht="89.25" customHeight="1" x14ac:dyDescent="0.25">
      <c r="A14" s="11" t="s">
        <v>27</v>
      </c>
      <c r="B14" s="19" t="s">
        <v>129</v>
      </c>
      <c r="C14" s="27" t="s">
        <v>130</v>
      </c>
      <c r="D14" s="24"/>
      <c r="E14" s="8" t="s">
        <v>0</v>
      </c>
      <c r="F14" s="9">
        <v>10</v>
      </c>
      <c r="G14" s="13">
        <v>1.39</v>
      </c>
      <c r="H14" s="8">
        <f t="shared" si="0"/>
        <v>13.899999999999999</v>
      </c>
      <c r="I14" s="13"/>
      <c r="J14" s="8">
        <f t="shared" si="1"/>
        <v>0</v>
      </c>
      <c r="K14" s="13"/>
      <c r="L14" s="8">
        <f t="shared" si="2"/>
        <v>0</v>
      </c>
    </row>
    <row r="15" spans="1:12" ht="75" customHeight="1" x14ac:dyDescent="0.25">
      <c r="A15" s="11" t="s">
        <v>27</v>
      </c>
      <c r="B15" s="12" t="s">
        <v>25</v>
      </c>
      <c r="C15" s="27" t="s">
        <v>133</v>
      </c>
      <c r="D15" s="24"/>
      <c r="E15" s="8" t="s">
        <v>0</v>
      </c>
      <c r="F15" s="9">
        <v>4</v>
      </c>
      <c r="G15" s="13">
        <v>6.69</v>
      </c>
      <c r="H15" s="8">
        <f t="shared" si="0"/>
        <v>26.76</v>
      </c>
      <c r="I15" s="13">
        <v>14.99</v>
      </c>
      <c r="J15" s="8">
        <f t="shared" si="1"/>
        <v>59.96</v>
      </c>
      <c r="K15" s="13"/>
      <c r="L15" s="8">
        <f t="shared" si="2"/>
        <v>0</v>
      </c>
    </row>
    <row r="16" spans="1:12" x14ac:dyDescent="0.25">
      <c r="A16" s="1"/>
      <c r="B16" s="1"/>
      <c r="C16" s="1"/>
      <c r="D16" s="1"/>
      <c r="G16" s="14" t="s">
        <v>13</v>
      </c>
      <c r="H16" s="15">
        <f>SUM(H5:H15)</f>
        <v>102.74</v>
      </c>
      <c r="I16" s="14" t="s">
        <v>13</v>
      </c>
      <c r="J16" s="15">
        <f>SUM(J5:J15)</f>
        <v>199.81</v>
      </c>
      <c r="K16" s="14" t="s">
        <v>13</v>
      </c>
      <c r="L16" s="15">
        <f>SUM(L5:L15)</f>
        <v>0</v>
      </c>
    </row>
  </sheetData>
  <mergeCells count="6">
    <mergeCell ref="A6:F7"/>
    <mergeCell ref="G6:H7"/>
    <mergeCell ref="I6:J7"/>
    <mergeCell ref="K6:L7"/>
    <mergeCell ref="A1:F4"/>
    <mergeCell ref="G1:L4"/>
  </mergeCells>
  <hyperlinks>
    <hyperlink ref="C15" r:id="rId1"/>
    <hyperlink ref="C14" r:id="rId2"/>
    <hyperlink ref="C13" r:id="rId3"/>
    <hyperlink ref="C11" r:id="rId4"/>
    <hyperlink ref="C10" r:id="rId5"/>
    <hyperlink ref="C9" r:id="rId6"/>
  </hyperlinks>
  <pageMargins left="0.7" right="0.7" top="0.75" bottom="0.75" header="0.3" footer="0.3"/>
  <pageSetup orientation="portrait" horizontalDpi="300" verticalDpi="300" r:id="rId7"/>
  <drawing r:id="rId8"/>
  <legacy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GridLines="0" topLeftCell="A32" zoomScale="110" zoomScaleNormal="110" zoomScaleSheetLayoutView="40" workbookViewId="0">
      <selection activeCell="B38" sqref="B38"/>
    </sheetView>
  </sheetViews>
  <sheetFormatPr baseColWidth="10" defaultRowHeight="15" x14ac:dyDescent="0.25"/>
  <cols>
    <col min="1" max="1" width="12.7109375" style="28" customWidth="1"/>
    <col min="2" max="2" width="48.5703125" style="43" customWidth="1"/>
    <col min="3" max="3" width="11" style="1" bestFit="1" customWidth="1"/>
    <col min="4" max="4" width="11.42578125" style="1" bestFit="1" customWidth="1"/>
    <col min="5" max="16384" width="11.42578125" style="1"/>
  </cols>
  <sheetData>
    <row r="1" spans="1:5" x14ac:dyDescent="0.25">
      <c r="A1" s="89"/>
      <c r="B1" s="89"/>
      <c r="C1" s="89"/>
      <c r="D1" s="89"/>
    </row>
    <row r="2" spans="1:5" x14ac:dyDescent="0.25">
      <c r="A2" s="89"/>
      <c r="B2" s="89"/>
      <c r="C2" s="89"/>
      <c r="D2" s="89"/>
    </row>
    <row r="3" spans="1:5" x14ac:dyDescent="0.25">
      <c r="A3" s="89"/>
      <c r="B3" s="89"/>
      <c r="C3" s="89"/>
      <c r="D3" s="89"/>
    </row>
    <row r="4" spans="1:5" x14ac:dyDescent="0.25">
      <c r="A4" s="89"/>
      <c r="B4" s="89"/>
      <c r="C4" s="89"/>
      <c r="D4" s="89"/>
    </row>
    <row r="5" spans="1:5" x14ac:dyDescent="0.25">
      <c r="A5" s="89"/>
      <c r="B5" s="89"/>
      <c r="C5" s="89"/>
      <c r="D5" s="89"/>
    </row>
    <row r="6" spans="1:5" ht="39" customHeight="1" thickBot="1" x14ac:dyDescent="0.3">
      <c r="A6" s="90"/>
      <c r="B6" s="90"/>
      <c r="C6" s="90"/>
      <c r="D6" s="90"/>
    </row>
    <row r="7" spans="1:5" ht="15.75" thickBot="1" x14ac:dyDescent="0.3">
      <c r="A7" s="2" t="s">
        <v>5</v>
      </c>
      <c r="B7" s="38" t="s">
        <v>4</v>
      </c>
      <c r="C7" s="3" t="s">
        <v>3</v>
      </c>
      <c r="D7" s="3" t="s">
        <v>2</v>
      </c>
    </row>
    <row r="8" spans="1:5" ht="26.25" customHeight="1" x14ac:dyDescent="0.25">
      <c r="A8" s="34" t="s">
        <v>11</v>
      </c>
      <c r="B8" s="20" t="s">
        <v>37</v>
      </c>
      <c r="C8" s="8" t="s">
        <v>0</v>
      </c>
      <c r="D8" s="9">
        <v>3</v>
      </c>
      <c r="E8" s="37" t="s">
        <v>158</v>
      </c>
    </row>
    <row r="9" spans="1:5" ht="26.25" customHeight="1" x14ac:dyDescent="0.25">
      <c r="A9" s="35" t="s">
        <v>11</v>
      </c>
      <c r="B9" s="20" t="s">
        <v>36</v>
      </c>
      <c r="C9" s="8" t="s">
        <v>0</v>
      </c>
      <c r="D9" s="9">
        <v>2</v>
      </c>
      <c r="E9" s="37" t="s">
        <v>158</v>
      </c>
    </row>
    <row r="10" spans="1:5" ht="26.25" customHeight="1" x14ac:dyDescent="0.25">
      <c r="A10" s="11" t="s">
        <v>11</v>
      </c>
      <c r="B10" s="39" t="s">
        <v>51</v>
      </c>
      <c r="C10" s="8" t="s">
        <v>0</v>
      </c>
      <c r="D10" s="9">
        <v>2</v>
      </c>
      <c r="E10" s="37" t="s">
        <v>157</v>
      </c>
    </row>
    <row r="11" spans="1:5" ht="26.25" customHeight="1" x14ac:dyDescent="0.25">
      <c r="A11" s="35" t="s">
        <v>11</v>
      </c>
      <c r="B11" s="20" t="s">
        <v>71</v>
      </c>
      <c r="C11" s="8" t="s">
        <v>0</v>
      </c>
      <c r="D11" s="9">
        <v>2</v>
      </c>
      <c r="E11" s="37" t="s">
        <v>158</v>
      </c>
    </row>
    <row r="12" spans="1:5" ht="26.25" customHeight="1" x14ac:dyDescent="0.25">
      <c r="A12" s="35" t="s">
        <v>11</v>
      </c>
      <c r="B12" s="20" t="s">
        <v>16</v>
      </c>
      <c r="C12" s="8" t="s">
        <v>0</v>
      </c>
      <c r="D12" s="9">
        <v>4</v>
      </c>
      <c r="E12" s="37" t="s">
        <v>158</v>
      </c>
    </row>
    <row r="13" spans="1:5" ht="26.25" customHeight="1" x14ac:dyDescent="0.25">
      <c r="A13" s="35" t="s">
        <v>11</v>
      </c>
      <c r="B13" s="20" t="s">
        <v>35</v>
      </c>
      <c r="C13" s="8" t="s">
        <v>0</v>
      </c>
      <c r="D13" s="9">
        <v>22</v>
      </c>
      <c r="E13" s="37" t="s">
        <v>158</v>
      </c>
    </row>
    <row r="14" spans="1:5" ht="26.25" customHeight="1" x14ac:dyDescent="0.25">
      <c r="A14" s="11" t="s">
        <v>11</v>
      </c>
      <c r="B14" s="20" t="s">
        <v>33</v>
      </c>
      <c r="C14" s="8" t="s">
        <v>0</v>
      </c>
      <c r="D14" s="9">
        <v>4</v>
      </c>
      <c r="E14" s="37" t="s">
        <v>159</v>
      </c>
    </row>
    <row r="15" spans="1:5" ht="26.25" customHeight="1" x14ac:dyDescent="0.25">
      <c r="A15" s="11" t="s">
        <v>11</v>
      </c>
      <c r="B15" s="20" t="s">
        <v>38</v>
      </c>
      <c r="C15" s="8" t="s">
        <v>0</v>
      </c>
      <c r="D15" s="9">
        <v>4</v>
      </c>
      <c r="E15" s="37" t="s">
        <v>159</v>
      </c>
    </row>
    <row r="16" spans="1:5" ht="26.25" customHeight="1" x14ac:dyDescent="0.25">
      <c r="A16" s="35" t="s">
        <v>11</v>
      </c>
      <c r="B16" s="20" t="s">
        <v>34</v>
      </c>
      <c r="C16" s="8" t="s">
        <v>0</v>
      </c>
      <c r="D16" s="9">
        <v>2</v>
      </c>
      <c r="E16" s="37" t="s">
        <v>158</v>
      </c>
    </row>
    <row r="17" spans="1:5" ht="26.25" customHeight="1" x14ac:dyDescent="0.25">
      <c r="A17" s="36" t="s">
        <v>11</v>
      </c>
      <c r="B17" s="20" t="s">
        <v>52</v>
      </c>
      <c r="C17" s="8" t="s">
        <v>0</v>
      </c>
      <c r="D17" s="9">
        <v>4</v>
      </c>
      <c r="E17" s="37" t="s">
        <v>156</v>
      </c>
    </row>
    <row r="18" spans="1:5" ht="26.25" customHeight="1" x14ac:dyDescent="0.25">
      <c r="A18" s="36" t="s">
        <v>11</v>
      </c>
      <c r="B18" s="20" t="s">
        <v>42</v>
      </c>
      <c r="C18" s="8" t="s">
        <v>0</v>
      </c>
      <c r="D18" s="9">
        <v>4</v>
      </c>
      <c r="E18" s="37" t="s">
        <v>156</v>
      </c>
    </row>
    <row r="19" spans="1:5" ht="26.25" customHeight="1" x14ac:dyDescent="0.25">
      <c r="A19" s="36" t="s">
        <v>11</v>
      </c>
      <c r="B19" s="20" t="s">
        <v>43</v>
      </c>
      <c r="C19" s="8" t="s">
        <v>0</v>
      </c>
      <c r="D19" s="9">
        <v>4</v>
      </c>
      <c r="E19" s="37" t="s">
        <v>156</v>
      </c>
    </row>
    <row r="20" spans="1:5" ht="26.25" customHeight="1" x14ac:dyDescent="0.25">
      <c r="A20" s="36" t="s">
        <v>11</v>
      </c>
      <c r="B20" s="20" t="s">
        <v>44</v>
      </c>
      <c r="C20" s="8" t="s">
        <v>0</v>
      </c>
      <c r="D20" s="9">
        <v>4</v>
      </c>
      <c r="E20" s="37" t="s">
        <v>156</v>
      </c>
    </row>
    <row r="21" spans="1:5" ht="26.25" customHeight="1" x14ac:dyDescent="0.25">
      <c r="A21" s="1"/>
      <c r="B21" s="40"/>
    </row>
    <row r="22" spans="1:5" ht="26.25" customHeight="1" x14ac:dyDescent="0.25">
      <c r="A22" s="1"/>
      <c r="B22" s="40"/>
    </row>
    <row r="23" spans="1:5" ht="26.25" customHeight="1" x14ac:dyDescent="0.25">
      <c r="A23" s="79"/>
      <c r="B23" s="79"/>
      <c r="C23" s="79"/>
      <c r="D23" s="79"/>
    </row>
    <row r="24" spans="1:5" ht="26.25" customHeight="1" thickBot="1" x14ac:dyDescent="0.3">
      <c r="A24" s="79"/>
      <c r="B24" s="79"/>
      <c r="C24" s="79"/>
      <c r="D24" s="79"/>
    </row>
    <row r="25" spans="1:5" ht="26.25" customHeight="1" thickBot="1" x14ac:dyDescent="0.3">
      <c r="A25" s="2" t="s">
        <v>5</v>
      </c>
      <c r="B25" s="38" t="s">
        <v>4</v>
      </c>
      <c r="C25" s="3" t="s">
        <v>3</v>
      </c>
      <c r="D25" s="3" t="s">
        <v>2</v>
      </c>
    </row>
    <row r="26" spans="1:5" ht="26.25" customHeight="1" x14ac:dyDescent="0.25">
      <c r="A26" s="11" t="s">
        <v>14</v>
      </c>
      <c r="B26" s="20" t="s">
        <v>160</v>
      </c>
      <c r="C26" s="8" t="s">
        <v>9</v>
      </c>
      <c r="D26" s="9">
        <v>60</v>
      </c>
      <c r="E26" s="37" t="s">
        <v>175</v>
      </c>
    </row>
    <row r="27" spans="1:5" ht="26.25" customHeight="1" x14ac:dyDescent="0.25">
      <c r="A27" s="11" t="s">
        <v>14</v>
      </c>
      <c r="B27" s="20" t="s">
        <v>161</v>
      </c>
      <c r="C27" s="8" t="s">
        <v>9</v>
      </c>
      <c r="D27" s="9">
        <v>3</v>
      </c>
      <c r="E27" s="37" t="s">
        <v>175</v>
      </c>
    </row>
    <row r="28" spans="1:5" ht="26.25" customHeight="1" x14ac:dyDescent="0.25">
      <c r="A28" s="11" t="s">
        <v>14</v>
      </c>
      <c r="B28" s="20" t="s">
        <v>162</v>
      </c>
      <c r="C28" s="8" t="s">
        <v>0</v>
      </c>
      <c r="D28" s="9">
        <v>18</v>
      </c>
      <c r="E28" s="37" t="s">
        <v>175</v>
      </c>
    </row>
    <row r="29" spans="1:5" ht="26.25" customHeight="1" x14ac:dyDescent="0.25">
      <c r="A29" s="11" t="s">
        <v>14</v>
      </c>
      <c r="B29" s="20" t="s">
        <v>163</v>
      </c>
      <c r="C29" s="8" t="s">
        <v>0</v>
      </c>
      <c r="D29" s="9">
        <v>4</v>
      </c>
      <c r="E29" s="37" t="s">
        <v>175</v>
      </c>
    </row>
    <row r="30" spans="1:5" ht="26.25" customHeight="1" x14ac:dyDescent="0.25">
      <c r="A30" s="11" t="s">
        <v>14</v>
      </c>
      <c r="B30" s="20" t="s">
        <v>164</v>
      </c>
      <c r="C30" s="8" t="s">
        <v>0</v>
      </c>
      <c r="D30" s="9">
        <v>4</v>
      </c>
      <c r="E30" s="37" t="s">
        <v>175</v>
      </c>
    </row>
    <row r="31" spans="1:5" ht="26.25" customHeight="1" x14ac:dyDescent="0.25">
      <c r="A31" s="11" t="s">
        <v>14</v>
      </c>
      <c r="B31" s="20" t="s">
        <v>165</v>
      </c>
      <c r="C31" s="8" t="s">
        <v>0</v>
      </c>
      <c r="D31" s="9">
        <v>22</v>
      </c>
      <c r="E31" s="37" t="s">
        <v>175</v>
      </c>
    </row>
    <row r="32" spans="1:5" ht="26.25" customHeight="1" x14ac:dyDescent="0.25">
      <c r="A32" s="11" t="s">
        <v>14</v>
      </c>
      <c r="B32" s="20" t="s">
        <v>166</v>
      </c>
      <c r="C32" s="8" t="s">
        <v>0</v>
      </c>
      <c r="D32" s="9">
        <v>4</v>
      </c>
      <c r="E32" s="37" t="s">
        <v>175</v>
      </c>
    </row>
    <row r="33" spans="1:5" ht="26.25" customHeight="1" x14ac:dyDescent="0.25">
      <c r="A33" s="11" t="s">
        <v>14</v>
      </c>
      <c r="B33" s="20" t="s">
        <v>167</v>
      </c>
      <c r="C33" s="8" t="s">
        <v>0</v>
      </c>
      <c r="D33" s="9">
        <v>4</v>
      </c>
      <c r="E33" s="37" t="s">
        <v>175</v>
      </c>
    </row>
    <row r="34" spans="1:5" ht="26.25" customHeight="1" x14ac:dyDescent="0.25">
      <c r="A34" s="11" t="s">
        <v>14</v>
      </c>
      <c r="B34" s="20" t="s">
        <v>168</v>
      </c>
      <c r="C34" s="8" t="s">
        <v>0</v>
      </c>
      <c r="D34" s="9">
        <v>4</v>
      </c>
      <c r="E34" s="37" t="s">
        <v>175</v>
      </c>
    </row>
    <row r="35" spans="1:5" ht="26.25" customHeight="1" x14ac:dyDescent="0.25">
      <c r="A35" s="11" t="s">
        <v>14</v>
      </c>
      <c r="B35" s="20" t="s">
        <v>169</v>
      </c>
      <c r="C35" s="8" t="s">
        <v>0</v>
      </c>
      <c r="D35" s="9">
        <v>4</v>
      </c>
      <c r="E35" s="37" t="s">
        <v>175</v>
      </c>
    </row>
    <row r="36" spans="1:5" ht="26.25" customHeight="1" x14ac:dyDescent="0.25">
      <c r="A36" s="11" t="s">
        <v>14</v>
      </c>
      <c r="B36" s="20" t="s">
        <v>170</v>
      </c>
      <c r="C36" s="8" t="s">
        <v>0</v>
      </c>
      <c r="D36" s="9">
        <v>4</v>
      </c>
      <c r="E36" s="37" t="s">
        <v>175</v>
      </c>
    </row>
    <row r="37" spans="1:5" ht="26.25" customHeight="1" x14ac:dyDescent="0.25">
      <c r="A37" s="11" t="s">
        <v>14</v>
      </c>
      <c r="B37" s="20" t="s">
        <v>171</v>
      </c>
      <c r="C37" s="8" t="s">
        <v>0</v>
      </c>
      <c r="D37" s="9">
        <v>8</v>
      </c>
      <c r="E37" s="37" t="s">
        <v>175</v>
      </c>
    </row>
    <row r="38" spans="1:5" ht="26.25" customHeight="1" x14ac:dyDescent="0.25">
      <c r="A38" s="11" t="s">
        <v>14</v>
      </c>
      <c r="B38" s="20" t="s">
        <v>172</v>
      </c>
      <c r="C38" s="8" t="s">
        <v>6</v>
      </c>
      <c r="D38" s="9">
        <v>6</v>
      </c>
      <c r="E38" s="37" t="s">
        <v>175</v>
      </c>
    </row>
    <row r="39" spans="1:5" ht="26.25" customHeight="1" x14ac:dyDescent="0.25">
      <c r="A39" s="11" t="s">
        <v>14</v>
      </c>
      <c r="B39" s="20" t="s">
        <v>173</v>
      </c>
      <c r="C39" s="8" t="s">
        <v>6</v>
      </c>
      <c r="D39" s="9">
        <v>3</v>
      </c>
      <c r="E39" s="37" t="s">
        <v>175</v>
      </c>
    </row>
    <row r="40" spans="1:5" ht="26.25" customHeight="1" x14ac:dyDescent="0.25">
      <c r="A40" s="11" t="s">
        <v>14</v>
      </c>
      <c r="B40" s="20" t="s">
        <v>174</v>
      </c>
      <c r="C40" s="8" t="s">
        <v>6</v>
      </c>
      <c r="D40" s="9">
        <v>1</v>
      </c>
      <c r="E40" s="37" t="s">
        <v>175</v>
      </c>
    </row>
    <row r="41" spans="1:5" ht="26.25" customHeight="1" x14ac:dyDescent="0.25">
      <c r="A41" s="1"/>
      <c r="B41" s="40"/>
    </row>
    <row r="42" spans="1:5" ht="26.25" customHeight="1" x14ac:dyDescent="0.25">
      <c r="A42" s="1"/>
      <c r="B42" s="40"/>
    </row>
    <row r="43" spans="1:5" ht="26.25" customHeight="1" x14ac:dyDescent="0.25">
      <c r="A43" s="79"/>
      <c r="B43" s="79"/>
      <c r="C43" s="79"/>
      <c r="D43" s="79"/>
    </row>
    <row r="44" spans="1:5" ht="26.25" customHeight="1" thickBot="1" x14ac:dyDescent="0.3">
      <c r="A44" s="79"/>
      <c r="B44" s="79"/>
      <c r="C44" s="79"/>
      <c r="D44" s="79"/>
    </row>
    <row r="45" spans="1:5" ht="26.25" customHeight="1" thickBot="1" x14ac:dyDescent="0.3">
      <c r="A45" s="2" t="s">
        <v>5</v>
      </c>
      <c r="B45" s="38" t="s">
        <v>4</v>
      </c>
      <c r="C45" s="26" t="s">
        <v>3</v>
      </c>
      <c r="D45" s="3" t="s">
        <v>2</v>
      </c>
    </row>
    <row r="46" spans="1:5" ht="26.25" customHeight="1" x14ac:dyDescent="0.25">
      <c r="A46" s="8" t="s">
        <v>8</v>
      </c>
      <c r="B46" s="41" t="s">
        <v>10</v>
      </c>
      <c r="C46" s="8" t="s">
        <v>9</v>
      </c>
      <c r="D46" s="9">
        <v>10</v>
      </c>
    </row>
    <row r="47" spans="1:5" ht="26.25" customHeight="1" x14ac:dyDescent="0.25">
      <c r="A47" s="8" t="s">
        <v>8</v>
      </c>
      <c r="B47" s="41" t="s">
        <v>15</v>
      </c>
      <c r="C47" s="8" t="s">
        <v>0</v>
      </c>
      <c r="D47" s="9">
        <v>2</v>
      </c>
    </row>
    <row r="48" spans="1:5" ht="26.25" customHeight="1" x14ac:dyDescent="0.25">
      <c r="A48" s="8" t="s">
        <v>8</v>
      </c>
      <c r="B48" s="42" t="s">
        <v>19</v>
      </c>
      <c r="C48" s="8" t="s">
        <v>0</v>
      </c>
      <c r="D48" s="13">
        <v>5</v>
      </c>
    </row>
    <row r="49" spans="1:4" ht="26.25" customHeight="1" x14ac:dyDescent="0.25">
      <c r="A49" s="8" t="s">
        <v>8</v>
      </c>
      <c r="B49" s="42" t="s">
        <v>53</v>
      </c>
      <c r="C49" s="8" t="s">
        <v>0</v>
      </c>
      <c r="D49" s="13">
        <v>3</v>
      </c>
    </row>
    <row r="50" spans="1:4" ht="26.25" customHeight="1" x14ac:dyDescent="0.25">
      <c r="A50" s="8" t="s">
        <v>8</v>
      </c>
      <c r="B50" s="20" t="s">
        <v>54</v>
      </c>
      <c r="C50" s="8" t="s">
        <v>18</v>
      </c>
      <c r="D50" s="13">
        <v>1050</v>
      </c>
    </row>
    <row r="51" spans="1:4" ht="26.25" customHeight="1" x14ac:dyDescent="0.25">
      <c r="A51" s="8" t="s">
        <v>8</v>
      </c>
      <c r="B51" s="20" t="s">
        <v>55</v>
      </c>
      <c r="C51" s="8" t="s">
        <v>18</v>
      </c>
      <c r="D51" s="13">
        <v>45</v>
      </c>
    </row>
    <row r="52" spans="1:4" ht="26.25" customHeight="1" x14ac:dyDescent="0.25">
      <c r="A52" s="8" t="s">
        <v>8</v>
      </c>
      <c r="B52" s="20" t="s">
        <v>154</v>
      </c>
      <c r="C52" s="8" t="s">
        <v>0</v>
      </c>
      <c r="D52" s="9">
        <v>1</v>
      </c>
    </row>
    <row r="53" spans="1:4" ht="26.25" customHeight="1" x14ac:dyDescent="0.25">
      <c r="A53" s="8" t="s">
        <v>8</v>
      </c>
      <c r="B53" s="20" t="s">
        <v>155</v>
      </c>
      <c r="C53" s="8" t="s">
        <v>0</v>
      </c>
      <c r="D53" s="13">
        <v>1</v>
      </c>
    </row>
    <row r="54" spans="1:4" ht="26.25" customHeight="1" x14ac:dyDescent="0.25">
      <c r="A54" s="1"/>
      <c r="B54" s="40"/>
    </row>
    <row r="55" spans="1:4" ht="26.25" customHeight="1" x14ac:dyDescent="0.25">
      <c r="A55" s="1"/>
      <c r="B55" s="40"/>
    </row>
    <row r="56" spans="1:4" ht="26.25" customHeight="1" x14ac:dyDescent="0.25">
      <c r="A56" s="79"/>
      <c r="B56" s="79"/>
      <c r="C56" s="79"/>
      <c r="D56" s="79"/>
    </row>
    <row r="57" spans="1:4" ht="26.25" customHeight="1" thickBot="1" x14ac:dyDescent="0.3">
      <c r="A57" s="79"/>
      <c r="B57" s="79"/>
      <c r="C57" s="79"/>
      <c r="D57" s="79"/>
    </row>
    <row r="58" spans="1:4" ht="26.25" customHeight="1" thickBot="1" x14ac:dyDescent="0.3">
      <c r="A58" s="2" t="s">
        <v>5</v>
      </c>
      <c r="B58" s="38" t="s">
        <v>4</v>
      </c>
      <c r="C58" s="26" t="s">
        <v>3</v>
      </c>
      <c r="D58" s="3" t="s">
        <v>2</v>
      </c>
    </row>
    <row r="59" spans="1:4" ht="26.25" customHeight="1" x14ac:dyDescent="0.25">
      <c r="A59" s="11" t="s">
        <v>7</v>
      </c>
      <c r="B59" s="41" t="s">
        <v>29</v>
      </c>
      <c r="C59" s="8" t="s">
        <v>0</v>
      </c>
      <c r="D59" s="9">
        <v>4</v>
      </c>
    </row>
    <row r="60" spans="1:4" ht="26.25" customHeight="1" x14ac:dyDescent="0.25">
      <c r="A60" s="11" t="s">
        <v>7</v>
      </c>
      <c r="B60" s="20" t="s">
        <v>60</v>
      </c>
      <c r="C60" s="8" t="s">
        <v>0</v>
      </c>
      <c r="D60" s="9">
        <v>10</v>
      </c>
    </row>
    <row r="61" spans="1:4" ht="26.25" customHeight="1" x14ac:dyDescent="0.25">
      <c r="A61" s="11" t="s">
        <v>7</v>
      </c>
      <c r="B61" s="20" t="s">
        <v>61</v>
      </c>
      <c r="C61" s="8" t="s">
        <v>0</v>
      </c>
      <c r="D61" s="9">
        <v>4</v>
      </c>
    </row>
    <row r="62" spans="1:4" ht="26.25" customHeight="1" x14ac:dyDescent="0.25">
      <c r="A62" s="11" t="s">
        <v>7</v>
      </c>
      <c r="B62" s="20" t="s">
        <v>62</v>
      </c>
      <c r="C62" s="8" t="s">
        <v>0</v>
      </c>
      <c r="D62" s="9">
        <v>2</v>
      </c>
    </row>
    <row r="63" spans="1:4" ht="26.25" customHeight="1" x14ac:dyDescent="0.25">
      <c r="A63" s="11" t="s">
        <v>7</v>
      </c>
      <c r="B63" s="20" t="s">
        <v>63</v>
      </c>
      <c r="C63" s="8" t="s">
        <v>0</v>
      </c>
      <c r="D63" s="9">
        <v>30</v>
      </c>
    </row>
    <row r="64" spans="1:4" ht="26.25" customHeight="1" x14ac:dyDescent="0.25">
      <c r="A64" s="11" t="s">
        <v>7</v>
      </c>
      <c r="B64" s="20" t="s">
        <v>66</v>
      </c>
      <c r="C64" s="8" t="s">
        <v>0</v>
      </c>
      <c r="D64" s="9">
        <v>150</v>
      </c>
    </row>
    <row r="65" spans="1:4" ht="26.25" customHeight="1" x14ac:dyDescent="0.25">
      <c r="A65" s="11" t="s">
        <v>7</v>
      </c>
      <c r="B65" s="20" t="s">
        <v>64</v>
      </c>
      <c r="C65" s="8" t="s">
        <v>0</v>
      </c>
      <c r="D65" s="9">
        <v>30</v>
      </c>
    </row>
    <row r="66" spans="1:4" ht="26.25" customHeight="1" x14ac:dyDescent="0.25">
      <c r="A66" s="11" t="s">
        <v>7</v>
      </c>
      <c r="B66" s="20" t="s">
        <v>65</v>
      </c>
      <c r="C66" s="8" t="s">
        <v>0</v>
      </c>
      <c r="D66" s="9">
        <v>6</v>
      </c>
    </row>
    <row r="67" spans="1:4" ht="26.25" customHeight="1" x14ac:dyDescent="0.25">
      <c r="A67" s="11" t="s">
        <v>7</v>
      </c>
      <c r="B67" s="20" t="s">
        <v>75</v>
      </c>
      <c r="C67" s="23" t="s">
        <v>74</v>
      </c>
      <c r="D67" s="9">
        <v>3</v>
      </c>
    </row>
    <row r="68" spans="1:4" ht="26.25" customHeight="1" x14ac:dyDescent="0.25">
      <c r="A68" s="11" t="s">
        <v>7</v>
      </c>
      <c r="B68" s="20" t="s">
        <v>122</v>
      </c>
      <c r="C68" s="23" t="s">
        <v>74</v>
      </c>
      <c r="D68" s="9">
        <v>3</v>
      </c>
    </row>
    <row r="69" spans="1:4" ht="26.25" customHeight="1" x14ac:dyDescent="0.25">
      <c r="A69" s="11" t="s">
        <v>7</v>
      </c>
      <c r="B69" s="20" t="s">
        <v>67</v>
      </c>
      <c r="C69" s="8" t="s">
        <v>0</v>
      </c>
      <c r="D69" s="9">
        <f>25*12</f>
        <v>300</v>
      </c>
    </row>
    <row r="70" spans="1:4" ht="26.25" customHeight="1" x14ac:dyDescent="0.25">
      <c r="A70" s="11" t="s">
        <v>7</v>
      </c>
      <c r="B70" s="20" t="s">
        <v>68</v>
      </c>
      <c r="C70" s="8" t="s">
        <v>0</v>
      </c>
      <c r="D70" s="9">
        <v>300</v>
      </c>
    </row>
    <row r="71" spans="1:4" ht="26.25" customHeight="1" x14ac:dyDescent="0.25">
      <c r="A71" s="11" t="s">
        <v>7</v>
      </c>
      <c r="B71" s="20" t="s">
        <v>69</v>
      </c>
      <c r="C71" s="8" t="s">
        <v>0</v>
      </c>
      <c r="D71" s="9">
        <v>300</v>
      </c>
    </row>
    <row r="72" spans="1:4" ht="26.25" customHeight="1" x14ac:dyDescent="0.25">
      <c r="A72" s="11" t="s">
        <v>7</v>
      </c>
      <c r="B72" s="41" t="s">
        <v>28</v>
      </c>
      <c r="C72" s="8" t="s">
        <v>0</v>
      </c>
      <c r="D72" s="9">
        <f>D73</f>
        <v>192</v>
      </c>
    </row>
    <row r="73" spans="1:4" ht="26.25" customHeight="1" x14ac:dyDescent="0.25">
      <c r="A73" s="11" t="s">
        <v>7</v>
      </c>
      <c r="B73" s="41" t="s">
        <v>31</v>
      </c>
      <c r="C73" s="8" t="s">
        <v>0</v>
      </c>
      <c r="D73" s="9">
        <f>8*24</f>
        <v>192</v>
      </c>
    </row>
    <row r="74" spans="1:4" ht="26.25" customHeight="1" x14ac:dyDescent="0.25">
      <c r="A74" s="11" t="s">
        <v>7</v>
      </c>
      <c r="B74" s="41" t="s">
        <v>32</v>
      </c>
      <c r="C74" s="8" t="s">
        <v>0</v>
      </c>
      <c r="D74" s="9">
        <f>8*7</f>
        <v>56</v>
      </c>
    </row>
    <row r="75" spans="1:4" ht="26.25" customHeight="1" x14ac:dyDescent="0.25">
      <c r="A75" s="1"/>
      <c r="B75" s="40"/>
    </row>
    <row r="76" spans="1:4" ht="26.25" customHeight="1" x14ac:dyDescent="0.25">
      <c r="A76" s="1"/>
      <c r="B76" s="40"/>
    </row>
    <row r="77" spans="1:4" ht="26.25" customHeight="1" x14ac:dyDescent="0.25">
      <c r="A77" s="79" t="s">
        <v>20</v>
      </c>
      <c r="B77" s="79"/>
      <c r="C77" s="79"/>
      <c r="D77" s="79"/>
    </row>
    <row r="78" spans="1:4" ht="26.25" customHeight="1" thickBot="1" x14ac:dyDescent="0.3">
      <c r="A78" s="79"/>
      <c r="B78" s="79"/>
      <c r="C78" s="79"/>
      <c r="D78" s="79"/>
    </row>
    <row r="79" spans="1:4" ht="26.25" customHeight="1" thickBot="1" x14ac:dyDescent="0.3">
      <c r="A79" s="2" t="s">
        <v>5</v>
      </c>
      <c r="B79" s="38" t="s">
        <v>4</v>
      </c>
      <c r="C79" s="3" t="s">
        <v>3</v>
      </c>
      <c r="D79" s="3" t="s">
        <v>2</v>
      </c>
    </row>
    <row r="80" spans="1:4" ht="26.25" customHeight="1" x14ac:dyDescent="0.25">
      <c r="A80" s="11" t="s">
        <v>21</v>
      </c>
      <c r="B80" s="20" t="s">
        <v>136</v>
      </c>
      <c r="C80" s="8" t="s">
        <v>0</v>
      </c>
      <c r="D80" s="9">
        <v>1</v>
      </c>
    </row>
    <row r="81" spans="1:4" ht="26.25" customHeight="1" x14ac:dyDescent="0.25">
      <c r="A81" s="11" t="s">
        <v>21</v>
      </c>
      <c r="B81" s="20" t="s">
        <v>138</v>
      </c>
      <c r="C81" s="8" t="s">
        <v>0</v>
      </c>
      <c r="D81" s="9">
        <v>1</v>
      </c>
    </row>
    <row r="82" spans="1:4" ht="26.25" customHeight="1" x14ac:dyDescent="0.25">
      <c r="A82" s="11" t="s">
        <v>21</v>
      </c>
      <c r="B82" s="20" t="s">
        <v>141</v>
      </c>
      <c r="C82" s="8" t="s">
        <v>0</v>
      </c>
      <c r="D82" s="9">
        <v>1</v>
      </c>
    </row>
    <row r="83" spans="1:4" ht="26.25" customHeight="1" x14ac:dyDescent="0.25">
      <c r="A83" s="11" t="s">
        <v>21</v>
      </c>
      <c r="B83" s="41" t="s">
        <v>30</v>
      </c>
      <c r="C83" s="8" t="s">
        <v>0</v>
      </c>
      <c r="D83" s="9">
        <v>1</v>
      </c>
    </row>
    <row r="84" spans="1:4" ht="26.25" customHeight="1" x14ac:dyDescent="0.25">
      <c r="A84" s="11" t="s">
        <v>21</v>
      </c>
      <c r="B84" s="20" t="s">
        <v>70</v>
      </c>
      <c r="C84" s="8" t="s">
        <v>0</v>
      </c>
      <c r="D84" s="9">
        <v>1</v>
      </c>
    </row>
    <row r="85" spans="1:4" ht="26.25" customHeight="1" x14ac:dyDescent="0.25">
      <c r="A85" s="11" t="s">
        <v>21</v>
      </c>
      <c r="B85" s="20" t="s">
        <v>147</v>
      </c>
      <c r="C85" s="8" t="s">
        <v>0</v>
      </c>
      <c r="D85" s="9">
        <v>1</v>
      </c>
    </row>
    <row r="86" spans="1:4" ht="26.25" customHeight="1" x14ac:dyDescent="0.25">
      <c r="A86" s="11" t="s">
        <v>21</v>
      </c>
      <c r="B86" s="20" t="s">
        <v>144</v>
      </c>
      <c r="C86" s="8" t="s">
        <v>0</v>
      </c>
      <c r="D86" s="9">
        <v>1</v>
      </c>
    </row>
    <row r="87" spans="1:4" ht="26.25" customHeight="1" x14ac:dyDescent="0.25">
      <c r="A87" s="11" t="s">
        <v>21</v>
      </c>
      <c r="B87" s="20" t="s">
        <v>150</v>
      </c>
      <c r="C87" s="8" t="s">
        <v>0</v>
      </c>
      <c r="D87" s="9">
        <v>1</v>
      </c>
    </row>
    <row r="88" spans="1:4" ht="26.25" customHeight="1" x14ac:dyDescent="0.25">
      <c r="A88" s="11" t="s">
        <v>21</v>
      </c>
      <c r="B88" s="20" t="s">
        <v>143</v>
      </c>
      <c r="C88" s="8" t="s">
        <v>0</v>
      </c>
      <c r="D88" s="9">
        <v>1</v>
      </c>
    </row>
    <row r="89" spans="1:4" ht="26.25" customHeight="1" x14ac:dyDescent="0.25">
      <c r="A89" s="11" t="s">
        <v>21</v>
      </c>
      <c r="B89" s="20" t="s">
        <v>72</v>
      </c>
      <c r="C89" s="8" t="s">
        <v>0</v>
      </c>
      <c r="D89" s="9">
        <v>1</v>
      </c>
    </row>
    <row r="90" spans="1:4" ht="26.25" customHeight="1" x14ac:dyDescent="0.25">
      <c r="A90" s="1"/>
      <c r="B90" s="40"/>
    </row>
    <row r="91" spans="1:4" ht="26.25" customHeight="1" x14ac:dyDescent="0.25"/>
    <row r="92" spans="1:4" ht="26.25" customHeight="1" x14ac:dyDescent="0.25">
      <c r="A92" s="79" t="s">
        <v>26</v>
      </c>
      <c r="B92" s="79"/>
      <c r="C92" s="79"/>
      <c r="D92" s="79"/>
    </row>
    <row r="93" spans="1:4" ht="26.25" customHeight="1" thickBot="1" x14ac:dyDescent="0.3">
      <c r="A93" s="79"/>
      <c r="B93" s="79"/>
      <c r="C93" s="79"/>
      <c r="D93" s="79"/>
    </row>
    <row r="94" spans="1:4" ht="26.25" customHeight="1" thickBot="1" x14ac:dyDescent="0.3">
      <c r="A94" s="2" t="s">
        <v>5</v>
      </c>
      <c r="B94" s="38" t="s">
        <v>4</v>
      </c>
      <c r="C94" s="26" t="s">
        <v>3</v>
      </c>
      <c r="D94" s="3" t="s">
        <v>2</v>
      </c>
    </row>
    <row r="95" spans="1:4" ht="26.25" customHeight="1" x14ac:dyDescent="0.25">
      <c r="A95" s="11" t="s">
        <v>27</v>
      </c>
      <c r="B95" s="41" t="s">
        <v>22</v>
      </c>
      <c r="C95" s="8" t="s">
        <v>0</v>
      </c>
      <c r="D95" s="9">
        <v>5</v>
      </c>
    </row>
    <row r="96" spans="1:4" ht="26.25" customHeight="1" x14ac:dyDescent="0.25">
      <c r="A96" s="11" t="s">
        <v>27</v>
      </c>
      <c r="B96" s="20" t="s">
        <v>131</v>
      </c>
      <c r="C96" s="8" t="s">
        <v>0</v>
      </c>
      <c r="D96" s="9">
        <v>5</v>
      </c>
    </row>
    <row r="97" spans="1:4" ht="26.25" customHeight="1" x14ac:dyDescent="0.25">
      <c r="A97" s="11" t="s">
        <v>27</v>
      </c>
      <c r="B97" s="20" t="s">
        <v>73</v>
      </c>
      <c r="C97" s="8" t="s">
        <v>0</v>
      </c>
      <c r="D97" s="9">
        <v>1</v>
      </c>
    </row>
    <row r="98" spans="1:4" ht="26.25" customHeight="1" x14ac:dyDescent="0.25">
      <c r="A98" s="11" t="s">
        <v>27</v>
      </c>
      <c r="B98" s="41" t="s">
        <v>23</v>
      </c>
      <c r="C98" s="8" t="s">
        <v>0</v>
      </c>
      <c r="D98" s="9">
        <v>4</v>
      </c>
    </row>
    <row r="99" spans="1:4" ht="26.25" customHeight="1" x14ac:dyDescent="0.25">
      <c r="A99" s="11" t="s">
        <v>27</v>
      </c>
      <c r="B99" s="41" t="s">
        <v>24</v>
      </c>
      <c r="C99" s="8" t="s">
        <v>0</v>
      </c>
      <c r="D99" s="9">
        <v>4</v>
      </c>
    </row>
    <row r="100" spans="1:4" ht="26.25" customHeight="1" x14ac:dyDescent="0.25">
      <c r="A100" s="11" t="s">
        <v>27</v>
      </c>
      <c r="B100" s="20" t="s">
        <v>129</v>
      </c>
      <c r="C100" s="8" t="s">
        <v>0</v>
      </c>
      <c r="D100" s="9">
        <v>10</v>
      </c>
    </row>
    <row r="101" spans="1:4" ht="26.25" customHeight="1" x14ac:dyDescent="0.25">
      <c r="A101" s="11" t="s">
        <v>27</v>
      </c>
      <c r="B101" s="41" t="s">
        <v>25</v>
      </c>
      <c r="C101" s="8" t="s">
        <v>0</v>
      </c>
      <c r="D101" s="9">
        <v>4</v>
      </c>
    </row>
    <row r="102" spans="1:4" x14ac:dyDescent="0.25">
      <c r="A102" s="1"/>
      <c r="B102" s="40"/>
    </row>
  </sheetData>
  <autoFilter ref="A7:D21"/>
  <mergeCells count="6">
    <mergeCell ref="A1:D6"/>
    <mergeCell ref="A92:D93"/>
    <mergeCell ref="A77:D78"/>
    <mergeCell ref="A56:D57"/>
    <mergeCell ref="A43:D44"/>
    <mergeCell ref="A23:D24"/>
  </mergeCells>
  <conditionalFormatting sqref="B72">
    <cfRule type="duplicateValues" dxfId="11" priority="11"/>
  </conditionalFormatting>
  <conditionalFormatting sqref="B60">
    <cfRule type="duplicateValues" dxfId="10" priority="10"/>
  </conditionalFormatting>
  <conditionalFormatting sqref="B61">
    <cfRule type="duplicateValues" dxfId="9" priority="9"/>
  </conditionalFormatting>
  <conditionalFormatting sqref="B62">
    <cfRule type="duplicateValues" dxfId="8" priority="8"/>
  </conditionalFormatting>
  <conditionalFormatting sqref="B63">
    <cfRule type="duplicateValues" dxfId="7" priority="7"/>
  </conditionalFormatting>
  <conditionalFormatting sqref="B64">
    <cfRule type="duplicateValues" dxfId="6" priority="6"/>
  </conditionalFormatting>
  <conditionalFormatting sqref="B65">
    <cfRule type="duplicateValues" dxfId="5" priority="5"/>
  </conditionalFormatting>
  <conditionalFormatting sqref="B69">
    <cfRule type="duplicateValues" dxfId="4" priority="4"/>
  </conditionalFormatting>
  <conditionalFormatting sqref="B70:B71">
    <cfRule type="duplicateValues" dxfId="3" priority="3"/>
  </conditionalFormatting>
  <conditionalFormatting sqref="B67">
    <cfRule type="duplicateValues" dxfId="2" priority="2"/>
  </conditionalFormatting>
  <conditionalFormatting sqref="B66">
    <cfRule type="duplicateValues" dxfId="1" priority="12"/>
  </conditionalFormatting>
  <conditionalFormatting sqref="B68">
    <cfRule type="duplicateValues" dxfId="0" priority="1"/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Materiales Fase 2</vt:lpstr>
      <vt:lpstr>VALVULAS Y JUNTAS</vt:lpstr>
      <vt:lpstr>PVC</vt:lpstr>
      <vt:lpstr>FERRETERIAS VARIOS</vt:lpstr>
      <vt:lpstr>HERRAMIENTAS</vt:lpstr>
      <vt:lpstr>IMPLEMENTOS DE SEGURIDAD</vt:lpstr>
      <vt:lpstr>Materiales Fase 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Yralba Godoy</dc:creator>
  <cp:lastModifiedBy>Msuarez</cp:lastModifiedBy>
  <dcterms:created xsi:type="dcterms:W3CDTF">2017-07-05T02:08:05Z</dcterms:created>
  <dcterms:modified xsi:type="dcterms:W3CDTF">2018-01-02T04:08:03Z</dcterms:modified>
</cp:coreProperties>
</file>