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jamesonhidalgo\TuTraco\"/>
    </mc:Choice>
  </mc:AlternateContent>
  <xr:revisionPtr revIDLastSave="0" documentId="13_ncr:1_{0CF88DC0-7FD3-4E9C-93A8-17E7740879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mbers" sheetId="1" r:id="rId1"/>
    <sheet name="Payment History" sheetId="2" r:id="rId2"/>
    <sheet name="Capital Contribu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9" i="3"/>
</calcChain>
</file>

<file path=xl/sharedStrings.xml><?xml version="1.0" encoding="utf-8"?>
<sst xmlns="http://schemas.openxmlformats.org/spreadsheetml/2006/main" count="204" uniqueCount="172">
  <si>
    <t>MemberID</t>
  </si>
  <si>
    <t>Name</t>
  </si>
  <si>
    <t>Date of Birth</t>
  </si>
  <si>
    <t>Address</t>
  </si>
  <si>
    <t>Cellphone Number</t>
  </si>
  <si>
    <t>Email Address</t>
  </si>
  <si>
    <t>Remarks</t>
  </si>
  <si>
    <t>09059691559</t>
  </si>
  <si>
    <t>Chairman, BOD</t>
  </si>
  <si>
    <t>Date</t>
  </si>
  <si>
    <t>Amount</t>
  </si>
  <si>
    <t>Description</t>
  </si>
  <si>
    <t>TTC946-659-501</t>
  </si>
  <si>
    <t>TTC417-981-068</t>
  </si>
  <si>
    <t>Brgy. Balug, Tumauini, Isabela</t>
  </si>
  <si>
    <t>09052331944</t>
  </si>
  <si>
    <t>TTC135-613-060</t>
  </si>
  <si>
    <t>Brgy. Minanga, Tumauini, Isabela</t>
  </si>
  <si>
    <t>09066877510</t>
  </si>
  <si>
    <t>TTC159-900-405</t>
  </si>
  <si>
    <t>Brgy.District II, Tumauini, Isabela</t>
  </si>
  <si>
    <t>09368744550</t>
  </si>
  <si>
    <t>Member, BOD</t>
  </si>
  <si>
    <t>TTC435-550-071</t>
  </si>
  <si>
    <t>Brgy.Antagan I, Tumauini, Isabela</t>
  </si>
  <si>
    <t>09634250188</t>
  </si>
  <si>
    <t>Membership Status</t>
  </si>
  <si>
    <t>Acob, William</t>
  </si>
  <si>
    <t>Allapitan, Felipe</t>
  </si>
  <si>
    <t>Bacani, Jaymar</t>
  </si>
  <si>
    <t>Baquiran, Ron Ian</t>
  </si>
  <si>
    <t>Binalay, Richard</t>
  </si>
  <si>
    <t>Celi, Leonardo Jr.</t>
  </si>
  <si>
    <t>Dayag, Jeanalyn</t>
  </si>
  <si>
    <t>De Leon, Melchor</t>
  </si>
  <si>
    <t>Domingo Victor</t>
  </si>
  <si>
    <t>Domingo, Cherry Faith</t>
  </si>
  <si>
    <t>Domingo, Ronald</t>
  </si>
  <si>
    <t>Domingo, Sherwin</t>
  </si>
  <si>
    <t>Duclayan, Liezel</t>
  </si>
  <si>
    <t>Eleponio, Joselito</t>
  </si>
  <si>
    <t>Gangan, Michael</t>
  </si>
  <si>
    <t>Garcia, Oscar</t>
  </si>
  <si>
    <t>Garcilian, Reynante</t>
  </si>
  <si>
    <t>Gazzingan, Rosauro</t>
  </si>
  <si>
    <t>Gollayan, Pablo</t>
  </si>
  <si>
    <t>Hangdaan, Edwin</t>
  </si>
  <si>
    <t>Hidalgo, Hernando</t>
  </si>
  <si>
    <t>Hidalgo, Jameson</t>
  </si>
  <si>
    <t>Managuelod, Danilo</t>
  </si>
  <si>
    <t>Mauricio, Erwin</t>
  </si>
  <si>
    <t>Mora, Elvino</t>
  </si>
  <si>
    <t>Narag, Belma</t>
  </si>
  <si>
    <t>Narag, Nestor</t>
  </si>
  <si>
    <t>Ocomen, Ellery</t>
  </si>
  <si>
    <t>Ordinario, Sonny Boy</t>
  </si>
  <si>
    <t>Padre, Leonisa</t>
  </si>
  <si>
    <t>Palatan, Donald</t>
  </si>
  <si>
    <t>Rico, Rondon</t>
  </si>
  <si>
    <t>Rodiel, Crisostomo</t>
  </si>
  <si>
    <t>Rumbaoa, Zaldy</t>
  </si>
  <si>
    <t>Salas, Samson Albert</t>
  </si>
  <si>
    <t>Salazar, Jomar</t>
  </si>
  <si>
    <t>Sanchez, Esmadito</t>
  </si>
  <si>
    <t>Sanchez, Renelito</t>
  </si>
  <si>
    <t>Siquian, Benito</t>
  </si>
  <si>
    <t>Tabubuca, Esher</t>
  </si>
  <si>
    <t>Tacang, Rodolfo</t>
  </si>
  <si>
    <t>Tamang, Arturo</t>
  </si>
  <si>
    <t>Tamang, Danilo</t>
  </si>
  <si>
    <t>Vallera, Efraim</t>
  </si>
  <si>
    <t>Versoza, Marcelino</t>
  </si>
  <si>
    <t>Vinarao, Casimiro</t>
  </si>
  <si>
    <t>Yadao, Nilo</t>
  </si>
  <si>
    <t>TOTAL</t>
  </si>
  <si>
    <t>TTC316-670-903</t>
  </si>
  <si>
    <t>TTC923-017-176</t>
  </si>
  <si>
    <t>TTC250-164-021</t>
  </si>
  <si>
    <t>TTC256-114-687</t>
  </si>
  <si>
    <t>TTC252-534-701</t>
  </si>
  <si>
    <t>TTC653-171-665</t>
  </si>
  <si>
    <t>TTC409-289-324</t>
  </si>
  <si>
    <t>TTC429-683-070</t>
  </si>
  <si>
    <t>TTC404-331-786</t>
  </si>
  <si>
    <t>TTC945-087-851</t>
  </si>
  <si>
    <t>TTC488-667-654</t>
  </si>
  <si>
    <t>TTC328-765-557</t>
  </si>
  <si>
    <t>TTC925-662-428</t>
  </si>
  <si>
    <t>TTC232-977-884</t>
  </si>
  <si>
    <t>TTC900-861-814</t>
  </si>
  <si>
    <t>TTC934-278-408</t>
  </si>
  <si>
    <t>TTC137-632-644</t>
  </si>
  <si>
    <t>TTC333-504-300</t>
  </si>
  <si>
    <t>TTC402-926-164</t>
  </si>
  <si>
    <t>TTC306-732-402</t>
  </si>
  <si>
    <t>TTC233-711-360</t>
  </si>
  <si>
    <t>TTC131-115-107</t>
  </si>
  <si>
    <t>TTC946-648-572</t>
  </si>
  <si>
    <t>TTC223-014-376</t>
  </si>
  <si>
    <t>TTC157-048-553</t>
  </si>
  <si>
    <t>TTC488-448-049</t>
  </si>
  <si>
    <t>TTC326-644-119</t>
  </si>
  <si>
    <t>TTC948-399-716</t>
  </si>
  <si>
    <t>TTC931-896-908</t>
  </si>
  <si>
    <t>TTC606-677-908</t>
  </si>
  <si>
    <t>TTC426-360-331</t>
  </si>
  <si>
    <t>TTC282-103-327</t>
  </si>
  <si>
    <t>TTC131-114-294</t>
  </si>
  <si>
    <t>TTC923-021-173</t>
  </si>
  <si>
    <t>TTC492-879-323</t>
  </si>
  <si>
    <t>TTC131-108-453</t>
  </si>
  <si>
    <t>TTC653-836-411</t>
  </si>
  <si>
    <t>TTC328-387-778</t>
  </si>
  <si>
    <t>TTC865-491-023</t>
  </si>
  <si>
    <t>TTC131-112-848</t>
  </si>
  <si>
    <t>TTC920-495-251</t>
  </si>
  <si>
    <t>TTC137-628-929</t>
  </si>
  <si>
    <t>Brgy. Moldero, Tumauini, Isabela</t>
  </si>
  <si>
    <t>Brgy. Sta. Visitacion, Tumauini, Isabela</t>
  </si>
  <si>
    <t>09269315348</t>
  </si>
  <si>
    <t>Hidalgo, Jameson D.</t>
  </si>
  <si>
    <t>Managuelod, Danilo A.</t>
  </si>
  <si>
    <t>Palatan, Donald M.</t>
  </si>
  <si>
    <t>Bacani, Jaymar D.</t>
  </si>
  <si>
    <t>Padre, Leonisa G.</t>
  </si>
  <si>
    <t>Domingo, Victor S.</t>
  </si>
  <si>
    <t>Gazzingan, Rosauro A.</t>
  </si>
  <si>
    <t>Brgy. San Pedro, Tumauini, Isabela</t>
  </si>
  <si>
    <t>09168523541</t>
  </si>
  <si>
    <t>Baquiran, Ron Ian C.</t>
  </si>
  <si>
    <t>Brgy. Fermeldy, Tumauini, Isabela</t>
  </si>
  <si>
    <t>09753723755</t>
  </si>
  <si>
    <t>Brgy. San Mateo, Tumauini, Isabela</t>
  </si>
  <si>
    <t>09554169033</t>
  </si>
  <si>
    <t>Gangan, Michael M.</t>
  </si>
  <si>
    <t>Brgy. Lanna, Tumauini, Isabela</t>
  </si>
  <si>
    <t>09774964623</t>
  </si>
  <si>
    <t>Narag, Nestor F.</t>
  </si>
  <si>
    <t>09655136606</t>
  </si>
  <si>
    <t>Allapitan, Felipe B.</t>
  </si>
  <si>
    <t>Brgy. Ugad, Tumauini, Isabela</t>
  </si>
  <si>
    <t>09754767391</t>
  </si>
  <si>
    <t>philipallapitan@gmail.com</t>
  </si>
  <si>
    <t>Sanchez, Renelito V.</t>
  </si>
  <si>
    <t>09657049590</t>
  </si>
  <si>
    <t>Tamang, Danilo T.</t>
  </si>
  <si>
    <t>09535497521</t>
  </si>
  <si>
    <t>Garcia, Oscar G.</t>
  </si>
  <si>
    <t>Brgy. Lalauanan, Tumauini, Isabela</t>
  </si>
  <si>
    <t>09061380049</t>
  </si>
  <si>
    <t>Coop Treasurer</t>
  </si>
  <si>
    <t>Tamang, Arturo M.</t>
  </si>
  <si>
    <t>Brgy. Malamag West, Tumauini, Isabela</t>
  </si>
  <si>
    <t>09555709039</t>
  </si>
  <si>
    <t>Accumulated Capital Contribution (as of January 31, 2024)</t>
  </si>
  <si>
    <t>De Leon, Melchor R.</t>
  </si>
  <si>
    <t>Brgy. Annafunan, Tumauini, Isabela</t>
  </si>
  <si>
    <t>09355447692</t>
  </si>
  <si>
    <t>melchordeleon151@gmail.com</t>
  </si>
  <si>
    <t>Hidalgo, Hernando D.</t>
  </si>
  <si>
    <t>Brgy. Sagana, Santiago City, Isabela</t>
  </si>
  <si>
    <t>09656679642</t>
  </si>
  <si>
    <t>Mauricio, Erwin T.</t>
  </si>
  <si>
    <t>Brgy. Ragan Sur, Delfin Albano, Isabela</t>
  </si>
  <si>
    <t>09369838311</t>
  </si>
  <si>
    <t>09173115921</t>
  </si>
  <si>
    <t>Yadao, Nilo J.</t>
  </si>
  <si>
    <t>Tabubuca, Esher P.</t>
  </si>
  <si>
    <t>Brgy. Namnama, Tumauini, Isabela</t>
  </si>
  <si>
    <t>09367877815</t>
  </si>
  <si>
    <t>yhadskyyadao@gmail.com</t>
  </si>
  <si>
    <t>Vice Chairman,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</si>
</sst>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mmm\ d\,\ yyyy"/>
    <numFmt numFmtId="165" formatCode="[$₱]#,##0.00"/>
    <numFmt numFmtId="166" formatCode="[$-3409]mmmm\ dd\,\ yyyy;@"/>
    <numFmt numFmtId="167" formatCode="&quot;₱&quot;#,##0.00"/>
  </numFmts>
  <fonts count="7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3" fillId="0" borderId="0" xfId="0" applyFont="1"/>
    <xf numFmtId="165" fontId="1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166" fontId="1" fillId="0" borderId="0" xfId="0" applyNumberFormat="1" applyFont="1"/>
    <xf numFmtId="166" fontId="0" fillId="0" borderId="0" xfId="0" applyNumberFormat="1"/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/>
    <xf numFmtId="0" fontId="5" fillId="0" borderId="0" xfId="0" quotePrefix="1" applyFont="1" applyAlignment="1">
      <alignment horizontal="center"/>
    </xf>
    <xf numFmtId="166" fontId="5" fillId="0" borderId="0" xfId="0" applyNumberFormat="1" applyFont="1"/>
    <xf numFmtId="167" fontId="0" fillId="0" borderId="0" xfId="0" applyNumberFormat="1"/>
    <xf numFmtId="0" fontId="6" fillId="0" borderId="0" xfId="1"/>
    <xf numFmtId="0" fontId="0" fillId="0" borderId="0" xfId="0" quotePrefix="1" applyAlignment="1">
      <alignment horizontal="center"/>
    </xf>
  </cellXfs>
  <cellStyles count="2">
    <cellStyle name="Hyperlink" xfId="1" builtinId="8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hadskyyadao@gmail.com" TargetMode="External"/><Relationship Id="rId2" Type="http://schemas.openxmlformats.org/officeDocument/2006/relationships/hyperlink" Target="mailto:melchordeleon151@gmail.com" TargetMode="External"/><Relationship Id="rId1" Type="http://schemas.openxmlformats.org/officeDocument/2006/relationships/hyperlink" Target="mailto:philipallapit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51"/>
  <sheetViews>
    <sheetView tabSelected="1" workbookViewId="0">
      <selection activeCell="D23" sqref="D23"/>
    </sheetView>
  </sheetViews>
  <sheetFormatPr defaultColWidth="12.6640625" defaultRowHeight="15.75" customHeight="1"/>
  <cols>
    <col min="1" max="1" width="15.44140625" bestFit="1" customWidth="1"/>
    <col min="2" max="2" width="17.5546875" bestFit="1" customWidth="1"/>
    <col min="3" max="3" width="30.88671875" bestFit="1" customWidth="1"/>
    <col min="4" max="4" width="17.6640625" bestFit="1" customWidth="1"/>
    <col min="5" max="5" width="41.21875" bestFit="1" customWidth="1"/>
    <col min="6" max="6" width="17.33203125" bestFit="1" customWidth="1"/>
    <col min="7" max="7" width="13.5546875" bestFit="1" customWidth="1"/>
    <col min="8" max="8" width="14.44140625" customWidth="1"/>
    <col min="9" max="9" width="14" bestFit="1" customWidth="1"/>
  </cols>
  <sheetData>
    <row r="1" spans="1:10" ht="30" customHeight="1">
      <c r="A1" s="6" t="s">
        <v>0</v>
      </c>
      <c r="B1" s="9" t="s">
        <v>1</v>
      </c>
      <c r="C1" s="14" t="s">
        <v>154</v>
      </c>
      <c r="D1" s="9" t="s">
        <v>2</v>
      </c>
      <c r="E1" s="9" t="s">
        <v>3</v>
      </c>
      <c r="F1" s="9" t="s">
        <v>4</v>
      </c>
      <c r="G1" s="9" t="s">
        <v>5</v>
      </c>
      <c r="H1" s="14" t="s">
        <v>26</v>
      </c>
      <c r="I1" s="6" t="s">
        <v>6</v>
      </c>
      <c r="J1" s="6"/>
    </row>
    <row r="2" spans="1:10" ht="15.75" customHeight="1">
      <c r="A2" s="1" t="s">
        <v>12</v>
      </c>
      <c r="B2" s="1" t="s">
        <v>120</v>
      </c>
      <c r="C2" s="7">
        <f>SUMIF('Capital Contributions'!A:A, A2, 'Capital Contributions'!C:C) + SUMIFS('Payment History'!C:C, 'Payment History'!A:A, A2, 'Payment History'!D:D, "*Capital Build Up*")</f>
        <v>27000</v>
      </c>
      <c r="D2" s="10">
        <v>28675</v>
      </c>
      <c r="E2" s="1" t="s">
        <v>118</v>
      </c>
      <c r="F2" s="12" t="s">
        <v>7</v>
      </c>
      <c r="G2" s="1"/>
      <c r="H2" s="1"/>
      <c r="I2" s="1" t="s">
        <v>8</v>
      </c>
      <c r="J2" s="1"/>
    </row>
    <row r="3" spans="1:10" ht="15.75" customHeight="1">
      <c r="A3" s="1" t="s">
        <v>13</v>
      </c>
      <c r="B3" s="1" t="s">
        <v>121</v>
      </c>
      <c r="C3" s="7">
        <f>SUMIF('Capital Contributions'!A:A, A3, 'Capital Contributions'!C:C) + SUMIFS('Payment History'!C:C, 'Payment History'!A:A, A3, 'Payment History'!D:D, "*Capital Build Up*")</f>
        <v>27000</v>
      </c>
      <c r="D3" s="10">
        <v>26024</v>
      </c>
      <c r="E3" s="1" t="s">
        <v>14</v>
      </c>
      <c r="F3" s="12" t="s">
        <v>15</v>
      </c>
      <c r="G3" s="1"/>
      <c r="H3" s="1"/>
      <c r="I3" s="1"/>
      <c r="J3" s="8"/>
    </row>
    <row r="4" spans="1:10" ht="15.75" customHeight="1">
      <c r="A4" s="15" t="s">
        <v>16</v>
      </c>
      <c r="B4" s="15" t="s">
        <v>122</v>
      </c>
      <c r="C4" s="7">
        <f>SUMIF('Capital Contributions'!A:A, A4, 'Capital Contributions'!C:C) + SUMIFS('Payment History'!C:C, 'Payment History'!A:A, A4, 'Payment History'!D:D, "*Capital Build Up*")</f>
        <v>27000</v>
      </c>
      <c r="D4" s="11">
        <v>22378</v>
      </c>
      <c r="E4" s="15" t="s">
        <v>17</v>
      </c>
      <c r="F4" s="16" t="s">
        <v>18</v>
      </c>
    </row>
    <row r="5" spans="1:10" ht="15.75" customHeight="1">
      <c r="A5" s="15" t="s">
        <v>19</v>
      </c>
      <c r="B5" s="15" t="s">
        <v>123</v>
      </c>
      <c r="C5" s="7">
        <f>SUMIF('Capital Contributions'!A:A, A5, 'Capital Contributions'!C:C) + SUMIFS('Payment History'!C:C, 'Payment History'!A:A, A5, 'Payment History'!D:D, "*Capital Build Up*")</f>
        <v>26400</v>
      </c>
      <c r="D5" s="11">
        <v>27910</v>
      </c>
      <c r="E5" s="15" t="s">
        <v>20</v>
      </c>
      <c r="F5" s="16" t="s">
        <v>21</v>
      </c>
      <c r="H5" s="1"/>
      <c r="I5" s="15" t="s">
        <v>22</v>
      </c>
    </row>
    <row r="6" spans="1:10" ht="15.75" customHeight="1">
      <c r="A6" s="15" t="s">
        <v>23</v>
      </c>
      <c r="B6" s="15" t="s">
        <v>124</v>
      </c>
      <c r="C6" s="7">
        <f>SUMIF('Capital Contributions'!A:A, A6, 'Capital Contributions'!C:C) + SUMIFS('Payment History'!C:C, 'Payment History'!A:A, A6, 'Payment History'!D:D, "*Capital Build Up*")</f>
        <v>25000</v>
      </c>
      <c r="D6" s="17">
        <v>21220</v>
      </c>
      <c r="E6" s="15" t="s">
        <v>24</v>
      </c>
      <c r="F6" s="16" t="s">
        <v>25</v>
      </c>
    </row>
    <row r="7" spans="1:10" ht="15.75" customHeight="1">
      <c r="A7" t="s">
        <v>82</v>
      </c>
      <c r="B7" s="15" t="s">
        <v>125</v>
      </c>
      <c r="C7" s="7">
        <f>SUMIF('Capital Contributions'!A:A, A7, 'Capital Contributions'!C:C) + SUMIFS('Payment History'!C:C, 'Payment History'!A:A, A7, 'Payment History'!D:D, "*Capital Build Up*")</f>
        <v>27000</v>
      </c>
      <c r="D7" s="17">
        <v>27789</v>
      </c>
      <c r="E7" s="15" t="s">
        <v>117</v>
      </c>
      <c r="F7" s="16" t="s">
        <v>119</v>
      </c>
    </row>
    <row r="8" spans="1:10" ht="15.75" customHeight="1">
      <c r="A8" t="s">
        <v>91</v>
      </c>
      <c r="B8" s="15" t="s">
        <v>126</v>
      </c>
      <c r="C8" s="7">
        <f>SUMIF('Capital Contributions'!A:A, A8, 'Capital Contributions'!C:C) + SUMIFS('Payment History'!C:C, 'Payment History'!A:A, A8, 'Payment History'!D:D, "*Capital Build Up*")</f>
        <v>27000</v>
      </c>
      <c r="D8" s="11">
        <v>23689</v>
      </c>
      <c r="E8" s="15" t="s">
        <v>127</v>
      </c>
      <c r="F8" s="16" t="s">
        <v>128</v>
      </c>
    </row>
    <row r="9" spans="1:10" ht="15.75" customHeight="1">
      <c r="A9" t="s">
        <v>77</v>
      </c>
      <c r="B9" s="15" t="s">
        <v>129</v>
      </c>
      <c r="C9" s="7">
        <f>SUMIF('Capital Contributions'!A:A, A9, 'Capital Contributions'!C:C) + SUMIFS('Payment History'!C:C, 'Payment History'!A:A, A9, 'Payment History'!D:D, "*Capital Build Up*")</f>
        <v>22500</v>
      </c>
      <c r="D9" s="11"/>
      <c r="E9" s="15" t="s">
        <v>130</v>
      </c>
      <c r="F9" s="16" t="s">
        <v>131</v>
      </c>
    </row>
    <row r="10" spans="1:10" ht="15.75" customHeight="1">
      <c r="A10" t="s">
        <v>106</v>
      </c>
      <c r="B10" s="15" t="s">
        <v>63</v>
      </c>
      <c r="C10" s="7">
        <f>SUMIF('Capital Contributions'!A:A, A10, 'Capital Contributions'!C:C) + SUMIFS('Payment History'!C:C, 'Payment History'!A:A, A10, 'Payment History'!D:D, "*Capital Build Up*")</f>
        <v>27000</v>
      </c>
      <c r="D10" s="11">
        <v>26596</v>
      </c>
      <c r="E10" s="15" t="s">
        <v>132</v>
      </c>
      <c r="F10" s="16" t="s">
        <v>133</v>
      </c>
    </row>
    <row r="11" spans="1:10" ht="15.75" customHeight="1">
      <c r="A11" t="s">
        <v>88</v>
      </c>
      <c r="B11" s="15" t="s">
        <v>134</v>
      </c>
      <c r="C11" s="7">
        <f>SUMIF('Capital Contributions'!A:A, A11, 'Capital Contributions'!C:C) + SUMIFS('Payment History'!C:C, 'Payment History'!A:A, A11, 'Payment History'!D:D, "*Capital Build Up*")</f>
        <v>27000</v>
      </c>
      <c r="D11" s="11">
        <v>30514</v>
      </c>
      <c r="E11" s="15" t="s">
        <v>135</v>
      </c>
      <c r="F11" s="16" t="s">
        <v>136</v>
      </c>
    </row>
    <row r="12" spans="1:10" ht="15.75" customHeight="1">
      <c r="A12" t="s">
        <v>98</v>
      </c>
      <c r="B12" s="15" t="s">
        <v>137</v>
      </c>
      <c r="C12" s="7">
        <f>SUMIF('Capital Contributions'!A:A, A12, 'Capital Contributions'!C:C) + SUMIFS('Payment History'!C:C, 'Payment History'!A:A, A12, 'Payment History'!D:D, "*Capital Build Up*")</f>
        <v>29000</v>
      </c>
      <c r="D12" s="11">
        <v>27467</v>
      </c>
      <c r="E12" s="15" t="s">
        <v>118</v>
      </c>
      <c r="F12" s="16" t="s">
        <v>138</v>
      </c>
      <c r="I12" s="15" t="s">
        <v>22</v>
      </c>
    </row>
    <row r="13" spans="1:10" ht="15.75" customHeight="1">
      <c r="A13" s="15" t="s">
        <v>76</v>
      </c>
      <c r="B13" s="15" t="s">
        <v>139</v>
      </c>
      <c r="C13" s="7">
        <f>SUMIF('Capital Contributions'!A:A, A13, 'Capital Contributions'!C:C) + SUMIFS('Payment History'!C:C, 'Payment History'!A:A, A13, 'Payment History'!D:D, "*Capital Build Up*")</f>
        <v>27000</v>
      </c>
      <c r="D13" s="17">
        <v>28495</v>
      </c>
      <c r="E13" s="15" t="s">
        <v>140</v>
      </c>
      <c r="F13" s="16" t="s">
        <v>141</v>
      </c>
      <c r="G13" s="19" t="s">
        <v>142</v>
      </c>
      <c r="I13" s="15" t="s">
        <v>22</v>
      </c>
    </row>
    <row r="14" spans="1:10" ht="15.75" customHeight="1">
      <c r="A14" t="s">
        <v>107</v>
      </c>
      <c r="B14" s="15" t="s">
        <v>143</v>
      </c>
      <c r="C14" s="7">
        <f>SUMIF('Capital Contributions'!A:A, A14, 'Capital Contributions'!C:C) + SUMIFS('Payment History'!C:C, 'Payment History'!A:A, A14, 'Payment History'!D:D, "*Capital Build Up*")</f>
        <v>27000</v>
      </c>
      <c r="D14" s="11">
        <v>22508</v>
      </c>
      <c r="E14" s="15" t="s">
        <v>132</v>
      </c>
      <c r="F14" s="16" t="s">
        <v>144</v>
      </c>
    </row>
    <row r="15" spans="1:10" ht="15.75" customHeight="1">
      <c r="A15" t="s">
        <v>112</v>
      </c>
      <c r="B15" s="15" t="s">
        <v>145</v>
      </c>
      <c r="C15" s="7">
        <f>SUMIF('Capital Contributions'!A:A, A15, 'Capital Contributions'!C:C) + SUMIFS('Payment History'!C:C, 'Payment History'!A:A, A15, 'Payment History'!D:D, "*Capital Build Up*")</f>
        <v>27000</v>
      </c>
      <c r="D15" s="11">
        <v>26346</v>
      </c>
      <c r="E15" s="15" t="s">
        <v>132</v>
      </c>
      <c r="F15" s="16" t="s">
        <v>146</v>
      </c>
    </row>
    <row r="16" spans="1:10" ht="15.75" customHeight="1">
      <c r="A16" t="s">
        <v>89</v>
      </c>
      <c r="B16" s="15" t="s">
        <v>147</v>
      </c>
      <c r="C16" s="7">
        <f>SUMIF('Capital Contributions'!A:A, A16, 'Capital Contributions'!C:C) + SUMIFS('Payment History'!C:C, 'Payment History'!A:A, A16, 'Payment History'!D:D, "*Capital Build Up*")</f>
        <v>27000</v>
      </c>
      <c r="D16" s="11">
        <v>26739</v>
      </c>
      <c r="E16" s="15" t="s">
        <v>148</v>
      </c>
      <c r="F16" s="16" t="s">
        <v>149</v>
      </c>
      <c r="I16" s="15" t="s">
        <v>150</v>
      </c>
    </row>
    <row r="17" spans="1:9" ht="15.75" customHeight="1">
      <c r="A17" t="s">
        <v>111</v>
      </c>
      <c r="B17" s="15" t="s">
        <v>151</v>
      </c>
      <c r="C17" s="7">
        <f>SUMIF('Capital Contributions'!A:A, A17, 'Capital Contributions'!C:C) + SUMIFS('Payment History'!C:C, 'Payment History'!A:A, A17, 'Payment History'!D:D, "*Capital Build Up*")</f>
        <v>27000</v>
      </c>
      <c r="D17" s="11">
        <v>27328</v>
      </c>
      <c r="E17" s="15" t="s">
        <v>152</v>
      </c>
      <c r="F17" s="16" t="s">
        <v>153</v>
      </c>
    </row>
    <row r="18" spans="1:9" ht="15.75" customHeight="1">
      <c r="A18" t="s">
        <v>81</v>
      </c>
      <c r="B18" s="15" t="s">
        <v>155</v>
      </c>
      <c r="C18" s="7">
        <f>SUMIF('Capital Contributions'!A:A, A18, 'Capital Contributions'!C:C) + SUMIFS('Payment History'!C:C, 'Payment History'!A:A, A18, 'Payment History'!D:D, "*Capital Build Up*")</f>
        <v>27000</v>
      </c>
      <c r="D18" s="11">
        <v>24478</v>
      </c>
      <c r="E18" s="15" t="s">
        <v>156</v>
      </c>
      <c r="F18" s="20" t="s">
        <v>157</v>
      </c>
      <c r="G18" s="19" t="s">
        <v>158</v>
      </c>
    </row>
    <row r="19" spans="1:9" ht="15.75" customHeight="1">
      <c r="A19" t="s">
        <v>94</v>
      </c>
      <c r="B19" s="15" t="s">
        <v>159</v>
      </c>
      <c r="C19" s="7">
        <f>SUMIF('Capital Contributions'!A:A, A19, 'Capital Contributions'!C:C) + SUMIFS('Payment History'!C:C, 'Payment History'!A:A, A19, 'Payment History'!D:D, "*Capital Build Up*")</f>
        <v>27000</v>
      </c>
      <c r="D19" s="11">
        <v>30019</v>
      </c>
      <c r="E19" s="15" t="s">
        <v>160</v>
      </c>
      <c r="F19" s="20" t="s">
        <v>161</v>
      </c>
    </row>
    <row r="20" spans="1:9" ht="15.75" customHeight="1">
      <c r="A20" t="s">
        <v>95</v>
      </c>
      <c r="B20" s="15" t="s">
        <v>162</v>
      </c>
      <c r="C20" s="7">
        <f>SUMIF('Capital Contributions'!A:A, A20, 'Capital Contributions'!C:C) + SUMIFS('Payment History'!C:C, 'Payment History'!A:A, A20, 'Payment History'!D:D, "*Capital Build Up*")</f>
        <v>26500</v>
      </c>
      <c r="D20" s="11">
        <v>29942</v>
      </c>
      <c r="E20" s="15" t="s">
        <v>163</v>
      </c>
      <c r="F20" s="20" t="s">
        <v>164</v>
      </c>
    </row>
    <row r="21" spans="1:9" ht="15.75" customHeight="1">
      <c r="A21" t="s">
        <v>109</v>
      </c>
      <c r="B21" t="s">
        <v>167</v>
      </c>
      <c r="C21" s="7">
        <f>SUMIF('Capital Contributions'!A:A, A21, 'Capital Contributions'!C:C) + SUMIFS('Payment History'!C:C, 'Payment History'!A:A, A21, 'Payment History'!D:D, "*Capital Build Up*")</f>
        <v>22500</v>
      </c>
      <c r="D21" s="11">
        <v>34565</v>
      </c>
      <c r="E21" s="15" t="s">
        <v>163</v>
      </c>
      <c r="F21" s="20" t="s">
        <v>165</v>
      </c>
    </row>
    <row r="22" spans="1:9" ht="15.75" customHeight="1">
      <c r="A22" t="s">
        <v>116</v>
      </c>
      <c r="B22" s="15" t="s">
        <v>166</v>
      </c>
      <c r="C22" s="7">
        <f>SUMIF('Capital Contributions'!A:A, A22, 'Capital Contributions'!C:C) + SUMIFS('Payment History'!C:C, 'Payment History'!A:A, A22, 'Payment History'!D:D, "*Capital Build Up*")</f>
        <v>27000</v>
      </c>
      <c r="D22" s="11">
        <v>24725</v>
      </c>
      <c r="E22" s="15" t="s">
        <v>168</v>
      </c>
      <c r="F22" s="20" t="s">
        <v>169</v>
      </c>
      <c r="G22" s="19" t="s">
        <v>170</v>
      </c>
      <c r="I22" t="s">
        <v>171</v>
      </c>
    </row>
    <row r="23" spans="1:9" ht="15.75" customHeight="1">
      <c r="C23" s="7">
        <f>SUMIF('Capital Contributions'!A:A, A23, 'Capital Contributions'!C:C) + SUMIFS('Payment History'!C:C, 'Payment History'!A:A, A23, 'Payment History'!D:D, "*Capital Build Up*")</f>
        <v>0</v>
      </c>
      <c r="D23" s="11"/>
      <c r="F23" s="13"/>
    </row>
    <row r="24" spans="1:9" ht="15.75" customHeight="1">
      <c r="C24" s="7">
        <f>SUMIF('Capital Contributions'!A:A, A24, 'Capital Contributions'!C:C) + SUMIFS('Payment History'!C:C, 'Payment History'!A:A, A24, 'Payment History'!D:D, "*Capital Build Up*")</f>
        <v>0</v>
      </c>
      <c r="D24" s="11"/>
      <c r="F24" s="13"/>
    </row>
    <row r="25" spans="1:9" ht="15.75" customHeight="1">
      <c r="C25" s="7">
        <f>SUMIF('Capital Contributions'!A:A, A25, 'Capital Contributions'!C:C) + SUMIFS('Payment History'!C:C, 'Payment History'!A:A, A25, 'Payment History'!D:D, "*Capital Build Up*")</f>
        <v>0</v>
      </c>
      <c r="D25" s="11"/>
      <c r="F25" s="13"/>
    </row>
    <row r="26" spans="1:9" ht="15.75" customHeight="1">
      <c r="C26" s="7"/>
      <c r="D26" s="11"/>
      <c r="F26" s="13"/>
    </row>
    <row r="27" spans="1:9" ht="15.75" customHeight="1">
      <c r="C27" s="7"/>
      <c r="D27" s="11"/>
      <c r="F27" s="13"/>
    </row>
    <row r="28" spans="1:9" ht="15.75" customHeight="1">
      <c r="C28" s="7"/>
      <c r="D28" s="11"/>
      <c r="F28" s="13"/>
    </row>
    <row r="29" spans="1:9" ht="15.75" customHeight="1">
      <c r="C29" s="7"/>
      <c r="D29" s="11"/>
      <c r="F29" s="13"/>
    </row>
    <row r="30" spans="1:9" ht="15.75" customHeight="1">
      <c r="C30" s="7"/>
      <c r="D30" s="11"/>
      <c r="F30" s="13"/>
    </row>
    <row r="31" spans="1:9" ht="15.75" customHeight="1">
      <c r="C31" s="7"/>
      <c r="D31" s="11"/>
      <c r="F31" s="13"/>
    </row>
    <row r="32" spans="1:9" ht="15.75" customHeight="1">
      <c r="C32" s="7"/>
      <c r="D32" s="11"/>
      <c r="F32" s="13"/>
    </row>
    <row r="33" spans="3:6" ht="15.75" customHeight="1">
      <c r="C33" s="7"/>
      <c r="D33" s="11"/>
      <c r="F33" s="13"/>
    </row>
    <row r="34" spans="3:6" ht="15.75" customHeight="1">
      <c r="C34" s="7"/>
      <c r="D34" s="11"/>
      <c r="F34" s="13"/>
    </row>
    <row r="35" spans="3:6" ht="15.75" customHeight="1">
      <c r="C35" s="7"/>
      <c r="D35" s="11"/>
      <c r="F35" s="13"/>
    </row>
    <row r="36" spans="3:6" ht="15.75" customHeight="1">
      <c r="C36" s="7"/>
      <c r="D36" s="11"/>
      <c r="F36" s="13"/>
    </row>
    <row r="37" spans="3:6" ht="15.75" customHeight="1">
      <c r="C37" s="7"/>
      <c r="D37" s="11"/>
      <c r="F37" s="13"/>
    </row>
    <row r="38" spans="3:6" ht="15.75" customHeight="1">
      <c r="C38" s="7"/>
      <c r="D38" s="11"/>
      <c r="F38" s="13"/>
    </row>
    <row r="39" spans="3:6" ht="15.75" customHeight="1">
      <c r="C39" s="7"/>
      <c r="D39" s="11"/>
      <c r="F39" s="13"/>
    </row>
    <row r="40" spans="3:6" ht="15.75" customHeight="1">
      <c r="C40" s="7"/>
      <c r="D40" s="11"/>
      <c r="F40" s="13"/>
    </row>
    <row r="41" spans="3:6" ht="15.75" customHeight="1">
      <c r="C41" s="7"/>
      <c r="D41" s="11"/>
      <c r="F41" s="13"/>
    </row>
    <row r="42" spans="3:6" ht="15.75" customHeight="1">
      <c r="C42" s="7"/>
      <c r="D42" s="11"/>
      <c r="F42" s="13"/>
    </row>
    <row r="43" spans="3:6" ht="15.75" customHeight="1">
      <c r="C43" s="7"/>
      <c r="D43" s="11"/>
      <c r="F43" s="13"/>
    </row>
    <row r="44" spans="3:6" ht="15.75" customHeight="1">
      <c r="C44" s="7"/>
      <c r="D44" s="11"/>
      <c r="F44" s="13"/>
    </row>
    <row r="45" spans="3:6" ht="15.75" customHeight="1">
      <c r="C45" s="7"/>
      <c r="D45" s="11"/>
      <c r="F45" s="13"/>
    </row>
    <row r="46" spans="3:6" ht="15.75" customHeight="1">
      <c r="C46" s="7"/>
      <c r="D46" s="11"/>
      <c r="F46" s="13"/>
    </row>
    <row r="47" spans="3:6" ht="15.75" customHeight="1">
      <c r="C47" s="7"/>
      <c r="D47" s="11"/>
      <c r="F47" s="13"/>
    </row>
    <row r="48" spans="3:6" ht="15.75" customHeight="1">
      <c r="C48" s="7"/>
      <c r="D48" s="11"/>
      <c r="F48" s="13"/>
    </row>
    <row r="49" spans="3:6" ht="15.75" customHeight="1">
      <c r="C49" s="7"/>
      <c r="D49" s="11"/>
      <c r="F49" s="13"/>
    </row>
    <row r="50" spans="3:6" ht="15.75" customHeight="1">
      <c r="C50" s="7"/>
      <c r="D50" s="11"/>
      <c r="F50" s="13"/>
    </row>
    <row r="51" spans="3:6" ht="15.75" customHeight="1">
      <c r="C51" s="7"/>
      <c r="D51" s="11"/>
      <c r="F51" s="13"/>
    </row>
    <row r="52" spans="3:6" ht="15.75" customHeight="1">
      <c r="C52" s="7"/>
      <c r="D52" s="11"/>
      <c r="F52" s="13"/>
    </row>
    <row r="53" spans="3:6" ht="15.75" customHeight="1">
      <c r="C53" s="7"/>
      <c r="D53" s="11"/>
      <c r="F53" s="13"/>
    </row>
    <row r="54" spans="3:6" ht="15.75" customHeight="1">
      <c r="C54" s="7"/>
      <c r="D54" s="11"/>
      <c r="F54" s="13"/>
    </row>
    <row r="55" spans="3:6" ht="15.75" customHeight="1">
      <c r="C55" s="7"/>
      <c r="D55" s="11"/>
      <c r="F55" s="13"/>
    </row>
    <row r="56" spans="3:6" ht="15.75" customHeight="1">
      <c r="C56" s="7"/>
      <c r="D56" s="11"/>
      <c r="F56" s="13"/>
    </row>
    <row r="57" spans="3:6" ht="15.75" customHeight="1">
      <c r="C57" s="7"/>
      <c r="D57" s="11"/>
      <c r="F57" s="13"/>
    </row>
    <row r="58" spans="3:6" ht="15.75" customHeight="1">
      <c r="C58" s="7"/>
      <c r="D58" s="11"/>
      <c r="F58" s="13"/>
    </row>
    <row r="59" spans="3:6" ht="15.75" customHeight="1">
      <c r="C59" s="7"/>
      <c r="D59" s="11"/>
      <c r="F59" s="13"/>
    </row>
    <row r="60" spans="3:6" ht="15.75" customHeight="1">
      <c r="C60" s="7"/>
      <c r="D60" s="11"/>
      <c r="F60" s="13"/>
    </row>
    <row r="61" spans="3:6" ht="15.75" customHeight="1">
      <c r="C61" s="7"/>
      <c r="D61" s="11"/>
      <c r="F61" s="13"/>
    </row>
    <row r="62" spans="3:6" ht="15.75" customHeight="1">
      <c r="C62" s="7"/>
      <c r="D62" s="11"/>
      <c r="F62" s="13"/>
    </row>
    <row r="63" spans="3:6" ht="15.75" customHeight="1">
      <c r="C63" s="7"/>
      <c r="D63" s="11"/>
      <c r="F63" s="13"/>
    </row>
    <row r="64" spans="3:6" ht="15.75" customHeight="1">
      <c r="C64" s="7"/>
      <c r="D64" s="11"/>
      <c r="F64" s="13"/>
    </row>
    <row r="65" spans="3:6" ht="15.75" customHeight="1">
      <c r="C65" s="7"/>
      <c r="D65" s="11"/>
      <c r="F65" s="13"/>
    </row>
    <row r="66" spans="3:6" ht="15.75" customHeight="1">
      <c r="C66" s="7"/>
      <c r="D66" s="11"/>
      <c r="F66" s="13"/>
    </row>
    <row r="67" spans="3:6" ht="15.75" customHeight="1">
      <c r="C67" s="7"/>
      <c r="D67" s="11"/>
      <c r="F67" s="13"/>
    </row>
    <row r="68" spans="3:6" ht="15.75" customHeight="1">
      <c r="C68" s="7"/>
      <c r="D68" s="11"/>
    </row>
    <row r="69" spans="3:6" ht="15.75" customHeight="1">
      <c r="C69" s="7"/>
      <c r="D69" s="11"/>
    </row>
    <row r="70" spans="3:6" ht="15.75" customHeight="1">
      <c r="C70" s="7"/>
      <c r="D70" s="11"/>
    </row>
    <row r="71" spans="3:6" ht="15.75" customHeight="1">
      <c r="C71" s="7"/>
      <c r="D71" s="11"/>
    </row>
    <row r="72" spans="3:6" ht="15.75" customHeight="1">
      <c r="C72" s="7"/>
      <c r="D72" s="11"/>
    </row>
    <row r="73" spans="3:6" ht="15.75" customHeight="1">
      <c r="C73" s="7"/>
      <c r="D73" s="11"/>
    </row>
    <row r="74" spans="3:6" ht="15.75" customHeight="1">
      <c r="C74" s="7"/>
      <c r="D74" s="11"/>
    </row>
    <row r="75" spans="3:6" ht="15.75" customHeight="1">
      <c r="C75" s="7"/>
      <c r="D75" s="11"/>
    </row>
    <row r="76" spans="3:6" ht="15.75" customHeight="1">
      <c r="C76" s="7"/>
      <c r="D76" s="11"/>
    </row>
    <row r="77" spans="3:6" ht="15.75" customHeight="1">
      <c r="C77" s="7"/>
      <c r="D77" s="11"/>
    </row>
    <row r="78" spans="3:6" ht="15.75" customHeight="1">
      <c r="C78" s="7"/>
      <c r="D78" s="11"/>
    </row>
    <row r="79" spans="3:6" ht="15.75" customHeight="1">
      <c r="C79" s="7"/>
      <c r="D79" s="11"/>
    </row>
    <row r="80" spans="3:6" ht="15.75" customHeight="1">
      <c r="C80" s="7"/>
      <c r="D80" s="11"/>
    </row>
    <row r="81" spans="3:4" ht="15.75" customHeight="1">
      <c r="C81" s="7"/>
      <c r="D81" s="11"/>
    </row>
    <row r="82" spans="3:4" ht="15.75" customHeight="1">
      <c r="C82" s="7"/>
      <c r="D82" s="11"/>
    </row>
    <row r="83" spans="3:4" ht="15.75" customHeight="1">
      <c r="C83" s="7"/>
      <c r="D83" s="11"/>
    </row>
    <row r="84" spans="3:4" ht="15.75" customHeight="1">
      <c r="C84" s="7"/>
      <c r="D84" s="11"/>
    </row>
    <row r="85" spans="3:4" ht="15.75" customHeight="1">
      <c r="C85" s="7"/>
      <c r="D85" s="11"/>
    </row>
    <row r="86" spans="3:4" ht="15.75" customHeight="1">
      <c r="C86" s="7"/>
      <c r="D86" s="11"/>
    </row>
    <row r="87" spans="3:4" ht="15.75" customHeight="1">
      <c r="C87" s="7"/>
      <c r="D87" s="11"/>
    </row>
    <row r="88" spans="3:4" ht="15.75" customHeight="1">
      <c r="C88" s="7"/>
      <c r="D88" s="11"/>
    </row>
    <row r="89" spans="3:4" ht="15.75" customHeight="1">
      <c r="C89" s="7"/>
      <c r="D89" s="11"/>
    </row>
    <row r="90" spans="3:4" ht="15.75" customHeight="1">
      <c r="C90" s="7"/>
      <c r="D90" s="11"/>
    </row>
    <row r="91" spans="3:4" ht="15.75" customHeight="1">
      <c r="C91" s="7"/>
      <c r="D91" s="11"/>
    </row>
    <row r="92" spans="3:4" ht="15.75" customHeight="1">
      <c r="C92" s="7"/>
      <c r="D92" s="11"/>
    </row>
    <row r="93" spans="3:4" ht="15.75" customHeight="1">
      <c r="C93" s="7"/>
      <c r="D93" s="11"/>
    </row>
    <row r="94" spans="3:4" ht="15.75" customHeight="1">
      <c r="C94" s="7"/>
      <c r="D94" s="11"/>
    </row>
    <row r="95" spans="3:4" ht="15.75" customHeight="1">
      <c r="C95" s="7"/>
      <c r="D95" s="11"/>
    </row>
    <row r="96" spans="3:4" ht="15.75" customHeight="1">
      <c r="C96" s="7"/>
      <c r="D96" s="11"/>
    </row>
    <row r="97" spans="3:4" ht="15.75" customHeight="1">
      <c r="C97" s="7"/>
      <c r="D97" s="11"/>
    </row>
    <row r="98" spans="3:4" ht="15.75" customHeight="1">
      <c r="C98" s="7"/>
      <c r="D98" s="11"/>
    </row>
    <row r="99" spans="3:4" ht="15.75" customHeight="1">
      <c r="C99" s="7"/>
      <c r="D99" s="11"/>
    </row>
    <row r="100" spans="3:4" ht="15.75" customHeight="1">
      <c r="C100" s="7"/>
      <c r="D100" s="11"/>
    </row>
    <row r="101" spans="3:4" ht="15.75" customHeight="1">
      <c r="C101" s="7"/>
      <c r="D101" s="11"/>
    </row>
    <row r="102" spans="3:4" ht="15.75" customHeight="1">
      <c r="C102" s="7"/>
      <c r="D102" s="11"/>
    </row>
    <row r="103" spans="3:4" ht="15.75" customHeight="1">
      <c r="C103" s="7"/>
      <c r="D103" s="11"/>
    </row>
    <row r="104" spans="3:4" ht="15.75" customHeight="1">
      <c r="C104" s="7"/>
      <c r="D104" s="11"/>
    </row>
    <row r="105" spans="3:4" ht="15.75" customHeight="1">
      <c r="C105" s="7"/>
      <c r="D105" s="11"/>
    </row>
    <row r="106" spans="3:4" ht="15.75" customHeight="1">
      <c r="C106" s="7"/>
      <c r="D106" s="11"/>
    </row>
    <row r="107" spans="3:4" ht="15.75" customHeight="1">
      <c r="C107" s="7"/>
      <c r="D107" s="11"/>
    </row>
    <row r="108" spans="3:4" ht="15.75" customHeight="1">
      <c r="C108" s="7"/>
      <c r="D108" s="11"/>
    </row>
    <row r="109" spans="3:4" ht="15.75" customHeight="1">
      <c r="C109" s="7"/>
      <c r="D109" s="11"/>
    </row>
    <row r="110" spans="3:4" ht="15.75" customHeight="1">
      <c r="C110" s="7"/>
      <c r="D110" s="11"/>
    </row>
    <row r="111" spans="3:4" ht="15.75" customHeight="1">
      <c r="C111" s="7"/>
      <c r="D111" s="11"/>
    </row>
    <row r="112" spans="3:4" ht="15.75" customHeight="1">
      <c r="C112" s="7"/>
      <c r="D112" s="11"/>
    </row>
    <row r="113" spans="3:4" ht="15.75" customHeight="1">
      <c r="C113" s="7"/>
      <c r="D113" s="11"/>
    </row>
    <row r="114" spans="3:4" ht="15.75" customHeight="1">
      <c r="C114" s="7"/>
      <c r="D114" s="11"/>
    </row>
    <row r="115" spans="3:4" ht="15.75" customHeight="1">
      <c r="C115" s="7"/>
      <c r="D115" s="11"/>
    </row>
    <row r="116" spans="3:4" ht="15.75" customHeight="1">
      <c r="C116" s="7"/>
      <c r="D116" s="11"/>
    </row>
    <row r="117" spans="3:4" ht="15.75" customHeight="1">
      <c r="C117" s="7"/>
      <c r="D117" s="11"/>
    </row>
    <row r="118" spans="3:4" ht="15.75" customHeight="1">
      <c r="C118" s="7"/>
      <c r="D118" s="11"/>
    </row>
    <row r="119" spans="3:4" ht="15.75" customHeight="1">
      <c r="C119" s="7"/>
      <c r="D119" s="11"/>
    </row>
    <row r="120" spans="3:4" ht="15.75" customHeight="1">
      <c r="C120" s="7"/>
      <c r="D120" s="11"/>
    </row>
    <row r="121" spans="3:4" ht="15.75" customHeight="1">
      <c r="C121" s="7"/>
      <c r="D121" s="11"/>
    </row>
    <row r="122" spans="3:4" ht="15.75" customHeight="1">
      <c r="C122" s="7"/>
      <c r="D122" s="11"/>
    </row>
    <row r="123" spans="3:4" ht="15.75" customHeight="1">
      <c r="C123" s="7"/>
      <c r="D123" s="11"/>
    </row>
    <row r="124" spans="3:4" ht="15.75" customHeight="1">
      <c r="C124" s="7"/>
      <c r="D124" s="11"/>
    </row>
    <row r="125" spans="3:4" ht="15.75" customHeight="1">
      <c r="C125" s="7"/>
      <c r="D125" s="11"/>
    </row>
    <row r="126" spans="3:4" ht="15.75" customHeight="1">
      <c r="C126" s="7"/>
      <c r="D126" s="11"/>
    </row>
    <row r="127" spans="3:4" ht="15.75" customHeight="1">
      <c r="C127" s="7"/>
      <c r="D127" s="11"/>
    </row>
    <row r="128" spans="3:4" ht="15.75" customHeight="1">
      <c r="C128" s="7"/>
      <c r="D128" s="11"/>
    </row>
    <row r="129" spans="3:4" ht="15.75" customHeight="1">
      <c r="C129" s="7"/>
      <c r="D129" s="11"/>
    </row>
    <row r="130" spans="3:4" ht="15.75" customHeight="1">
      <c r="C130" s="7"/>
      <c r="D130" s="11"/>
    </row>
    <row r="131" spans="3:4" ht="15.75" customHeight="1">
      <c r="C131" s="7"/>
      <c r="D131" s="11"/>
    </row>
    <row r="132" spans="3:4" ht="15.75" customHeight="1">
      <c r="C132" s="7"/>
      <c r="D132" s="11"/>
    </row>
    <row r="133" spans="3:4" ht="15.75" customHeight="1">
      <c r="C133" s="7"/>
      <c r="D133" s="11"/>
    </row>
    <row r="134" spans="3:4" ht="15.75" customHeight="1">
      <c r="C134" s="7"/>
      <c r="D134" s="11"/>
    </row>
    <row r="135" spans="3:4" ht="15.75" customHeight="1">
      <c r="C135" s="7"/>
      <c r="D135" s="11"/>
    </row>
    <row r="136" spans="3:4" ht="15.75" customHeight="1">
      <c r="C136" s="7"/>
      <c r="D136" s="11"/>
    </row>
    <row r="137" spans="3:4" ht="15.75" customHeight="1">
      <c r="C137" s="7"/>
      <c r="D137" s="11"/>
    </row>
    <row r="138" spans="3:4" ht="15.75" customHeight="1">
      <c r="C138" s="7"/>
      <c r="D138" s="11"/>
    </row>
    <row r="139" spans="3:4" ht="15.75" customHeight="1">
      <c r="C139" s="7"/>
      <c r="D139" s="11"/>
    </row>
    <row r="140" spans="3:4" ht="15.75" customHeight="1">
      <c r="C140" s="7"/>
      <c r="D140" s="11"/>
    </row>
    <row r="141" spans="3:4" ht="15.75" customHeight="1">
      <c r="C141" s="7"/>
      <c r="D141" s="11"/>
    </row>
    <row r="142" spans="3:4" ht="15.75" customHeight="1">
      <c r="C142" s="7"/>
      <c r="D142" s="11"/>
    </row>
    <row r="143" spans="3:4" ht="15.75" customHeight="1">
      <c r="C143" s="7"/>
      <c r="D143" s="11"/>
    </row>
    <row r="144" spans="3:4" ht="15.75" customHeight="1">
      <c r="C144" s="7"/>
      <c r="D144" s="11"/>
    </row>
    <row r="145" spans="3:4" ht="15.75" customHeight="1">
      <c r="C145" s="7"/>
      <c r="D145" s="11"/>
    </row>
    <row r="146" spans="3:4" ht="15.75" customHeight="1">
      <c r="C146" s="7"/>
      <c r="D146" s="11"/>
    </row>
    <row r="147" spans="3:4" ht="15.75" customHeight="1">
      <c r="C147" s="7"/>
      <c r="D147" s="11"/>
    </row>
    <row r="148" spans="3:4" ht="15.75" customHeight="1">
      <c r="C148" s="7"/>
      <c r="D148" s="11"/>
    </row>
    <row r="149" spans="3:4" ht="15.75" customHeight="1">
      <c r="C149" s="7"/>
      <c r="D149" s="11"/>
    </row>
    <row r="150" spans="3:4" ht="15.75" customHeight="1">
      <c r="C150" s="7"/>
    </row>
    <row r="151" spans="3:4" ht="15.75" customHeight="1">
      <c r="C151" s="7"/>
    </row>
  </sheetData>
  <hyperlinks>
    <hyperlink ref="G13" r:id="rId1" xr:uid="{77E0BF0A-E1F3-4143-A4CD-092E258715A6}"/>
    <hyperlink ref="G18" r:id="rId2" xr:uid="{D9AC54C5-C1D6-4646-AD7B-B2424B9949C4}"/>
    <hyperlink ref="G22" r:id="rId3" xr:uid="{5D27E5C3-02C0-4CD7-830F-A929E4541E43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"/>
  <sheetViews>
    <sheetView workbookViewId="0">
      <selection activeCell="A2" sqref="A2:D5"/>
    </sheetView>
  </sheetViews>
  <sheetFormatPr defaultColWidth="12.6640625" defaultRowHeight="15.75" customHeight="1"/>
  <cols>
    <col min="1" max="1" width="14.77734375" bestFit="1" customWidth="1"/>
    <col min="2" max="2" width="14.33203125" bestFit="1" customWidth="1"/>
    <col min="3" max="3" width="7.109375" bestFit="1" customWidth="1"/>
    <col min="4" max="4" width="25.5546875" bestFit="1" customWidth="1"/>
  </cols>
  <sheetData>
    <row r="1" spans="1:4" ht="15.75" customHeight="1">
      <c r="A1" s="2" t="s">
        <v>0</v>
      </c>
      <c r="B1" s="2" t="s">
        <v>9</v>
      </c>
      <c r="C1" s="2" t="s">
        <v>10</v>
      </c>
      <c r="D1" s="2" t="s">
        <v>11</v>
      </c>
    </row>
    <row r="2" spans="1:4" ht="15.75" customHeight="1">
      <c r="A2" s="1"/>
      <c r="B2" s="3"/>
      <c r="C2" s="4"/>
      <c r="D2" s="2"/>
    </row>
    <row r="3" spans="1:4" ht="15.75" customHeight="1">
      <c r="A3" s="2"/>
      <c r="B3" s="3"/>
      <c r="C3" s="5"/>
      <c r="D3" s="2"/>
    </row>
    <row r="4" spans="1:4" ht="15.75" customHeight="1">
      <c r="A4" s="1"/>
      <c r="B4" s="3"/>
      <c r="C4" s="4"/>
      <c r="D4" s="2"/>
    </row>
    <row r="5" spans="1:4" ht="15.75" customHeight="1">
      <c r="A5" s="2"/>
      <c r="B5" s="3"/>
      <c r="C5" s="4"/>
      <c r="D5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9"/>
  <sheetViews>
    <sheetView workbookViewId="0">
      <selection activeCell="A43" sqref="A43"/>
    </sheetView>
  </sheetViews>
  <sheetFormatPr defaultColWidth="12.6640625" defaultRowHeight="15.75" customHeight="1"/>
  <cols>
    <col min="1" max="1" width="14.77734375" bestFit="1" customWidth="1"/>
    <col min="2" max="2" width="19.77734375" bestFit="1" customWidth="1"/>
    <col min="3" max="3" width="12.88671875" bestFit="1" customWidth="1"/>
  </cols>
  <sheetData>
    <row r="1" spans="1:4" ht="15.75" customHeight="1">
      <c r="A1" s="1" t="s">
        <v>0</v>
      </c>
      <c r="B1" s="1" t="s">
        <v>1</v>
      </c>
      <c r="C1" s="1" t="s">
        <v>10</v>
      </c>
      <c r="D1" s="1"/>
    </row>
    <row r="2" spans="1:4" ht="15.75" customHeight="1">
      <c r="A2" t="s">
        <v>75</v>
      </c>
      <c r="B2" t="s">
        <v>27</v>
      </c>
      <c r="C2" s="18">
        <v>27000</v>
      </c>
    </row>
    <row r="3" spans="1:4" ht="15.75" customHeight="1">
      <c r="A3" t="s">
        <v>76</v>
      </c>
      <c r="B3" t="s">
        <v>28</v>
      </c>
      <c r="C3" s="18">
        <v>27000</v>
      </c>
    </row>
    <row r="4" spans="1:4" ht="15.75" customHeight="1">
      <c r="A4" t="s">
        <v>19</v>
      </c>
      <c r="B4" t="s">
        <v>29</v>
      </c>
      <c r="C4" s="18">
        <v>26400</v>
      </c>
    </row>
    <row r="5" spans="1:4" ht="15.75" customHeight="1">
      <c r="A5" t="s">
        <v>77</v>
      </c>
      <c r="B5" t="s">
        <v>30</v>
      </c>
      <c r="C5" s="18">
        <v>22500</v>
      </c>
    </row>
    <row r="6" spans="1:4" ht="15.75" customHeight="1">
      <c r="A6" t="s">
        <v>78</v>
      </c>
      <c r="B6" t="s">
        <v>31</v>
      </c>
      <c r="C6" s="18">
        <v>27000</v>
      </c>
    </row>
    <row r="7" spans="1:4" ht="15.75" customHeight="1">
      <c r="A7" t="s">
        <v>79</v>
      </c>
      <c r="B7" t="s">
        <v>32</v>
      </c>
      <c r="C7" s="18">
        <v>28000</v>
      </c>
    </row>
    <row r="8" spans="1:4" ht="15.75" customHeight="1">
      <c r="A8" t="s">
        <v>80</v>
      </c>
      <c r="B8" t="s">
        <v>33</v>
      </c>
      <c r="C8" s="18">
        <v>27400</v>
      </c>
    </row>
    <row r="9" spans="1:4" ht="15.75" customHeight="1">
      <c r="A9" t="s">
        <v>81</v>
      </c>
      <c r="B9" t="s">
        <v>34</v>
      </c>
      <c r="C9" s="18">
        <v>27000</v>
      </c>
    </row>
    <row r="10" spans="1:4" ht="15.75" customHeight="1">
      <c r="A10" t="s">
        <v>82</v>
      </c>
      <c r="B10" t="s">
        <v>35</v>
      </c>
      <c r="C10" s="18">
        <v>27000</v>
      </c>
    </row>
    <row r="11" spans="1:4" ht="15.75" customHeight="1">
      <c r="A11" t="s">
        <v>83</v>
      </c>
      <c r="B11" t="s">
        <v>36</v>
      </c>
      <c r="C11" s="18">
        <v>27000</v>
      </c>
    </row>
    <row r="12" spans="1:4" ht="15.75" customHeight="1">
      <c r="A12" t="s">
        <v>84</v>
      </c>
      <c r="B12" t="s">
        <v>37</v>
      </c>
      <c r="C12" s="18">
        <v>27000</v>
      </c>
    </row>
    <row r="13" spans="1:4" ht="15.75" customHeight="1">
      <c r="A13" t="s">
        <v>85</v>
      </c>
      <c r="B13" t="s">
        <v>38</v>
      </c>
      <c r="C13" s="18">
        <v>27000</v>
      </c>
    </row>
    <row r="14" spans="1:4" ht="15.75" customHeight="1">
      <c r="A14" t="s">
        <v>86</v>
      </c>
      <c r="B14" t="s">
        <v>39</v>
      </c>
      <c r="C14" s="18">
        <v>27000</v>
      </c>
    </row>
    <row r="15" spans="1:4" ht="15.75" customHeight="1">
      <c r="A15" t="s">
        <v>87</v>
      </c>
      <c r="B15" t="s">
        <v>40</v>
      </c>
      <c r="C15" s="18">
        <v>27000</v>
      </c>
    </row>
    <row r="16" spans="1:4" ht="15.75" customHeight="1">
      <c r="A16" t="s">
        <v>88</v>
      </c>
      <c r="B16" t="s">
        <v>41</v>
      </c>
      <c r="C16" s="18">
        <v>27000</v>
      </c>
    </row>
    <row r="17" spans="1:3" ht="15.75" customHeight="1">
      <c r="A17" t="s">
        <v>89</v>
      </c>
      <c r="B17" t="s">
        <v>42</v>
      </c>
      <c r="C17" s="18">
        <v>27000</v>
      </c>
    </row>
    <row r="18" spans="1:3" ht="15.75" customHeight="1">
      <c r="A18" t="s">
        <v>90</v>
      </c>
      <c r="B18" t="s">
        <v>43</v>
      </c>
      <c r="C18" s="18">
        <v>27000</v>
      </c>
    </row>
    <row r="19" spans="1:3" ht="15.75" customHeight="1">
      <c r="A19" t="s">
        <v>91</v>
      </c>
      <c r="B19" t="s">
        <v>44</v>
      </c>
      <c r="C19" s="18">
        <v>27000</v>
      </c>
    </row>
    <row r="20" spans="1:3" ht="15.75" customHeight="1">
      <c r="A20" t="s">
        <v>92</v>
      </c>
      <c r="B20" t="s">
        <v>45</v>
      </c>
      <c r="C20" s="18">
        <v>27000</v>
      </c>
    </row>
    <row r="21" spans="1:3" ht="15.75" customHeight="1">
      <c r="A21" t="s">
        <v>93</v>
      </c>
      <c r="B21" t="s">
        <v>46</v>
      </c>
      <c r="C21" s="18">
        <v>27000</v>
      </c>
    </row>
    <row r="22" spans="1:3" ht="15.75" customHeight="1">
      <c r="A22" t="s">
        <v>94</v>
      </c>
      <c r="B22" t="s">
        <v>47</v>
      </c>
      <c r="C22" s="18">
        <v>27000</v>
      </c>
    </row>
    <row r="23" spans="1:3" ht="15.75" customHeight="1">
      <c r="A23" t="s">
        <v>12</v>
      </c>
      <c r="B23" t="s">
        <v>48</v>
      </c>
      <c r="C23" s="18">
        <v>27000</v>
      </c>
    </row>
    <row r="24" spans="1:3" ht="15.75" customHeight="1">
      <c r="A24" t="s">
        <v>13</v>
      </c>
      <c r="B24" t="s">
        <v>49</v>
      </c>
      <c r="C24" s="18">
        <v>27000</v>
      </c>
    </row>
    <row r="25" spans="1:3" ht="15.75" customHeight="1">
      <c r="A25" t="s">
        <v>95</v>
      </c>
      <c r="B25" t="s">
        <v>50</v>
      </c>
      <c r="C25" s="18">
        <v>26500</v>
      </c>
    </row>
    <row r="26" spans="1:3" ht="15.75" customHeight="1">
      <c r="A26" t="s">
        <v>96</v>
      </c>
      <c r="B26" t="s">
        <v>51</v>
      </c>
      <c r="C26" s="18">
        <v>27000</v>
      </c>
    </row>
    <row r="27" spans="1:3" ht="15.75" customHeight="1">
      <c r="A27" t="s">
        <v>97</v>
      </c>
      <c r="B27" t="s">
        <v>52</v>
      </c>
      <c r="C27" s="18">
        <v>28000</v>
      </c>
    </row>
    <row r="28" spans="1:3" ht="15.75" customHeight="1">
      <c r="A28" t="s">
        <v>98</v>
      </c>
      <c r="B28" t="s">
        <v>53</v>
      </c>
      <c r="C28" s="18">
        <v>29000</v>
      </c>
    </row>
    <row r="29" spans="1:3" ht="15.75" customHeight="1">
      <c r="A29" t="s">
        <v>99</v>
      </c>
      <c r="B29" t="s">
        <v>54</v>
      </c>
      <c r="C29" s="18">
        <v>27000</v>
      </c>
    </row>
    <row r="30" spans="1:3" ht="15.75" customHeight="1">
      <c r="A30" t="s">
        <v>100</v>
      </c>
      <c r="B30" t="s">
        <v>55</v>
      </c>
      <c r="C30" s="18">
        <v>27000</v>
      </c>
    </row>
    <row r="31" spans="1:3" ht="15.75" customHeight="1">
      <c r="A31" t="s">
        <v>23</v>
      </c>
      <c r="B31" t="s">
        <v>56</v>
      </c>
      <c r="C31" s="18">
        <v>25000</v>
      </c>
    </row>
    <row r="32" spans="1:3" ht="15.75" customHeight="1">
      <c r="A32" t="s">
        <v>16</v>
      </c>
      <c r="B32" t="s">
        <v>57</v>
      </c>
      <c r="C32" s="18">
        <v>27000</v>
      </c>
    </row>
    <row r="33" spans="1:3" ht="15.75" customHeight="1">
      <c r="A33" t="s">
        <v>101</v>
      </c>
      <c r="B33" t="s">
        <v>58</v>
      </c>
      <c r="C33" s="18">
        <v>27000</v>
      </c>
    </row>
    <row r="34" spans="1:3" ht="15.75" customHeight="1">
      <c r="A34" t="s">
        <v>102</v>
      </c>
      <c r="B34" t="s">
        <v>59</v>
      </c>
      <c r="C34" s="18">
        <v>27000</v>
      </c>
    </row>
    <row r="35" spans="1:3" ht="15.75" customHeight="1">
      <c r="A35" t="s">
        <v>103</v>
      </c>
      <c r="B35" t="s">
        <v>60</v>
      </c>
      <c r="C35" s="18">
        <v>26000</v>
      </c>
    </row>
    <row r="36" spans="1:3" ht="15.75" customHeight="1">
      <c r="A36" t="s">
        <v>104</v>
      </c>
      <c r="B36" t="s">
        <v>61</v>
      </c>
      <c r="C36" s="18">
        <v>20800</v>
      </c>
    </row>
    <row r="37" spans="1:3" ht="15.75" customHeight="1">
      <c r="A37" t="s">
        <v>105</v>
      </c>
      <c r="B37" t="s">
        <v>62</v>
      </c>
      <c r="C37" s="18">
        <v>24500</v>
      </c>
    </row>
    <row r="38" spans="1:3" ht="15.75" customHeight="1">
      <c r="A38" t="s">
        <v>106</v>
      </c>
      <c r="B38" t="s">
        <v>63</v>
      </c>
      <c r="C38" s="18">
        <v>27000</v>
      </c>
    </row>
    <row r="39" spans="1:3" ht="15.75" customHeight="1">
      <c r="A39" t="s">
        <v>107</v>
      </c>
      <c r="B39" t="s">
        <v>64</v>
      </c>
      <c r="C39" s="18">
        <v>27000</v>
      </c>
    </row>
    <row r="40" spans="1:3" ht="15.75" customHeight="1">
      <c r="A40" t="s">
        <v>108</v>
      </c>
      <c r="B40" t="s">
        <v>65</v>
      </c>
      <c r="C40" s="18">
        <v>27500</v>
      </c>
    </row>
    <row r="41" spans="1:3" ht="15.75" customHeight="1">
      <c r="A41" t="s">
        <v>109</v>
      </c>
      <c r="B41" t="s">
        <v>66</v>
      </c>
      <c r="C41" s="18">
        <v>22500</v>
      </c>
    </row>
    <row r="42" spans="1:3" ht="15.75" customHeight="1">
      <c r="A42" t="s">
        <v>110</v>
      </c>
      <c r="B42" t="s">
        <v>67</v>
      </c>
      <c r="C42" s="18">
        <v>29000</v>
      </c>
    </row>
    <row r="43" spans="1:3" ht="15.75" customHeight="1">
      <c r="A43" t="s">
        <v>111</v>
      </c>
      <c r="B43" t="s">
        <v>68</v>
      </c>
      <c r="C43" s="18">
        <v>27000</v>
      </c>
    </row>
    <row r="44" spans="1:3" ht="15.75" customHeight="1">
      <c r="A44" t="s">
        <v>112</v>
      </c>
      <c r="B44" t="s">
        <v>69</v>
      </c>
      <c r="C44" s="18">
        <v>27000</v>
      </c>
    </row>
    <row r="45" spans="1:3" ht="15.75" customHeight="1">
      <c r="A45" t="s">
        <v>113</v>
      </c>
      <c r="B45" t="s">
        <v>70</v>
      </c>
      <c r="C45" s="18">
        <v>27000</v>
      </c>
    </row>
    <row r="46" spans="1:3" ht="15.75" customHeight="1">
      <c r="A46" t="s">
        <v>114</v>
      </c>
      <c r="B46" t="s">
        <v>71</v>
      </c>
      <c r="C46" s="18">
        <v>26000</v>
      </c>
    </row>
    <row r="47" spans="1:3" ht="15.75" customHeight="1">
      <c r="A47" t="s">
        <v>115</v>
      </c>
      <c r="B47" t="s">
        <v>72</v>
      </c>
      <c r="C47" s="18">
        <v>27000</v>
      </c>
    </row>
    <row r="48" spans="1:3" ht="15.75" customHeight="1">
      <c r="A48" t="s">
        <v>116</v>
      </c>
      <c r="B48" t="s">
        <v>73</v>
      </c>
      <c r="C48" s="18">
        <v>27000</v>
      </c>
    </row>
    <row r="49" spans="2:3" ht="15.75" customHeight="1">
      <c r="B49" t="s">
        <v>74</v>
      </c>
      <c r="C49" s="18">
        <f>SUM(C2:C48)</f>
        <v>1253100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Members</vt:lpstr>
      <vt:lpstr>Payment History</vt:lpstr>
      <vt:lpstr>Capital Contributions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jamesonhidalgo</cp:lastModifiedBy>
  <dcterms:created xsi:type="dcterms:W3CDTF">2024-08-30T05:33:00Z</dcterms:created>
  <dcterms:modified xsi:type="dcterms:W3CDTF">2024-09-05T09:11:12Z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EA055D50A9D749B4B6265A53D33ABFB9_12</vt:lpwstr>
  </property>
  <property fmtid="{D5CDD505-2E9C-101B-9397-08002B2CF9AE}" pid="3" name="KSOProductBuildVer">
    <vt:lpwstr>1033-12.2.0.17562</vt:lpwstr>
  </property>
</Properties>
</file>