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ight\Desktop\Testcase\"/>
    </mc:Choice>
  </mc:AlternateContent>
  <bookViews>
    <workbookView xWindow="0" yWindow="0" windowWidth="15360" windowHeight="7755" tabRatio="840" firstSheet="1" activeTab="2"/>
  </bookViews>
  <sheets>
    <sheet name="Cover" sheetId="1" r:id="rId1"/>
    <sheet name="Test Report" sheetId="5" r:id="rId2"/>
    <sheet name="Test case List" sheetId="2" r:id="rId3"/>
    <sheet name="Message Rules" sheetId="22" r:id="rId4"/>
    <sheet name="Display Homepage" sheetId="19" r:id="rId5"/>
    <sheet name="Admin Login" sheetId="21" r:id="rId6"/>
    <sheet name="Account Management" sheetId="24" r:id="rId7"/>
    <sheet name="Category Management" sheetId="25" r:id="rId8"/>
    <sheet name="Blog Management" sheetId="27" r:id="rId9"/>
    <sheet name="Cake Management" sheetId="29" r:id="rId10"/>
    <sheet name="Event Management" sheetId="31" r:id="rId11"/>
    <sheet name="Profit Management" sheetId="33" r:id="rId12"/>
    <sheet name="Staff Login" sheetId="35" r:id="rId13"/>
    <sheet name="Admin Module" sheetId="36" r:id="rId14"/>
    <sheet name="User Login" sheetId="38" r:id="rId15"/>
  </sheets>
  <externalReferences>
    <externalReference r:id="rId16"/>
    <externalReference r:id="rId17"/>
  </externalReferences>
  <definedNames>
    <definedName name="_xlnm._FilterDatabase" localSheetId="4" hidden="1">'Display Homepage'!#REF!</definedName>
    <definedName name="ACTION" localSheetId="6">#REF!</definedName>
    <definedName name="ACTION" localSheetId="5">#REF!</definedName>
    <definedName name="ACTION" localSheetId="13">#REF!</definedName>
    <definedName name="ACTION" localSheetId="8">#REF!</definedName>
    <definedName name="ACTION" localSheetId="9">#REF!</definedName>
    <definedName name="ACTION" localSheetId="7">#REF!</definedName>
    <definedName name="ACTION" localSheetId="10">#REF!</definedName>
    <definedName name="ACTION" localSheetId="11">#REF!</definedName>
    <definedName name="ACTION" localSheetId="12">#REF!</definedName>
    <definedName name="ACTION">#REF!</definedName>
    <definedName name="d">'[1]Search grammar'!$C$45</definedName>
    <definedName name="Defect" comment="fsfsdfs" localSheetId="6">'Account Management'!#REF!</definedName>
    <definedName name="Defect" comment="fsfsdfs" localSheetId="5">'[2]Like Management'!#REF!</definedName>
    <definedName name="Defect" comment="fsfsdfs" localSheetId="13">'Admin Module'!#REF!</definedName>
    <definedName name="Defect" comment="fsfsdfs" localSheetId="8">'Blog Management'!#REF!</definedName>
    <definedName name="Defect" comment="fsfsdfs" localSheetId="9">'Cake Management'!#REF!</definedName>
    <definedName name="Defect" comment="fsfsdfs" localSheetId="7">'Category Management'!#REF!</definedName>
    <definedName name="Defect" comment="fsfsdfs" localSheetId="4">'Display Homepage'!#REF!</definedName>
    <definedName name="Defect" comment="fsfsdfs" localSheetId="10">'Event Management'!#REF!</definedName>
    <definedName name="Defect" comment="fsfsdfs" localSheetId="11">'Profit Management'!#REF!</definedName>
    <definedName name="Defect" comment="fsfsdfs" localSheetId="12">'Staff Login'!#REF!</definedName>
    <definedName name="Defect" comment="fsfsdfs">#REF!</definedName>
    <definedName name="dfsf" localSheetId="9">#REF!</definedName>
    <definedName name="dfsf" localSheetId="10">#REF!</definedName>
    <definedName name="dfsf" localSheetId="11">#REF!</definedName>
    <definedName name="dfsf" localSheetId="12">#REF!</definedName>
    <definedName name="dfsf">#REF!</definedName>
    <definedName name="Discover" localSheetId="11">#REF!</definedName>
    <definedName name="Discover" localSheetId="12">#REF!</definedName>
    <definedName name="Discover">#REF!</definedName>
    <definedName name="is">#REF!</definedName>
    <definedName name="Lỗi" localSheetId="6">#REF!</definedName>
    <definedName name="Lỗi" localSheetId="5">#REF!</definedName>
    <definedName name="Lỗi" localSheetId="13">#REF!</definedName>
    <definedName name="Lỗi" localSheetId="8">#REF!</definedName>
    <definedName name="Lỗi" localSheetId="9">#REF!</definedName>
    <definedName name="Lỗi" localSheetId="7">#REF!</definedName>
    <definedName name="Lỗi" localSheetId="10">#REF!</definedName>
    <definedName name="Lỗi" localSheetId="11">#REF!</definedName>
    <definedName name="Lỗi" localSheetId="12">#REF!</definedName>
    <definedName name="Lỗi">#REF!</definedName>
    <definedName name="Pass" localSheetId="6">#REF!</definedName>
    <definedName name="Pass" localSheetId="5">#REF!</definedName>
    <definedName name="Pass" localSheetId="13">#REF!</definedName>
    <definedName name="Pass" localSheetId="8">#REF!</definedName>
    <definedName name="Pass" localSheetId="9">#REF!</definedName>
    <definedName name="Pass" localSheetId="7">#REF!</definedName>
    <definedName name="Pass" localSheetId="10">#REF!</definedName>
    <definedName name="Pass" localSheetId="11">#REF!</definedName>
    <definedName name="Pass" localSheetId="12">#REF!</definedName>
    <definedName name="Pass">#REF!</definedName>
    <definedName name="Statistic" comment="fsfsdfs" localSheetId="12">#REF!</definedName>
    <definedName name="Statistic" comment="fsfsdfs">#REF!</definedName>
  </definedNames>
  <calcPr calcId="152511" iterate="1" iterateCount="10000" iterateDelta="1.0000000000000001E-5"/>
  <fileRecoveryPr autoRecover="0"/>
</workbook>
</file>

<file path=xl/calcChain.xml><?xml version="1.0" encoding="utf-8"?>
<calcChain xmlns="http://schemas.openxmlformats.org/spreadsheetml/2006/main">
  <c r="A36" i="38" l="1"/>
  <c r="A29" i="38"/>
  <c r="A13" i="38"/>
  <c r="A14" i="38"/>
  <c r="D20" i="5"/>
  <c r="A72" i="38"/>
  <c r="A71" i="38"/>
  <c r="A70" i="38"/>
  <c r="A68" i="38"/>
  <c r="A67" i="38"/>
  <c r="A66" i="38"/>
  <c r="A65" i="38"/>
  <c r="A64" i="38"/>
  <c r="A63" i="38"/>
  <c r="A62" i="38"/>
  <c r="A61" i="38"/>
  <c r="A60" i="38"/>
  <c r="A59" i="38"/>
  <c r="A58" i="38"/>
  <c r="A56" i="38"/>
  <c r="A55" i="38"/>
  <c r="A53" i="38"/>
  <c r="A51" i="38"/>
  <c r="A50" i="38"/>
  <c r="A48" i="38"/>
  <c r="A46" i="38"/>
  <c r="A44" i="38"/>
  <c r="A43" i="38"/>
  <c r="A42" i="38"/>
  <c r="A41" i="38"/>
  <c r="A40" i="38"/>
  <c r="A39" i="38"/>
  <c r="A38" i="38"/>
  <c r="A37" i="38"/>
  <c r="A35" i="38"/>
  <c r="A33" i="38"/>
  <c r="A32" i="38"/>
  <c r="A31" i="38"/>
  <c r="A30" i="38"/>
  <c r="A28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2" i="38"/>
  <c r="D6" i="38"/>
  <c r="G21" i="5" s="1"/>
  <c r="B6" i="38"/>
  <c r="E21" i="5" s="1"/>
  <c r="A6" i="38"/>
  <c r="D21" i="5" s="1"/>
  <c r="E6" i="38" l="1"/>
  <c r="C6" i="38" l="1"/>
  <c r="F21" i="5" s="1"/>
  <c r="H21" i="5"/>
  <c r="A16" i="35" l="1"/>
  <c r="A17" i="35"/>
  <c r="A18" i="35"/>
  <c r="A16" i="21"/>
  <c r="A47" i="35"/>
  <c r="A46" i="35"/>
  <c r="A45" i="35"/>
  <c r="A44" i="35"/>
  <c r="A43" i="35"/>
  <c r="A42" i="35"/>
  <c r="A40" i="35"/>
  <c r="A39" i="35"/>
  <c r="A38" i="35"/>
  <c r="A37" i="35"/>
  <c r="A36" i="35"/>
  <c r="A35" i="35"/>
  <c r="A34" i="35"/>
  <c r="A33" i="35"/>
  <c r="A32" i="35"/>
  <c r="A30" i="35"/>
  <c r="A29" i="35"/>
  <c r="A28" i="35"/>
  <c r="A26" i="35"/>
  <c r="A25" i="35"/>
  <c r="A24" i="35"/>
  <c r="A23" i="35"/>
  <c r="A22" i="35"/>
  <c r="A21" i="35"/>
  <c r="A20" i="35"/>
  <c r="A19" i="35"/>
  <c r="A15" i="35"/>
  <c r="A14" i="35"/>
  <c r="A13" i="35"/>
  <c r="A12" i="35"/>
  <c r="A19" i="19" l="1"/>
  <c r="H14" i="5"/>
  <c r="G14" i="5"/>
  <c r="F14" i="5"/>
  <c r="E14" i="5"/>
  <c r="D14" i="5"/>
  <c r="A14" i="19"/>
  <c r="A15" i="19"/>
  <c r="A16" i="19"/>
  <c r="A12" i="19"/>
  <c r="F15" i="5"/>
  <c r="F16" i="5"/>
  <c r="F17" i="5"/>
  <c r="F18" i="5"/>
  <c r="A19" i="33"/>
  <c r="A21" i="33"/>
  <c r="A20" i="33"/>
  <c r="A18" i="33"/>
  <c r="A13" i="33"/>
  <c r="A16" i="33"/>
  <c r="A15" i="33"/>
  <c r="A14" i="33"/>
  <c r="A12" i="33"/>
  <c r="A21" i="31"/>
  <c r="A27" i="31"/>
  <c r="A26" i="31"/>
  <c r="A25" i="31"/>
  <c r="A24" i="31"/>
  <c r="A23" i="31"/>
  <c r="A22" i="31"/>
  <c r="A20" i="31"/>
  <c r="A13" i="31"/>
  <c r="A18" i="31"/>
  <c r="A17" i="31"/>
  <c r="A16" i="31"/>
  <c r="A15" i="31"/>
  <c r="A14" i="31"/>
  <c r="A12" i="31"/>
  <c r="A45" i="29"/>
  <c r="A44" i="29"/>
  <c r="A43" i="29"/>
  <c r="A42" i="29"/>
  <c r="A28" i="29"/>
  <c r="A29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7" i="29"/>
  <c r="A13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2" i="29"/>
  <c r="A23" i="27"/>
  <c r="A31" i="27"/>
  <c r="A30" i="27"/>
  <c r="A29" i="27"/>
  <c r="A28" i="27"/>
  <c r="A27" i="27"/>
  <c r="A26" i="27"/>
  <c r="A25" i="27"/>
  <c r="A24" i="27"/>
  <c r="A22" i="27"/>
  <c r="A13" i="27"/>
  <c r="A20" i="27"/>
  <c r="A19" i="27"/>
  <c r="A18" i="27"/>
  <c r="A17" i="27"/>
  <c r="A16" i="27"/>
  <c r="A15" i="27"/>
  <c r="A14" i="27"/>
  <c r="A12" i="27"/>
  <c r="A20" i="25"/>
  <c r="A19" i="25"/>
  <c r="A18" i="25"/>
  <c r="A13" i="25"/>
  <c r="A14" i="25"/>
  <c r="A12" i="25"/>
  <c r="A41" i="24"/>
  <c r="A40" i="24"/>
  <c r="A39" i="24"/>
  <c r="A38" i="24"/>
  <c r="A37" i="24"/>
  <c r="A36" i="24"/>
  <c r="A35" i="24"/>
  <c r="A34" i="24"/>
  <c r="A33" i="24"/>
  <c r="A32" i="24"/>
  <c r="A19" i="24"/>
  <c r="A18" i="24"/>
  <c r="A17" i="24"/>
  <c r="A16" i="24"/>
  <c r="A30" i="24"/>
  <c r="A29" i="24"/>
  <c r="A28" i="24"/>
  <c r="A27" i="24"/>
  <c r="A26" i="24"/>
  <c r="A25" i="24"/>
  <c r="A24" i="24"/>
  <c r="A23" i="24"/>
  <c r="A22" i="24"/>
  <c r="A21" i="24"/>
  <c r="A20" i="24"/>
  <c r="A15" i="24"/>
  <c r="A14" i="24"/>
  <c r="A25" i="21"/>
  <c r="A24" i="21"/>
  <c r="A23" i="21"/>
  <c r="A22" i="21"/>
  <c r="A21" i="21"/>
  <c r="A20" i="21"/>
  <c r="A19" i="21"/>
  <c r="A18" i="21"/>
  <c r="A17" i="21"/>
  <c r="A15" i="21"/>
  <c r="A14" i="21"/>
  <c r="A17" i="19"/>
  <c r="A18" i="19"/>
  <c r="A148" i="36" l="1"/>
  <c r="A147" i="36"/>
  <c r="A146" i="36"/>
  <c r="A144" i="36"/>
  <c r="A143" i="36"/>
  <c r="A142" i="36"/>
  <c r="A141" i="36"/>
  <c r="A139" i="36"/>
  <c r="A138" i="36"/>
  <c r="A137" i="36"/>
  <c r="A136" i="36"/>
  <c r="A135" i="36"/>
  <c r="A134" i="36"/>
  <c r="A133" i="36"/>
  <c r="A131" i="36"/>
  <c r="A130" i="36"/>
  <c r="A129" i="36"/>
  <c r="A128" i="36"/>
  <c r="A127" i="36"/>
  <c r="A126" i="36"/>
  <c r="A124" i="36"/>
  <c r="A123" i="36"/>
  <c r="A122" i="36"/>
  <c r="A121" i="36"/>
  <c r="A120" i="36"/>
  <c r="A119" i="36"/>
  <c r="A118" i="36"/>
  <c r="A117" i="36"/>
  <c r="A116" i="36"/>
  <c r="A115" i="36"/>
  <c r="A114" i="36"/>
  <c r="A113" i="36"/>
  <c r="A112" i="36"/>
  <c r="A111" i="36"/>
  <c r="A110" i="36"/>
  <c r="A109" i="36"/>
  <c r="A108" i="36"/>
  <c r="A107" i="36"/>
  <c r="A105" i="36"/>
  <c r="A104" i="36"/>
  <c r="A103" i="36"/>
  <c r="A102" i="36"/>
  <c r="A101" i="36"/>
  <c r="A100" i="36"/>
  <c r="A99" i="36"/>
  <c r="A98" i="36"/>
  <c r="A97" i="36"/>
  <c r="A96" i="36"/>
  <c r="A95" i="36"/>
  <c r="A94" i="36"/>
  <c r="A93" i="36"/>
  <c r="A91" i="36"/>
  <c r="A90" i="36"/>
  <c r="A89" i="36"/>
  <c r="A88" i="36"/>
  <c r="A87" i="36"/>
  <c r="A86" i="36"/>
  <c r="A85" i="36"/>
  <c r="A84" i="36"/>
  <c r="A83" i="36"/>
  <c r="A81" i="36"/>
  <c r="A80" i="36"/>
  <c r="A79" i="36"/>
  <c r="A78" i="36"/>
  <c r="A77" i="36"/>
  <c r="A76" i="36"/>
  <c r="A75" i="36"/>
  <c r="A74" i="36"/>
  <c r="A72" i="36"/>
  <c r="A71" i="36"/>
  <c r="A70" i="36"/>
  <c r="A69" i="36"/>
  <c r="A67" i="36"/>
  <c r="A66" i="36"/>
  <c r="A64" i="36"/>
  <c r="A63" i="36"/>
  <c r="A62" i="36"/>
  <c r="A61" i="36"/>
  <c r="A60" i="36"/>
  <c r="A59" i="36"/>
  <c r="A58" i="36"/>
  <c r="A57" i="36"/>
  <c r="A56" i="36"/>
  <c r="A55" i="36"/>
  <c r="A53" i="36"/>
  <c r="A52" i="36"/>
  <c r="A51" i="36"/>
  <c r="A50" i="36"/>
  <c r="A49" i="36"/>
  <c r="A48" i="36"/>
  <c r="A47" i="36"/>
  <c r="A46" i="36"/>
  <c r="A45" i="36"/>
  <c r="A44" i="36"/>
  <c r="A43" i="36"/>
  <c r="A42" i="36"/>
  <c r="A41" i="36"/>
  <c r="A39" i="36"/>
  <c r="A37" i="36"/>
  <c r="A36" i="36"/>
  <c r="A35" i="36"/>
  <c r="A34" i="36"/>
  <c r="A33" i="36"/>
  <c r="A32" i="36"/>
  <c r="A31" i="36"/>
  <c r="A30" i="36"/>
  <c r="A29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D6" i="36"/>
  <c r="B6" i="36"/>
  <c r="A6" i="36"/>
  <c r="E6" i="36" l="1"/>
  <c r="C6" i="36" s="1"/>
  <c r="A46" i="21" l="1"/>
  <c r="A45" i="21"/>
  <c r="A44" i="21"/>
  <c r="A43" i="21"/>
  <c r="A42" i="21"/>
  <c r="A41" i="21"/>
  <c r="A13" i="19" l="1"/>
  <c r="D6" i="19"/>
  <c r="B6" i="19"/>
  <c r="A6" i="19"/>
  <c r="A13" i="24"/>
  <c r="A12" i="24"/>
  <c r="D6" i="24"/>
  <c r="B6" i="24"/>
  <c r="A6" i="24"/>
  <c r="E6" i="19" l="1"/>
  <c r="C6" i="19" s="1"/>
  <c r="E6" i="24"/>
  <c r="C6" i="24" s="1"/>
  <c r="F13" i="5" s="1"/>
  <c r="G20" i="5" l="1"/>
  <c r="E20" i="5"/>
  <c r="F20" i="5" l="1"/>
  <c r="H20" i="5"/>
  <c r="D6" i="35"/>
  <c r="G19" i="5" s="1"/>
  <c r="B6" i="35"/>
  <c r="E19" i="5" s="1"/>
  <c r="A6" i="35"/>
  <c r="D19" i="5" s="1"/>
  <c r="E6" i="35" l="1"/>
  <c r="D6" i="33"/>
  <c r="B6" i="33"/>
  <c r="A6" i="33"/>
  <c r="D6" i="31"/>
  <c r="G18" i="5" s="1"/>
  <c r="B6" i="31"/>
  <c r="E18" i="5" s="1"/>
  <c r="A6" i="31"/>
  <c r="D18" i="5" s="1"/>
  <c r="C6" i="35" l="1"/>
  <c r="F19" i="5" s="1"/>
  <c r="H19" i="5"/>
  <c r="E6" i="33"/>
  <c r="E6" i="31"/>
  <c r="H18" i="5" s="1"/>
  <c r="D6" i="29"/>
  <c r="G17" i="5" s="1"/>
  <c r="B6" i="29"/>
  <c r="E17" i="5" s="1"/>
  <c r="A6" i="29"/>
  <c r="D17" i="5" s="1"/>
  <c r="C6" i="33" l="1"/>
  <c r="C6" i="31"/>
  <c r="E6" i="29"/>
  <c r="C6" i="29" s="1"/>
  <c r="D6" i="27"/>
  <c r="G16" i="5" s="1"/>
  <c r="B6" i="27"/>
  <c r="E16" i="5" s="1"/>
  <c r="A6" i="27"/>
  <c r="D16" i="5" s="1"/>
  <c r="A17" i="25"/>
  <c r="A16" i="25"/>
  <c r="D6" i="25"/>
  <c r="G15" i="5" s="1"/>
  <c r="B6" i="25"/>
  <c r="E15" i="5" s="1"/>
  <c r="A6" i="25"/>
  <c r="D15" i="5" s="1"/>
  <c r="H17" i="5" l="1"/>
  <c r="E6" i="27"/>
  <c r="H16" i="5" s="1"/>
  <c r="E6" i="25"/>
  <c r="C6" i="25" s="1"/>
  <c r="D6" i="21"/>
  <c r="B6" i="21"/>
  <c r="A6" i="21"/>
  <c r="C6" i="27" l="1"/>
  <c r="H15" i="5"/>
  <c r="G13" i="5"/>
  <c r="E13" i="5"/>
  <c r="D13" i="5"/>
  <c r="H13" i="5" l="1"/>
  <c r="A37" i="21" l="1"/>
  <c r="A39" i="21"/>
  <c r="A34" i="21"/>
  <c r="A33" i="21"/>
  <c r="A32" i="21"/>
  <c r="A31" i="21"/>
  <c r="D12" i="5"/>
  <c r="E11" i="5"/>
  <c r="A38" i="21"/>
  <c r="A36" i="21"/>
  <c r="A35" i="21"/>
  <c r="A29" i="21"/>
  <c r="A28" i="21"/>
  <c r="A27" i="21"/>
  <c r="A13" i="21"/>
  <c r="A12" i="21"/>
  <c r="G12" i="5"/>
  <c r="E12" i="5"/>
  <c r="E6" i="21" l="1"/>
  <c r="C6" i="21" s="1"/>
  <c r="F12" i="5" s="1"/>
  <c r="H12" i="5" l="1"/>
  <c r="C6" i="1"/>
  <c r="D11" i="5"/>
  <c r="E24" i="5"/>
  <c r="C3" i="5"/>
  <c r="C4" i="5"/>
  <c r="C5" i="5" s="1"/>
  <c r="D3" i="2"/>
  <c r="D4" i="2"/>
  <c r="F11" i="5" l="1"/>
  <c r="D24" i="5"/>
  <c r="G11" i="5"/>
  <c r="G24" i="5" s="1"/>
  <c r="F24" i="5" l="1"/>
  <c r="H11" i="5"/>
  <c r="H24" i="5" l="1"/>
  <c r="E26" i="5" s="1"/>
  <c r="E27" i="5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11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2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3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4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5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6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7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8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9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sharedStrings.xml><?xml version="1.0" encoding="utf-8"?>
<sst xmlns="http://schemas.openxmlformats.org/spreadsheetml/2006/main" count="1563" uniqueCount="760">
  <si>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</si>
  <si>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</si>
  <si>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</si>
  <si>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</si>
  <si>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</si>
  <si>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</si>
  <si>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</si>
  <si>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</si>
  <si>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</si>
  <si>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</si>
  <si>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</si>
  <si>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</si>
  <si>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</si>
  <si>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</si>
  <si>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</si>
  <si>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</si>
  <si>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</si>
  <si>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</si>
  <si>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</si>
  <si>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</si>
  <si>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</si>
  <si>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</si>
  <si>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</si>
  <si>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</si>
  <si>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</si>
  <si>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</si>
  <si>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</si>
  <si>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</si>
  <si>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</si>
  <si>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</si>
  <si>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</si>
  <si>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</si>
  <si>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</si>
  <si>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</si>
  <si>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</si>
  <si>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</si>
  <si>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</si>
  <si>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</si>
  <si>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</si>
  <si>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</si>
  <si>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</si>
  <si>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</si>
  <si>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</si>
  <si>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</si>
  <si>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</si>
  <si>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1.0</t>
  </si>
  <si>
    <t>A</t>
  </si>
  <si>
    <t>Back to Test Report</t>
  </si>
  <si>
    <t>Test Homepage view in 1366x768 screen</t>
  </si>
  <si>
    <t>Test Homepage view in 1024x768 screen</t>
  </si>
  <si>
    <t>Test Logo image button</t>
  </si>
  <si>
    <t>1. Click Website logo</t>
  </si>
  <si>
    <t>1. Homepage is displayed</t>
  </si>
  <si>
    <t>Display Homepage</t>
  </si>
  <si>
    <t>Display Personal Page</t>
  </si>
  <si>
    <t>Log in</t>
  </si>
  <si>
    <t>Test Login View in 1366x768 screen resolution</t>
  </si>
  <si>
    <t>[Common Module- ]</t>
  </si>
  <si>
    <t>Test Login View in 1024x768 screen resolution</t>
  </si>
  <si>
    <t>[Account Management Module-]</t>
  </si>
  <si>
    <t>Verify that password is encoded</t>
  </si>
  <si>
    <t>Log out</t>
  </si>
  <si>
    <t>Test viewing "Logout" form in 1366x768 screen resolution</t>
  </si>
  <si>
    <t>[Account Management Module- 4]</t>
  </si>
  <si>
    <t>Test viewing "Logout" form in 1024x768 screen resolution</t>
  </si>
  <si>
    <t>[Account Management Module- 12]</t>
  </si>
  <si>
    <t>[Account Management Module-15]</t>
  </si>
  <si>
    <t>[Account Management Module-58]</t>
  </si>
  <si>
    <t>Test viewing verify that "New password" is encoded</t>
  </si>
  <si>
    <t>Verify that "Confirm Password" is encoded</t>
  </si>
  <si>
    <t>Forgot Password</t>
  </si>
  <si>
    <t>Test viewing "Forgot password" page in 1366x768 screen resolution</t>
  </si>
  <si>
    <t>[Account Management Module- ]</t>
  </si>
  <si>
    <t>Test viewing "Forgot password" page in 1024x768 screen resolution</t>
  </si>
  <si>
    <t>[Account Management Module-85]</t>
  </si>
  <si>
    <t>1. Enter the website: http://www.dandelion.com
2. Click Login button on Homepage</t>
  </si>
  <si>
    <t>1. Enter the website: http://www.dandelion.com
2. Click on Register button on Home page</t>
  </si>
  <si>
    <t>Test viewing button "Change password"</t>
  </si>
  <si>
    <t>Description English</t>
  </si>
  <si>
    <t>Description Vietnam</t>
  </si>
  <si>
    <t>Message Rules</t>
  </si>
  <si>
    <t>MS10</t>
  </si>
  <si>
    <t>MS11</t>
  </si>
  <si>
    <t>MS01</t>
  </si>
  <si>
    <t>MS02</t>
  </si>
  <si>
    <t>MS03</t>
  </si>
  <si>
    <t>MS04</t>
  </si>
  <si>
    <t>MS05</t>
  </si>
  <si>
    <t>MS06</t>
  </si>
  <si>
    <t>MS07</t>
  </si>
  <si>
    <t>MS08</t>
  </si>
  <si>
    <t>MS09</t>
  </si>
  <si>
    <t>1. Hover or Click Avatar button in Header</t>
  </si>
  <si>
    <t>Test avatar menu view</t>
  </si>
  <si>
    <t>Test slider when user click Left/Right button</t>
  </si>
  <si>
    <t>1. Click Left/Right button in Slider</t>
  </si>
  <si>
    <t>1. Item Slider switch another slider.</t>
  </si>
  <si>
    <t>Test Login View</t>
  </si>
  <si>
    <t>Test Register View</t>
  </si>
  <si>
    <t xml:space="preserve">1. The Home page is displayed 
2. The Login page is displayed and "Login" form located in the login page with the following information:
- Login with Facebook button
- Account or Email Address textbox
- Password field
- Remember login checkbox
- Login button
- Forgot your password hyperlink
- Sign up new hyperlink
</t>
  </si>
  <si>
    <t xml:space="preserve">1. The Homepage is displayed
2. The Register page is displayed and "Register" form located in the login page with the following information:
+ Login with facebook button
+ Username field
+ Password field
+ Re-enter password field
+ Email field
+ Full Name field
+ Sign up button
+ Log in new hyperlink
</t>
  </si>
  <si>
    <t>1. The Homepage is displayed
2. The Login page is displayed
3. Display "Forgot password" page with information following list :
- "Email" textbox
- "Sent" button disabled</t>
  </si>
  <si>
    <t>When user click "Back to top" icon button</t>
  </si>
  <si>
    <t>Result Firefox version 30</t>
  </si>
  <si>
    <t>Result Chorme version 40</t>
  </si>
  <si>
    <t>Test Project Detail view at Campaign Tab in 1366x768</t>
  </si>
  <si>
    <t>Test Project Detail view at Campaign Tab in 1024x768</t>
  </si>
  <si>
    <t>Message</t>
  </si>
  <si>
    <t>Admin Module</t>
  </si>
  <si>
    <t>[Admin module- ]</t>
  </si>
  <si>
    <t>Check "Password" textbox</t>
  </si>
  <si>
    <t>When user input only username to login</t>
  </si>
  <si>
    <t>1. Enter the admin page
2. Input username "email0@gmail.com", password "" then click "Login" button</t>
  </si>
  <si>
    <t>1.The admin page is displayed 
2. Display error message "The Password field is required"</t>
  </si>
  <si>
    <t>When user input only password to login</t>
  </si>
  <si>
    <t>1. Enter the admin page
2. Input username "", password "123456789"  then click "Login" button</t>
  </si>
  <si>
    <t>1.The admin page is displayed 
2. Display error message "The Username field is required"</t>
  </si>
  <si>
    <t>This test cases were created to test Admin module.</t>
  </si>
  <si>
    <t>Admin Common module</t>
  </si>
  <si>
    <t>1. Enter the admin page
2. Click logout button in Right Slide bar</t>
  </si>
  <si>
    <t>1. Admin Page is displayed
2. Sidebar is hidden
3. Siderbar is showed</t>
  </si>
  <si>
    <t>Admin Dashboard module</t>
  </si>
  <si>
    <t>Check viewing "Login" form</t>
  </si>
  <si>
    <t>1. Enter the login page</t>
  </si>
  <si>
    <t>1.The login page view form is displayed with the following informaion:
- "Email" field
- "Password" field
- "Sign in" button
-" Forgot password" button</t>
  </si>
  <si>
    <t>Check "Sign in" button</t>
  </si>
  <si>
    <t>1. Enter the login page
2. Click on "Sign in" button</t>
  </si>
  <si>
    <t>1.The login page is displayed 
2. Display error message
"Please fill out this field" below the Username textbox</t>
  </si>
  <si>
    <t>Check "Email" textbox</t>
  </si>
  <si>
    <t>1. Enter the login page
2. Click "Username" field</t>
  </si>
  <si>
    <t>1.The login page is displayed 
2. Pointer is flickered in "Username" textbox</t>
  </si>
  <si>
    <t>1. Enter the login page
2. Click "Password" field</t>
  </si>
  <si>
    <t>1.The login page is displayed 
2. Pointer is flickered in "Password" textbox</t>
  </si>
  <si>
    <t>1. Enter the login page
2. Input data to "Password" field</t>
  </si>
  <si>
    <t>1.The login page is displayed 
2. Data is encoded</t>
  </si>
  <si>
    <t>When user input correct email and password</t>
  </si>
  <si>
    <t>1. Enter the login page
2. Input username "xuanha31@gmail.com" password "admin", then click "Login" button</t>
  </si>
  <si>
    <t>1.The login page is displayed 
2. Logged in successfully, The "Admin management" page is displayed</t>
  </si>
  <si>
    <t>When user input correct email and wrong password</t>
  </si>
  <si>
    <t>1. Enter the login page
2. Input username "xuanha31@gmail.com" and password "fsdfs", then click "Login" button</t>
  </si>
  <si>
    <t>1.The login page is displayed 
2. Display error message "Password wrong"</t>
  </si>
  <si>
    <t>When user input wrong email and correct password</t>
  </si>
  <si>
    <t>1. Enter the login page
2. Input username and password, then click "Login" button</t>
  </si>
  <si>
    <t>1.The login page is displayed 
2. Display error message "No user found."</t>
  </si>
  <si>
    <t>When user input wrong email and wrong password</t>
  </si>
  <si>
    <t>1. Enter the login page
2. Input wrong username "fsdfsd@gmail.com" and password "123456789", then click "Login" button</t>
  </si>
  <si>
    <t>1.The login page is displayed 
2. Display error message "No user found.
"</t>
  </si>
  <si>
    <t xml:space="preserve">When user input wrong email format
</t>
  </si>
  <si>
    <t>1. Enter the login page
2. Input username "xuanha31" and password "fsdfs", then click "Login" button</t>
  </si>
  <si>
    <t>1.The login page is displayed
2. Display error message "Please enter an email addresss"</t>
  </si>
  <si>
    <t>Check "Forgot Password" button</t>
  </si>
  <si>
    <t>1. Enter the login page
2. Click on "Forgot password" button</t>
  </si>
  <si>
    <t>1.The forgot password page view form is displayed with the following informaion:
- "Email" field
-" Forgot password" button
-"Back to login" button</t>
  </si>
  <si>
    <t>1. Enter the forgot password page
2. Click on "Forgot Password" button</t>
  </si>
  <si>
    <t>1.The forgot password page is displayed 
2. Display error message
"Email not exist" above the "Email" textbox</t>
  </si>
  <si>
    <t>When user input correct email</t>
  </si>
  <si>
    <t>1. Enter the forgot password page
2. Input username and password, then click "Forgot password" button</t>
  </si>
  <si>
    <t xml:space="preserve">1.The login page is displayed </t>
  </si>
  <si>
    <t>Check "Back to login" button</t>
  </si>
  <si>
    <t>1. Enter the forgot password page
2. Click on "Back to login" button</t>
  </si>
  <si>
    <t>Check Admin view in 1366x768 screen</t>
  </si>
  <si>
    <t>1. Enter the admin page</t>
  </si>
  <si>
    <t xml:space="preserve">1. Admin Page is displayed with the following list:
- Header
- Right Side bar:
+ Avatar image
+Change password button
+ Logout button
- Content details left:
+ Dashboard (default)
</t>
  </si>
  <si>
    <t>Check Admin view in 1024x768 screen</t>
  </si>
  <si>
    <t>Check change password button</t>
  </si>
  <si>
    <t>1. Enter the admin page
2. Click change password button in Right Slide bar</t>
  </si>
  <si>
    <t>1. Change password page is displayed with:
-Old password textbox
-New password textbox
-Repeat new password textbox
-Cancel button
-Save button</t>
  </si>
  <si>
    <t>Check Logout button</t>
  </si>
  <si>
    <t xml:space="preserve">1. Login Page is displayed
</t>
  </si>
  <si>
    <t>Check  Sidebar toggle button</t>
  </si>
  <si>
    <t>1. Enter the admin page
2. Click Sidebar toggle button in Left Slide bar
3. Click Sidebar toggle button in Left Slide bar</t>
  </si>
  <si>
    <t>Check Save button when input wrong password</t>
  </si>
  <si>
    <t>1. Enter the change password page
2. Click save button</t>
  </si>
  <si>
    <t>1.The change password page is displayed 
2. Display error message "Old password is not correct."</t>
  </si>
  <si>
    <t>Check Save button when input wrong new password</t>
  </si>
  <si>
    <t>1.The change password page is displayed 
2. Display error message "New password and repassword must be the same ."</t>
  </si>
  <si>
    <t>Check Save button when input valid all of field</t>
  </si>
  <si>
    <t>1.The change password page is displayed 
2. Display message " Change successful."</t>
  </si>
  <si>
    <t>Check Cancel button</t>
  </si>
  <si>
    <t>1. Enter the change password page
2. Click cancel button</t>
  </si>
  <si>
    <t>1.The change password page is displayed 
with all of blank field</t>
  </si>
  <si>
    <t>Check Admin when admin click Dashboard button in sidebar</t>
  </si>
  <si>
    <t xml:space="preserve">1. Enter the admin page
2. Click Dashboard button in Left Slide bar
</t>
  </si>
  <si>
    <t>1. Admin Page is displayed
2. Content about dashboard is displayed</t>
  </si>
  <si>
    <t>Manage Account module</t>
  </si>
  <si>
    <t>Check  Manage Account button in sidebar</t>
  </si>
  <si>
    <t>1. Enter the admin page
2. Click Account dropdownlist in Left Side bar
3. Click Manage Account button in Left Side bar</t>
  </si>
  <si>
    <t>1. Manage Account displayed with: 
-Phone Number search button
-"Choose role you want" Drop down list displayed with:
+Customer
+Staff
- Content about account list table is displayed with column:
+Email
+Name customer
+Address
+Phone number
+Date Create
+Date Update
+Role
+Block
+Lock button
+Unlock button
+Update button</t>
  </si>
  <si>
    <t>Check Phone Number search button</t>
  </si>
  <si>
    <t xml:space="preserve">1. Enter the manage account page
2. Click search button </t>
  </si>
  <si>
    <t>1. Account list table is displayed</t>
  </si>
  <si>
    <t>Check Lock/Unlock button in Account list table</t>
  </si>
  <si>
    <t>1. Enter the manage account page
2. Click Lock/Unlock button</t>
  </si>
  <si>
    <t>1. Account list table displayed 
2. Account information is displayed 
3. Account is Block/Unlock and return account list Page</t>
  </si>
  <si>
    <t>Check Update button in Account list table, available with staff role</t>
  </si>
  <si>
    <t>1. Enter the manage account page
2. Click Update button</t>
  </si>
  <si>
    <t>1. Staff information page displayed with:
"Staff name" textbox
"Password" textbox
"Address" textbox
"Phone number" textbox
"Email" textbox
"Note" textbox
"Browse" button
"Cancel" button
"Update" button</t>
  </si>
  <si>
    <t>Check update button without input StaffName</t>
  </si>
  <si>
    <t>1. Enter the Staff information Page
2. Click Update</t>
  </si>
  <si>
    <t>1. Staff information page is displayed
2. Display error message
"Please fill out this field" below the StaffName textbox</t>
  </si>
  <si>
    <t>Check update button without input Password</t>
  </si>
  <si>
    <t>1. Staff information page is displayed
2. Display error message
"Please fill out this field" below the Password textbox</t>
  </si>
  <si>
    <t>Check update button without input Address</t>
  </si>
  <si>
    <t>1. Staff information page is displayed
2. Display error message
"Please fill out this field" below the Address textbox</t>
  </si>
  <si>
    <t>Check update button without input Phone Number</t>
  </si>
  <si>
    <t>1. Staff information page is displayed
2. Display error message
"Please fill out this field" below the Phone number textbox</t>
  </si>
  <si>
    <t>Check update button without input Email</t>
  </si>
  <si>
    <t>1. Staff information page is displayed
2. Display error message
"Please enter the email address" below the Email textbox</t>
  </si>
  <si>
    <t>Check update button without input Note</t>
  </si>
  <si>
    <t xml:space="preserve">1. Account list table displayed </t>
  </si>
  <si>
    <t>Check browse button</t>
  </si>
  <si>
    <t>1. Enter the Staff information Page
2. Click browse</t>
  </si>
  <si>
    <t>1.Choose image link displayed</t>
  </si>
  <si>
    <t>Check cancel button</t>
  </si>
  <si>
    <t>1. Enter the Staff information Page
2. Click cancel</t>
  </si>
  <si>
    <t>1. Account list table displayed without change staff information</t>
  </si>
  <si>
    <t>Check update button when input valid all of field</t>
  </si>
  <si>
    <t>1. Account list table displayed after change staff information</t>
  </si>
  <si>
    <t>Insert Staff module</t>
  </si>
  <si>
    <t>Check  Insert Staff button in sidebar</t>
  </si>
  <si>
    <t>1. Enter the admin page
2. Click Account drop down list in Left Side bar
3. Click Insert Staff button in Left Side bar</t>
  </si>
  <si>
    <t>1. Insert Staff displayed with: 
"Staff name" textbox
"Password" textbox
"Address" textbox
"Phone number" textbox
"Email" textbox
"Note" textbox
"Browse" button
"Cancel" button
"Save" button</t>
  </si>
  <si>
    <t>Check add button without input StaffName</t>
  </si>
  <si>
    <t>1. Enter the Insert Staff Page
2. Click Update</t>
  </si>
  <si>
    <t>1. Insert Staff page is displayed
2. Display error message
"Please fill out this field" below the Staff Name textbox</t>
  </si>
  <si>
    <t>Check add button without input Password</t>
  </si>
  <si>
    <t>1. Insert Staff page is displayed
2. Display error message
"Please fill out this field" below the Password textbox</t>
  </si>
  <si>
    <t>Check add button without input Address</t>
  </si>
  <si>
    <t>1. Insert Staff page is displayed
2. Display error message
"Please fill out this field" below the Address textbox</t>
  </si>
  <si>
    <t>Check add button without input Phone Number</t>
  </si>
  <si>
    <t>1. Insert Staff page is displayed
2. Display error message
"Please fill out this field" below the Phone Number textbox</t>
  </si>
  <si>
    <t>Check add button without input Email</t>
  </si>
  <si>
    <t>1. Insert Staff page is displayed
2. Display error message
"Please fill out this field" below the Email textbox</t>
  </si>
  <si>
    <t>Check add button without input Note</t>
  </si>
  <si>
    <t>1. Insert Staff page is displayed</t>
  </si>
  <si>
    <t>1. Enter the Insert Staff Page
2. Click browse button</t>
  </si>
  <si>
    <t>1. Enter the Insert Staff Page
2. Click cancel button</t>
  </si>
  <si>
    <t>1. Staff information page is displayed</t>
  </si>
  <si>
    <t>Check add button when when input valid all of field</t>
  </si>
  <si>
    <t>1. Enter the Insert Staff Page
2. Click save button</t>
  </si>
  <si>
    <t>Manage Category module</t>
  </si>
  <si>
    <t>Check  Manage Category button in sidebar</t>
  </si>
  <si>
    <t>1. Enter the admin page
2. Click Category drop down list in Left Sidebar
3. Click Manage Category button in Left Sidebar</t>
  </si>
  <si>
    <t>1. Content about Manage Category list table is displayed with column: 
-Category Name
-Status
-Lock button
-Unlock button</t>
  </si>
  <si>
    <t>Check Lock/Unlock button in manage category table</t>
  </si>
  <si>
    <t>1. Enter the manage category page
2. Click lock/unlock</t>
  </si>
  <si>
    <t>1. Manage category list table displayed 
2. Manage category information is displayed 
3. Category is Lock/Unlock and return manage category list Page</t>
  </si>
  <si>
    <t>Insert Category module</t>
  </si>
  <si>
    <t>Check  Insert Category button in sidebar</t>
  </si>
  <si>
    <t>1. Enter the admin page
2. Click Category drop down list in Left Sidebar
3. Click Insert Category button in Left Sidebar</t>
  </si>
  <si>
    <t>1. Insert Category page displayed with: 
-"Category Name"  textbox
-"Cancel" button
"Post" button</t>
  </si>
  <si>
    <t>Check Post button without input Category Name</t>
  </si>
  <si>
    <t>1. Enter the admin page
2. Click Post button</t>
  </si>
  <si>
    <t>1. Insert Category page is displayed
2. Display error message
"Please fill out this field" below the Category Name textbox</t>
  </si>
  <si>
    <t>1. Enter the admin page
2. Click Cancel button</t>
  </si>
  <si>
    <t>1. Insert Category page is displayed with all blank field</t>
  </si>
  <si>
    <t>Check Post button when input valid Category Name</t>
  </si>
  <si>
    <t>1. Insert Category page is displayed</t>
  </si>
  <si>
    <t>Manage Blog module</t>
  </si>
  <si>
    <t>Check Manage Blog button in sidebar</t>
  </si>
  <si>
    <t>1. Enter the admin page
2. Click blog drop down list in Left Side bar
3.Click Manage blog button in Left Side bar</t>
  </si>
  <si>
    <t>1. Manage Blog page displayed with: 
-"Blog" search button
- Content about Manage Blog list table is displayed with column: 
-Title of blog
-Post time
-Lock button
-Unlock button
-Previous button
-Next button</t>
  </si>
  <si>
    <t>Check search button without input title</t>
  </si>
  <si>
    <t>1. Enter the manage blog page
2. Click search button</t>
  </si>
  <si>
    <t>1. Manage Blog list table is displayed with empty</t>
  </si>
  <si>
    <t>Check search button when input title of blog</t>
  </si>
  <si>
    <t>1. Enter the manage blog page
2. Click lock/unlock</t>
  </si>
  <si>
    <t>1. Manage Blog list table displayed with blog that contains inputted title</t>
  </si>
  <si>
    <t>Check Lock/Unlock button in manage blog table</t>
  </si>
  <si>
    <t>1. Manage Blog list table displayed 
2. Manage blog information is displayed 
3. Blog is Lock/Unlock and return manage blog Page</t>
  </si>
  <si>
    <t>Check detail of the post</t>
  </si>
  <si>
    <t>1. Enter the manage blog page
2. Click title of blog</t>
  </si>
  <si>
    <t>1. Blog detail is displayed with
-Detail of blog
-Back button</t>
  </si>
  <si>
    <t>Check Back button</t>
  </si>
  <si>
    <t>1. Enter the blog detail page
2. Click back button</t>
  </si>
  <si>
    <t>Check Previous button</t>
  </si>
  <si>
    <t>1. Enter the manage blog page
2. Click previous button</t>
  </si>
  <si>
    <t>1.Previous page of manage Blog list table is displayed</t>
  </si>
  <si>
    <t>Check Next button</t>
  </si>
  <si>
    <t>1. Enter the manage blog page
2. Click next button</t>
  </si>
  <si>
    <t>1.Next page of manage Blog list table is displayed</t>
  </si>
  <si>
    <t>Insert Blog module</t>
  </si>
  <si>
    <t>Check Insert Blog button in sidebar</t>
  </si>
  <si>
    <t>1. Enter the admin page
2. Click blog drop down list in Left Side bar
3.Click Insert blog button in Left Side bar</t>
  </si>
  <si>
    <t>1. Insert Blog page displayed with: 
-"Blog title" text box
-"Content" text box
-"Browse" button
-"More content &amp; image" button
-"Cancel" button
"Post" button</t>
  </si>
  <si>
    <t>1. Enter the insert blog page
2. Click browse button</t>
  </si>
  <si>
    <t>Check more content &amp; image button</t>
  </si>
  <si>
    <t>1. Enter the insert blog page
2. Click more content &amp; image button</t>
  </si>
  <si>
    <t>1. Insert Blog page displayed with: 
-"Blog title" text box
-"Content" text box
-"Browse" button
-"More content &amp; image" button
-Content[2] text box
-Browse[2] button
-"Remove" button
-"Cancel" button
"Post" button</t>
  </si>
  <si>
    <t>Check remove button</t>
  </si>
  <si>
    <t>1. Enter the insert blog page
2. Click remove button</t>
  </si>
  <si>
    <t xml:space="preserve">1. Insert Blog page displayed without added content &amp; image </t>
  </si>
  <si>
    <t>1. Enter the insert blog page
2. Click cancel button</t>
  </si>
  <si>
    <t>1. Insert Blog page displayed with all of blank field</t>
  </si>
  <si>
    <t>Check update button without input title</t>
  </si>
  <si>
    <t>1. Enter the insert blog page
2. Click update button</t>
  </si>
  <si>
    <t>1. Insert blog page is displayed
2. Display error message
"Please fill out this field" below the title textbox</t>
  </si>
  <si>
    <t>Check update button without input content</t>
  </si>
  <si>
    <t>1. Insert blog page is displayed
2. Display error message
"Please fill out this field" below the content textbox</t>
  </si>
  <si>
    <t>Check update button without input image</t>
  </si>
  <si>
    <t>1. Insert blog page is displayed
2. Display error message
"Please select a file" below the browse button</t>
  </si>
  <si>
    <t>Check update button when when input valid all of field</t>
  </si>
  <si>
    <t>Manage Cake module</t>
  </si>
  <si>
    <t>Check  Manage Cake button in sidebar</t>
  </si>
  <si>
    <t>1. Enter the admin page
2. Click Cake drop down list in Left Side bar
3. Click Manage Cake button in Left Side bar</t>
  </si>
  <si>
    <t>1. Manage Cake displayed with: 
-Cake search button
-Cake type drop down list
- Content about account list table is displayed with column:
+Cake name
+Description
+Material
+Size
+Price
+Quantity
+Status
+Sell Again button
+Not Sell button
+Update button</t>
  </si>
  <si>
    <t>Check Cake search button without choose cake type</t>
  </si>
  <si>
    <t xml:space="preserve">1. Enter the manage cake page
2. Click search button </t>
  </si>
  <si>
    <t>1. Cake list table is displayed with empty</t>
  </si>
  <si>
    <t>Check Cake search button when choose cake type</t>
  </si>
  <si>
    <t xml:space="preserve">1. Enter the manage cake page
2. Choose cake type
3. Click search button </t>
  </si>
  <si>
    <t>1. Cake list table is displayed with choosen cake type</t>
  </si>
  <si>
    <t>Check Sell Again/Not Sell button in cake list table</t>
  </si>
  <si>
    <t>1. Enter the manage cake page
2. Click Sell Again/Not Sell button</t>
  </si>
  <si>
    <t>1. Cake list table displayed 
2. Cake information is displayed 
3. Cake is Sell Again/Not Sell and return cake list Page</t>
  </si>
  <si>
    <t>Check Update button in cake list table</t>
  </si>
  <si>
    <t>1. Enter the manage cake page
2. Click Update button</t>
  </si>
  <si>
    <t>1. Cake information page displayed with:
"Cake name" textbox
"Description" textbox
"Size" textbox
"Price" textbox
"Quantity" textbox
Browse button</t>
  </si>
  <si>
    <t>Check update button without input Cake Name</t>
  </si>
  <si>
    <t>1. Enter the cake information Page
2. Click Update</t>
  </si>
  <si>
    <t>1. Cake information page is displayed
2. Display error message
"Please fill out this field" below the Cake Name textbox</t>
  </si>
  <si>
    <t>Check update button without input Description</t>
  </si>
  <si>
    <t>1. Cake information page is displayed
2. Display error message
"Please fill out this field" below the Description textbox</t>
  </si>
  <si>
    <t>Check update button without input Size</t>
  </si>
  <si>
    <t>1. Cake information page is displayed
2. Display error message
"Please fill out this field" below the Size textbox</t>
  </si>
  <si>
    <t>Check update button without input Price</t>
  </si>
  <si>
    <t>1. Cake information page is displayed
2. Display error message
"Please fill out this field" below the Price textbox</t>
  </si>
  <si>
    <t>Check update button without input Quantity</t>
  </si>
  <si>
    <t>1. Cake information page is displayed
2. Display error message
"Please fill out this field" below the Quantity textbox</t>
  </si>
  <si>
    <t>1. Enter the cake information Page
2. Click browse</t>
  </si>
  <si>
    <t>1. Enter the cake information Page
2. Click cancel</t>
  </si>
  <si>
    <t>1. Account list table displayed without change cake information</t>
  </si>
  <si>
    <t>1. Enter the cake information Page
2. Click update</t>
  </si>
  <si>
    <t>1. Account list table displayed after change cake information</t>
  </si>
  <si>
    <t>Insert cake module</t>
  </si>
  <si>
    <t>Check  Insert Cake button in sidebar</t>
  </si>
  <si>
    <t>1. Enter the admin page
2. Click cake drop down list in Left Side bar
3. Click Insert Cake button in Left Side bar</t>
  </si>
  <si>
    <t>1. Insert Cake page displayed with: 
-"Cake Types" radio button
-"Cake name" textbox
-"Material" textbox
-"More material" button
-"Description" textbox
"Size" textbox
"Price" textbox
"Quantity" textbox
"Browse" button
"Cancel" button
"Add" button</t>
  </si>
  <si>
    <t>Check add button without choose any cake type</t>
  </si>
  <si>
    <t>1. Enter the Insert Cake Page
2. Click Update</t>
  </si>
  <si>
    <t>1. Insert Cake page is displayed
2. Display error message
"Please fill out this field" below the Cake Type textbox</t>
  </si>
  <si>
    <t>Check add button without input cake name</t>
  </si>
  <si>
    <t>1. Insert Cake page is displayed
2. Display error message
"Please fill out this field" below the Cake Name textbox</t>
  </si>
  <si>
    <t>Check add button without input material</t>
  </si>
  <si>
    <t>1. Insert Cake page is displayed
2. Display error message
"Please fill out this field" below the material textbox</t>
  </si>
  <si>
    <t>Check more material button</t>
  </si>
  <si>
    <t>1. Enter the Insert Cake Page
2. Click more meterial button</t>
  </si>
  <si>
    <t>1. Insert Cake page is displayed
2. Display: 
-Another material text box
-Remove button</t>
  </si>
  <si>
    <t>1. Enter the Insert Cake Page
2. Click more meterial button
3.Click remove button</t>
  </si>
  <si>
    <t xml:space="preserve">1. Insert Cake page is displayed
2. Display current list of material </t>
  </si>
  <si>
    <t>Check add button without input another created material</t>
  </si>
  <si>
    <t>1. Enter the Insert Cake Page
2. Click more material button
3. Click Update</t>
  </si>
  <si>
    <t>1. Insert Cake page is displayed
2. Display error message
"Please fill out this field" below the another created material textbox</t>
  </si>
  <si>
    <t>Check add button without input Description</t>
  </si>
  <si>
    <t>1. Insert Cake page is displayed
2. Display error message
"Please fill out this field" below the Description textbox</t>
  </si>
  <si>
    <t>Check add button without input Size</t>
  </si>
  <si>
    <t>1. Insert Cake page is displayed
2. Display error message
"Please fill out this field" below the Size text box</t>
  </si>
  <si>
    <t>Check add button without input Price</t>
  </si>
  <si>
    <t>1. Insert Cake page is displayed
2. Display error message
"Please enter a number" below the Price text box</t>
  </si>
  <si>
    <t>Check add button when input wrong type number Price</t>
  </si>
  <si>
    <t xml:space="preserve">1. Enter the Insert Cake Page
2. Enter "weqr" in price textbox
3. Click update button
</t>
  </si>
  <si>
    <t>Check add button when input negative number Price</t>
  </si>
  <si>
    <t>1. Enter the Insert Cake Page
2. Enter "-1" in price textbox
3. Click update button</t>
  </si>
  <si>
    <t>1. Insert Cake page is displayed
2. Display error message
"Check quantity and price again"</t>
  </si>
  <si>
    <t>Check add button without input Quantity</t>
  </si>
  <si>
    <t xml:space="preserve">1. Enter the Insert Cake Page
2. Click Update
</t>
  </si>
  <si>
    <t>1. Insert Cake page is displayed
2. Display error message
"Please enter a number" below the Quantity text box</t>
  </si>
  <si>
    <t>Check add button without input wrong type number Quantity</t>
  </si>
  <si>
    <t xml:space="preserve">1. Insert Cake page is displayed
2. Display error message
"Please enter a number" below the Quantity text box
</t>
  </si>
  <si>
    <t>Check add button when input negative number Quantity</t>
  </si>
  <si>
    <t>1. Enter the Insert Cake Page
2. Enter "-1" in quantity textbox
3. Click update button</t>
  </si>
  <si>
    <t xml:space="preserve">1. Enter the Insert cake Page
2. Click browse button
</t>
  </si>
  <si>
    <t xml:space="preserve">1.Choose image link displayed
</t>
  </si>
  <si>
    <t>1. Enter the Insert cake Page
2. Click cancel button</t>
  </si>
  <si>
    <t>1. Insert Cake page is displayed with all of blank field</t>
  </si>
  <si>
    <t>Check add button when input valid all of field</t>
  </si>
  <si>
    <t>1. Enter the Insert cake Page
2. Click update button</t>
  </si>
  <si>
    <t>Manage event module</t>
  </si>
  <si>
    <t>Check Manage Event button in sidebar</t>
  </si>
  <si>
    <t>1. Enter the admin page
2. Click Event drop down list in Left Side bar
3.Click Manage event button in Left Side bar</t>
  </si>
  <si>
    <t>1. Manage Event page displayed with: 
-"Event" search button
- Content about Manage event list table is displayed with column: 
-Title of event
-Post time
-Lock button
-Unlock button</t>
  </si>
  <si>
    <t>1. Enter the manage event page
2. Click search button</t>
  </si>
  <si>
    <t>1. Manage Event list table is displayed with empty</t>
  </si>
  <si>
    <t>Check search button when input title of event</t>
  </si>
  <si>
    <t>1. Enter the manage event page
2. Input title of event</t>
  </si>
  <si>
    <t>1. Manage Event list table displayed with event that contains inputted title</t>
  </si>
  <si>
    <t>1. Enter the manage event page
2. Click lock/unlock</t>
  </si>
  <si>
    <t>1. Manage Event list table displayed 
2. Manage Event information is displayed 
3. Event is Lock/Unlock and return manage event Page</t>
  </si>
  <si>
    <t>Check previous button</t>
  </si>
  <si>
    <t>1. Enter the manage event page
2. Click previous button</t>
  </si>
  <si>
    <t>1.Previous page of manage Event list table is displayed</t>
  </si>
  <si>
    <t>Check next button</t>
  </si>
  <si>
    <t>1.Next page of manage event list table is displayed</t>
  </si>
  <si>
    <t>Insert Event module</t>
  </si>
  <si>
    <t>Check Insert Event button in sidebar</t>
  </si>
  <si>
    <t>1. Enter the admin page
2. Click event drop down list in Left Side bar
3.Click Insert event button in Left Side bar</t>
  </si>
  <si>
    <t>1. Insert Event page displayed with: 
-"Event title" text box
-"Content" text box
-"Browse" button
-"Cancel" button
"Post" button</t>
  </si>
  <si>
    <t>1. Enter the insert event page
2. Click browse button</t>
  </si>
  <si>
    <t>1. Enter the insert event page
2. Click cancel button</t>
  </si>
  <si>
    <t>1. Insert Event page displayed with all of blank field</t>
  </si>
  <si>
    <t>1. Enter the insert event page
2. Click update button</t>
  </si>
  <si>
    <t>1. Insert Event page is displayed
2. Display error message
"Please fill out this field" below the title textbox</t>
  </si>
  <si>
    <t>1. Insert Event page is displayed
2. Display error message
"Please fill out this field" below the content textbox</t>
  </si>
  <si>
    <t>1. Insert event page is displayed
2. Display error message
"Please select a file" below the browse button</t>
  </si>
  <si>
    <t>Manage Bill module</t>
  </si>
  <si>
    <t>Check  Manage Bill button in sidebar</t>
  </si>
  <si>
    <t>1. Enter the admin page
2. Click Profit drop down list
3. Click Manage bill button in Left Slide bar</t>
  </si>
  <si>
    <t>1. Manage Bill page displayed with: 
- Seach button
- Content about bill list table is displayed with column:
+Email
+Name customer
+Phone number
+Bill
+Price
+Time order
+Delivery location
+Status
+Confirm button
+Unconfirm button</t>
  </si>
  <si>
    <t>Check search button without input information</t>
  </si>
  <si>
    <t xml:space="preserve">1. Enter the manage bill page
2. Click search button </t>
  </si>
  <si>
    <t>1. Manage Bill list table is displayed with empty</t>
  </si>
  <si>
    <t>Check search button when input time order</t>
  </si>
  <si>
    <t>1. Enter the manage bill page
2. Input time order</t>
  </si>
  <si>
    <t>1. Manage Bill list table displayed with Bill that contains inputted time order</t>
  </si>
  <si>
    <t>Check Confirm/Unconfirm button in manage bill table</t>
  </si>
  <si>
    <t>1. Enter the manage bill page
2. Click Confirm/Unconfirm button</t>
  </si>
  <si>
    <t>1. Manage Bill list table displayed 
2. Manage bill information is displayed 
3. Bill is Block/Unlock and return manage bill list Page</t>
  </si>
  <si>
    <t>Revenue module</t>
  </si>
  <si>
    <t>Check Revenue button in sidebar</t>
  </si>
  <si>
    <t>1. Enter the admin page
2. Click Profit drop down list in Left Side bar
3.Click Revenue button in Left Side bar</t>
  </si>
  <si>
    <t>1. Revenue page displayed with: 
-"Search by date" button
-"Search by series date" button
- Revenue list table is displayed with column:
+Bill date
+Details
+Price</t>
  </si>
  <si>
    <t>Check "Search by date" button</t>
  </si>
  <si>
    <t>1. Enter the revenue page
2. Click search by date button</t>
  </si>
  <si>
    <t>1. Revenue list table displayed with Bill that contains inputted date</t>
  </si>
  <si>
    <t>Check "Search by series date " button</t>
  </si>
  <si>
    <t>1. Enter the revenue page
2. Click search by series date button</t>
  </si>
  <si>
    <t>1. Revenue list table displayed with Bill that contains inputted series date</t>
  </si>
  <si>
    <t>Phuonghase03715</t>
  </si>
  <si>
    <t>Please fill out this field</t>
  </si>
  <si>
    <t>Please enter email address</t>
  </si>
  <si>
    <t>Password is wrong</t>
  </si>
  <si>
    <t>No user found</t>
  </si>
  <si>
    <t>Email not exist</t>
  </si>
  <si>
    <t>Please select a file</t>
  </si>
  <si>
    <t>Check quanity and price again</t>
  </si>
  <si>
    <t>Old password is not correct</t>
  </si>
  <si>
    <t>New password and repassword must be the same</t>
  </si>
  <si>
    <t>Your shopping cart is empty</t>
  </si>
  <si>
    <t>Your order successful</t>
  </si>
  <si>
    <t>Bakery Story Online</t>
  </si>
  <si>
    <t>BS</t>
  </si>
  <si>
    <t>PhuongPTMSE03773</t>
  </si>
  <si>
    <t xml:space="preserve">1. Go to catbakery.herokuapp.com/homecake
</t>
  </si>
  <si>
    <t>1.The Homepage is displayed with:
-Header
-Right side bar:
+Avatar image
+Edit profile
+Logout button
-Home button
-About button
-Category drop down list
-Contact button
-Blog button
-Shopping cart icon
-Slide event
-Cake list
+Add to cart button</t>
  </si>
  <si>
    <t>1. User menu is displayed include:
- Edit profile menu item
- Logout menu item</t>
  </si>
  <si>
    <t>1. Go to catbakery.herokuapp.com/homecake
2. Click "Go to bottom" icon button</t>
  </si>
  <si>
    <t>1. Go to catbakery.herokuapp.com/homecake
2. Scroll to top page</t>
  </si>
  <si>
    <t>1. Enter the website: catbakery.herokuapp.com/loginAD</t>
  </si>
  <si>
    <t xml:space="preserve">1.The login page view form is displayed with the following informaion:
- "Email" field
- "Password" field
- "Sign in" button
-" Forgot password" button
</t>
  </si>
  <si>
    <t>[Admin_login-2]</t>
  </si>
  <si>
    <t>1. Login the system with Admin role.
2. Click Avatar button in Header</t>
  </si>
  <si>
    <t>1. The Homepage is displayed
- Edit profile menu item
- Logout menu item</t>
  </si>
  <si>
    <t>1. Login the system with Admin role.
2. Click Avatar button in Header
3. Click "Logout" link</t>
  </si>
  <si>
    <t>1. The Homepage is displayed
3. Logout user and redirect to admin login page</t>
  </si>
  <si>
    <t>Change password</t>
  </si>
  <si>
    <t>Test viewing "Change password" page in 1366x768 screen resolution</t>
  </si>
  <si>
    <t>1. The Homepage is displayed
2. Change password page is displayed</t>
  </si>
  <si>
    <t>1. Login the system
2. Click Avatar button in Header
3. Click "Change password" button</t>
  </si>
  <si>
    <t>1. Login the system</t>
  </si>
  <si>
    <t>Test viewing "Change password" page in 1024x768 screen resolution</t>
  </si>
  <si>
    <t>1. The Homepage is displayed
3. The Change password page is displayed
4. Display textbox with the folowing:
-Old pasword
- New password
- Confirm password
5. Cancel button
6. Save button</t>
  </si>
  <si>
    <t>1. Login the system
2. Click Avatar button in Header
3. Click "Change password" button
4. Input data in  new password field</t>
  </si>
  <si>
    <t>1. The Homepage is displayed
3. The change password page is displayed
4. Display textbox with the folowing:
- Curent pasword
- New password
- Confirm password
5. Data is encoded</t>
  </si>
  <si>
    <t xml:space="preserve">1. Login the system
2. Click Avatar button in Header
3. Click "Change password" button
4. Click "Change password" button
5. Input
Password: 1234567
Confirm Password: 12345
6. Click "Save changes" button
</t>
  </si>
  <si>
    <r>
      <t xml:space="preserve">1. The Homepage is displayed
3. The Change password page is displayed
4. Display textbox with the folowing:
- New password
- Confirm password
6. Display error message </t>
    </r>
    <r>
      <rPr>
        <b/>
        <sz val="10"/>
        <rFont val="Tahoma"/>
        <family val="2"/>
      </rPr>
      <t>MS09</t>
    </r>
  </si>
  <si>
    <t>1. Login the system
2. Click Avatar button in Header
3. Click "Change password" button
4. Click "Change password" button
5. Input data to "Confirm Password" field</t>
  </si>
  <si>
    <t>1. The Homepage is displayed
3. The Change password page is displayed
4. Display textbox with the folowing:
- New password
- Confirm password
5. Data is encoded</t>
  </si>
  <si>
    <t>1. Login the system
2. Click Avatar button in Header
3. Click "Change password" button
4. Input information to "New password" field
5. Click "Save changes" button</t>
  </si>
  <si>
    <r>
      <t xml:space="preserve">1. The Homepage is displayed
2. The Change password page is displayed
3. Display textbox with the folowing:
- New password
- Confirm password
4. Display new password is encoded
5. Display error message: </t>
    </r>
    <r>
      <rPr>
        <b/>
        <sz val="10"/>
        <color indexed="8"/>
        <rFont val="Tahoma"/>
        <family val="2"/>
      </rPr>
      <t>MS09</t>
    </r>
  </si>
  <si>
    <r>
      <t xml:space="preserve">1. The Homepage is displayed
3. The Account page is displayed
4. Display textbox with the folowing:
- New password
- Confirm password
5. Display confirm password is encoded
6.  Display error message: </t>
    </r>
    <r>
      <rPr>
        <b/>
        <sz val="10"/>
        <color indexed="8"/>
        <rFont val="Tahoma"/>
        <family val="2"/>
      </rPr>
      <t>MS09</t>
    </r>
  </si>
  <si>
    <r>
      <t xml:space="preserve">1. The Homepage is displayed
2. The Edit profile page is displayed
3. Display message </t>
    </r>
    <r>
      <rPr>
        <b/>
        <sz val="10"/>
        <color indexed="8"/>
        <rFont val="Tahoma"/>
        <family val="2"/>
      </rPr>
      <t>MS01</t>
    </r>
  </si>
  <si>
    <t>1. Enter the website: catbakery.herokuapp.com/loginAD
2. Click on "Login" button on Homepage
3. Click on "Forgot password" link</t>
  </si>
  <si>
    <t>1. Enter the website: catbakery.herokuapp.com/loginAD
2. Click on "Login" button on Homepage
3. Click on "Forgot password" link
4. Click "Sent" button</t>
  </si>
  <si>
    <t>1. Enter the website: catbakery.herokuapp.com/loginAD
2. Click on "Login" button on Homepage
3. Click on "Forgot password" link
4. Input "~!@#$%^&amp;*()"
5. Click "Sent" button</t>
  </si>
  <si>
    <t>1. Enter the website: catbakery.herokuapp.com/loginAD
2. Click on "Login" button on Homepage
3. Click on "Forgot password" link
4. Input " "
5. Click "Sent" button</t>
  </si>
  <si>
    <r>
      <t xml:space="preserve">1. The Homepage is displayed
2. The Login page is displayed
3. Display "Forgot password" page
4. Display error message </t>
    </r>
    <r>
      <rPr>
        <b/>
        <sz val="10"/>
        <color indexed="8"/>
        <rFont val="Tahoma"/>
        <family val="2"/>
      </rPr>
      <t>MS01</t>
    </r>
  </si>
  <si>
    <t>1. The Homepage is displayed
2. The Login page is displayed
3. Display "Forgot password" page
5. "New password" is sent email to phuonghase03715@gmail.com</t>
  </si>
  <si>
    <t>1. The Homepage is displayed
2. The Login page is displayed
3. Display "Forgot password" page</t>
  </si>
  <si>
    <r>
      <t xml:space="preserve">1. The Homepage is displayed
2. The Login page is displayed
3. Display "Forgot password" page
4. Display error message </t>
    </r>
    <r>
      <rPr>
        <b/>
        <sz val="10"/>
        <color indexed="8"/>
        <rFont val="Tahoma"/>
        <family val="2"/>
      </rPr>
      <t>MS02</t>
    </r>
  </si>
  <si>
    <t>1. Enter the website: catbakery.herokuapp.com/loginAD
2. Click on "Login" button on Homepage
3. Click on "Forgot password" link
4. Input phuonghase03715@fpt.edu.vn
5. Click "Sent" button</t>
  </si>
  <si>
    <t>Manage Account</t>
  </si>
  <si>
    <t>Test Manage account Page view in 1366x768 screen</t>
  </si>
  <si>
    <t>1. Login the admin page
2. Click Account dropdownlist in Left Side bar
3. Click Manage Account button in Left Side bar</t>
  </si>
  <si>
    <t>Test Manage account Page view in 1024x768 screen</t>
  </si>
  <si>
    <t>Test Manage account Page when user is not logged in.</t>
  </si>
  <si>
    <t>1. Go to catbakery.herokuapp.com/manageaccount
2. Click Create button in header</t>
  </si>
  <si>
    <t xml:space="preserve">1. Login Page is displayed </t>
  </si>
  <si>
    <t>1. Account list table is displayed with empty</t>
  </si>
  <si>
    <t>Test Phone Number search button without input data</t>
  </si>
  <si>
    <t>Test Phone Number search button when input string</t>
  </si>
  <si>
    <t xml:space="preserve">1. Enter the manage account page
2. Input "qweqweqE" in phone number field
2. Click search button </t>
  </si>
  <si>
    <t>Test Phone Number search button when input exist phone number</t>
  </si>
  <si>
    <t xml:space="preserve">1. Enter the manage account page
2. Input "0962468421" in phone number field
2. Click search button </t>
  </si>
  <si>
    <t>1. Account list table is displayed with account contain phone number</t>
  </si>
  <si>
    <t>Test Role drop down list</t>
  </si>
  <si>
    <t xml:space="preserve">1. Enter the manage account page
2. Choose Customer role
2. Click search button </t>
  </si>
  <si>
    <t>1. Account list table is displayed with customer role</t>
  </si>
  <si>
    <t xml:space="preserve">1. Enter the manage account page
2. Choose Staff role
2. Click search button </t>
  </si>
  <si>
    <t>1. Account list table is displayed with staff role</t>
  </si>
  <si>
    <t>Insert staff</t>
  </si>
  <si>
    <t>Manage category</t>
  </si>
  <si>
    <t>Test Manage Category page view in 1366x768 screen</t>
  </si>
  <si>
    <t>Test Manage Category page view in 1024x768 screen</t>
  </si>
  <si>
    <t>Insert category</t>
  </si>
  <si>
    <t>Test Lock/Unlock button in manage category table</t>
  </si>
  <si>
    <t>Test Post button without input Category Name</t>
  </si>
  <si>
    <t>Test Cancel button</t>
  </si>
  <si>
    <t>Test Post button when input valid Category Name</t>
  </si>
  <si>
    <t>Test Lock/Unlock button in Account list table</t>
  </si>
  <si>
    <t>Test Update button in Account list table, available with staff role</t>
  </si>
  <si>
    <t>Test update button without input StaffName</t>
  </si>
  <si>
    <t>Test update button without input Password</t>
  </si>
  <si>
    <t>Test update button without input Address</t>
  </si>
  <si>
    <t>Test update button without input Phone Number</t>
  </si>
  <si>
    <t>Test update button without input Email</t>
  </si>
  <si>
    <t>Test update button without input Note</t>
  </si>
  <si>
    <t>Test browse button</t>
  </si>
  <si>
    <t>Test cancel button</t>
  </si>
  <si>
    <t>Test update button when input valid all of field</t>
  </si>
  <si>
    <t>Test  Insert Staff button in sidebar</t>
  </si>
  <si>
    <t>Test add button without input StaffName</t>
  </si>
  <si>
    <t>Test add button without input Password</t>
  </si>
  <si>
    <t>Test add button without input Address</t>
  </si>
  <si>
    <t>Test add button without input Phone Number</t>
  </si>
  <si>
    <t>Test add button without input Email</t>
  </si>
  <si>
    <t>Test add button without input Note</t>
  </si>
  <si>
    <t>Test add button when when input valid all of field</t>
  </si>
  <si>
    <t>1. Manage Blog is displayed</t>
  </si>
  <si>
    <t>Blog Management</t>
  </si>
  <si>
    <t>This test cases were created to test Blog Management module.</t>
  </si>
  <si>
    <t>Insert Blog</t>
  </si>
  <si>
    <t>Cake Management</t>
  </si>
  <si>
    <t>Test Manage Blog view in 1366x768 screen</t>
  </si>
  <si>
    <t>Test Manage Blog view in 1024x768 screen</t>
  </si>
  <si>
    <t>Test search button without input title</t>
  </si>
  <si>
    <t>Test search button when input title of blog</t>
  </si>
  <si>
    <t>Test Lock/Unlock button in manage blog table</t>
  </si>
  <si>
    <t>Test detail of the post</t>
  </si>
  <si>
    <t>Test Back button</t>
  </si>
  <si>
    <t>Test Previous button</t>
  </si>
  <si>
    <t>Test Next button</t>
  </si>
  <si>
    <t>Test Insert Blog button in 1366x768 screen</t>
  </si>
  <si>
    <t>Test Insert Blog button in 1024x768 screen</t>
  </si>
  <si>
    <t>Test more content &amp; image button</t>
  </si>
  <si>
    <t>Test remove button</t>
  </si>
  <si>
    <t>Test update button without input title</t>
  </si>
  <si>
    <t>Test update button without input content</t>
  </si>
  <si>
    <t>Test update button without input image</t>
  </si>
  <si>
    <t>Test update button when when input valid all of field</t>
  </si>
  <si>
    <t>Insert Cake</t>
  </si>
  <si>
    <t>Test  Manage Cake view in 1366x768 screen</t>
  </si>
  <si>
    <t>Test  Manage Cake view in 1024x768 screen</t>
  </si>
  <si>
    <t>Test Cake search button without choose cake type</t>
  </si>
  <si>
    <t>Test Cake search button when choose cake type</t>
  </si>
  <si>
    <t>Test Sell Again/Not Sell button in cake list table</t>
  </si>
  <si>
    <t>Test Update button in cake list table</t>
  </si>
  <si>
    <t>Test update button without input Cake Name</t>
  </si>
  <si>
    <t>Test update button without input Description</t>
  </si>
  <si>
    <t>Test update button without input Size</t>
  </si>
  <si>
    <t>Test update button without input Price</t>
  </si>
  <si>
    <t>Test update button without input Quantity</t>
  </si>
  <si>
    <t>Test  Insert Cake button in 1366x768 screen</t>
  </si>
  <si>
    <t>Test  Insert Cake button in 1024x768 screen</t>
  </si>
  <si>
    <t>Test add button without choose any cake type</t>
  </si>
  <si>
    <t>Test add button without input cake name</t>
  </si>
  <si>
    <t>Test add button without input material</t>
  </si>
  <si>
    <t>Test more material button</t>
  </si>
  <si>
    <t>Test add button without input another created material</t>
  </si>
  <si>
    <t>Test add button without input Description</t>
  </si>
  <si>
    <t>Test add button without input Size</t>
  </si>
  <si>
    <t>Test add button without input Price</t>
  </si>
  <si>
    <t>Test add button when input wrong type number Price</t>
  </si>
  <si>
    <t>Test add button when input negative number Price</t>
  </si>
  <si>
    <t>1. Insert Cake page is displayed
2. Display error message
"Test quantity and price again"</t>
  </si>
  <si>
    <t>Test add button without input Quantity</t>
  </si>
  <si>
    <t>Test add button without input wrong type number Quantity</t>
  </si>
  <si>
    <t>Test add button when input negative number Quantity</t>
  </si>
  <si>
    <t>Test add button when input valid all of field</t>
  </si>
  <si>
    <t>Event Management</t>
  </si>
  <si>
    <t>This test cases were created to test  Cake Management module.</t>
  </si>
  <si>
    <t>This test cases were created to test Category Management module.</t>
  </si>
  <si>
    <t>Category Management</t>
  </si>
  <si>
    <t>This test cases were created to test Event Management module.</t>
  </si>
  <si>
    <t>Insert Event</t>
  </si>
  <si>
    <t>Test Manage Event view in 1366x768 screen</t>
  </si>
  <si>
    <t>Test Manage Event view in 1024x768 screen</t>
  </si>
  <si>
    <t>Test search button when input title of event</t>
  </si>
  <si>
    <t>Test previous button</t>
  </si>
  <si>
    <t>Test next button</t>
  </si>
  <si>
    <t>Test Insert Event view in 1366x768 screen</t>
  </si>
  <si>
    <t>Test Insert Event view in 1024x768 screen</t>
  </si>
  <si>
    <t>Profit Management</t>
  </si>
  <si>
    <t>This test cases were created to test Profit Management module.</t>
  </si>
  <si>
    <t>Manage Bill</t>
  </si>
  <si>
    <t>Revenue</t>
  </si>
  <si>
    <t>Check  Manage Bill view in 1366x768 screen</t>
  </si>
  <si>
    <t>Check  Manage Bill view in 1024x768 screen</t>
  </si>
  <si>
    <t>Check Revenue button in 1366x768 screen</t>
  </si>
  <si>
    <t>Check Revenue button in 1024x768 screen</t>
  </si>
  <si>
    <t>Account Management</t>
  </si>
  <si>
    <t>This test cases were created to test Account Management module.</t>
  </si>
  <si>
    <t>This test cases were created to test Display Homepage module.</t>
  </si>
  <si>
    <t>Admin Login</t>
  </si>
  <si>
    <t>Staff Login</t>
  </si>
  <si>
    <t>This test cases were created to test Staff Login module.</t>
  </si>
  <si>
    <t>1. Enter the website: catbakery.herokuapp.com/loginStaff</t>
  </si>
  <si>
    <t>1. Login the system with Staff role.
2. Click Avatar button in Header</t>
  </si>
  <si>
    <t>1. Login the system 
2. Click Avatar button in Header
3. Click "Change password" button
4. Input information to "Confirm password" field
5. Click "Save changes" button</t>
  </si>
  <si>
    <t>1. Login the system 
2. Click Avatar button in Header
3. Click "Edit profile" button
4. Click "Save" button</t>
  </si>
  <si>
    <t>1. Login the system
2. Click Avatar button in Header
3. Click "Change password" button
4. Input information to "Confirm password" field
5. Click "Save changes" button</t>
  </si>
  <si>
    <t>1. Login the system
2. Click Avatar button in Header
3. Click "Edit profile" button
4. Click "Save" button</t>
  </si>
  <si>
    <t>1. Enter the login page
2. Input username "phuongha@gmail.com" password "12345", then click "Login" button</t>
  </si>
  <si>
    <t>1. Enter the login page
2. Input username "phuongha@gmail.com" and password "fsdfs", then click "Login" button</t>
  </si>
  <si>
    <t>Account management</t>
  </si>
  <si>
    <t>1. Enter the login page
2. Input username "email0@gmail.com", password "" then click "Login" button</t>
  </si>
  <si>
    <t>1. Enter the login page
2. Input username "", password "123456789"  then click "Login" button</t>
  </si>
  <si>
    <t>When user input blocked account</t>
  </si>
  <si>
    <t>1. Enter the login page
2. Input username "tuyenla@gmail.com" and password "fsdfs", then click "Login" button</t>
  </si>
  <si>
    <t>1.The login page is displayed 
2. Display error message "Account had been blocked"</t>
  </si>
  <si>
    <t>Test "Forgot Password" button</t>
  </si>
  <si>
    <t>Test "Back to login" button</t>
  </si>
  <si>
    <t>Test user logout when user logout with "Logout" link</t>
  </si>
  <si>
    <t>Test user account when user enter a not match string with Password on "Confirm Password" field</t>
  </si>
  <si>
    <t>Test user edit profile when user only input "New password" field</t>
  </si>
  <si>
    <t>Test user edit profile when user only input "Confirm new password" field</t>
  </si>
  <si>
    <t xml:space="preserve">Test "Save" button </t>
  </si>
  <si>
    <t xml:space="preserve">Test "Sent" button </t>
  </si>
  <si>
    <t>Test user forgot password when user input is empty email</t>
  </si>
  <si>
    <t>Test user forgot password when user input special character on emai feildl</t>
  </si>
  <si>
    <t>Test user forgot password when user input valid email which used to regsiter account</t>
  </si>
  <si>
    <t xml:space="preserve">List enviroment requires in this system
1. Server: 
2. Database server: Mongodb
3. Browser: Google Chrome 62.0.3, Mozzila Firefox 57.0.2 
4. Operation System: Window 10 Professional  32 bit </t>
  </si>
  <si>
    <t>Admin Login Module</t>
  </si>
  <si>
    <t xml:space="preserve">This test cases were created to test Admin Login module. </t>
  </si>
  <si>
    <t>Test"Forgot Password" button</t>
  </si>
  <si>
    <t>Test"Back to login" button</t>
  </si>
  <si>
    <t>Testuser logout when user logout with "Logout" link</t>
  </si>
  <si>
    <t>Testuser account when user enter a not match string with Password on "Confirm Password" field</t>
  </si>
  <si>
    <t>Testuser edit profile when user only input "New password" field</t>
  </si>
  <si>
    <t>Testuser edit profile when user only input "Confirm new password" field</t>
  </si>
  <si>
    <t xml:space="preserve">Test"Save" button </t>
  </si>
  <si>
    <t xml:space="preserve">Test"Sent" button </t>
  </si>
  <si>
    <t>Testuser forgot password when user input is empty email</t>
  </si>
  <si>
    <t>Testuser forgot password when user input special character on emai feildl</t>
  </si>
  <si>
    <t>Testuser forgot password when user input valid email which used to regsiter account</t>
  </si>
  <si>
    <t>User_login</t>
  </si>
  <si>
    <t>This test cases were created to test integration between login with all functions and all functions together</t>
  </si>
  <si>
    <t>Login</t>
  </si>
  <si>
    <t>1. Enter the homepage
2. Click sign in button the header</t>
  </si>
  <si>
    <t>1.The login page view form is displayed with the following informaion:
-"Sign up" button
- "Email" field
- "Password" field
- "Sign in" button
-" Forgot password" button</t>
  </si>
  <si>
    <t>1. Enter the homepage
2. Click on "Login" button</t>
  </si>
  <si>
    <t>Integration Register with Login</t>
  </si>
  <si>
    <t>1.Enter the login page
2. Click Sign up button</t>
  </si>
  <si>
    <t>1.The sign up page view form is displayed with the following informaion:
- "Sign in" button
- "Username" field
- "Password" field
- "Repeat password" field
- "Email address" field
- "Sign up" button
-" Forgot password" button</t>
  </si>
  <si>
    <t>1.Enter the sign up page
2. Input password "1234" and repassword "12345"
3. Click Sign up button</t>
  </si>
  <si>
    <t xml:space="preserve">1. Sign up page is displayed
2. Sign in page is displayed
3. Display error message "Password and repeat password must be the same !!"
</t>
  </si>
  <si>
    <t>1.Enter the sign up page
2. Input email "rwrrqr"
3. Click Sign up button</t>
  </si>
  <si>
    <t>1. Sign up page is displayed
1.The login page is displayed
2. Display error message "Please enter an email address"</t>
  </si>
  <si>
    <t>1.Enter the sign up page
2. Input email "phuongha@gmail.com"
3. Click Sign up button</t>
  </si>
  <si>
    <t>1. Sign up page is displayed
1.The login page is displayed
2. Display error message "Email has been exist .Please try again !"</t>
  </si>
  <si>
    <t>When user input correct all of field</t>
  </si>
  <si>
    <t>1.Enter the sign up page
3. Click Sign up button</t>
  </si>
  <si>
    <t>1. Sign up page is displayed
1.The login page is displayed
2. Display message "Signup success!"
4. Homepage is displayed with:
-Logo
-Header
-Right side bar
+Avatar image
+Profile button
+Logout button
-Home button
-About button
-Category drop down list
-Contact button</t>
  </si>
  <si>
    <t>Integration Login with User view</t>
  </si>
  <si>
    <t>1. Enter the user page</t>
  </si>
  <si>
    <t xml:space="preserve">1.The Homepage is displayed with:
-Header
-Right side bar:
+Avatar image
+Edit profile
+Logout button
-Home button
-About button
-Category drop down list
-Contact button
-Blog button
-Shopping cart icon
-Slide event
-Cake list
+Add to cart button
</t>
  </si>
  <si>
    <t>1. Enter the user page
2. Click profile button in Right Slide bar</t>
  </si>
  <si>
    <t>1. Profile page is displayed with:
-Account information
+Avatar image
+Browse button
+Username field
+Email field
+Phone number field
+Address field
+Update button
-Change password
-Purchase history</t>
  </si>
  <si>
    <t>1. Enter the user page
2. Click browse button</t>
  </si>
  <si>
    <t>1. Enter the user page
2. Change email to "phuongha1@gmail.com"
3. Click update button</t>
  </si>
  <si>
    <t>1. Homepage is displayed
2. Login page is displayed</t>
  </si>
  <si>
    <t>1. Enter the user page
2. Change email to "" 
3. Click update button</t>
  </si>
  <si>
    <t>1.The change password page is displayed 
2. Display error message "Please fill out this field."</t>
  </si>
  <si>
    <t>1. Enter the user page
2. Click purchase history button</t>
  </si>
  <si>
    <t>1.The purchase history view is displayed</t>
  </si>
  <si>
    <t>1. Enter the user page
2. Click change password button</t>
  </si>
  <si>
    <t>1.The change password view is displayed with:
-"Password" field
-"Repassword" field
-"Update" button</t>
  </si>
  <si>
    <t>1. Enter the user page
2. Click change password button
3. Input password "1234" and repassword "12345" and click update button</t>
  </si>
  <si>
    <t>1. Change password view is displayed
2. Display error message "Password and repeat password must be the same !!"</t>
  </si>
  <si>
    <t>1. Enter the user page
2. Click change password button
3. Input password "1234" and repassword "1234" and click update button</t>
  </si>
  <si>
    <t>1. Profile page is displayed
2. Display message "Change password succesfully!!"</t>
  </si>
  <si>
    <t>Integration Login with Home</t>
  </si>
  <si>
    <t>1. Login the website
2. Click on Home button in header</t>
  </si>
  <si>
    <t xml:space="preserve">1.The Homepage is displayed
</t>
  </si>
  <si>
    <t>Integration Login with About</t>
  </si>
  <si>
    <t>1. Login the website
2. Click on About button in header</t>
  </si>
  <si>
    <t>1. The About page is displayed with:
-Information about website
-Information about team member</t>
  </si>
  <si>
    <t>Integration Login with Category</t>
  </si>
  <si>
    <t>1. Login the website
2. Click "Category" drop down list</t>
  </si>
  <si>
    <t>1. The Homepage is displayed
2. List of category is displayed</t>
  </si>
  <si>
    <t>1. Login the website
2. Click "Category" drop down list
3. Click any cake type</t>
  </si>
  <si>
    <t>1. The Homepage is displayed
2. List of cake type is displayed</t>
  </si>
  <si>
    <t>Integration Login with Contact</t>
  </si>
  <si>
    <t>1. Login the website
2. Click "Contact" drop down list</t>
  </si>
  <si>
    <t>1. The Contact page is displayed with:
-Address
-Phone number
-Email
-Google map</t>
  </si>
  <si>
    <t>Intergration Login with Blog</t>
  </si>
  <si>
    <t>1. Login the website
2. Click "Blog" button</t>
  </si>
  <si>
    <t>1. The Blog page is displayed with list of blog:
-Title of blog
-Read more button</t>
  </si>
  <si>
    <t>1. Enter the blog page
2. Click read more button</t>
  </si>
  <si>
    <t>1. Detail of blog is displayed</t>
  </si>
  <si>
    <t>Intergration Login Shopping Cart</t>
  </si>
  <si>
    <t>1. Enter the homepage
2. Click "add to cart" button</t>
  </si>
  <si>
    <t>1. Homepage is displayed
1. Display order list with:
-Quantity
-Price
-Order button</t>
  </si>
  <si>
    <t>1. Enter the homepage
2. Click "Shopping cart" icon</t>
  </si>
  <si>
    <t>1. Homepage is displayed
1. Display message "Your shopping cart is empty"</t>
  </si>
  <si>
    <t>1. Enter the homepage
2. Click "Shopping cart" icon
3. Click order button</t>
  </si>
  <si>
    <t>1. Information table is displayed with:
-Name field
-Mail field
-Phone field
-Address field
-Order button</t>
  </si>
  <si>
    <t>1. Enter the cart page
2. Click order button</t>
  </si>
  <si>
    <t>1. Display error message"Please fill out this field"</t>
  </si>
  <si>
    <t>1. Display error message"Please enter email address"</t>
  </si>
  <si>
    <t>1. Display message"Your order 
successfull"
2. Display homepage</t>
  </si>
  <si>
    <t>Common</t>
  </si>
  <si>
    <t xml:space="preserve">1. Login successfully
2. Click on avatar at right side screen
3. Click on 'Log out' </t>
  </si>
  <si>
    <t xml:space="preserve">1. Log out successfully
2. Homepage is displayed </t>
  </si>
  <si>
    <t>1. Go to the page have field need to fill in (Home, About, Category, Contact ...)
2. From one text field, enter Tab</t>
  </si>
  <si>
    <t>1. This page is displayed
2. Pointer is move to next textfield with order from left to right and up to down</t>
  </si>
  <si>
    <t>Click on 'Logo'</t>
  </si>
  <si>
    <t>1. Go to Homepage</t>
  </si>
  <si>
    <t>User Login</t>
  </si>
  <si>
    <t>Testviewing "Login" form  in 1366x768 screen resolution</t>
  </si>
  <si>
    <t>Testviewing "Login" form  in 1024x768 screen resolution</t>
  </si>
  <si>
    <t>Test"Sign in" button</t>
  </si>
  <si>
    <t>Test"Email" textbox</t>
  </si>
  <si>
    <t>Test"Password" textbox</t>
  </si>
  <si>
    <t>Testviewing "Sign up" form in 1366x768 screen resolution</t>
  </si>
  <si>
    <t>Testviewing "Sign up" form in 1024x768 screen resolution</t>
  </si>
  <si>
    <t>Testuser when input password and repassword not match</t>
  </si>
  <si>
    <t>Testuser when input wrong email format</t>
  </si>
  <si>
    <t>Testuser when input email address already exists</t>
  </si>
  <si>
    <t>TestUser view in 1366x768 screen resolution</t>
  </si>
  <si>
    <t>TestUser view in 1024x768 screen resolution</t>
  </si>
  <si>
    <t>Testprofile button</t>
  </si>
  <si>
    <t>TestBrowse button</t>
  </si>
  <si>
    <t>Test Update button when change another email</t>
  </si>
  <si>
    <t>Test Update button with blank field email</t>
  </si>
  <si>
    <t>TestPurchase history</t>
  </si>
  <si>
    <t>TestChange password button</t>
  </si>
  <si>
    <t>Testupdate button when input password and repassword not match</t>
  </si>
  <si>
    <t>Testupdate button when input password and repassword match</t>
  </si>
  <si>
    <t>Test"Home" button</t>
  </si>
  <si>
    <t>Test"About" button</t>
  </si>
  <si>
    <t>Test"Category" drop down list</t>
  </si>
  <si>
    <t>TestContact button</t>
  </si>
  <si>
    <t>TestBlog button</t>
  </si>
  <si>
    <t>Testread more button</t>
  </si>
  <si>
    <t>Test"add to cart" button</t>
  </si>
  <si>
    <t>Test"shopping cart" icon without add cake to cart</t>
  </si>
  <si>
    <t>Test"shopping cart" icon when add cake to cart</t>
  </si>
  <si>
    <t>Testorder button</t>
  </si>
  <si>
    <t>1. Cart table is displayed with column:
-Image
-Product
-Price
-Quantity
-Total
-Testout button</t>
  </si>
  <si>
    <t>TestTestout button</t>
  </si>
  <si>
    <t>1. Enter the cart page
2. Click Testout button</t>
  </si>
  <si>
    <t>Testorder button without input name</t>
  </si>
  <si>
    <t>Testorder button without input mail</t>
  </si>
  <si>
    <t>Testorder button when input wrong email format</t>
  </si>
  <si>
    <t>Testorder button without input phone</t>
  </si>
  <si>
    <t>Testorder button without input address</t>
  </si>
  <si>
    <t>Testorder button when input valid all of field</t>
  </si>
  <si>
    <t>Testorder of pointer when enter Tab</t>
  </si>
  <si>
    <t>Testclick on 'Logo'</t>
  </si>
  <si>
    <t>Test 'Log out'  when user login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</si>
</sst>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37">
    <font>
      <sz val="11"/>
      <name val="ＭＳ Ｐゴシック"/>
      <charset val="128"/>
    </font>
    <font>
      <sz val="11"/>
      <color theme="1"/>
      <name val="Calibri"/>
      <family val="2"/>
      <scheme val="minor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1"/>
      <name val="ＭＳ Ｐゴシック"/>
      <family val="3"/>
      <charset val="128"/>
    </font>
    <font>
      <b/>
      <u/>
      <sz val="9"/>
      <color indexed="12"/>
      <name val="Tahoma"/>
      <family val="2"/>
    </font>
    <font>
      <b/>
      <u/>
      <sz val="10"/>
      <color indexed="12"/>
      <name val="Tahoma"/>
      <family val="2"/>
    </font>
    <font>
      <sz val="11"/>
      <color theme="1"/>
      <name val="Calibri"/>
      <family val="2"/>
      <scheme val="minor"/>
    </font>
    <font>
      <sz val="10"/>
      <name val="Tahoma"/>
      <family val="2"/>
      <charset val="163"/>
    </font>
    <font>
      <b/>
      <sz val="1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b/>
      <sz val="9"/>
      <color indexed="81"/>
      <name val="Tahoma"/>
      <family val="2"/>
    </font>
    <font>
      <b/>
      <sz val="10"/>
      <color theme="1"/>
      <name val="Tahoma"/>
      <family val="2"/>
    </font>
    <font>
      <b/>
      <sz val="11"/>
      <color theme="0"/>
      <name val="Times New Roman"/>
      <family val="1"/>
    </font>
    <font>
      <sz val="11"/>
      <name val="Tahoma"/>
      <family val="2"/>
    </font>
    <font>
      <u/>
      <sz val="11"/>
      <color indexed="12"/>
      <name val="Tahoma"/>
      <family val="2"/>
    </font>
    <font>
      <sz val="10"/>
      <color theme="0"/>
      <name val="Tahoma"/>
      <family val="2"/>
    </font>
    <font>
      <sz val="10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indexed="62"/>
        <bgColor indexed="56"/>
      </patternFill>
    </fill>
    <fill>
      <patternFill patternType="solid">
        <fgColor theme="0"/>
        <bgColor indexed="26"/>
      </patternFill>
    </fill>
    <fill>
      <patternFill patternType="solid">
        <fgColor rgb="FF66FFFF"/>
        <bgColor indexed="41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6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8">
    <xf numFmtId="0" fontId="0" fillId="0" borderId="0"/>
    <xf numFmtId="0" fontId="16" fillId="0" borderId="0" applyNumberFormat="0" applyFill="0" applyBorder="0" applyAlignment="0" applyProtection="0"/>
    <xf numFmtId="0" fontId="22" fillId="0" borderId="0"/>
    <xf numFmtId="0" fontId="25" fillId="0" borderId="0"/>
    <xf numFmtId="0" fontId="21" fillId="0" borderId="0"/>
    <xf numFmtId="0" fontId="21" fillId="0" borderId="0"/>
    <xf numFmtId="0" fontId="2" fillId="0" borderId="0"/>
    <xf numFmtId="0" fontId="1" fillId="0" borderId="0"/>
  </cellStyleXfs>
  <cellXfs count="28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indent="1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0" xfId="0" applyFont="1" applyFill="1" applyAlignment="1">
      <alignment horizontal="left" indent="1"/>
    </xf>
    <xf numFmtId="0" fontId="8" fillId="0" borderId="0" xfId="0" applyFont="1" applyAlignment="1">
      <alignment horizontal="left" indent="1"/>
    </xf>
    <xf numFmtId="0" fontId="3" fillId="2" borderId="0" xfId="0" applyFont="1" applyFill="1"/>
    <xf numFmtId="0" fontId="7" fillId="2" borderId="2" xfId="0" applyFont="1" applyFill="1" applyBorder="1" applyAlignment="1">
      <alignment horizontal="left"/>
    </xf>
    <xf numFmtId="0" fontId="3" fillId="0" borderId="3" xfId="0" applyFont="1" applyBorder="1" applyAlignment="1"/>
    <xf numFmtId="0" fontId="7" fillId="2" borderId="2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/>
    <xf numFmtId="0" fontId="8" fillId="0" borderId="0" xfId="0" applyFont="1" applyBorder="1" applyAlignment="1">
      <alignment horizontal="left" indent="1"/>
    </xf>
    <xf numFmtId="0" fontId="3" fillId="0" borderId="0" xfId="0" applyFont="1" applyBorder="1"/>
    <xf numFmtId="0" fontId="7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164" fontId="9" fillId="3" borderId="4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15" fontId="3" fillId="0" borderId="7" xfId="0" applyNumberFormat="1" applyFont="1" applyBorder="1" applyAlignment="1">
      <alignment vertical="top"/>
    </xf>
    <xf numFmtId="0" fontId="8" fillId="0" borderId="8" xfId="0" applyFont="1" applyBorder="1" applyAlignment="1">
      <alignment vertical="top" wrapText="1"/>
    </xf>
    <xf numFmtId="164" fontId="3" fillId="0" borderId="9" xfId="0" applyNumberFormat="1" applyFont="1" applyBorder="1" applyAlignment="1">
      <alignment vertical="top"/>
    </xf>
    <xf numFmtId="0" fontId="3" fillId="0" borderId="8" xfId="0" applyFont="1" applyBorder="1" applyAlignment="1">
      <alignment vertical="top"/>
    </xf>
    <xf numFmtId="164" fontId="3" fillId="0" borderId="10" xfId="0" applyNumberFormat="1" applyFont="1" applyBorder="1" applyAlignment="1">
      <alignment vertical="top"/>
    </xf>
    <xf numFmtId="49" fontId="3" fillId="0" borderId="11" xfId="0" applyNumberFormat="1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1" fontId="3" fillId="2" borderId="0" xfId="0" applyNumberFormat="1" applyFont="1" applyFill="1"/>
    <xf numFmtId="0" fontId="3" fillId="2" borderId="0" xfId="0" applyFont="1" applyFill="1" applyAlignment="1">
      <alignment horizontal="left"/>
    </xf>
    <xf numFmtId="1" fontId="3" fillId="2" borderId="0" xfId="0" applyNumberFormat="1" applyFont="1" applyFill="1" applyProtection="1">
      <protection hidden="1"/>
    </xf>
    <xf numFmtId="0" fontId="6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3" fillId="2" borderId="0" xfId="0" applyFont="1" applyFill="1" applyAlignment="1">
      <alignment wrapText="1"/>
    </xf>
    <xf numFmtId="1" fontId="7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0" xfId="0" applyFont="1" applyFill="1" applyAlignment="1">
      <alignment vertical="center"/>
    </xf>
    <xf numFmtId="1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14" fillId="2" borderId="13" xfId="5" applyFont="1" applyFill="1" applyBorder="1" applyAlignment="1">
      <alignment horizontal="left" wrapText="1"/>
    </xf>
    <xf numFmtId="0" fontId="14" fillId="2" borderId="14" xfId="5" applyFont="1" applyFill="1" applyBorder="1" applyAlignment="1">
      <alignment horizontal="left" wrapText="1"/>
    </xf>
    <xf numFmtId="0" fontId="18" fillId="2" borderId="0" xfId="0" applyFont="1" applyFill="1" applyBorder="1" applyAlignment="1">
      <alignment horizontal="center" wrapText="1"/>
    </xf>
    <xf numFmtId="0" fontId="9" fillId="3" borderId="2" xfId="5" applyFont="1" applyFill="1" applyBorder="1" applyAlignment="1">
      <alignment horizontal="center" vertical="center" wrapText="1"/>
    </xf>
    <xf numFmtId="0" fontId="9" fillId="3" borderId="15" xfId="5" applyFont="1" applyFill="1" applyBorder="1" applyAlignment="1">
      <alignment horizontal="center" vertical="center" wrapText="1"/>
    </xf>
    <xf numFmtId="0" fontId="14" fillId="4" borderId="1" xfId="5" applyFont="1" applyFill="1" applyBorder="1" applyAlignment="1">
      <alignment horizontal="left" vertical="center"/>
    </xf>
    <xf numFmtId="0" fontId="14" fillId="4" borderId="16" xfId="5" applyFont="1" applyFill="1" applyBorder="1" applyAlignment="1">
      <alignment horizontal="left" vertical="center"/>
    </xf>
    <xf numFmtId="0" fontId="14" fillId="4" borderId="3" xfId="5" applyFont="1" applyFill="1" applyBorder="1" applyAlignment="1">
      <alignment horizontal="left" vertical="center"/>
    </xf>
    <xf numFmtId="0" fontId="3" fillId="2" borderId="2" xfId="5" applyFont="1" applyFill="1" applyBorder="1" applyAlignment="1">
      <alignment vertical="top" wrapText="1"/>
    </xf>
    <xf numFmtId="0" fontId="14" fillId="2" borderId="0" xfId="4" applyFont="1" applyFill="1" applyBorder="1"/>
    <xf numFmtId="0" fontId="3" fillId="2" borderId="0" xfId="4" applyFont="1" applyFill="1" applyBorder="1"/>
    <xf numFmtId="164" fontId="3" fillId="2" borderId="0" xfId="4" applyNumberFormat="1" applyFont="1" applyFill="1" applyBorder="1"/>
    <xf numFmtId="0" fontId="7" fillId="2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vertical="top"/>
    </xf>
    <xf numFmtId="0" fontId="7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top"/>
    </xf>
    <xf numFmtId="0" fontId="7" fillId="2" borderId="0" xfId="0" applyFont="1" applyFill="1"/>
    <xf numFmtId="0" fontId="8" fillId="2" borderId="0" xfId="4" applyFont="1" applyFill="1" applyBorder="1"/>
    <xf numFmtId="0" fontId="3" fillId="2" borderId="0" xfId="0" applyFont="1" applyFill="1" applyBorder="1"/>
    <xf numFmtId="0" fontId="3" fillId="2" borderId="17" xfId="0" applyFont="1" applyFill="1" applyBorder="1" applyAlignment="1"/>
    <xf numFmtId="0" fontId="3" fillId="2" borderId="17" xfId="0" applyFont="1" applyFill="1" applyBorder="1"/>
    <xf numFmtId="0" fontId="3" fillId="2" borderId="0" xfId="0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9" fontId="3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14" fontId="8" fillId="0" borderId="3" xfId="0" applyNumberFormat="1" applyFont="1" applyBorder="1" applyAlignment="1">
      <alignment horizontal="left" indent="1"/>
    </xf>
    <xf numFmtId="14" fontId="8" fillId="0" borderId="9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8" fillId="2" borderId="18" xfId="2" applyFont="1" applyFill="1" applyBorder="1" applyAlignment="1">
      <alignment wrapText="1"/>
    </xf>
    <xf numFmtId="0" fontId="14" fillId="2" borderId="0" xfId="2" applyFont="1" applyFill="1" applyAlignment="1" applyProtection="1">
      <alignment wrapText="1"/>
    </xf>
    <xf numFmtId="0" fontId="18" fillId="2" borderId="0" xfId="2" applyFont="1" applyFill="1" applyAlignment="1"/>
    <xf numFmtId="0" fontId="3" fillId="2" borderId="0" xfId="2" applyFont="1" applyFill="1" applyAlignment="1" applyProtection="1">
      <alignment wrapText="1"/>
    </xf>
    <xf numFmtId="0" fontId="12" fillId="2" borderId="0" xfId="2" applyFont="1" applyFill="1" applyAlignment="1"/>
    <xf numFmtId="0" fontId="12" fillId="2" borderId="14" xfId="2" applyFont="1" applyFill="1" applyBorder="1" applyAlignment="1">
      <alignment horizontal="center" vertical="center"/>
    </xf>
    <xf numFmtId="0" fontId="12" fillId="2" borderId="2" xfId="2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3" fillId="2" borderId="0" xfId="2" applyFont="1" applyFill="1" applyBorder="1" applyAlignment="1">
      <alignment horizontal="center" wrapText="1"/>
    </xf>
    <xf numFmtId="0" fontId="17" fillId="2" borderId="0" xfId="2" applyFont="1" applyFill="1" applyBorder="1" applyAlignment="1">
      <alignment horizontal="center" wrapText="1"/>
    </xf>
    <xf numFmtId="0" fontId="18" fillId="2" borderId="19" xfId="2" applyFont="1" applyFill="1" applyBorder="1" applyAlignment="1">
      <alignment horizontal="center" vertical="center"/>
    </xf>
    <xf numFmtId="0" fontId="18" fillId="2" borderId="20" xfId="2" applyFont="1" applyFill="1" applyBorder="1" applyAlignment="1">
      <alignment horizontal="center" vertical="center"/>
    </xf>
    <xf numFmtId="0" fontId="18" fillId="2" borderId="21" xfId="2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wrapText="1"/>
    </xf>
    <xf numFmtId="0" fontId="3" fillId="2" borderId="0" xfId="2" applyFont="1" applyFill="1"/>
    <xf numFmtId="0" fontId="3" fillId="6" borderId="2" xfId="2" applyFont="1" applyFill="1" applyBorder="1" applyAlignment="1">
      <alignment vertical="top" wrapText="1"/>
    </xf>
    <xf numFmtId="0" fontId="17" fillId="6" borderId="0" xfId="2" applyFont="1" applyFill="1"/>
    <xf numFmtId="0" fontId="3" fillId="2" borderId="0" xfId="2" applyFont="1" applyFill="1" applyAlignment="1"/>
    <xf numFmtId="0" fontId="23" fillId="2" borderId="18" xfId="1" applyFont="1" applyFill="1" applyBorder="1" applyAlignment="1"/>
    <xf numFmtId="14" fontId="7" fillId="2" borderId="3" xfId="0" applyNumberFormat="1" applyFont="1" applyFill="1" applyBorder="1" applyAlignment="1">
      <alignment horizontal="left"/>
    </xf>
    <xf numFmtId="0" fontId="3" fillId="6" borderId="15" xfId="5" applyFont="1" applyFill="1" applyBorder="1" applyAlignment="1">
      <alignment vertical="top" wrapText="1"/>
    </xf>
    <xf numFmtId="0" fontId="3" fillId="2" borderId="22" xfId="5" applyFont="1" applyFill="1" applyBorder="1" applyAlignment="1">
      <alignment vertical="top" wrapText="1"/>
    </xf>
    <xf numFmtId="0" fontId="3" fillId="6" borderId="22" xfId="5" applyFont="1" applyFill="1" applyBorder="1" applyAlignment="1">
      <alignment vertical="top" wrapText="1"/>
    </xf>
    <xf numFmtId="14" fontId="3" fillId="6" borderId="2" xfId="5" applyNumberFormat="1" applyFont="1" applyFill="1" applyBorder="1" applyAlignment="1">
      <alignment vertical="top" wrapText="1"/>
    </xf>
    <xf numFmtId="0" fontId="18" fillId="6" borderId="15" xfId="2" applyFont="1" applyFill="1" applyBorder="1" applyAlignment="1">
      <alignment horizontal="left" vertical="top" wrapText="1"/>
    </xf>
    <xf numFmtId="14" fontId="3" fillId="6" borderId="15" xfId="5" applyNumberFormat="1" applyFont="1" applyFill="1" applyBorder="1" applyAlignment="1">
      <alignment vertical="top" wrapText="1"/>
    </xf>
    <xf numFmtId="0" fontId="3" fillId="6" borderId="15" xfId="2" applyFont="1" applyFill="1" applyBorder="1" applyAlignment="1">
      <alignment vertical="top" wrapText="1"/>
    </xf>
    <xf numFmtId="0" fontId="18" fillId="6" borderId="22" xfId="2" applyFont="1" applyFill="1" applyBorder="1" applyAlignment="1">
      <alignment horizontal="left" vertical="top" wrapText="1"/>
    </xf>
    <xf numFmtId="14" fontId="3" fillId="6" borderId="22" xfId="5" applyNumberFormat="1" applyFont="1" applyFill="1" applyBorder="1" applyAlignment="1">
      <alignment vertical="top" wrapText="1"/>
    </xf>
    <xf numFmtId="0" fontId="3" fillId="6" borderId="22" xfId="2" applyFont="1" applyFill="1" applyBorder="1" applyAlignment="1">
      <alignment vertical="top" wrapText="1"/>
    </xf>
    <xf numFmtId="0" fontId="3" fillId="0" borderId="22" xfId="5" applyFont="1" applyFill="1" applyBorder="1" applyAlignment="1">
      <alignment horizontal="left" vertical="top" wrapText="1"/>
    </xf>
    <xf numFmtId="0" fontId="3" fillId="6" borderId="22" xfId="5" applyFont="1" applyFill="1" applyBorder="1" applyAlignment="1">
      <alignment horizontal="left" vertical="top" wrapText="1"/>
    </xf>
    <xf numFmtId="0" fontId="3" fillId="0" borderId="22" xfId="5" applyFont="1" applyFill="1" applyBorder="1" applyAlignment="1">
      <alignment horizontal="left" vertical="center" wrapText="1"/>
    </xf>
    <xf numFmtId="0" fontId="24" fillId="2" borderId="18" xfId="1" applyFont="1" applyFill="1" applyBorder="1" applyAlignment="1"/>
    <xf numFmtId="0" fontId="3" fillId="6" borderId="2" xfId="5" applyFont="1" applyFill="1" applyBorder="1" applyAlignment="1">
      <alignment vertical="top" wrapText="1"/>
    </xf>
    <xf numFmtId="0" fontId="9" fillId="3" borderId="23" xfId="0" applyNumberFormat="1" applyFont="1" applyFill="1" applyBorder="1" applyAlignment="1">
      <alignment horizontal="center"/>
    </xf>
    <xf numFmtId="0" fontId="9" fillId="3" borderId="24" xfId="0" applyNumberFormat="1" applyFont="1" applyFill="1" applyBorder="1" applyAlignment="1">
      <alignment horizontal="center"/>
    </xf>
    <xf numFmtId="0" fontId="9" fillId="3" borderId="24" xfId="0" applyNumberFormat="1" applyFont="1" applyFill="1" applyBorder="1" applyAlignment="1">
      <alignment horizontal="center" wrapText="1"/>
    </xf>
    <xf numFmtId="0" fontId="9" fillId="3" borderId="25" xfId="0" applyNumberFormat="1" applyFont="1" applyFill="1" applyBorder="1" applyAlignment="1">
      <alignment horizontal="center"/>
    </xf>
    <xf numFmtId="0" fontId="9" fillId="3" borderId="26" xfId="0" applyNumberFormat="1" applyFont="1" applyFill="1" applyBorder="1" applyAlignment="1">
      <alignment horizontal="center" wrapText="1"/>
    </xf>
    <xf numFmtId="0" fontId="19" fillId="3" borderId="27" xfId="0" applyNumberFormat="1" applyFont="1" applyFill="1" applyBorder="1" applyAlignment="1">
      <alignment horizontal="center"/>
    </xf>
    <xf numFmtId="0" fontId="9" fillId="3" borderId="28" xfId="0" applyFont="1" applyFill="1" applyBorder="1"/>
    <xf numFmtId="0" fontId="19" fillId="3" borderId="28" xfId="0" applyFont="1" applyFill="1" applyBorder="1" applyAlignment="1">
      <alignment horizontal="center"/>
    </xf>
    <xf numFmtId="0" fontId="19" fillId="3" borderId="29" xfId="0" applyFont="1" applyFill="1" applyBorder="1" applyAlignment="1">
      <alignment horizontal="center"/>
    </xf>
    <xf numFmtId="0" fontId="3" fillId="2" borderId="22" xfId="0" applyNumberFormat="1" applyFont="1" applyFill="1" applyBorder="1" applyAlignment="1">
      <alignment horizontal="center"/>
    </xf>
    <xf numFmtId="0" fontId="16" fillId="2" borderId="22" xfId="1" applyFill="1" applyBorder="1"/>
    <xf numFmtId="1" fontId="9" fillId="5" borderId="30" xfId="0" applyNumberFormat="1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0" fontId="9" fillId="5" borderId="31" xfId="0" applyFont="1" applyFill="1" applyBorder="1" applyAlignment="1">
      <alignment horizontal="center" vertical="center"/>
    </xf>
    <xf numFmtId="0" fontId="15" fillId="2" borderId="22" xfId="1" applyNumberFormat="1" applyFont="1" applyFill="1" applyBorder="1" applyAlignment="1" applyProtection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center"/>
    </xf>
    <xf numFmtId="0" fontId="3" fillId="2" borderId="0" xfId="2" applyFont="1" applyFill="1" applyBorder="1"/>
    <xf numFmtId="0" fontId="18" fillId="2" borderId="0" xfId="2" applyFont="1" applyFill="1" applyAlignment="1">
      <alignment vertical="top"/>
    </xf>
    <xf numFmtId="0" fontId="18" fillId="2" borderId="2" xfId="0" applyFont="1" applyFill="1" applyBorder="1" applyAlignment="1">
      <alignment horizontal="left" vertical="top" wrapText="1"/>
    </xf>
    <xf numFmtId="0" fontId="26" fillId="2" borderId="2" xfId="5" applyFont="1" applyFill="1" applyBorder="1" applyAlignment="1">
      <alignment vertical="top" wrapText="1"/>
    </xf>
    <xf numFmtId="0" fontId="28" fillId="0" borderId="0" xfId="0" applyFont="1"/>
    <xf numFmtId="0" fontId="28" fillId="0" borderId="22" xfId="0" applyFont="1" applyBorder="1"/>
    <xf numFmtId="0" fontId="27" fillId="0" borderId="22" xfId="0" applyFont="1" applyBorder="1" applyAlignment="1">
      <alignment horizontal="left" vertical="center" wrapText="1" indent="1"/>
    </xf>
    <xf numFmtId="0" fontId="14" fillId="4" borderId="38" xfId="5" applyFont="1" applyFill="1" applyBorder="1" applyAlignment="1">
      <alignment horizontal="left" vertical="center"/>
    </xf>
    <xf numFmtId="0" fontId="14" fillId="4" borderId="39" xfId="5" applyFont="1" applyFill="1" applyBorder="1" applyAlignment="1">
      <alignment horizontal="left" vertical="center"/>
    </xf>
    <xf numFmtId="0" fontId="14" fillId="4" borderId="40" xfId="5" applyFont="1" applyFill="1" applyBorder="1" applyAlignment="1">
      <alignment horizontal="left" vertical="center"/>
    </xf>
    <xf numFmtId="0" fontId="3" fillId="2" borderId="15" xfId="5" applyFont="1" applyFill="1" applyBorder="1" applyAlignment="1">
      <alignment vertical="top" wrapText="1"/>
    </xf>
    <xf numFmtId="0" fontId="3" fillId="6" borderId="41" xfId="5" applyFont="1" applyFill="1" applyBorder="1" applyAlignment="1">
      <alignment vertical="top" wrapText="1"/>
    </xf>
    <xf numFmtId="0" fontId="14" fillId="4" borderId="42" xfId="5" applyFont="1" applyFill="1" applyBorder="1" applyAlignment="1">
      <alignment horizontal="left" vertical="center"/>
    </xf>
    <xf numFmtId="0" fontId="14" fillId="4" borderId="43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vertical="top" wrapText="1"/>
    </xf>
    <xf numFmtId="0" fontId="14" fillId="4" borderId="22" xfId="5" applyFont="1" applyFill="1" applyBorder="1" applyAlignment="1">
      <alignment horizontal="left" vertical="center"/>
    </xf>
    <xf numFmtId="0" fontId="3" fillId="2" borderId="22" xfId="2" applyFont="1" applyFill="1" applyBorder="1"/>
    <xf numFmtId="0" fontId="3" fillId="2" borderId="22" xfId="2" applyFont="1" applyFill="1" applyBorder="1" applyAlignment="1"/>
    <xf numFmtId="0" fontId="3" fillId="2" borderId="22" xfId="2" applyFont="1" applyFill="1" applyBorder="1" applyAlignment="1">
      <alignment vertical="top"/>
    </xf>
    <xf numFmtId="0" fontId="3" fillId="2" borderId="22" xfId="2" applyFont="1" applyFill="1" applyBorder="1" applyAlignment="1">
      <alignment vertical="top" wrapText="1"/>
    </xf>
    <xf numFmtId="0" fontId="3" fillId="2" borderId="22" xfId="0" applyFont="1" applyFill="1" applyBorder="1" applyAlignment="1">
      <alignment horizontal="center" vertical="center"/>
    </xf>
    <xf numFmtId="0" fontId="14" fillId="7" borderId="37" xfId="5" applyFont="1" applyFill="1" applyBorder="1" applyAlignment="1">
      <alignment horizontal="left" vertical="center"/>
    </xf>
    <xf numFmtId="0" fontId="3" fillId="9" borderId="22" xfId="0" applyFont="1" applyFill="1" applyBorder="1"/>
    <xf numFmtId="0" fontId="3" fillId="9" borderId="22" xfId="0" applyFont="1" applyFill="1" applyBorder="1" applyAlignment="1">
      <alignment vertical="top" wrapText="1"/>
    </xf>
    <xf numFmtId="0" fontId="31" fillId="9" borderId="22" xfId="0" applyFont="1" applyFill="1" applyBorder="1" applyAlignment="1">
      <alignment horizontal="left" vertical="top"/>
    </xf>
    <xf numFmtId="0" fontId="31" fillId="9" borderId="22" xfId="0" applyFont="1" applyFill="1" applyBorder="1" applyAlignment="1">
      <alignment horizontal="left" vertical="center"/>
    </xf>
    <xf numFmtId="0" fontId="14" fillId="4" borderId="37" xfId="5" applyFont="1" applyFill="1" applyBorder="1" applyAlignment="1">
      <alignment horizontal="left" vertical="center"/>
    </xf>
    <xf numFmtId="0" fontId="14" fillId="4" borderId="44" xfId="5" applyFont="1" applyFill="1" applyBorder="1" applyAlignment="1">
      <alignment horizontal="left" vertical="center"/>
    </xf>
    <xf numFmtId="0" fontId="14" fillId="4" borderId="45" xfId="5" applyFont="1" applyFill="1" applyBorder="1" applyAlignment="1">
      <alignment horizontal="left" vertical="center"/>
    </xf>
    <xf numFmtId="0" fontId="8" fillId="2" borderId="22" xfId="7" applyFont="1" applyFill="1" applyBorder="1" applyAlignment="1">
      <alignment horizontal="left" vertical="top" wrapText="1"/>
    </xf>
    <xf numFmtId="0" fontId="26" fillId="2" borderId="22" xfId="7" applyFont="1" applyFill="1" applyBorder="1" applyAlignment="1">
      <alignment horizontal="left" vertical="top" wrapText="1"/>
    </xf>
    <xf numFmtId="0" fontId="9" fillId="3" borderId="38" xfId="5" applyFont="1" applyFill="1" applyBorder="1" applyAlignment="1">
      <alignment horizontal="center" vertical="center" wrapText="1"/>
    </xf>
    <xf numFmtId="0" fontId="9" fillId="3" borderId="22" xfId="5" applyFont="1" applyFill="1" applyBorder="1" applyAlignment="1">
      <alignment horizontal="center" vertical="center" wrapText="1"/>
    </xf>
    <xf numFmtId="0" fontId="18" fillId="2" borderId="22" xfId="7" applyFont="1" applyFill="1" applyBorder="1" applyAlignment="1">
      <alignment vertical="top" wrapText="1"/>
    </xf>
    <xf numFmtId="0" fontId="18" fillId="2" borderId="22" xfId="0" applyFont="1" applyFill="1" applyBorder="1" applyAlignment="1">
      <alignment horizontal="left" vertical="top" wrapText="1"/>
    </xf>
    <xf numFmtId="0" fontId="26" fillId="2" borderId="22" xfId="0" applyFont="1" applyFill="1" applyBorder="1" applyAlignment="1">
      <alignment horizontal="left" vertical="top" wrapText="1"/>
    </xf>
    <xf numFmtId="0" fontId="18" fillId="2" borderId="0" xfId="2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vertical="center" wrapText="1"/>
    </xf>
    <xf numFmtId="14" fontId="3" fillId="2" borderId="22" xfId="2" applyNumberFormat="1" applyFont="1" applyFill="1" applyBorder="1" applyAlignment="1">
      <alignment vertical="top"/>
    </xf>
    <xf numFmtId="0" fontId="3" fillId="6" borderId="22" xfId="2" quotePrefix="1" applyFont="1" applyFill="1" applyBorder="1" applyAlignment="1">
      <alignment vertical="top" wrapText="1"/>
    </xf>
    <xf numFmtId="0" fontId="14" fillId="4" borderId="22" xfId="5" applyFont="1" applyFill="1" applyBorder="1" applyAlignment="1">
      <alignment horizontal="left" vertical="top"/>
    </xf>
    <xf numFmtId="0" fontId="14" fillId="4" borderId="0" xfId="5" applyFont="1" applyFill="1" applyBorder="1" applyAlignment="1">
      <alignment horizontal="left" vertical="center"/>
    </xf>
    <xf numFmtId="0" fontId="14" fillId="4" borderId="53" xfId="5" applyFont="1" applyFill="1" applyBorder="1" applyAlignment="1">
      <alignment horizontal="left" vertical="center"/>
    </xf>
    <xf numFmtId="0" fontId="9" fillId="3" borderId="54" xfId="5" applyFont="1" applyFill="1" applyBorder="1" applyAlignment="1">
      <alignment horizontal="center" vertical="center" wrapText="1"/>
    </xf>
    <xf numFmtId="0" fontId="14" fillId="4" borderId="55" xfId="5" applyFont="1" applyFill="1" applyBorder="1" applyAlignment="1">
      <alignment horizontal="left" vertical="center"/>
    </xf>
    <xf numFmtId="0" fontId="14" fillId="4" borderId="56" xfId="5" applyFont="1" applyFill="1" applyBorder="1" applyAlignment="1">
      <alignment horizontal="left" vertical="center"/>
    </xf>
    <xf numFmtId="0" fontId="32" fillId="10" borderId="35" xfId="0" applyFont="1" applyFill="1" applyBorder="1" applyAlignment="1">
      <alignment horizontal="center" vertical="center" wrapText="1"/>
    </xf>
    <xf numFmtId="0" fontId="32" fillId="10" borderId="36" xfId="0" applyFont="1" applyFill="1" applyBorder="1" applyAlignment="1">
      <alignment horizontal="center" vertical="center" wrapText="1"/>
    </xf>
    <xf numFmtId="0" fontId="32" fillId="10" borderId="22" xfId="0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18" fillId="2" borderId="41" xfId="0" applyFont="1" applyFill="1" applyBorder="1" applyAlignment="1">
      <alignment horizontal="left" vertical="top" wrapText="1"/>
    </xf>
    <xf numFmtId="0" fontId="26" fillId="2" borderId="41" xfId="0" applyFont="1" applyFill="1" applyBorder="1" applyAlignment="1">
      <alignment horizontal="left" vertical="top" wrapText="1"/>
    </xf>
    <xf numFmtId="0" fontId="3" fillId="9" borderId="41" xfId="0" applyFont="1" applyFill="1" applyBorder="1"/>
    <xf numFmtId="0" fontId="31" fillId="9" borderId="41" xfId="0" applyFont="1" applyFill="1" applyBorder="1" applyAlignment="1">
      <alignment horizontal="left" vertical="center"/>
    </xf>
    <xf numFmtId="0" fontId="3" fillId="0" borderId="41" xfId="5" applyFont="1" applyFill="1" applyBorder="1" applyAlignment="1">
      <alignment horizontal="left" vertical="top" wrapText="1"/>
    </xf>
    <xf numFmtId="0" fontId="3" fillId="0" borderId="41" xfId="5" applyFont="1" applyFill="1" applyBorder="1" applyAlignment="1">
      <alignment horizontal="left" vertical="center" wrapText="1"/>
    </xf>
    <xf numFmtId="0" fontId="3" fillId="2" borderId="0" xfId="2" applyFont="1" applyFill="1" applyAlignment="1">
      <alignment vertical="top"/>
    </xf>
    <xf numFmtId="14" fontId="3" fillId="6" borderId="0" xfId="5" applyNumberFormat="1" applyFont="1" applyFill="1" applyBorder="1" applyAlignment="1">
      <alignment vertical="top" wrapText="1"/>
    </xf>
    <xf numFmtId="0" fontId="3" fillId="6" borderId="3" xfId="2" applyFont="1" applyFill="1" applyBorder="1" applyAlignment="1">
      <alignment vertical="top" wrapText="1"/>
    </xf>
    <xf numFmtId="0" fontId="3" fillId="6" borderId="0" xfId="5" applyFont="1" applyFill="1" applyBorder="1" applyAlignment="1">
      <alignment vertical="top" wrapText="1"/>
    </xf>
    <xf numFmtId="0" fontId="18" fillId="2" borderId="0" xfId="0" applyFont="1" applyFill="1" applyBorder="1" applyAlignment="1">
      <alignment horizontal="left" vertical="top" wrapText="1"/>
    </xf>
    <xf numFmtId="0" fontId="18" fillId="6" borderId="0" xfId="2" applyFont="1" applyFill="1" applyBorder="1" applyAlignment="1">
      <alignment horizontal="left" vertical="top" wrapText="1"/>
    </xf>
    <xf numFmtId="0" fontId="3" fillId="6" borderId="0" xfId="2" applyFont="1" applyFill="1" applyBorder="1" applyAlignment="1">
      <alignment vertical="top" wrapText="1"/>
    </xf>
    <xf numFmtId="0" fontId="33" fillId="0" borderId="22" xfId="0" applyFont="1" applyBorder="1"/>
    <xf numFmtId="0" fontId="33" fillId="2" borderId="22" xfId="0" applyFont="1" applyFill="1" applyBorder="1" applyAlignment="1">
      <alignment horizontal="left"/>
    </xf>
    <xf numFmtId="0" fontId="34" fillId="2" borderId="22" xfId="1" applyFont="1" applyFill="1" applyBorder="1"/>
    <xf numFmtId="0" fontId="34" fillId="0" borderId="22" xfId="1" applyFont="1" applyBorder="1"/>
    <xf numFmtId="0" fontId="34" fillId="2" borderId="22" xfId="1" applyFont="1" applyFill="1" applyBorder="1" applyAlignment="1">
      <alignment horizontal="left" vertical="center"/>
    </xf>
    <xf numFmtId="0" fontId="34" fillId="0" borderId="22" xfId="1" quotePrefix="1" applyFont="1" applyBorder="1"/>
    <xf numFmtId="0" fontId="34" fillId="2" borderId="0" xfId="1" applyFont="1" applyFill="1"/>
    <xf numFmtId="14" fontId="3" fillId="6" borderId="41" xfId="5" applyNumberFormat="1" applyFont="1" applyFill="1" applyBorder="1" applyAlignment="1">
      <alignment vertical="top" wrapText="1"/>
    </xf>
    <xf numFmtId="0" fontId="34" fillId="0" borderId="0" xfId="1" applyFont="1"/>
    <xf numFmtId="0" fontId="3" fillId="6" borderId="3" xfId="5" applyFont="1" applyFill="1" applyBorder="1" applyAlignment="1">
      <alignment vertical="top" wrapText="1"/>
    </xf>
    <xf numFmtId="0" fontId="3" fillId="0" borderId="45" xfId="5" applyFont="1" applyFill="1" applyBorder="1" applyAlignment="1">
      <alignment horizontal="left" vertical="top" wrapText="1"/>
    </xf>
    <xf numFmtId="0" fontId="3" fillId="0" borderId="57" xfId="5" applyFont="1" applyFill="1" applyBorder="1" applyAlignment="1">
      <alignment horizontal="left" vertical="top" wrapText="1"/>
    </xf>
    <xf numFmtId="0" fontId="3" fillId="2" borderId="45" xfId="2" applyFont="1" applyFill="1" applyBorder="1" applyAlignment="1">
      <alignment vertical="top" wrapText="1"/>
    </xf>
    <xf numFmtId="0" fontId="3" fillId="0" borderId="2" xfId="5" applyFont="1" applyFill="1" applyBorder="1" applyAlignment="1">
      <alignment horizontal="left" vertical="top" wrapText="1"/>
    </xf>
    <xf numFmtId="0" fontId="3" fillId="2" borderId="2" xfId="2" applyFont="1" applyFill="1" applyBorder="1"/>
    <xf numFmtId="0" fontId="26" fillId="2" borderId="37" xfId="7" applyFont="1" applyFill="1" applyBorder="1" applyAlignment="1">
      <alignment horizontal="left" vertical="top" wrapText="1"/>
    </xf>
    <xf numFmtId="14" fontId="3" fillId="2" borderId="22" xfId="5" applyNumberFormat="1" applyFont="1" applyFill="1" applyBorder="1" applyAlignment="1">
      <alignment vertical="top" wrapText="1"/>
    </xf>
    <xf numFmtId="0" fontId="26" fillId="2" borderId="58" xfId="7" applyFont="1" applyFill="1" applyBorder="1" applyAlignment="1">
      <alignment horizontal="left" vertical="top" wrapText="1"/>
    </xf>
    <xf numFmtId="0" fontId="3" fillId="6" borderId="59" xfId="5" applyFont="1" applyFill="1" applyBorder="1" applyAlignment="1">
      <alignment vertical="top" wrapText="1"/>
    </xf>
    <xf numFmtId="14" fontId="3" fillId="6" borderId="60" xfId="5" applyNumberFormat="1" applyFont="1" applyFill="1" applyBorder="1" applyAlignment="1">
      <alignment vertical="top" wrapText="1"/>
    </xf>
    <xf numFmtId="0" fontId="3" fillId="6" borderId="59" xfId="2" applyFont="1" applyFill="1" applyBorder="1" applyAlignment="1">
      <alignment vertical="top" wrapText="1"/>
    </xf>
    <xf numFmtId="0" fontId="3" fillId="6" borderId="61" xfId="5" applyFont="1" applyFill="1" applyBorder="1" applyAlignment="1">
      <alignment vertical="top" wrapText="1"/>
    </xf>
    <xf numFmtId="14" fontId="3" fillId="6" borderId="61" xfId="5" applyNumberFormat="1" applyFont="1" applyFill="1" applyBorder="1" applyAlignment="1">
      <alignment vertical="top" wrapText="1"/>
    </xf>
    <xf numFmtId="0" fontId="3" fillId="6" borderId="61" xfId="2" applyFont="1" applyFill="1" applyBorder="1" applyAlignment="1">
      <alignment vertical="top" wrapText="1"/>
    </xf>
    <xf numFmtId="0" fontId="14" fillId="4" borderId="61" xfId="5" applyFont="1" applyFill="1" applyBorder="1" applyAlignment="1">
      <alignment horizontal="left" vertical="center"/>
    </xf>
    <xf numFmtId="14" fontId="3" fillId="2" borderId="61" xfId="5" applyNumberFormat="1" applyFont="1" applyFill="1" applyBorder="1" applyAlignment="1">
      <alignment vertical="top" wrapText="1"/>
    </xf>
    <xf numFmtId="0" fontId="12" fillId="2" borderId="1" xfId="2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7" fillId="2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8" fillId="2" borderId="2" xfId="4" applyFont="1" applyFill="1" applyBorder="1" applyAlignment="1">
      <alignment vertical="top"/>
    </xf>
    <xf numFmtId="0" fontId="6" fillId="2" borderId="0" xfId="4" applyFont="1" applyFill="1" applyBorder="1" applyAlignment="1">
      <alignment horizontal="center"/>
    </xf>
    <xf numFmtId="1" fontId="7" fillId="2" borderId="2" xfId="0" applyNumberFormat="1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top" wrapText="1"/>
    </xf>
    <xf numFmtId="1" fontId="7" fillId="2" borderId="1" xfId="0" applyNumberFormat="1" applyFont="1" applyFill="1" applyBorder="1" applyAlignment="1"/>
    <xf numFmtId="0" fontId="29" fillId="0" borderId="0" xfId="0" applyFont="1" applyAlignment="1">
      <alignment horizontal="left" vertical="center"/>
    </xf>
    <xf numFmtId="0" fontId="8" fillId="2" borderId="32" xfId="5" applyFont="1" applyFill="1" applyBorder="1" applyAlignment="1">
      <alignment horizontal="left" wrapText="1"/>
    </xf>
    <xf numFmtId="0" fontId="8" fillId="2" borderId="33" xfId="5" applyFont="1" applyFill="1" applyBorder="1" applyAlignment="1">
      <alignment horizontal="left" wrapText="1"/>
    </xf>
    <xf numFmtId="0" fontId="12" fillId="2" borderId="32" xfId="2" applyFont="1" applyFill="1" applyBorder="1" applyAlignment="1">
      <alignment horizontal="center" vertical="center" wrapText="1"/>
    </xf>
    <xf numFmtId="0" fontId="18" fillId="2" borderId="34" xfId="2" applyFont="1" applyFill="1" applyBorder="1" applyAlignment="1">
      <alignment horizontal="center" vertical="center" wrapText="1"/>
    </xf>
    <xf numFmtId="0" fontId="8" fillId="2" borderId="50" xfId="5" applyFont="1" applyFill="1" applyBorder="1" applyAlignment="1">
      <alignment horizontal="left" wrapText="1"/>
    </xf>
    <xf numFmtId="0" fontId="8" fillId="2" borderId="51" xfId="5" applyFont="1" applyFill="1" applyBorder="1" applyAlignment="1">
      <alignment horizontal="left" wrapText="1"/>
    </xf>
    <xf numFmtId="0" fontId="8" fillId="2" borderId="52" xfId="5" applyFont="1" applyFill="1" applyBorder="1" applyAlignment="1">
      <alignment horizontal="left" wrapText="1"/>
    </xf>
    <xf numFmtId="0" fontId="8" fillId="2" borderId="1" xfId="5" applyFont="1" applyFill="1" applyBorder="1" applyAlignment="1">
      <alignment horizontal="left" wrapText="1"/>
    </xf>
    <xf numFmtId="0" fontId="8" fillId="2" borderId="16" xfId="5" applyFont="1" applyFill="1" applyBorder="1" applyAlignment="1">
      <alignment horizontal="left" wrapText="1"/>
    </xf>
    <xf numFmtId="0" fontId="8" fillId="2" borderId="49" xfId="5" applyFont="1" applyFill="1" applyBorder="1" applyAlignment="1">
      <alignment horizontal="left" wrapText="1"/>
    </xf>
    <xf numFmtId="0" fontId="12" fillId="2" borderId="1" xfId="2" applyFont="1" applyFill="1" applyBorder="1" applyAlignment="1">
      <alignment horizontal="center" vertical="center" wrapText="1"/>
    </xf>
    <xf numFmtId="0" fontId="12" fillId="2" borderId="16" xfId="2" applyFont="1" applyFill="1" applyBorder="1" applyAlignment="1">
      <alignment horizontal="center" vertical="center" wrapText="1"/>
    </xf>
    <xf numFmtId="0" fontId="12" fillId="2" borderId="49" xfId="2" applyFont="1" applyFill="1" applyBorder="1" applyAlignment="1">
      <alignment horizontal="center" vertical="center" wrapText="1"/>
    </xf>
    <xf numFmtId="0" fontId="18" fillId="2" borderId="46" xfId="2" applyFont="1" applyFill="1" applyBorder="1" applyAlignment="1">
      <alignment horizontal="center" vertical="center" wrapText="1"/>
    </xf>
    <xf numFmtId="0" fontId="18" fillId="2" borderId="47" xfId="2" applyFont="1" applyFill="1" applyBorder="1" applyAlignment="1">
      <alignment horizontal="center" vertical="center" wrapText="1"/>
    </xf>
    <xf numFmtId="0" fontId="18" fillId="2" borderId="48" xfId="2" applyFont="1" applyFill="1" applyBorder="1" applyAlignment="1">
      <alignment horizontal="center" vertical="center" wrapText="1"/>
    </xf>
    <xf numFmtId="0" fontId="31" fillId="8" borderId="22" xfId="0" applyFont="1" applyFill="1" applyBorder="1" applyAlignment="1">
      <alignment horizontal="left" vertical="top" wrapText="1"/>
    </xf>
    <xf numFmtId="0" fontId="23" fillId="2" borderId="18" xfId="1" applyNumberFormat="1" applyFont="1" applyFill="1" applyBorder="1" applyAlignment="1"/>
    <xf numFmtId="0" fontId="3" fillId="2" borderId="18" xfId="2" applyFont="1" applyFill="1" applyBorder="1" applyAlignment="1">
      <alignment wrapText="1"/>
    </xf>
    <xf numFmtId="0" fontId="14" fillId="2" borderId="13" xfId="5" applyNumberFormat="1" applyFont="1" applyFill="1" applyBorder="1" applyAlignment="1">
      <alignment horizontal="left" wrapText="1"/>
    </xf>
    <xf numFmtId="0" fontId="8" fillId="6" borderId="32" xfId="5" applyFont="1" applyFill="1" applyBorder="1" applyAlignment="1">
      <alignment horizontal="left" wrapText="1"/>
    </xf>
    <xf numFmtId="0" fontId="35" fillId="6" borderId="0" xfId="2" applyFont="1" applyFill="1" applyAlignment="1" applyProtection="1">
      <alignment wrapText="1"/>
    </xf>
    <xf numFmtId="0" fontId="14" fillId="2" borderId="14" xfId="5" applyNumberFormat="1" applyFont="1" applyFill="1" applyBorder="1" applyAlignment="1">
      <alignment horizontal="left" wrapText="1"/>
    </xf>
    <xf numFmtId="0" fontId="8" fillId="6" borderId="33" xfId="5" applyFont="1" applyFill="1" applyBorder="1" applyAlignment="1">
      <alignment horizontal="left" wrapText="1"/>
    </xf>
    <xf numFmtId="0" fontId="12" fillId="2" borderId="14" xfId="2" applyNumberFormat="1" applyFont="1" applyFill="1" applyBorder="1" applyAlignment="1">
      <alignment horizontal="center" vertical="center"/>
    </xf>
    <xf numFmtId="0" fontId="35" fillId="6" borderId="0" xfId="2" applyFont="1" applyFill="1" applyBorder="1" applyAlignment="1">
      <alignment horizontal="left" wrapText="1"/>
    </xf>
    <xf numFmtId="0" fontId="18" fillId="2" borderId="19" xfId="2" applyNumberFormat="1" applyFont="1" applyFill="1" applyBorder="1" applyAlignment="1">
      <alignment horizontal="center" vertical="center"/>
    </xf>
    <xf numFmtId="0" fontId="18" fillId="2" borderId="0" xfId="2" applyNumberFormat="1" applyFont="1" applyFill="1" applyBorder="1" applyAlignment="1">
      <alignment horizontal="center" vertical="center"/>
    </xf>
    <xf numFmtId="0" fontId="18" fillId="2" borderId="0" xfId="2" applyNumberFormat="1" applyFont="1" applyFill="1" applyAlignment="1"/>
    <xf numFmtId="0" fontId="9" fillId="3" borderId="2" xfId="5" applyNumberFormat="1" applyFont="1" applyFill="1" applyBorder="1" applyAlignment="1">
      <alignment horizontal="center" vertical="center" wrapText="1"/>
    </xf>
    <xf numFmtId="0" fontId="14" fillId="4" borderId="1" xfId="5" applyNumberFormat="1" applyFont="1" applyFill="1" applyBorder="1" applyAlignment="1">
      <alignment horizontal="left" vertical="center"/>
    </xf>
    <xf numFmtId="0" fontId="14" fillId="4" borderId="62" xfId="5" applyFont="1" applyFill="1" applyBorder="1" applyAlignment="1">
      <alignment horizontal="left" vertical="center"/>
    </xf>
    <xf numFmtId="0" fontId="26" fillId="2" borderId="41" xfId="7" applyFont="1" applyFill="1" applyBorder="1" applyAlignment="1">
      <alignment horizontal="left" vertical="top" wrapText="1"/>
    </xf>
    <xf numFmtId="0" fontId="3" fillId="9" borderId="41" xfId="0" applyFont="1" applyFill="1" applyBorder="1" applyAlignment="1">
      <alignment vertical="top" wrapText="1"/>
    </xf>
    <xf numFmtId="0" fontId="26" fillId="2" borderId="2" xfId="7" applyFont="1" applyFill="1" applyBorder="1" applyAlignment="1">
      <alignment horizontal="left" vertical="top" wrapText="1"/>
    </xf>
    <xf numFmtId="0" fontId="3" fillId="9" borderId="2" xfId="0" applyFont="1" applyFill="1" applyBorder="1"/>
    <xf numFmtId="0" fontId="3" fillId="9" borderId="2" xfId="0" applyFont="1" applyFill="1" applyBorder="1" applyAlignment="1">
      <alignment vertical="top" wrapText="1"/>
    </xf>
    <xf numFmtId="0" fontId="36" fillId="2" borderId="2" xfId="5" applyFont="1" applyFill="1" applyBorder="1" applyAlignment="1">
      <alignment vertical="top" wrapText="1"/>
    </xf>
    <xf numFmtId="0" fontId="18" fillId="2" borderId="2" xfId="2" applyFont="1" applyFill="1" applyBorder="1" applyAlignment="1">
      <alignment horizontal="left" vertical="top" wrapText="1"/>
    </xf>
    <xf numFmtId="0" fontId="3" fillId="2" borderId="2" xfId="2" applyFont="1" applyFill="1" applyBorder="1" applyAlignment="1">
      <alignment vertical="top" wrapText="1"/>
    </xf>
    <xf numFmtId="0" fontId="3" fillId="6" borderId="38" xfId="5" applyFont="1" applyFill="1" applyBorder="1" applyAlignment="1">
      <alignment vertical="top" wrapText="1"/>
    </xf>
    <xf numFmtId="0" fontId="26" fillId="2" borderId="2" xfId="0" applyFont="1" applyFill="1" applyBorder="1" applyAlignment="1">
      <alignment horizontal="left" vertical="top" wrapText="1"/>
    </xf>
    <xf numFmtId="0" fontId="14" fillId="4" borderId="63" xfId="5" applyFont="1" applyFill="1" applyBorder="1" applyAlignment="1">
      <alignment horizontal="left" vertical="center"/>
    </xf>
    <xf numFmtId="0" fontId="14" fillId="4" borderId="64" xfId="5" applyFont="1" applyFill="1" applyBorder="1" applyAlignment="1">
      <alignment horizontal="left" vertical="center"/>
    </xf>
    <xf numFmtId="0" fontId="3" fillId="2" borderId="41" xfId="2" applyFont="1" applyFill="1" applyBorder="1" applyAlignment="1">
      <alignment vertical="top" wrapText="1"/>
    </xf>
    <xf numFmtId="0" fontId="14" fillId="4" borderId="2" xfId="5" applyFont="1" applyFill="1" applyBorder="1" applyAlignment="1">
      <alignment horizontal="left" vertical="center"/>
    </xf>
    <xf numFmtId="0" fontId="3" fillId="6" borderId="40" xfId="5" applyFont="1" applyFill="1" applyBorder="1" applyAlignment="1">
      <alignment vertical="top" wrapText="1"/>
    </xf>
    <xf numFmtId="0" fontId="3" fillId="6" borderId="16" xfId="5" applyFont="1" applyFill="1" applyBorder="1" applyAlignment="1">
      <alignment vertical="top" wrapText="1"/>
    </xf>
    <xf numFmtId="0" fontId="18" fillId="2" borderId="22" xfId="2" applyFont="1" applyFill="1" applyBorder="1" applyAlignment="1">
      <alignment horizontal="left" vertical="top" wrapText="1"/>
    </xf>
    <xf numFmtId="0" fontId="3" fillId="6" borderId="39" xfId="5" applyFont="1" applyFill="1" applyBorder="1" applyAlignment="1">
      <alignment vertical="top" wrapText="1"/>
    </xf>
    <xf numFmtId="0" fontId="18" fillId="2" borderId="41" xfId="2" applyFont="1" applyFill="1" applyBorder="1" applyAlignment="1">
      <alignment horizontal="left" vertical="top" wrapText="1"/>
    </xf>
    <xf numFmtId="0" fontId="3" fillId="6" borderId="60" xfId="5" applyFont="1" applyFill="1" applyBorder="1" applyAlignment="1">
      <alignment vertical="top" wrapText="1"/>
    </xf>
    <xf numFmtId="0" fontId="18" fillId="6" borderId="60" xfId="2" applyFont="1" applyFill="1" applyBorder="1" applyAlignment="1">
      <alignment horizontal="left" vertical="top" wrapText="1"/>
    </xf>
    <xf numFmtId="0" fontId="3" fillId="6" borderId="60" xfId="2" applyFont="1" applyFill="1" applyBorder="1" applyAlignment="1">
      <alignment vertical="top" wrapText="1"/>
    </xf>
    <xf numFmtId="0" fontId="18" fillId="2" borderId="0" xfId="2" applyFont="1" applyFill="1" applyBorder="1" applyAlignment="1">
      <alignment horizontal="left" vertical="top" wrapText="1"/>
    </xf>
    <xf numFmtId="0" fontId="3" fillId="2" borderId="0" xfId="2" applyFont="1" applyFill="1" applyBorder="1" applyAlignment="1">
      <alignment vertical="top" wrapText="1"/>
    </xf>
  </cellXfs>
  <cellStyles count="8">
    <cellStyle name="Hyperlink" xfId="1" builtinId="8"/>
    <cellStyle name="Normal" xfId="0" builtinId="0"/>
    <cellStyle name="Normal 2" xfId="2"/>
    <cellStyle name="Normal 3" xfId="3"/>
    <cellStyle name="Normal 3 2" xfId="7"/>
    <cellStyle name="Normal_Functional Test Case v1.0" xfId="4"/>
    <cellStyle name="Normal_Sheet1" xfId="5"/>
    <cellStyle name="標準_結合試験(AllOvertheWorld)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05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arch%20grammar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ght/Desktop/Doc/FAP_System%20Test%20Case_v1.1_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gramma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Test Report"/>
      <sheetName val="Admin Module"/>
      <sheetName val="Common"/>
      <sheetName val="Display Homepage"/>
      <sheetName val="Suggest Module"/>
      <sheetName val="Post Management"/>
      <sheetName val="Like Management"/>
      <sheetName val="Wishlist management"/>
      <sheetName val="Comment management"/>
      <sheetName val="Share Management"/>
      <sheetName val="Report"/>
      <sheetName val="Friend management"/>
      <sheetName val="Chat"/>
      <sheetName val="Room"/>
      <sheetName val="Account management"/>
      <sheetName val="Admin managemen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G5" sqref="G5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219" t="s">
        <v>0</v>
      </c>
      <c r="D2" s="219"/>
      <c r="E2" s="219"/>
      <c r="F2" s="219"/>
      <c r="G2" s="219"/>
    </row>
    <row r="3" spans="1:7">
      <c r="B3" s="6"/>
      <c r="C3" s="7"/>
      <c r="F3" s="8"/>
    </row>
    <row r="4" spans="1:7" ht="14.25" customHeight="1">
      <c r="B4" s="9" t="s">
        <v>1</v>
      </c>
      <c r="C4" s="220" t="s">
        <v>439</v>
      </c>
      <c r="D4" s="220"/>
      <c r="E4" s="220"/>
      <c r="F4" s="9" t="s">
        <v>2</v>
      </c>
      <c r="G4" s="10" t="s">
        <v>427</v>
      </c>
    </row>
    <row r="5" spans="1:7" ht="14.25" customHeight="1">
      <c r="B5" s="9" t="s">
        <v>3</v>
      </c>
      <c r="C5" s="220" t="s">
        <v>440</v>
      </c>
      <c r="D5" s="220"/>
      <c r="E5" s="220"/>
      <c r="F5" s="9" t="s">
        <v>4</v>
      </c>
      <c r="G5" s="10" t="s">
        <v>441</v>
      </c>
    </row>
    <row r="6" spans="1:7" ht="15.75" customHeight="1">
      <c r="B6" s="221" t="s">
        <v>5</v>
      </c>
      <c r="C6" s="222" t="str">
        <f>C5&amp;"_"&amp;"System Test Case"&amp;"_"&amp;"v1.0"</f>
        <v>BS_System Test Case_v1.0</v>
      </c>
      <c r="D6" s="222"/>
      <c r="E6" s="222"/>
      <c r="F6" s="9" t="s">
        <v>6</v>
      </c>
      <c r="G6" s="72">
        <v>43026</v>
      </c>
    </row>
    <row r="7" spans="1:7" ht="13.5" customHeight="1">
      <c r="B7" s="221"/>
      <c r="C7" s="222"/>
      <c r="D7" s="222"/>
      <c r="E7" s="222"/>
      <c r="F7" s="9" t="s">
        <v>7</v>
      </c>
      <c r="G7" s="12" t="s">
        <v>45</v>
      </c>
    </row>
    <row r="8" spans="1:7">
      <c r="B8" s="1"/>
      <c r="C8" s="13"/>
      <c r="D8" s="14"/>
      <c r="E8" s="14"/>
      <c r="F8" s="14"/>
      <c r="G8" s="15"/>
    </row>
    <row r="9" spans="1:7">
      <c r="B9" s="1"/>
      <c r="C9" s="16"/>
      <c r="D9" s="16"/>
      <c r="E9" s="16"/>
      <c r="F9" s="16"/>
    </row>
    <row r="10" spans="1:7">
      <c r="B10" s="17" t="s">
        <v>8</v>
      </c>
    </row>
    <row r="11" spans="1:7" s="18" customFormat="1">
      <c r="B11" s="19" t="s">
        <v>9</v>
      </c>
      <c r="C11" s="20" t="s">
        <v>7</v>
      </c>
      <c r="D11" s="20" t="s">
        <v>10</v>
      </c>
      <c r="E11" s="20" t="s">
        <v>11</v>
      </c>
      <c r="F11" s="20" t="s">
        <v>12</v>
      </c>
      <c r="G11" s="21" t="s">
        <v>13</v>
      </c>
    </row>
    <row r="12" spans="1:7" s="22" customFormat="1" ht="21.75" customHeight="1">
      <c r="B12" s="73">
        <v>43026</v>
      </c>
      <c r="C12" s="74" t="s">
        <v>45</v>
      </c>
      <c r="D12" s="75"/>
      <c r="E12" s="75" t="s">
        <v>46</v>
      </c>
      <c r="F12" s="25"/>
      <c r="G12" s="26"/>
    </row>
    <row r="13" spans="1:7" s="22" customFormat="1" ht="21.75" customHeight="1">
      <c r="B13" s="73"/>
      <c r="C13" s="74"/>
      <c r="D13" s="24"/>
      <c r="E13" s="75"/>
      <c r="F13" s="24"/>
      <c r="G13" s="28"/>
    </row>
    <row r="14" spans="1:7" s="22" customFormat="1" ht="19.5" customHeight="1">
      <c r="B14" s="73"/>
      <c r="C14" s="74"/>
      <c r="D14" s="24"/>
      <c r="E14" s="24"/>
      <c r="G14" s="28"/>
    </row>
    <row r="15" spans="1:7" s="22" customFormat="1" ht="21.75" customHeight="1">
      <c r="B15" s="27"/>
      <c r="C15" s="23"/>
      <c r="D15" s="24"/>
      <c r="E15" s="24"/>
      <c r="F15" s="24"/>
      <c r="G15" s="28"/>
    </row>
    <row r="16" spans="1:7" s="22" customFormat="1" ht="19.5" customHeight="1">
      <c r="B16" s="27"/>
      <c r="C16" s="23"/>
      <c r="D16" s="24"/>
      <c r="E16" s="24"/>
      <c r="F16" s="24"/>
      <c r="G16" s="28"/>
    </row>
    <row r="17" spans="2:7" s="22" customFormat="1" ht="21.75" customHeight="1">
      <c r="B17" s="27"/>
      <c r="C17" s="23"/>
      <c r="D17" s="24"/>
      <c r="E17" s="24"/>
      <c r="F17" s="24"/>
      <c r="G17" s="28"/>
    </row>
    <row r="18" spans="2:7" s="22" customFormat="1" ht="19.5" customHeight="1">
      <c r="B18" s="29"/>
      <c r="C18" s="30"/>
      <c r="D18" s="31"/>
      <c r="E18" s="31"/>
      <c r="F18" s="31"/>
      <c r="G18" s="32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B47"/>
  <sheetViews>
    <sheetView zoomScale="90" zoomScaleNormal="90" workbookViewId="0"/>
  </sheetViews>
  <sheetFormatPr defaultRowHeight="12.75"/>
  <cols>
    <col min="1" max="1" width="22.625" style="90" customWidth="1"/>
    <col min="2" max="2" width="46.75" style="90" customWidth="1"/>
    <col min="3" max="3" width="34.375" style="90" customWidth="1"/>
    <col min="4" max="4" width="31.625" style="90" customWidth="1"/>
    <col min="5" max="5" width="16.5" style="90" customWidth="1"/>
    <col min="6" max="6" width="15.625" style="90" customWidth="1"/>
    <col min="7" max="7" width="14.75" style="90" customWidth="1"/>
    <col min="8" max="8" width="9" style="93"/>
    <col min="9" max="9" width="16.5" style="90" customWidth="1"/>
    <col min="10" max="10" width="16.5" style="90" hidden="1" customWidth="1"/>
    <col min="11" max="14" width="16.5" style="90" customWidth="1"/>
    <col min="15" max="15" width="12.25" style="92" customWidth="1"/>
    <col min="16" max="16" width="3.75" style="90" hidden="1" customWidth="1"/>
    <col min="17" max="16384" width="9" style="90"/>
  </cols>
  <sheetData>
    <row r="1" spans="1:262" ht="13.5" thickBot="1">
      <c r="A1" s="109" t="s">
        <v>47</v>
      </c>
      <c r="B1" s="76"/>
      <c r="C1" s="76"/>
      <c r="D1" s="76"/>
      <c r="E1" s="76"/>
      <c r="F1" s="76"/>
      <c r="G1" s="76"/>
      <c r="H1" s="77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78"/>
      <c r="HY1" s="78"/>
      <c r="HZ1" s="78"/>
      <c r="IA1" s="78"/>
      <c r="IB1" s="78"/>
      <c r="IC1" s="78"/>
      <c r="ID1" s="78"/>
      <c r="IE1" s="78"/>
      <c r="IF1" s="78"/>
      <c r="IG1" s="78"/>
      <c r="IH1" s="78"/>
      <c r="II1" s="78"/>
      <c r="IJ1" s="78"/>
      <c r="IK1" s="78"/>
      <c r="IL1" s="78"/>
      <c r="IM1" s="78"/>
      <c r="IN1" s="78"/>
      <c r="IO1" s="78"/>
      <c r="IP1" s="78"/>
      <c r="IQ1" s="78"/>
      <c r="IR1" s="78"/>
      <c r="IS1" s="78"/>
      <c r="IT1" s="78"/>
      <c r="IU1" s="78"/>
    </row>
    <row r="2" spans="1:262">
      <c r="A2" s="46" t="s">
        <v>21</v>
      </c>
      <c r="B2" s="231" t="s">
        <v>531</v>
      </c>
      <c r="C2" s="231"/>
      <c r="D2" s="231"/>
      <c r="E2" s="231"/>
      <c r="F2" s="231"/>
      <c r="G2" s="231"/>
      <c r="H2" s="79"/>
      <c r="J2" s="78" t="s">
        <v>22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  <c r="IQ2" s="78"/>
      <c r="IR2" s="78"/>
      <c r="IS2" s="78"/>
      <c r="IT2" s="78"/>
      <c r="IU2" s="78"/>
    </row>
    <row r="3" spans="1:262">
      <c r="A3" s="47" t="s">
        <v>23</v>
      </c>
      <c r="B3" s="231" t="s">
        <v>579</v>
      </c>
      <c r="C3" s="231"/>
      <c r="D3" s="231"/>
      <c r="E3" s="231"/>
      <c r="F3" s="231"/>
      <c r="G3" s="231"/>
      <c r="H3" s="79"/>
      <c r="J3" s="78" t="s">
        <v>24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  <c r="IQ3" s="78"/>
      <c r="IR3" s="78"/>
      <c r="IS3" s="78"/>
      <c r="IT3" s="78"/>
      <c r="IU3" s="78"/>
    </row>
    <row r="4" spans="1:262">
      <c r="A4" s="46" t="s">
        <v>25</v>
      </c>
      <c r="B4" s="232" t="s">
        <v>427</v>
      </c>
      <c r="C4" s="232"/>
      <c r="D4" s="232"/>
      <c r="E4" s="232"/>
      <c r="F4" s="232"/>
      <c r="G4" s="232"/>
      <c r="H4" s="79"/>
      <c r="J4" s="80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  <c r="IQ4" s="78"/>
      <c r="IR4" s="78"/>
      <c r="IS4" s="78"/>
      <c r="IT4" s="78"/>
      <c r="IU4" s="78"/>
    </row>
    <row r="5" spans="1:262">
      <c r="A5" s="81" t="s">
        <v>22</v>
      </c>
      <c r="B5" s="82" t="s">
        <v>24</v>
      </c>
      <c r="C5" s="82" t="s">
        <v>26</v>
      </c>
      <c r="D5" s="83" t="s">
        <v>27</v>
      </c>
      <c r="E5" s="233" t="s">
        <v>28</v>
      </c>
      <c r="F5" s="233"/>
      <c r="G5" s="233"/>
      <c r="H5" s="84"/>
      <c r="J5" s="78" t="s">
        <v>29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  <c r="IQ5" s="78"/>
      <c r="IR5" s="78"/>
      <c r="IS5" s="78"/>
      <c r="IT5" s="78"/>
      <c r="IU5" s="78"/>
    </row>
    <row r="6" spans="1:262" ht="13.5" thickBot="1">
      <c r="A6" s="86">
        <f>COUNTIF(F11:G108,"Pass")</f>
        <v>0</v>
      </c>
      <c r="B6" s="87">
        <f>COUNTIF(F11:G108,"Fail")</f>
        <v>0</v>
      </c>
      <c r="C6" s="87">
        <f>E6-D6-B6-A6</f>
        <v>66</v>
      </c>
      <c r="D6" s="88">
        <f>COUNTIF(F11:G108,"N/A")</f>
        <v>0</v>
      </c>
      <c r="E6" s="234">
        <f>COUNTA(A11:A108)*2</f>
        <v>66</v>
      </c>
      <c r="F6" s="234"/>
      <c r="G6" s="234"/>
      <c r="H6" s="84"/>
      <c r="J6" s="78" t="s">
        <v>27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  <c r="IQ6" s="78"/>
      <c r="IR6" s="78"/>
      <c r="IS6" s="78"/>
      <c r="IT6" s="78"/>
      <c r="IU6" s="78"/>
    </row>
    <row r="7" spans="1:262">
      <c r="A7" s="165"/>
      <c r="B7" s="165"/>
      <c r="C7" s="165"/>
      <c r="D7" s="165"/>
      <c r="E7" s="166"/>
      <c r="F7" s="166"/>
      <c r="G7" s="166"/>
      <c r="H7" s="84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  <c r="IQ7" s="78"/>
      <c r="IR7" s="78"/>
      <c r="IS7" s="78"/>
      <c r="IT7" s="78"/>
      <c r="IU7" s="78"/>
    </row>
    <row r="8" spans="1:262">
      <c r="A8" s="165"/>
      <c r="B8" s="165"/>
      <c r="C8" s="165"/>
      <c r="D8" s="165"/>
      <c r="E8" s="166"/>
      <c r="F8" s="166"/>
      <c r="G8" s="166"/>
      <c r="H8" s="84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  <c r="IQ8" s="78"/>
      <c r="IR8" s="78"/>
      <c r="IS8" s="78"/>
      <c r="IT8" s="78"/>
      <c r="IU8" s="78"/>
    </row>
    <row r="9" spans="1:262">
      <c r="A9" s="78"/>
      <c r="B9" s="78"/>
      <c r="C9" s="78"/>
      <c r="D9" s="89"/>
      <c r="E9" s="89"/>
      <c r="F9" s="89"/>
      <c r="G9" s="89"/>
      <c r="H9" s="84"/>
      <c r="I9" s="84"/>
      <c r="J9" s="84"/>
      <c r="K9" s="84"/>
      <c r="L9" s="84"/>
      <c r="M9" s="84"/>
      <c r="N9" s="84"/>
      <c r="O9" s="85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8"/>
      <c r="IV9" s="78"/>
      <c r="IW9" s="78"/>
      <c r="IX9" s="78"/>
      <c r="IY9" s="78"/>
      <c r="IZ9" s="78"/>
      <c r="JA9" s="78"/>
      <c r="JB9" s="78"/>
    </row>
    <row r="10" spans="1:262" ht="30" customHeight="1">
      <c r="A10" s="49" t="s">
        <v>30</v>
      </c>
      <c r="B10" s="49" t="s">
        <v>31</v>
      </c>
      <c r="C10" s="49" t="s">
        <v>32</v>
      </c>
      <c r="D10" s="49" t="s">
        <v>33</v>
      </c>
      <c r="E10" s="50" t="s">
        <v>34</v>
      </c>
      <c r="F10" s="50" t="s">
        <v>104</v>
      </c>
      <c r="G10" s="50" t="s">
        <v>103</v>
      </c>
      <c r="H10" s="50" t="s">
        <v>35</v>
      </c>
      <c r="I10" s="172" t="s">
        <v>36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  <c r="IQ10" s="78"/>
      <c r="IR10" s="78"/>
      <c r="IS10" s="78"/>
      <c r="IT10" s="78"/>
    </row>
    <row r="11" spans="1:262" ht="14.25" customHeight="1">
      <c r="A11" s="136"/>
      <c r="B11" s="136" t="s">
        <v>531</v>
      </c>
      <c r="C11" s="137"/>
      <c r="D11" s="137"/>
      <c r="E11" s="137"/>
      <c r="F11" s="137"/>
      <c r="G11" s="137"/>
      <c r="H11" s="137"/>
      <c r="I11" s="173"/>
      <c r="O11" s="90"/>
    </row>
    <row r="12" spans="1:262" ht="14.25" customHeight="1">
      <c r="A12" s="143" t="str">
        <f>IF(OR(B12&lt;&gt;"",D12&lt;&gt;""),"["&amp;TEXT($B$2,"##")&amp;"-"&amp;TEXT(ROW()-10,"##")&amp;"]","")</f>
        <v>[Cake Management-2]</v>
      </c>
      <c r="B12" s="98" t="s">
        <v>550</v>
      </c>
      <c r="C12" s="98" t="s">
        <v>304</v>
      </c>
      <c r="D12" s="163" t="s">
        <v>305</v>
      </c>
      <c r="E12" s="164"/>
      <c r="F12" s="98"/>
      <c r="G12" s="98"/>
      <c r="H12" s="151"/>
      <c r="I12" s="153"/>
      <c r="O12" s="90"/>
    </row>
    <row r="13" spans="1:262" ht="14.25" customHeight="1">
      <c r="A13" s="143" t="str">
        <f>IF(OR(B13&lt;&gt;"",D13&lt;&gt;""),"["&amp;TEXT($B$2,"##")&amp;"-"&amp;TEXT(ROW()-10,"##")&amp;"]","")</f>
        <v>[Cake Management-3]</v>
      </c>
      <c r="B13" s="98" t="s">
        <v>551</v>
      </c>
      <c r="C13" s="98" t="s">
        <v>304</v>
      </c>
      <c r="D13" s="163" t="s">
        <v>305</v>
      </c>
      <c r="E13" s="164"/>
      <c r="F13" s="98"/>
      <c r="G13" s="98"/>
      <c r="H13" s="151"/>
      <c r="I13" s="153"/>
      <c r="O13" s="90"/>
    </row>
    <row r="14" spans="1:262" ht="14.25" customHeight="1">
      <c r="A14" s="143" t="str">
        <f t="shared" ref="A14:A25" si="0">IF(OR(B14&lt;&gt;"",D14&lt;&gt;""),"["&amp;TEXT($B$2,"##")&amp;"-"&amp;TEXT(ROW()-10,"##")&amp;"]","")</f>
        <v>[Cake Management-4]</v>
      </c>
      <c r="B14" s="98" t="s">
        <v>552</v>
      </c>
      <c r="C14" s="98" t="s">
        <v>307</v>
      </c>
      <c r="D14" s="163" t="s">
        <v>308</v>
      </c>
      <c r="E14" s="164"/>
      <c r="F14" s="98"/>
      <c r="G14" s="98"/>
      <c r="H14" s="151"/>
      <c r="I14" s="153"/>
      <c r="O14" s="90"/>
    </row>
    <row r="15" spans="1:262" ht="14.25" customHeight="1">
      <c r="A15" s="143" t="str">
        <f t="shared" si="0"/>
        <v>[Cake Management-5]</v>
      </c>
      <c r="B15" s="98" t="s">
        <v>553</v>
      </c>
      <c r="C15" s="98" t="s">
        <v>310</v>
      </c>
      <c r="D15" s="163" t="s">
        <v>311</v>
      </c>
      <c r="E15" s="164"/>
      <c r="F15" s="98"/>
      <c r="G15" s="98"/>
      <c r="H15" s="151"/>
      <c r="I15" s="153"/>
      <c r="O15" s="90"/>
    </row>
    <row r="16" spans="1:262" ht="14.25" customHeight="1">
      <c r="A16" s="143" t="str">
        <f t="shared" si="0"/>
        <v>[Cake Management-6]</v>
      </c>
      <c r="B16" s="98" t="s">
        <v>554</v>
      </c>
      <c r="C16" s="98" t="s">
        <v>313</v>
      </c>
      <c r="D16" s="163" t="s">
        <v>314</v>
      </c>
      <c r="E16" s="164"/>
      <c r="F16" s="98"/>
      <c r="G16" s="98"/>
      <c r="H16" s="151"/>
      <c r="I16" s="153"/>
      <c r="O16" s="90"/>
    </row>
    <row r="17" spans="1:254" ht="14.25" customHeight="1">
      <c r="A17" s="143" t="str">
        <f t="shared" si="0"/>
        <v>[Cake Management-7]</v>
      </c>
      <c r="B17" s="98" t="s">
        <v>555</v>
      </c>
      <c r="C17" s="98" t="s">
        <v>316</v>
      </c>
      <c r="D17" s="163" t="s">
        <v>317</v>
      </c>
      <c r="E17" s="164"/>
      <c r="F17" s="98"/>
      <c r="G17" s="98"/>
      <c r="H17" s="151"/>
      <c r="I17" s="153"/>
      <c r="O17" s="90"/>
    </row>
    <row r="18" spans="1:254" ht="14.25" customHeight="1">
      <c r="A18" s="143" t="str">
        <f t="shared" si="0"/>
        <v>[Cake Management-8]</v>
      </c>
      <c r="B18" s="98" t="s">
        <v>556</v>
      </c>
      <c r="C18" s="98" t="s">
        <v>319</v>
      </c>
      <c r="D18" s="163" t="s">
        <v>320</v>
      </c>
      <c r="E18" s="164"/>
      <c r="F18" s="98"/>
      <c r="G18" s="98"/>
      <c r="H18" s="151"/>
      <c r="I18" s="153"/>
      <c r="O18" s="90"/>
    </row>
    <row r="19" spans="1:254" ht="14.25" customHeight="1">
      <c r="A19" s="143" t="str">
        <f t="shared" si="0"/>
        <v>[Cake Management-9]</v>
      </c>
      <c r="B19" s="98" t="s">
        <v>557</v>
      </c>
      <c r="C19" s="98" t="s">
        <v>319</v>
      </c>
      <c r="D19" s="163" t="s">
        <v>322</v>
      </c>
      <c r="E19" s="164"/>
      <c r="F19" s="98"/>
      <c r="G19" s="98"/>
      <c r="H19" s="151"/>
      <c r="I19" s="153"/>
      <c r="O19" s="90"/>
    </row>
    <row r="20" spans="1:254" ht="14.25" customHeight="1">
      <c r="A20" s="143" t="str">
        <f t="shared" si="0"/>
        <v>[Cake Management-10]</v>
      </c>
      <c r="B20" s="98" t="s">
        <v>558</v>
      </c>
      <c r="C20" s="98" t="s">
        <v>319</v>
      </c>
      <c r="D20" s="163" t="s">
        <v>324</v>
      </c>
      <c r="E20" s="164"/>
      <c r="F20" s="98"/>
      <c r="G20" s="98"/>
      <c r="H20" s="151"/>
      <c r="I20" s="153"/>
      <c r="O20" s="90"/>
    </row>
    <row r="21" spans="1:254" ht="14.25" customHeight="1">
      <c r="A21" s="143" t="str">
        <f t="shared" si="0"/>
        <v>[Cake Management-11]</v>
      </c>
      <c r="B21" s="98" t="s">
        <v>559</v>
      </c>
      <c r="C21" s="98" t="s">
        <v>319</v>
      </c>
      <c r="D21" s="163" t="s">
        <v>326</v>
      </c>
      <c r="E21" s="164"/>
      <c r="F21" s="98"/>
      <c r="G21" s="98"/>
      <c r="H21" s="151"/>
      <c r="I21" s="153"/>
      <c r="O21" s="90"/>
    </row>
    <row r="22" spans="1:254" ht="14.25" customHeight="1">
      <c r="A22" s="143" t="str">
        <f t="shared" si="0"/>
        <v>[Cake Management-12]</v>
      </c>
      <c r="B22" s="98" t="s">
        <v>560</v>
      </c>
      <c r="C22" s="98" t="s">
        <v>319</v>
      </c>
      <c r="D22" s="163" t="s">
        <v>328</v>
      </c>
      <c r="E22" s="164"/>
      <c r="F22" s="98"/>
      <c r="G22" s="98"/>
      <c r="H22" s="151"/>
      <c r="I22" s="153"/>
      <c r="O22" s="90"/>
    </row>
    <row r="23" spans="1:254" ht="14.25" customHeight="1">
      <c r="A23" s="143" t="str">
        <f t="shared" si="0"/>
        <v>[Cake Management-13]</v>
      </c>
      <c r="B23" s="98" t="s">
        <v>516</v>
      </c>
      <c r="C23" s="98" t="s">
        <v>329</v>
      </c>
      <c r="D23" s="163" t="s">
        <v>212</v>
      </c>
      <c r="E23" s="164"/>
      <c r="F23" s="98"/>
      <c r="G23" s="98"/>
      <c r="H23" s="151"/>
      <c r="I23" s="153"/>
      <c r="O23" s="90"/>
    </row>
    <row r="24" spans="1:254" ht="14.25" customHeight="1">
      <c r="A24" s="143" t="str">
        <f t="shared" si="0"/>
        <v>[Cake Management-14]</v>
      </c>
      <c r="B24" s="98" t="s">
        <v>517</v>
      </c>
      <c r="C24" s="98" t="s">
        <v>330</v>
      </c>
      <c r="D24" s="163" t="s">
        <v>331</v>
      </c>
      <c r="E24" s="164"/>
      <c r="F24" s="98"/>
      <c r="G24" s="98"/>
      <c r="H24" s="151"/>
      <c r="I24" s="153"/>
      <c r="O24" s="90"/>
    </row>
    <row r="25" spans="1:254" ht="14.25" customHeight="1">
      <c r="A25" s="143" t="str">
        <f t="shared" si="0"/>
        <v>[Cake Management-15]</v>
      </c>
      <c r="B25" s="98" t="s">
        <v>518</v>
      </c>
      <c r="C25" s="98" t="s">
        <v>332</v>
      </c>
      <c r="D25" s="163" t="s">
        <v>333</v>
      </c>
      <c r="E25" s="164"/>
      <c r="F25" s="98"/>
      <c r="G25" s="98"/>
      <c r="H25" s="151"/>
      <c r="I25" s="153"/>
      <c r="O25" s="90"/>
    </row>
    <row r="26" spans="1:254" ht="14.25" customHeight="1">
      <c r="A26" s="144"/>
      <c r="B26" s="144" t="s">
        <v>549</v>
      </c>
      <c r="C26" s="137"/>
      <c r="D26" s="137"/>
      <c r="E26" s="170"/>
      <c r="F26" s="170"/>
      <c r="G26" s="170"/>
      <c r="H26" s="170"/>
      <c r="I26" s="174"/>
      <c r="O26" s="90"/>
    </row>
    <row r="27" spans="1:254" s="92" customFormat="1" ht="14.25" customHeight="1">
      <c r="A27" s="97" t="str">
        <f t="shared" ref="A27:A41" si="1">IF(OR(B27&lt;&gt;"",D27&lt;E26&gt;""),"["&amp;TEXT($B$2,"##")&amp;"-"&amp;TEXT(ROW()-10,"##")&amp;"]","")</f>
        <v>[Cake Management-17]</v>
      </c>
      <c r="B27" s="98" t="s">
        <v>561</v>
      </c>
      <c r="C27" s="98" t="s">
        <v>336</v>
      </c>
      <c r="D27" s="98" t="s">
        <v>337</v>
      </c>
      <c r="E27" s="164"/>
      <c r="F27" s="98"/>
      <c r="G27" s="98"/>
      <c r="H27" s="151"/>
      <c r="I27" s="154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  <c r="DG27" s="90"/>
      <c r="DH27" s="90"/>
      <c r="DI27" s="90"/>
      <c r="DJ27" s="90"/>
      <c r="DK27" s="90"/>
      <c r="DL27" s="90"/>
      <c r="DM27" s="90"/>
      <c r="DN27" s="90"/>
      <c r="DO27" s="90"/>
      <c r="DP27" s="90"/>
      <c r="DQ27" s="90"/>
      <c r="DR27" s="90"/>
      <c r="DS27" s="90"/>
      <c r="DT27" s="90"/>
      <c r="DU27" s="90"/>
      <c r="DV27" s="90"/>
      <c r="DW27" s="90"/>
      <c r="DX27" s="90"/>
      <c r="DY27" s="90"/>
      <c r="DZ27" s="90"/>
      <c r="EA27" s="90"/>
      <c r="EB27" s="90"/>
      <c r="EC27" s="90"/>
      <c r="ED27" s="90"/>
      <c r="EE27" s="90"/>
      <c r="EF27" s="90"/>
      <c r="EG27" s="90"/>
      <c r="EH27" s="90"/>
      <c r="EI27" s="90"/>
      <c r="EJ27" s="90"/>
      <c r="EK27" s="90"/>
      <c r="EL27" s="90"/>
      <c r="EM27" s="90"/>
      <c r="EN27" s="90"/>
      <c r="EO27" s="90"/>
      <c r="EP27" s="90"/>
      <c r="EQ27" s="90"/>
      <c r="ER27" s="90"/>
      <c r="ES27" s="90"/>
      <c r="ET27" s="90"/>
      <c r="EU27" s="90"/>
      <c r="EV27" s="90"/>
      <c r="EW27" s="90"/>
      <c r="EX27" s="90"/>
      <c r="EY27" s="90"/>
      <c r="EZ27" s="90"/>
      <c r="FA27" s="90"/>
      <c r="FB27" s="90"/>
      <c r="FC27" s="90"/>
      <c r="FD27" s="90"/>
      <c r="FE27" s="90"/>
      <c r="FF27" s="90"/>
      <c r="FG27" s="90"/>
      <c r="FH27" s="90"/>
      <c r="FI27" s="90"/>
      <c r="FJ27" s="90"/>
      <c r="FK27" s="90"/>
      <c r="FL27" s="90"/>
      <c r="FM27" s="90"/>
      <c r="FN27" s="90"/>
      <c r="FO27" s="90"/>
      <c r="FP27" s="90"/>
      <c r="FQ27" s="90"/>
      <c r="FR27" s="90"/>
      <c r="FS27" s="90"/>
      <c r="FT27" s="90"/>
      <c r="FU27" s="90"/>
      <c r="FV27" s="90"/>
      <c r="FW27" s="90"/>
      <c r="FX27" s="90"/>
      <c r="FY27" s="90"/>
      <c r="FZ27" s="90"/>
      <c r="GA27" s="90"/>
      <c r="GB27" s="90"/>
      <c r="GC27" s="90"/>
      <c r="GD27" s="90"/>
      <c r="GE27" s="90"/>
      <c r="GF27" s="90"/>
      <c r="GG27" s="90"/>
      <c r="GH27" s="90"/>
      <c r="GI27" s="90"/>
      <c r="GJ27" s="90"/>
      <c r="GK27" s="90"/>
      <c r="GL27" s="90"/>
      <c r="GM27" s="90"/>
      <c r="GN27" s="90"/>
      <c r="GO27" s="90"/>
      <c r="GP27" s="90"/>
      <c r="GQ27" s="90"/>
      <c r="GR27" s="90"/>
      <c r="GS27" s="90"/>
      <c r="GT27" s="90"/>
      <c r="GU27" s="90"/>
      <c r="GV27" s="90"/>
      <c r="GW27" s="90"/>
      <c r="GX27" s="90"/>
      <c r="GY27" s="90"/>
      <c r="GZ27" s="90"/>
      <c r="HA27" s="90"/>
      <c r="HB27" s="90"/>
      <c r="HC27" s="90"/>
      <c r="HD27" s="90"/>
      <c r="HE27" s="90"/>
      <c r="HF27" s="90"/>
      <c r="HG27" s="90"/>
      <c r="HH27" s="90"/>
      <c r="HI27" s="90"/>
      <c r="HJ27" s="90"/>
      <c r="HK27" s="90"/>
      <c r="HL27" s="90"/>
      <c r="HM27" s="90"/>
      <c r="HN27" s="90"/>
      <c r="HO27" s="90"/>
      <c r="HP27" s="90"/>
      <c r="HQ27" s="90"/>
      <c r="HR27" s="90"/>
      <c r="HS27" s="90"/>
      <c r="HT27" s="90"/>
      <c r="HU27" s="90"/>
      <c r="HV27" s="90"/>
      <c r="HW27" s="90"/>
      <c r="HX27" s="90"/>
      <c r="HY27" s="90"/>
      <c r="HZ27" s="90"/>
      <c r="IA27" s="90"/>
      <c r="IB27" s="90"/>
      <c r="IC27" s="90"/>
      <c r="ID27" s="90"/>
      <c r="IE27" s="90"/>
      <c r="IF27" s="90"/>
      <c r="IG27" s="90"/>
      <c r="IH27" s="90"/>
      <c r="II27" s="90"/>
      <c r="IJ27" s="90"/>
      <c r="IK27" s="90"/>
      <c r="IL27" s="90"/>
      <c r="IM27" s="90"/>
      <c r="IN27" s="90"/>
      <c r="IO27" s="90"/>
      <c r="IP27" s="90"/>
      <c r="IQ27" s="90"/>
      <c r="IR27" s="90"/>
      <c r="IS27" s="90"/>
      <c r="IT27" s="90"/>
    </row>
    <row r="28" spans="1:254" s="92" customFormat="1" ht="14.25" customHeight="1">
      <c r="A28" s="97" t="str">
        <f t="shared" ref="A28" si="2">IF(OR(B28&lt;&gt;"",D28&lt;E27&gt;""),"["&amp;TEXT($B$2,"##")&amp;"-"&amp;TEXT(ROW()-10,"##")&amp;"]","")</f>
        <v>[Cake Management-18]</v>
      </c>
      <c r="B28" s="98" t="s">
        <v>562</v>
      </c>
      <c r="C28" s="98" t="s">
        <v>336</v>
      </c>
      <c r="D28" s="98" t="s">
        <v>337</v>
      </c>
      <c r="E28" s="164"/>
      <c r="F28" s="98"/>
      <c r="G28" s="98"/>
      <c r="H28" s="151"/>
      <c r="I28" s="154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  <c r="CR28" s="90"/>
      <c r="CS28" s="90"/>
      <c r="CT28" s="90"/>
      <c r="CU28" s="90"/>
      <c r="CV28" s="90"/>
      <c r="CW28" s="90"/>
      <c r="CX28" s="90"/>
      <c r="CY28" s="90"/>
      <c r="CZ28" s="90"/>
      <c r="DA28" s="90"/>
      <c r="DB28" s="90"/>
      <c r="DC28" s="90"/>
      <c r="DD28" s="90"/>
      <c r="DE28" s="90"/>
      <c r="DF28" s="90"/>
      <c r="DG28" s="90"/>
      <c r="DH28" s="90"/>
      <c r="DI28" s="90"/>
      <c r="DJ28" s="90"/>
      <c r="DK28" s="90"/>
      <c r="DL28" s="90"/>
      <c r="DM28" s="90"/>
      <c r="DN28" s="90"/>
      <c r="DO28" s="90"/>
      <c r="DP28" s="90"/>
      <c r="DQ28" s="90"/>
      <c r="DR28" s="90"/>
      <c r="DS28" s="90"/>
      <c r="DT28" s="90"/>
      <c r="DU28" s="90"/>
      <c r="DV28" s="90"/>
      <c r="DW28" s="90"/>
      <c r="DX28" s="90"/>
      <c r="DY28" s="90"/>
      <c r="DZ28" s="90"/>
      <c r="EA28" s="90"/>
      <c r="EB28" s="90"/>
      <c r="EC28" s="90"/>
      <c r="ED28" s="90"/>
      <c r="EE28" s="90"/>
      <c r="EF28" s="90"/>
      <c r="EG28" s="90"/>
      <c r="EH28" s="90"/>
      <c r="EI28" s="90"/>
      <c r="EJ28" s="90"/>
      <c r="EK28" s="90"/>
      <c r="EL28" s="90"/>
      <c r="EM28" s="90"/>
      <c r="EN28" s="90"/>
      <c r="EO28" s="90"/>
      <c r="EP28" s="90"/>
      <c r="EQ28" s="90"/>
      <c r="ER28" s="90"/>
      <c r="ES28" s="90"/>
      <c r="ET28" s="90"/>
      <c r="EU28" s="90"/>
      <c r="EV28" s="90"/>
      <c r="EW28" s="90"/>
      <c r="EX28" s="90"/>
      <c r="EY28" s="90"/>
      <c r="EZ28" s="90"/>
      <c r="FA28" s="90"/>
      <c r="FB28" s="90"/>
      <c r="FC28" s="90"/>
      <c r="FD28" s="90"/>
      <c r="FE28" s="90"/>
      <c r="FF28" s="90"/>
      <c r="FG28" s="90"/>
      <c r="FH28" s="90"/>
      <c r="FI28" s="90"/>
      <c r="FJ28" s="90"/>
      <c r="FK28" s="90"/>
      <c r="FL28" s="90"/>
      <c r="FM28" s="90"/>
      <c r="FN28" s="90"/>
      <c r="FO28" s="90"/>
      <c r="FP28" s="90"/>
      <c r="FQ28" s="90"/>
      <c r="FR28" s="90"/>
      <c r="FS28" s="90"/>
      <c r="FT28" s="90"/>
      <c r="FU28" s="90"/>
      <c r="FV28" s="90"/>
      <c r="FW28" s="90"/>
      <c r="FX28" s="90"/>
      <c r="FY28" s="90"/>
      <c r="FZ28" s="90"/>
      <c r="GA28" s="90"/>
      <c r="GB28" s="90"/>
      <c r="GC28" s="90"/>
      <c r="GD28" s="90"/>
      <c r="GE28" s="90"/>
      <c r="GF28" s="90"/>
      <c r="GG28" s="90"/>
      <c r="GH28" s="90"/>
      <c r="GI28" s="90"/>
      <c r="GJ28" s="90"/>
      <c r="GK28" s="90"/>
      <c r="GL28" s="90"/>
      <c r="GM28" s="90"/>
      <c r="GN28" s="90"/>
      <c r="GO28" s="90"/>
      <c r="GP28" s="90"/>
      <c r="GQ28" s="90"/>
      <c r="GR28" s="90"/>
      <c r="GS28" s="90"/>
      <c r="GT28" s="90"/>
      <c r="GU28" s="90"/>
      <c r="GV28" s="90"/>
      <c r="GW28" s="90"/>
      <c r="GX28" s="90"/>
      <c r="GY28" s="90"/>
      <c r="GZ28" s="90"/>
      <c r="HA28" s="90"/>
      <c r="HB28" s="90"/>
      <c r="HC28" s="90"/>
      <c r="HD28" s="90"/>
      <c r="HE28" s="90"/>
      <c r="HF28" s="90"/>
      <c r="HG28" s="90"/>
      <c r="HH28" s="90"/>
      <c r="HI28" s="90"/>
      <c r="HJ28" s="90"/>
      <c r="HK28" s="90"/>
      <c r="HL28" s="90"/>
      <c r="HM28" s="90"/>
      <c r="HN28" s="90"/>
      <c r="HO28" s="90"/>
      <c r="HP28" s="90"/>
      <c r="HQ28" s="90"/>
      <c r="HR28" s="90"/>
      <c r="HS28" s="90"/>
      <c r="HT28" s="90"/>
      <c r="HU28" s="90"/>
      <c r="HV28" s="90"/>
      <c r="HW28" s="90"/>
      <c r="HX28" s="90"/>
      <c r="HY28" s="90"/>
      <c r="HZ28" s="90"/>
      <c r="IA28" s="90"/>
      <c r="IB28" s="90"/>
      <c r="IC28" s="90"/>
      <c r="ID28" s="90"/>
      <c r="IE28" s="90"/>
      <c r="IF28" s="90"/>
      <c r="IG28" s="90"/>
      <c r="IH28" s="90"/>
      <c r="II28" s="90"/>
      <c r="IJ28" s="90"/>
      <c r="IK28" s="90"/>
      <c r="IL28" s="90"/>
      <c r="IM28" s="90"/>
      <c r="IN28" s="90"/>
      <c r="IO28" s="90"/>
      <c r="IP28" s="90"/>
      <c r="IQ28" s="90"/>
      <c r="IR28" s="90"/>
      <c r="IS28" s="90"/>
      <c r="IT28" s="90"/>
    </row>
    <row r="29" spans="1:254" s="92" customFormat="1" ht="14.25" customHeight="1">
      <c r="A29" s="97" t="str">
        <f>IF(OR(B29&lt;&gt;"",D29&lt;E27&gt;""),"["&amp;TEXT($B$2,"##")&amp;"-"&amp;TEXT(ROW()-10,"##")&amp;"]","")</f>
        <v>[Cake Management-19]</v>
      </c>
      <c r="B29" s="98" t="s">
        <v>563</v>
      </c>
      <c r="C29" s="98" t="s">
        <v>339</v>
      </c>
      <c r="D29" s="98" t="s">
        <v>340</v>
      </c>
      <c r="E29" s="164"/>
      <c r="F29" s="98"/>
      <c r="G29" s="98"/>
      <c r="H29" s="151"/>
      <c r="I29" s="154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  <c r="CK29" s="90"/>
      <c r="CL29" s="90"/>
      <c r="CM29" s="90"/>
      <c r="CN29" s="90"/>
      <c r="CO29" s="90"/>
      <c r="CP29" s="90"/>
      <c r="CQ29" s="90"/>
      <c r="CR29" s="90"/>
      <c r="CS29" s="90"/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  <c r="DG29" s="90"/>
      <c r="DH29" s="90"/>
      <c r="DI29" s="90"/>
      <c r="DJ29" s="90"/>
      <c r="DK29" s="90"/>
      <c r="DL29" s="90"/>
      <c r="DM29" s="90"/>
      <c r="DN29" s="90"/>
      <c r="DO29" s="90"/>
      <c r="DP29" s="90"/>
      <c r="DQ29" s="90"/>
      <c r="DR29" s="90"/>
      <c r="DS29" s="90"/>
      <c r="DT29" s="90"/>
      <c r="DU29" s="90"/>
      <c r="DV29" s="90"/>
      <c r="DW29" s="90"/>
      <c r="DX29" s="90"/>
      <c r="DY29" s="90"/>
      <c r="DZ29" s="90"/>
      <c r="EA29" s="90"/>
      <c r="EB29" s="90"/>
      <c r="EC29" s="90"/>
      <c r="ED29" s="90"/>
      <c r="EE29" s="90"/>
      <c r="EF29" s="90"/>
      <c r="EG29" s="90"/>
      <c r="EH29" s="90"/>
      <c r="EI29" s="90"/>
      <c r="EJ29" s="90"/>
      <c r="EK29" s="90"/>
      <c r="EL29" s="90"/>
      <c r="EM29" s="90"/>
      <c r="EN29" s="90"/>
      <c r="EO29" s="90"/>
      <c r="EP29" s="90"/>
      <c r="EQ29" s="90"/>
      <c r="ER29" s="90"/>
      <c r="ES29" s="90"/>
      <c r="ET29" s="90"/>
      <c r="EU29" s="90"/>
      <c r="EV29" s="90"/>
      <c r="EW29" s="90"/>
      <c r="EX29" s="90"/>
      <c r="EY29" s="90"/>
      <c r="EZ29" s="90"/>
      <c r="FA29" s="90"/>
      <c r="FB29" s="90"/>
      <c r="FC29" s="90"/>
      <c r="FD29" s="90"/>
      <c r="FE29" s="90"/>
      <c r="FF29" s="90"/>
      <c r="FG29" s="90"/>
      <c r="FH29" s="90"/>
      <c r="FI29" s="90"/>
      <c r="FJ29" s="90"/>
      <c r="FK29" s="90"/>
      <c r="FL29" s="90"/>
      <c r="FM29" s="90"/>
      <c r="FN29" s="90"/>
      <c r="FO29" s="90"/>
      <c r="FP29" s="90"/>
      <c r="FQ29" s="90"/>
      <c r="FR29" s="90"/>
      <c r="FS29" s="90"/>
      <c r="FT29" s="90"/>
      <c r="FU29" s="90"/>
      <c r="FV29" s="90"/>
      <c r="FW29" s="90"/>
      <c r="FX29" s="90"/>
      <c r="FY29" s="90"/>
      <c r="FZ29" s="90"/>
      <c r="GA29" s="90"/>
      <c r="GB29" s="90"/>
      <c r="GC29" s="90"/>
      <c r="GD29" s="90"/>
      <c r="GE29" s="90"/>
      <c r="GF29" s="90"/>
      <c r="GG29" s="90"/>
      <c r="GH29" s="90"/>
      <c r="GI29" s="90"/>
      <c r="GJ29" s="90"/>
      <c r="GK29" s="90"/>
      <c r="GL29" s="90"/>
      <c r="GM29" s="90"/>
      <c r="GN29" s="90"/>
      <c r="GO29" s="90"/>
      <c r="GP29" s="90"/>
      <c r="GQ29" s="90"/>
      <c r="GR29" s="90"/>
      <c r="GS29" s="90"/>
      <c r="GT29" s="90"/>
      <c r="GU29" s="90"/>
      <c r="GV29" s="90"/>
      <c r="GW29" s="90"/>
      <c r="GX29" s="90"/>
      <c r="GY29" s="90"/>
      <c r="GZ29" s="90"/>
      <c r="HA29" s="90"/>
      <c r="HB29" s="90"/>
      <c r="HC29" s="90"/>
      <c r="HD29" s="90"/>
      <c r="HE29" s="90"/>
      <c r="HF29" s="90"/>
      <c r="HG29" s="90"/>
      <c r="HH29" s="90"/>
      <c r="HI29" s="90"/>
      <c r="HJ29" s="90"/>
      <c r="HK29" s="90"/>
      <c r="HL29" s="90"/>
      <c r="HM29" s="90"/>
      <c r="HN29" s="90"/>
      <c r="HO29" s="90"/>
      <c r="HP29" s="90"/>
      <c r="HQ29" s="90"/>
      <c r="HR29" s="90"/>
      <c r="HS29" s="90"/>
      <c r="HT29" s="90"/>
      <c r="HU29" s="90"/>
      <c r="HV29" s="90"/>
      <c r="HW29" s="90"/>
      <c r="HX29" s="90"/>
      <c r="HY29" s="90"/>
      <c r="HZ29" s="90"/>
      <c r="IA29" s="90"/>
      <c r="IB29" s="90"/>
      <c r="IC29" s="90"/>
      <c r="ID29" s="90"/>
      <c r="IE29" s="90"/>
      <c r="IF29" s="90"/>
      <c r="IG29" s="90"/>
      <c r="IH29" s="90"/>
      <c r="II29" s="90"/>
      <c r="IJ29" s="90"/>
      <c r="IK29" s="90"/>
      <c r="IL29" s="90"/>
      <c r="IM29" s="90"/>
      <c r="IN29" s="90"/>
      <c r="IO29" s="90"/>
      <c r="IP29" s="90"/>
      <c r="IQ29" s="90"/>
      <c r="IR29" s="90"/>
      <c r="IS29" s="90"/>
      <c r="IT29" s="90"/>
    </row>
    <row r="30" spans="1:254" s="92" customFormat="1" ht="14.25" customHeight="1">
      <c r="A30" s="97" t="str">
        <f>IF(OR(B30&lt;&gt;"",D30&lt;E29&gt;""),"["&amp;TEXT($B$2,"##")&amp;"-"&amp;TEXT(ROW()-10,"##")&amp;"]","")</f>
        <v>[Cake Management-20]</v>
      </c>
      <c r="B30" s="98" t="s">
        <v>564</v>
      </c>
      <c r="C30" s="98" t="s">
        <v>339</v>
      </c>
      <c r="D30" s="98" t="s">
        <v>342</v>
      </c>
      <c r="E30" s="164"/>
      <c r="F30" s="98"/>
      <c r="G30" s="98"/>
      <c r="H30" s="151"/>
      <c r="I30" s="154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90"/>
      <c r="CQ30" s="90"/>
      <c r="CR30" s="90"/>
      <c r="CS30" s="90"/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  <c r="DG30" s="90"/>
      <c r="DH30" s="90"/>
      <c r="DI30" s="90"/>
      <c r="DJ30" s="90"/>
      <c r="DK30" s="90"/>
      <c r="DL30" s="90"/>
      <c r="DM30" s="90"/>
      <c r="DN30" s="90"/>
      <c r="DO30" s="90"/>
      <c r="DP30" s="90"/>
      <c r="DQ30" s="90"/>
      <c r="DR30" s="90"/>
      <c r="DS30" s="90"/>
      <c r="DT30" s="90"/>
      <c r="DU30" s="90"/>
      <c r="DV30" s="90"/>
      <c r="DW30" s="90"/>
      <c r="DX30" s="90"/>
      <c r="DY30" s="90"/>
      <c r="DZ30" s="90"/>
      <c r="EA30" s="90"/>
      <c r="EB30" s="90"/>
      <c r="EC30" s="90"/>
      <c r="ED30" s="90"/>
      <c r="EE30" s="90"/>
      <c r="EF30" s="90"/>
      <c r="EG30" s="90"/>
      <c r="EH30" s="90"/>
      <c r="EI30" s="90"/>
      <c r="EJ30" s="90"/>
      <c r="EK30" s="90"/>
      <c r="EL30" s="90"/>
      <c r="EM30" s="90"/>
      <c r="EN30" s="90"/>
      <c r="EO30" s="90"/>
      <c r="EP30" s="90"/>
      <c r="EQ30" s="90"/>
      <c r="ER30" s="90"/>
      <c r="ES30" s="90"/>
      <c r="ET30" s="90"/>
      <c r="EU30" s="90"/>
      <c r="EV30" s="90"/>
      <c r="EW30" s="90"/>
      <c r="EX30" s="90"/>
      <c r="EY30" s="90"/>
      <c r="EZ30" s="90"/>
      <c r="FA30" s="90"/>
      <c r="FB30" s="90"/>
      <c r="FC30" s="90"/>
      <c r="FD30" s="90"/>
      <c r="FE30" s="90"/>
      <c r="FF30" s="90"/>
      <c r="FG30" s="90"/>
      <c r="FH30" s="90"/>
      <c r="FI30" s="90"/>
      <c r="FJ30" s="90"/>
      <c r="FK30" s="90"/>
      <c r="FL30" s="90"/>
      <c r="FM30" s="90"/>
      <c r="FN30" s="90"/>
      <c r="FO30" s="90"/>
      <c r="FP30" s="90"/>
      <c r="FQ30" s="90"/>
      <c r="FR30" s="90"/>
      <c r="FS30" s="90"/>
      <c r="FT30" s="90"/>
      <c r="FU30" s="90"/>
      <c r="FV30" s="90"/>
      <c r="FW30" s="90"/>
      <c r="FX30" s="90"/>
      <c r="FY30" s="90"/>
      <c r="FZ30" s="90"/>
      <c r="GA30" s="90"/>
      <c r="GB30" s="90"/>
      <c r="GC30" s="90"/>
      <c r="GD30" s="90"/>
      <c r="GE30" s="90"/>
      <c r="GF30" s="90"/>
      <c r="GG30" s="90"/>
      <c r="GH30" s="90"/>
      <c r="GI30" s="90"/>
      <c r="GJ30" s="90"/>
      <c r="GK30" s="90"/>
      <c r="GL30" s="90"/>
      <c r="GM30" s="90"/>
      <c r="GN30" s="90"/>
      <c r="GO30" s="90"/>
      <c r="GP30" s="90"/>
      <c r="GQ30" s="90"/>
      <c r="GR30" s="90"/>
      <c r="GS30" s="90"/>
      <c r="GT30" s="90"/>
      <c r="GU30" s="90"/>
      <c r="GV30" s="90"/>
      <c r="GW30" s="90"/>
      <c r="GX30" s="90"/>
      <c r="GY30" s="90"/>
      <c r="GZ30" s="90"/>
      <c r="HA30" s="90"/>
      <c r="HB30" s="90"/>
      <c r="HC30" s="90"/>
      <c r="HD30" s="90"/>
      <c r="HE30" s="90"/>
      <c r="HF30" s="90"/>
      <c r="HG30" s="90"/>
      <c r="HH30" s="90"/>
      <c r="HI30" s="90"/>
      <c r="HJ30" s="90"/>
      <c r="HK30" s="90"/>
      <c r="HL30" s="90"/>
      <c r="HM30" s="90"/>
      <c r="HN30" s="90"/>
      <c r="HO30" s="90"/>
      <c r="HP30" s="90"/>
      <c r="HQ30" s="90"/>
      <c r="HR30" s="90"/>
      <c r="HS30" s="90"/>
      <c r="HT30" s="90"/>
      <c r="HU30" s="90"/>
      <c r="HV30" s="90"/>
      <c r="HW30" s="90"/>
      <c r="HX30" s="90"/>
      <c r="HY30" s="90"/>
      <c r="HZ30" s="90"/>
      <c r="IA30" s="90"/>
      <c r="IB30" s="90"/>
      <c r="IC30" s="90"/>
      <c r="ID30" s="90"/>
      <c r="IE30" s="90"/>
      <c r="IF30" s="90"/>
      <c r="IG30" s="90"/>
      <c r="IH30" s="90"/>
      <c r="II30" s="90"/>
      <c r="IJ30" s="90"/>
      <c r="IK30" s="90"/>
      <c r="IL30" s="90"/>
      <c r="IM30" s="90"/>
      <c r="IN30" s="90"/>
      <c r="IO30" s="90"/>
      <c r="IP30" s="90"/>
      <c r="IQ30" s="90"/>
      <c r="IR30" s="90"/>
      <c r="IS30" s="90"/>
      <c r="IT30" s="90"/>
    </row>
    <row r="31" spans="1:254" s="92" customFormat="1" ht="14.25" customHeight="1">
      <c r="A31" s="97" t="str">
        <f t="shared" si="1"/>
        <v>[Cake Management-21]</v>
      </c>
      <c r="B31" s="98" t="s">
        <v>565</v>
      </c>
      <c r="C31" s="98" t="s">
        <v>339</v>
      </c>
      <c r="D31" s="98" t="s">
        <v>344</v>
      </c>
      <c r="E31" s="164"/>
      <c r="F31" s="98"/>
      <c r="G31" s="98"/>
      <c r="H31" s="151"/>
      <c r="I31" s="154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90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0"/>
      <c r="DQ31" s="90"/>
      <c r="DR31" s="90"/>
      <c r="DS31" s="90"/>
      <c r="DT31" s="90"/>
      <c r="DU31" s="90"/>
      <c r="DV31" s="90"/>
      <c r="DW31" s="90"/>
      <c r="DX31" s="90"/>
      <c r="DY31" s="90"/>
      <c r="DZ31" s="90"/>
      <c r="EA31" s="90"/>
      <c r="EB31" s="90"/>
      <c r="EC31" s="90"/>
      <c r="ED31" s="90"/>
      <c r="EE31" s="90"/>
      <c r="EF31" s="90"/>
      <c r="EG31" s="90"/>
      <c r="EH31" s="90"/>
      <c r="EI31" s="90"/>
      <c r="EJ31" s="90"/>
      <c r="EK31" s="90"/>
      <c r="EL31" s="90"/>
      <c r="EM31" s="90"/>
      <c r="EN31" s="90"/>
      <c r="EO31" s="90"/>
      <c r="EP31" s="90"/>
      <c r="EQ31" s="90"/>
      <c r="ER31" s="90"/>
      <c r="ES31" s="90"/>
      <c r="ET31" s="90"/>
      <c r="EU31" s="90"/>
      <c r="EV31" s="90"/>
      <c r="EW31" s="90"/>
      <c r="EX31" s="90"/>
      <c r="EY31" s="90"/>
      <c r="EZ31" s="90"/>
      <c r="FA31" s="90"/>
      <c r="FB31" s="90"/>
      <c r="FC31" s="90"/>
      <c r="FD31" s="90"/>
      <c r="FE31" s="90"/>
      <c r="FF31" s="90"/>
      <c r="FG31" s="90"/>
      <c r="FH31" s="90"/>
      <c r="FI31" s="90"/>
      <c r="FJ31" s="90"/>
      <c r="FK31" s="90"/>
      <c r="FL31" s="90"/>
      <c r="FM31" s="90"/>
      <c r="FN31" s="90"/>
      <c r="FO31" s="90"/>
      <c r="FP31" s="90"/>
      <c r="FQ31" s="90"/>
      <c r="FR31" s="90"/>
      <c r="FS31" s="90"/>
      <c r="FT31" s="90"/>
      <c r="FU31" s="90"/>
      <c r="FV31" s="90"/>
      <c r="FW31" s="90"/>
      <c r="FX31" s="90"/>
      <c r="FY31" s="90"/>
      <c r="FZ31" s="90"/>
      <c r="GA31" s="90"/>
      <c r="GB31" s="90"/>
      <c r="GC31" s="90"/>
      <c r="GD31" s="90"/>
      <c r="GE31" s="90"/>
      <c r="GF31" s="90"/>
      <c r="GG31" s="90"/>
      <c r="GH31" s="90"/>
      <c r="GI31" s="90"/>
      <c r="GJ31" s="90"/>
      <c r="GK31" s="90"/>
      <c r="GL31" s="90"/>
      <c r="GM31" s="90"/>
      <c r="GN31" s="90"/>
      <c r="GO31" s="90"/>
      <c r="GP31" s="90"/>
      <c r="GQ31" s="90"/>
      <c r="GR31" s="90"/>
      <c r="GS31" s="90"/>
      <c r="GT31" s="90"/>
      <c r="GU31" s="90"/>
      <c r="GV31" s="90"/>
      <c r="GW31" s="90"/>
      <c r="GX31" s="90"/>
      <c r="GY31" s="90"/>
      <c r="GZ31" s="90"/>
      <c r="HA31" s="90"/>
      <c r="HB31" s="90"/>
      <c r="HC31" s="90"/>
      <c r="HD31" s="90"/>
      <c r="HE31" s="90"/>
      <c r="HF31" s="90"/>
      <c r="HG31" s="90"/>
      <c r="HH31" s="90"/>
      <c r="HI31" s="90"/>
      <c r="HJ31" s="90"/>
      <c r="HK31" s="90"/>
      <c r="HL31" s="90"/>
      <c r="HM31" s="90"/>
      <c r="HN31" s="90"/>
      <c r="HO31" s="90"/>
      <c r="HP31" s="90"/>
      <c r="HQ31" s="90"/>
      <c r="HR31" s="90"/>
      <c r="HS31" s="90"/>
      <c r="HT31" s="90"/>
      <c r="HU31" s="90"/>
      <c r="HV31" s="90"/>
      <c r="HW31" s="90"/>
      <c r="HX31" s="90"/>
      <c r="HY31" s="90"/>
      <c r="HZ31" s="90"/>
      <c r="IA31" s="90"/>
      <c r="IB31" s="90"/>
      <c r="IC31" s="90"/>
      <c r="ID31" s="90"/>
      <c r="IE31" s="90"/>
      <c r="IF31" s="90"/>
      <c r="IG31" s="90"/>
      <c r="IH31" s="90"/>
      <c r="II31" s="90"/>
      <c r="IJ31" s="90"/>
      <c r="IK31" s="90"/>
      <c r="IL31" s="90"/>
      <c r="IM31" s="90"/>
      <c r="IN31" s="90"/>
      <c r="IO31" s="90"/>
      <c r="IP31" s="90"/>
      <c r="IQ31" s="90"/>
      <c r="IR31" s="90"/>
      <c r="IS31" s="90"/>
      <c r="IT31" s="90"/>
    </row>
    <row r="32" spans="1:254" s="92" customFormat="1" ht="14.25" customHeight="1">
      <c r="A32" s="97" t="str">
        <f t="shared" si="1"/>
        <v>[Cake Management-22]</v>
      </c>
      <c r="B32" s="98" t="s">
        <v>566</v>
      </c>
      <c r="C32" s="98" t="s">
        <v>346</v>
      </c>
      <c r="D32" s="98" t="s">
        <v>347</v>
      </c>
      <c r="E32" s="164"/>
      <c r="F32" s="98"/>
      <c r="G32" s="98"/>
      <c r="H32" s="151"/>
      <c r="I32" s="154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0"/>
      <c r="DQ32" s="90"/>
      <c r="DR32" s="90"/>
      <c r="DS32" s="90"/>
      <c r="DT32" s="90"/>
      <c r="DU32" s="90"/>
      <c r="DV32" s="90"/>
      <c r="DW32" s="90"/>
      <c r="DX32" s="90"/>
      <c r="DY32" s="90"/>
      <c r="DZ32" s="90"/>
      <c r="EA32" s="90"/>
      <c r="EB32" s="90"/>
      <c r="EC32" s="90"/>
      <c r="ED32" s="90"/>
      <c r="EE32" s="90"/>
      <c r="EF32" s="90"/>
      <c r="EG32" s="90"/>
      <c r="EH32" s="90"/>
      <c r="EI32" s="90"/>
      <c r="EJ32" s="90"/>
      <c r="EK32" s="90"/>
      <c r="EL32" s="90"/>
      <c r="EM32" s="90"/>
      <c r="EN32" s="90"/>
      <c r="EO32" s="90"/>
      <c r="EP32" s="90"/>
      <c r="EQ32" s="90"/>
      <c r="ER32" s="90"/>
      <c r="ES32" s="90"/>
      <c r="ET32" s="90"/>
      <c r="EU32" s="90"/>
      <c r="EV32" s="90"/>
      <c r="EW32" s="90"/>
      <c r="EX32" s="90"/>
      <c r="EY32" s="90"/>
      <c r="EZ32" s="90"/>
      <c r="FA32" s="90"/>
      <c r="FB32" s="90"/>
      <c r="FC32" s="90"/>
      <c r="FD32" s="90"/>
      <c r="FE32" s="90"/>
      <c r="FF32" s="90"/>
      <c r="FG32" s="90"/>
      <c r="FH32" s="90"/>
      <c r="FI32" s="90"/>
      <c r="FJ32" s="90"/>
      <c r="FK32" s="90"/>
      <c r="FL32" s="90"/>
      <c r="FM32" s="90"/>
      <c r="FN32" s="90"/>
      <c r="FO32" s="90"/>
      <c r="FP32" s="90"/>
      <c r="FQ32" s="90"/>
      <c r="FR32" s="90"/>
      <c r="FS32" s="90"/>
      <c r="FT32" s="90"/>
      <c r="FU32" s="90"/>
      <c r="FV32" s="90"/>
      <c r="FW32" s="90"/>
      <c r="FX32" s="90"/>
      <c r="FY32" s="90"/>
      <c r="FZ32" s="90"/>
      <c r="GA32" s="90"/>
      <c r="GB32" s="90"/>
      <c r="GC32" s="90"/>
      <c r="GD32" s="90"/>
      <c r="GE32" s="90"/>
      <c r="GF32" s="90"/>
      <c r="GG32" s="90"/>
      <c r="GH32" s="90"/>
      <c r="GI32" s="90"/>
      <c r="GJ32" s="90"/>
      <c r="GK32" s="90"/>
      <c r="GL32" s="90"/>
      <c r="GM32" s="90"/>
      <c r="GN32" s="90"/>
      <c r="GO32" s="90"/>
      <c r="GP32" s="90"/>
      <c r="GQ32" s="90"/>
      <c r="GR32" s="90"/>
      <c r="GS32" s="90"/>
      <c r="GT32" s="90"/>
      <c r="GU32" s="90"/>
      <c r="GV32" s="90"/>
      <c r="GW32" s="90"/>
      <c r="GX32" s="90"/>
      <c r="GY32" s="90"/>
      <c r="GZ32" s="90"/>
      <c r="HA32" s="90"/>
      <c r="HB32" s="90"/>
      <c r="HC32" s="90"/>
      <c r="HD32" s="90"/>
      <c r="HE32" s="90"/>
      <c r="HF32" s="90"/>
      <c r="HG32" s="90"/>
      <c r="HH32" s="90"/>
      <c r="HI32" s="90"/>
      <c r="HJ32" s="90"/>
      <c r="HK32" s="90"/>
      <c r="HL32" s="90"/>
      <c r="HM32" s="90"/>
      <c r="HN32" s="90"/>
      <c r="HO32" s="90"/>
      <c r="HP32" s="90"/>
      <c r="HQ32" s="90"/>
      <c r="HR32" s="90"/>
      <c r="HS32" s="90"/>
      <c r="HT32" s="90"/>
      <c r="HU32" s="90"/>
      <c r="HV32" s="90"/>
      <c r="HW32" s="90"/>
      <c r="HX32" s="90"/>
      <c r="HY32" s="90"/>
      <c r="HZ32" s="90"/>
      <c r="IA32" s="90"/>
      <c r="IB32" s="90"/>
      <c r="IC32" s="90"/>
      <c r="ID32" s="90"/>
      <c r="IE32" s="90"/>
      <c r="IF32" s="90"/>
      <c r="IG32" s="90"/>
      <c r="IH32" s="90"/>
      <c r="II32" s="90"/>
      <c r="IJ32" s="90"/>
      <c r="IK32" s="90"/>
      <c r="IL32" s="90"/>
      <c r="IM32" s="90"/>
      <c r="IN32" s="90"/>
      <c r="IO32" s="90"/>
      <c r="IP32" s="90"/>
      <c r="IQ32" s="90"/>
      <c r="IR32" s="90"/>
      <c r="IS32" s="90"/>
      <c r="IT32" s="90"/>
    </row>
    <row r="33" spans="1:254" s="92" customFormat="1" ht="14.25" customHeight="1">
      <c r="A33" s="97" t="str">
        <f t="shared" si="1"/>
        <v>[Cake Management-23]</v>
      </c>
      <c r="B33" s="98" t="s">
        <v>544</v>
      </c>
      <c r="C33" s="98" t="s">
        <v>348</v>
      </c>
      <c r="D33" s="98" t="s">
        <v>349</v>
      </c>
      <c r="E33" s="164"/>
      <c r="F33" s="98"/>
      <c r="G33" s="98"/>
      <c r="H33" s="151"/>
      <c r="I33" s="154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  <c r="CD33" s="90"/>
      <c r="CE33" s="90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90"/>
      <c r="CQ33" s="90"/>
      <c r="CR33" s="90"/>
      <c r="CS33" s="90"/>
      <c r="CT33" s="90"/>
      <c r="CU33" s="90"/>
      <c r="CV33" s="90"/>
      <c r="CW33" s="90"/>
      <c r="CX33" s="90"/>
      <c r="CY33" s="90"/>
      <c r="CZ33" s="90"/>
      <c r="DA33" s="90"/>
      <c r="DB33" s="90"/>
      <c r="DC33" s="90"/>
      <c r="DD33" s="90"/>
      <c r="DE33" s="90"/>
      <c r="DF33" s="90"/>
      <c r="DG33" s="90"/>
      <c r="DH33" s="90"/>
      <c r="DI33" s="90"/>
      <c r="DJ33" s="90"/>
      <c r="DK33" s="90"/>
      <c r="DL33" s="90"/>
      <c r="DM33" s="90"/>
      <c r="DN33" s="90"/>
      <c r="DO33" s="90"/>
      <c r="DP33" s="90"/>
      <c r="DQ33" s="90"/>
      <c r="DR33" s="90"/>
      <c r="DS33" s="90"/>
      <c r="DT33" s="90"/>
      <c r="DU33" s="90"/>
      <c r="DV33" s="90"/>
      <c r="DW33" s="90"/>
      <c r="DX33" s="90"/>
      <c r="DY33" s="90"/>
      <c r="DZ33" s="90"/>
      <c r="EA33" s="90"/>
      <c r="EB33" s="90"/>
      <c r="EC33" s="90"/>
      <c r="ED33" s="90"/>
      <c r="EE33" s="90"/>
      <c r="EF33" s="90"/>
      <c r="EG33" s="90"/>
      <c r="EH33" s="90"/>
      <c r="EI33" s="90"/>
      <c r="EJ33" s="90"/>
      <c r="EK33" s="90"/>
      <c r="EL33" s="90"/>
      <c r="EM33" s="90"/>
      <c r="EN33" s="90"/>
      <c r="EO33" s="90"/>
      <c r="EP33" s="90"/>
      <c r="EQ33" s="90"/>
      <c r="ER33" s="90"/>
      <c r="ES33" s="90"/>
      <c r="ET33" s="90"/>
      <c r="EU33" s="90"/>
      <c r="EV33" s="90"/>
      <c r="EW33" s="90"/>
      <c r="EX33" s="90"/>
      <c r="EY33" s="90"/>
      <c r="EZ33" s="90"/>
      <c r="FA33" s="90"/>
      <c r="FB33" s="90"/>
      <c r="FC33" s="90"/>
      <c r="FD33" s="90"/>
      <c r="FE33" s="90"/>
      <c r="FF33" s="90"/>
      <c r="FG33" s="90"/>
      <c r="FH33" s="90"/>
      <c r="FI33" s="90"/>
      <c r="FJ33" s="90"/>
      <c r="FK33" s="90"/>
      <c r="FL33" s="90"/>
      <c r="FM33" s="90"/>
      <c r="FN33" s="90"/>
      <c r="FO33" s="90"/>
      <c r="FP33" s="90"/>
      <c r="FQ33" s="90"/>
      <c r="FR33" s="90"/>
      <c r="FS33" s="90"/>
      <c r="FT33" s="90"/>
      <c r="FU33" s="90"/>
      <c r="FV33" s="90"/>
      <c r="FW33" s="90"/>
      <c r="FX33" s="90"/>
      <c r="FY33" s="90"/>
      <c r="FZ33" s="90"/>
      <c r="GA33" s="90"/>
      <c r="GB33" s="90"/>
      <c r="GC33" s="90"/>
      <c r="GD33" s="90"/>
      <c r="GE33" s="90"/>
      <c r="GF33" s="90"/>
      <c r="GG33" s="90"/>
      <c r="GH33" s="90"/>
      <c r="GI33" s="90"/>
      <c r="GJ33" s="90"/>
      <c r="GK33" s="90"/>
      <c r="GL33" s="90"/>
      <c r="GM33" s="90"/>
      <c r="GN33" s="90"/>
      <c r="GO33" s="90"/>
      <c r="GP33" s="90"/>
      <c r="GQ33" s="90"/>
      <c r="GR33" s="90"/>
      <c r="GS33" s="90"/>
      <c r="GT33" s="90"/>
      <c r="GU33" s="90"/>
      <c r="GV33" s="90"/>
      <c r="GW33" s="90"/>
      <c r="GX33" s="90"/>
      <c r="GY33" s="90"/>
      <c r="GZ33" s="90"/>
      <c r="HA33" s="90"/>
      <c r="HB33" s="90"/>
      <c r="HC33" s="90"/>
      <c r="HD33" s="90"/>
      <c r="HE33" s="90"/>
      <c r="HF33" s="90"/>
      <c r="HG33" s="90"/>
      <c r="HH33" s="90"/>
      <c r="HI33" s="90"/>
      <c r="HJ33" s="90"/>
      <c r="HK33" s="90"/>
      <c r="HL33" s="90"/>
      <c r="HM33" s="90"/>
      <c r="HN33" s="90"/>
      <c r="HO33" s="90"/>
      <c r="HP33" s="90"/>
      <c r="HQ33" s="90"/>
      <c r="HR33" s="90"/>
      <c r="HS33" s="90"/>
      <c r="HT33" s="90"/>
      <c r="HU33" s="90"/>
      <c r="HV33" s="90"/>
      <c r="HW33" s="90"/>
      <c r="HX33" s="90"/>
      <c r="HY33" s="90"/>
      <c r="HZ33" s="90"/>
      <c r="IA33" s="90"/>
      <c r="IB33" s="90"/>
      <c r="IC33" s="90"/>
      <c r="ID33" s="90"/>
      <c r="IE33" s="90"/>
      <c r="IF33" s="90"/>
      <c r="IG33" s="90"/>
      <c r="IH33" s="90"/>
      <c r="II33" s="90"/>
      <c r="IJ33" s="90"/>
      <c r="IK33" s="90"/>
      <c r="IL33" s="90"/>
      <c r="IM33" s="90"/>
      <c r="IN33" s="90"/>
      <c r="IO33" s="90"/>
      <c r="IP33" s="90"/>
      <c r="IQ33" s="90"/>
      <c r="IR33" s="90"/>
      <c r="IS33" s="90"/>
      <c r="IT33" s="90"/>
    </row>
    <row r="34" spans="1:254" s="92" customFormat="1" ht="14.25" customHeight="1">
      <c r="A34" s="97" t="str">
        <f t="shared" si="1"/>
        <v>[Cake Management-24]</v>
      </c>
      <c r="B34" s="98" t="s">
        <v>567</v>
      </c>
      <c r="C34" s="98" t="s">
        <v>351</v>
      </c>
      <c r="D34" s="98" t="s">
        <v>352</v>
      </c>
      <c r="E34" s="164"/>
      <c r="F34" s="98"/>
      <c r="G34" s="98"/>
      <c r="H34" s="151"/>
      <c r="I34" s="154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90"/>
      <c r="CQ34" s="90"/>
      <c r="CR34" s="90"/>
      <c r="CS34" s="90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  <c r="DG34" s="90"/>
      <c r="DH34" s="90"/>
      <c r="DI34" s="90"/>
      <c r="DJ34" s="90"/>
      <c r="DK34" s="90"/>
      <c r="DL34" s="90"/>
      <c r="DM34" s="90"/>
      <c r="DN34" s="90"/>
      <c r="DO34" s="90"/>
      <c r="DP34" s="90"/>
      <c r="DQ34" s="90"/>
      <c r="DR34" s="90"/>
      <c r="DS34" s="90"/>
      <c r="DT34" s="90"/>
      <c r="DU34" s="90"/>
      <c r="DV34" s="90"/>
      <c r="DW34" s="90"/>
      <c r="DX34" s="90"/>
      <c r="DY34" s="90"/>
      <c r="DZ34" s="90"/>
      <c r="EA34" s="90"/>
      <c r="EB34" s="90"/>
      <c r="EC34" s="90"/>
      <c r="ED34" s="90"/>
      <c r="EE34" s="90"/>
      <c r="EF34" s="90"/>
      <c r="EG34" s="90"/>
      <c r="EH34" s="90"/>
      <c r="EI34" s="90"/>
      <c r="EJ34" s="90"/>
      <c r="EK34" s="90"/>
      <c r="EL34" s="90"/>
      <c r="EM34" s="90"/>
      <c r="EN34" s="90"/>
      <c r="EO34" s="90"/>
      <c r="EP34" s="90"/>
      <c r="EQ34" s="90"/>
      <c r="ER34" s="90"/>
      <c r="ES34" s="90"/>
      <c r="ET34" s="90"/>
      <c r="EU34" s="90"/>
      <c r="EV34" s="90"/>
      <c r="EW34" s="90"/>
      <c r="EX34" s="90"/>
      <c r="EY34" s="90"/>
      <c r="EZ34" s="90"/>
      <c r="FA34" s="90"/>
      <c r="FB34" s="90"/>
      <c r="FC34" s="90"/>
      <c r="FD34" s="90"/>
      <c r="FE34" s="90"/>
      <c r="FF34" s="90"/>
      <c r="FG34" s="90"/>
      <c r="FH34" s="90"/>
      <c r="FI34" s="90"/>
      <c r="FJ34" s="90"/>
      <c r="FK34" s="90"/>
      <c r="FL34" s="90"/>
      <c r="FM34" s="90"/>
      <c r="FN34" s="90"/>
      <c r="FO34" s="90"/>
      <c r="FP34" s="90"/>
      <c r="FQ34" s="90"/>
      <c r="FR34" s="90"/>
      <c r="FS34" s="90"/>
      <c r="FT34" s="90"/>
      <c r="FU34" s="90"/>
      <c r="FV34" s="90"/>
      <c r="FW34" s="90"/>
      <c r="FX34" s="90"/>
      <c r="FY34" s="90"/>
      <c r="FZ34" s="90"/>
      <c r="GA34" s="90"/>
      <c r="GB34" s="90"/>
      <c r="GC34" s="90"/>
      <c r="GD34" s="90"/>
      <c r="GE34" s="90"/>
      <c r="GF34" s="90"/>
      <c r="GG34" s="90"/>
      <c r="GH34" s="90"/>
      <c r="GI34" s="90"/>
      <c r="GJ34" s="90"/>
      <c r="GK34" s="90"/>
      <c r="GL34" s="90"/>
      <c r="GM34" s="90"/>
      <c r="GN34" s="90"/>
      <c r="GO34" s="90"/>
      <c r="GP34" s="90"/>
      <c r="GQ34" s="90"/>
      <c r="GR34" s="90"/>
      <c r="GS34" s="90"/>
      <c r="GT34" s="90"/>
      <c r="GU34" s="90"/>
      <c r="GV34" s="90"/>
      <c r="GW34" s="90"/>
      <c r="GX34" s="90"/>
      <c r="GY34" s="90"/>
      <c r="GZ34" s="90"/>
      <c r="HA34" s="90"/>
      <c r="HB34" s="90"/>
      <c r="HC34" s="90"/>
      <c r="HD34" s="90"/>
      <c r="HE34" s="90"/>
      <c r="HF34" s="90"/>
      <c r="HG34" s="90"/>
      <c r="HH34" s="90"/>
      <c r="HI34" s="90"/>
      <c r="HJ34" s="90"/>
      <c r="HK34" s="90"/>
      <c r="HL34" s="90"/>
      <c r="HM34" s="90"/>
      <c r="HN34" s="90"/>
      <c r="HO34" s="90"/>
      <c r="HP34" s="90"/>
      <c r="HQ34" s="90"/>
      <c r="HR34" s="90"/>
      <c r="HS34" s="90"/>
      <c r="HT34" s="90"/>
      <c r="HU34" s="90"/>
      <c r="HV34" s="90"/>
      <c r="HW34" s="90"/>
      <c r="HX34" s="90"/>
      <c r="HY34" s="90"/>
      <c r="HZ34" s="90"/>
      <c r="IA34" s="90"/>
      <c r="IB34" s="90"/>
      <c r="IC34" s="90"/>
      <c r="ID34" s="90"/>
      <c r="IE34" s="90"/>
      <c r="IF34" s="90"/>
      <c r="IG34" s="90"/>
      <c r="IH34" s="90"/>
      <c r="II34" s="90"/>
      <c r="IJ34" s="90"/>
      <c r="IK34" s="90"/>
      <c r="IL34" s="90"/>
      <c r="IM34" s="90"/>
      <c r="IN34" s="90"/>
      <c r="IO34" s="90"/>
      <c r="IP34" s="90"/>
      <c r="IQ34" s="90"/>
      <c r="IR34" s="90"/>
      <c r="IS34" s="90"/>
      <c r="IT34" s="90"/>
    </row>
    <row r="35" spans="1:254" ht="14.25" customHeight="1">
      <c r="A35" s="97" t="str">
        <f t="shared" si="1"/>
        <v>[Cake Management-25]</v>
      </c>
      <c r="B35" s="98" t="s">
        <v>568</v>
      </c>
      <c r="C35" s="98" t="s">
        <v>339</v>
      </c>
      <c r="D35" s="98" t="s">
        <v>354</v>
      </c>
      <c r="E35" s="164"/>
      <c r="F35" s="98"/>
      <c r="G35" s="98"/>
      <c r="H35" s="151"/>
      <c r="I35" s="154"/>
      <c r="O35" s="90"/>
    </row>
    <row r="36" spans="1:254" ht="14.25" customHeight="1">
      <c r="A36" s="97" t="str">
        <f t="shared" si="1"/>
        <v>[Cake Management-26]</v>
      </c>
      <c r="B36" s="98" t="s">
        <v>569</v>
      </c>
      <c r="C36" s="98" t="s">
        <v>339</v>
      </c>
      <c r="D36" s="98" t="s">
        <v>356</v>
      </c>
      <c r="E36" s="164"/>
      <c r="F36" s="98"/>
      <c r="G36" s="98"/>
      <c r="H36" s="151"/>
      <c r="I36" s="154"/>
      <c r="O36" s="90"/>
    </row>
    <row r="37" spans="1:254" ht="14.25" customHeight="1">
      <c r="A37" s="97" t="str">
        <f t="shared" si="1"/>
        <v>[Cake Management-27]</v>
      </c>
      <c r="B37" s="98" t="s">
        <v>570</v>
      </c>
      <c r="C37" s="98" t="s">
        <v>339</v>
      </c>
      <c r="D37" s="98" t="s">
        <v>358</v>
      </c>
      <c r="E37" s="164"/>
      <c r="F37" s="98"/>
      <c r="G37" s="98"/>
      <c r="H37" s="151"/>
      <c r="I37" s="154"/>
      <c r="O37" s="90"/>
    </row>
    <row r="38" spans="1:254" ht="14.25" customHeight="1">
      <c r="A38" s="97" t="str">
        <f t="shared" si="1"/>
        <v>[Cake Management-28]</v>
      </c>
      <c r="B38" s="98" t="s">
        <v>571</v>
      </c>
      <c r="C38" s="98" t="s">
        <v>360</v>
      </c>
      <c r="D38" s="98" t="s">
        <v>358</v>
      </c>
      <c r="E38" s="164"/>
      <c r="F38" s="98"/>
      <c r="G38" s="98"/>
      <c r="H38" s="151"/>
      <c r="I38" s="154"/>
      <c r="O38" s="90"/>
    </row>
    <row r="39" spans="1:254" ht="14.25" customHeight="1">
      <c r="A39" s="97" t="str">
        <f t="shared" si="1"/>
        <v>[Cake Management-29]</v>
      </c>
      <c r="B39" s="98" t="s">
        <v>572</v>
      </c>
      <c r="C39" s="98" t="s">
        <v>362</v>
      </c>
      <c r="D39" s="98" t="s">
        <v>573</v>
      </c>
      <c r="E39" s="164"/>
      <c r="F39" s="98"/>
      <c r="G39" s="98"/>
      <c r="H39" s="151"/>
      <c r="I39" s="154"/>
      <c r="O39" s="90"/>
    </row>
    <row r="40" spans="1:254" ht="14.25" customHeight="1">
      <c r="A40" s="97" t="str">
        <f t="shared" si="1"/>
        <v>[Cake Management-30]</v>
      </c>
      <c r="B40" s="98" t="s">
        <v>574</v>
      </c>
      <c r="C40" s="98" t="s">
        <v>365</v>
      </c>
      <c r="D40" s="98" t="s">
        <v>366</v>
      </c>
      <c r="E40" s="164"/>
      <c r="F40" s="98"/>
      <c r="G40" s="98"/>
      <c r="H40" s="151"/>
      <c r="I40" s="154"/>
      <c r="O40" s="90"/>
    </row>
    <row r="41" spans="1:254" ht="14.25" customHeight="1">
      <c r="A41" s="97" t="str">
        <f t="shared" si="1"/>
        <v>[Cake Management-31]</v>
      </c>
      <c r="B41" s="98" t="s">
        <v>575</v>
      </c>
      <c r="C41" s="98" t="s">
        <v>360</v>
      </c>
      <c r="D41" s="98" t="s">
        <v>368</v>
      </c>
      <c r="E41" s="145"/>
      <c r="F41" s="98"/>
      <c r="G41" s="98"/>
      <c r="H41" s="151"/>
      <c r="I41" s="145"/>
      <c r="O41" s="90"/>
    </row>
    <row r="42" spans="1:254" ht="14.25" customHeight="1">
      <c r="A42" s="97" t="str">
        <f>IF(OR(B42&lt;&gt;"",D42&lt;E38&gt;""),"["&amp;TEXT($B$2,"##")&amp;"-"&amp;TEXT(ROW()-10,"##")&amp;"]","")</f>
        <v>[Cake Management-32]</v>
      </c>
      <c r="B42" s="98" t="s">
        <v>576</v>
      </c>
      <c r="C42" s="98" t="s">
        <v>370</v>
      </c>
      <c r="D42" s="98" t="s">
        <v>573</v>
      </c>
      <c r="E42" s="145"/>
      <c r="F42" s="98"/>
      <c r="G42" s="98"/>
      <c r="H42" s="151"/>
      <c r="I42" s="145"/>
      <c r="O42" s="90"/>
    </row>
    <row r="43" spans="1:254" ht="14.25" customHeight="1">
      <c r="A43" s="97" t="str">
        <f t="shared" ref="A43" si="3">IF(OR(B43&lt;&gt;"",D43&lt;E42&gt;""),"["&amp;TEXT($B$2,"##")&amp;"-"&amp;TEXT(ROW()-10,"##")&amp;"]","")</f>
        <v>[Cake Management-33]</v>
      </c>
      <c r="B43" s="98" t="s">
        <v>516</v>
      </c>
      <c r="C43" s="98" t="s">
        <v>371</v>
      </c>
      <c r="D43" s="98" t="s">
        <v>372</v>
      </c>
      <c r="E43" s="145"/>
      <c r="F43" s="98"/>
      <c r="G43" s="98"/>
      <c r="H43" s="151"/>
      <c r="I43" s="145"/>
      <c r="O43" s="90"/>
    </row>
    <row r="44" spans="1:254" ht="14.25" customHeight="1">
      <c r="A44" s="97" t="str">
        <f>IF(OR(B44&lt;&gt;"",D44&lt;E43&gt;""),"["&amp;TEXT($B$2,"##")&amp;"-"&amp;TEXT(ROW()-10,"##")&amp;"]","")</f>
        <v>[Cake Management-34]</v>
      </c>
      <c r="B44" s="98" t="s">
        <v>517</v>
      </c>
      <c r="C44" s="98" t="s">
        <v>373</v>
      </c>
      <c r="D44" s="98" t="s">
        <v>374</v>
      </c>
      <c r="E44" s="145"/>
      <c r="F44" s="98"/>
      <c r="G44" s="98"/>
      <c r="H44" s="151"/>
      <c r="I44" s="145"/>
      <c r="O44" s="90"/>
    </row>
    <row r="45" spans="1:254" ht="14.25" customHeight="1">
      <c r="A45" s="97" t="str">
        <f>IF(OR(B45&lt;&gt;"",D45&lt;E44&gt;""),"["&amp;TEXT($B$2,"##")&amp;"-"&amp;TEXT(ROW()-10,"##")&amp;"]","")</f>
        <v>[Cake Management-35]</v>
      </c>
      <c r="B45" s="98" t="s">
        <v>577</v>
      </c>
      <c r="C45" s="98" t="s">
        <v>376</v>
      </c>
      <c r="D45" s="98" t="s">
        <v>374</v>
      </c>
      <c r="E45" s="145"/>
      <c r="F45" s="98"/>
      <c r="G45" s="98"/>
      <c r="H45" s="151"/>
      <c r="I45" s="145"/>
      <c r="O45" s="90"/>
    </row>
    <row r="46" spans="1:254">
      <c r="O46" s="90"/>
    </row>
    <row r="47" spans="1:254">
      <c r="O47" s="90"/>
    </row>
  </sheetData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F12:G25 F27:G45">
      <formula1>$J$2:$J$6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28"/>
  <sheetViews>
    <sheetView zoomScale="85" zoomScaleNormal="85" workbookViewId="0"/>
  </sheetViews>
  <sheetFormatPr defaultRowHeight="12.75"/>
  <cols>
    <col min="1" max="1" width="22.625" style="90" customWidth="1"/>
    <col min="2" max="2" width="46.75" style="90" customWidth="1"/>
    <col min="3" max="3" width="34.375" style="90" customWidth="1"/>
    <col min="4" max="4" width="31.625" style="90" customWidth="1"/>
    <col min="5" max="5" width="16.5" style="90" customWidth="1"/>
    <col min="6" max="6" width="15.625" style="90" customWidth="1"/>
    <col min="7" max="7" width="14.75" style="90" customWidth="1"/>
    <col min="8" max="8" width="9" style="93"/>
    <col min="9" max="9" width="16.5" style="90" customWidth="1"/>
    <col min="10" max="10" width="14.125" style="92" hidden="1" customWidth="1"/>
    <col min="11" max="11" width="9" style="90" customWidth="1"/>
    <col min="12" max="12" width="11.125" style="90" customWidth="1"/>
    <col min="13" max="13" width="14.25" style="90" customWidth="1"/>
    <col min="14" max="14" width="12" style="90" customWidth="1"/>
    <col min="15" max="15" width="14" style="90" customWidth="1"/>
    <col min="16" max="16" width="9" style="90"/>
    <col min="17" max="17" width="0" style="90" hidden="1" customWidth="1"/>
    <col min="18" max="16384" width="9" style="90"/>
  </cols>
  <sheetData>
    <row r="1" spans="1:257" ht="13.5" thickBot="1">
      <c r="A1" s="109" t="s">
        <v>47</v>
      </c>
      <c r="B1" s="76"/>
      <c r="C1" s="76"/>
      <c r="D1" s="76"/>
      <c r="E1" s="76"/>
      <c r="F1" s="76"/>
      <c r="G1" s="76"/>
      <c r="H1" s="77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78"/>
      <c r="HY1" s="78"/>
      <c r="HZ1" s="78"/>
      <c r="IA1" s="78"/>
      <c r="IB1" s="78"/>
      <c r="IC1" s="78"/>
      <c r="ID1" s="78"/>
      <c r="IE1" s="78"/>
      <c r="IF1" s="78"/>
      <c r="IG1" s="78"/>
      <c r="IH1" s="78"/>
      <c r="II1" s="78"/>
      <c r="IJ1" s="78"/>
      <c r="IK1" s="78"/>
      <c r="IL1" s="78"/>
      <c r="IM1" s="78"/>
      <c r="IN1" s="78"/>
      <c r="IO1" s="78"/>
      <c r="IP1" s="78"/>
    </row>
    <row r="2" spans="1:257">
      <c r="A2" s="46" t="s">
        <v>21</v>
      </c>
      <c r="B2" s="231" t="s">
        <v>578</v>
      </c>
      <c r="C2" s="231"/>
      <c r="D2" s="231"/>
      <c r="E2" s="231"/>
      <c r="F2" s="231"/>
      <c r="G2" s="231"/>
      <c r="H2" s="79"/>
      <c r="I2" s="78"/>
      <c r="J2" s="78" t="s">
        <v>22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</row>
    <row r="3" spans="1:257">
      <c r="A3" s="47" t="s">
        <v>23</v>
      </c>
      <c r="B3" s="231" t="s">
        <v>582</v>
      </c>
      <c r="C3" s="231"/>
      <c r="D3" s="231"/>
      <c r="E3" s="231"/>
      <c r="F3" s="231"/>
      <c r="G3" s="231"/>
      <c r="H3" s="79"/>
      <c r="I3" s="78"/>
      <c r="J3" s="78" t="s">
        <v>24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</row>
    <row r="4" spans="1:257">
      <c r="A4" s="46" t="s">
        <v>25</v>
      </c>
      <c r="B4" s="232" t="s">
        <v>427</v>
      </c>
      <c r="C4" s="232"/>
      <c r="D4" s="232"/>
      <c r="E4" s="232"/>
      <c r="F4" s="232"/>
      <c r="G4" s="232"/>
      <c r="H4" s="79"/>
      <c r="I4" s="78"/>
      <c r="J4" s="80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</row>
    <row r="5" spans="1:257">
      <c r="A5" s="81" t="s">
        <v>22</v>
      </c>
      <c r="B5" s="82" t="s">
        <v>24</v>
      </c>
      <c r="C5" s="82" t="s">
        <v>26</v>
      </c>
      <c r="D5" s="83" t="s">
        <v>27</v>
      </c>
      <c r="E5" s="233" t="s">
        <v>28</v>
      </c>
      <c r="F5" s="233"/>
      <c r="G5" s="233"/>
      <c r="H5" s="84"/>
      <c r="I5" s="78"/>
      <c r="J5" s="78" t="s">
        <v>29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</row>
    <row r="6" spans="1:257" ht="13.5" thickBot="1">
      <c r="A6" s="86">
        <f>COUNTIF(F11:G91,"Pass")</f>
        <v>0</v>
      </c>
      <c r="B6" s="87">
        <f>COUNTIF(F11:G91,"Fail")</f>
        <v>0</v>
      </c>
      <c r="C6" s="87">
        <f>E6-D6-B6-A6</f>
        <v>30</v>
      </c>
      <c r="D6" s="88">
        <f>COUNTIF(F11:G91,"N/A")</f>
        <v>0</v>
      </c>
      <c r="E6" s="234">
        <f>COUNTA(A11:A91)*2</f>
        <v>30</v>
      </c>
      <c r="F6" s="234"/>
      <c r="G6" s="234"/>
      <c r="H6" s="84"/>
      <c r="I6" s="78"/>
      <c r="J6" s="78" t="s">
        <v>27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</row>
    <row r="7" spans="1:257">
      <c r="A7" s="165"/>
      <c r="B7" s="165"/>
      <c r="C7" s="165"/>
      <c r="D7" s="165"/>
      <c r="E7" s="166"/>
      <c r="F7" s="166"/>
      <c r="G7" s="166"/>
      <c r="H7" s="84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</row>
    <row r="8" spans="1:257">
      <c r="A8" s="165"/>
      <c r="B8" s="165"/>
      <c r="C8" s="165"/>
      <c r="D8" s="165"/>
      <c r="E8" s="166"/>
      <c r="F8" s="166"/>
      <c r="G8" s="166"/>
      <c r="H8" s="84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</row>
    <row r="9" spans="1:257">
      <c r="A9" s="78"/>
      <c r="B9" s="78"/>
      <c r="C9" s="78"/>
      <c r="D9" s="89"/>
      <c r="E9" s="89"/>
      <c r="F9" s="89"/>
      <c r="G9" s="89"/>
      <c r="H9" s="84"/>
      <c r="I9" s="84"/>
      <c r="J9" s="85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8"/>
      <c r="IV9" s="78"/>
      <c r="IW9" s="78"/>
    </row>
    <row r="10" spans="1:257" ht="28.5" customHeight="1">
      <c r="A10" s="49" t="s">
        <v>30</v>
      </c>
      <c r="B10" s="49" t="s">
        <v>31</v>
      </c>
      <c r="C10" s="49" t="s">
        <v>32</v>
      </c>
      <c r="D10" s="49" t="s">
        <v>33</v>
      </c>
      <c r="E10" s="50" t="s">
        <v>34</v>
      </c>
      <c r="F10" s="50" t="s">
        <v>104</v>
      </c>
      <c r="G10" s="50" t="s">
        <v>103</v>
      </c>
      <c r="H10" s="50" t="s">
        <v>35</v>
      </c>
      <c r="I10" s="49" t="s">
        <v>36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</row>
    <row r="11" spans="1:257" ht="14.25" customHeight="1">
      <c r="A11" s="136"/>
      <c r="B11" s="136" t="s">
        <v>578</v>
      </c>
      <c r="C11" s="137"/>
      <c r="D11" s="137"/>
      <c r="E11" s="137"/>
      <c r="F11" s="137"/>
      <c r="G11" s="137"/>
      <c r="H11" s="137"/>
      <c r="I11" s="138"/>
      <c r="J11" s="90"/>
    </row>
    <row r="12" spans="1:257" ht="14.25" customHeight="1">
      <c r="A12" s="143" t="str">
        <f t="shared" ref="A12:A18" si="0">IF(OR(B12&lt;&gt;"",D12&lt;&gt;""),"["&amp;TEXT($B$2,"##")&amp;"-"&amp;TEXT(ROW()-10,"##")&amp;"]","")</f>
        <v>[Event Management-2]</v>
      </c>
      <c r="B12" s="98" t="s">
        <v>584</v>
      </c>
      <c r="C12" s="98" t="s">
        <v>379</v>
      </c>
      <c r="D12" s="163" t="s">
        <v>380</v>
      </c>
      <c r="E12" s="145"/>
      <c r="F12" s="98"/>
      <c r="G12" s="98"/>
      <c r="H12" s="151"/>
      <c r="I12" s="145"/>
      <c r="J12" s="90"/>
    </row>
    <row r="13" spans="1:257" ht="14.25" customHeight="1">
      <c r="A13" s="143" t="str">
        <f t="shared" ref="A13" si="1">IF(OR(B13&lt;&gt;"",D13&lt;&gt;""),"["&amp;TEXT($B$2,"##")&amp;"-"&amp;TEXT(ROW()-10,"##")&amp;"]","")</f>
        <v>[Event Management-3]</v>
      </c>
      <c r="B13" s="98" t="s">
        <v>585</v>
      </c>
      <c r="C13" s="98" t="s">
        <v>379</v>
      </c>
      <c r="D13" s="163" t="s">
        <v>380</v>
      </c>
      <c r="E13" s="145"/>
      <c r="F13" s="98"/>
      <c r="G13" s="98"/>
      <c r="H13" s="151"/>
      <c r="I13" s="145"/>
      <c r="J13" s="90"/>
    </row>
    <row r="14" spans="1:257" ht="14.25" customHeight="1">
      <c r="A14" s="143" t="str">
        <f t="shared" si="0"/>
        <v>[Event Management-4]</v>
      </c>
      <c r="B14" s="98" t="s">
        <v>534</v>
      </c>
      <c r="C14" s="98" t="s">
        <v>381</v>
      </c>
      <c r="D14" s="163" t="s">
        <v>382</v>
      </c>
      <c r="E14" s="145"/>
      <c r="F14" s="98"/>
      <c r="G14" s="98"/>
      <c r="H14" s="151"/>
      <c r="I14" s="145"/>
      <c r="J14" s="90"/>
    </row>
    <row r="15" spans="1:257" ht="14.25" customHeight="1">
      <c r="A15" s="143" t="str">
        <f t="shared" si="0"/>
        <v>[Event Management-5]</v>
      </c>
      <c r="B15" s="98" t="s">
        <v>586</v>
      </c>
      <c r="C15" s="98" t="s">
        <v>384</v>
      </c>
      <c r="D15" s="163" t="s">
        <v>385</v>
      </c>
      <c r="E15" s="145"/>
      <c r="F15" s="98"/>
      <c r="G15" s="98"/>
      <c r="H15" s="151"/>
      <c r="I15" s="145"/>
      <c r="J15" s="90"/>
    </row>
    <row r="16" spans="1:257" ht="14.25" customHeight="1">
      <c r="A16" s="143" t="str">
        <f t="shared" si="0"/>
        <v>[Event Management-6]</v>
      </c>
      <c r="B16" s="98" t="s">
        <v>536</v>
      </c>
      <c r="C16" s="98" t="s">
        <v>386</v>
      </c>
      <c r="D16" s="163" t="s">
        <v>387</v>
      </c>
      <c r="E16" s="145"/>
      <c r="F16" s="98"/>
      <c r="G16" s="98"/>
      <c r="H16" s="151"/>
      <c r="I16" s="145"/>
      <c r="J16" s="90"/>
    </row>
    <row r="17" spans="1:10" ht="14.25" customHeight="1">
      <c r="A17" s="143" t="str">
        <f t="shared" si="0"/>
        <v>[Event Management-7]</v>
      </c>
      <c r="B17" s="98" t="s">
        <v>587</v>
      </c>
      <c r="C17" s="98" t="s">
        <v>389</v>
      </c>
      <c r="D17" s="163" t="s">
        <v>390</v>
      </c>
      <c r="E17" s="145"/>
      <c r="F17" s="98"/>
      <c r="G17" s="98"/>
      <c r="H17" s="151"/>
      <c r="I17" s="145"/>
      <c r="J17" s="90"/>
    </row>
    <row r="18" spans="1:10" ht="14.25" customHeight="1">
      <c r="A18" s="143" t="str">
        <f t="shared" si="0"/>
        <v>[Event Management-8]</v>
      </c>
      <c r="B18" s="98" t="s">
        <v>588</v>
      </c>
      <c r="C18" s="98" t="s">
        <v>389</v>
      </c>
      <c r="D18" s="163" t="s">
        <v>392</v>
      </c>
      <c r="E18" s="145"/>
      <c r="F18" s="98"/>
      <c r="G18" s="98"/>
      <c r="H18" s="151"/>
      <c r="I18" s="145"/>
      <c r="J18" s="90"/>
    </row>
    <row r="19" spans="1:10" ht="14.25" customHeight="1">
      <c r="A19" s="136"/>
      <c r="B19" s="136" t="s">
        <v>583</v>
      </c>
      <c r="C19" s="137"/>
      <c r="D19" s="137"/>
      <c r="E19" s="137"/>
      <c r="F19" s="137"/>
      <c r="G19" s="137"/>
      <c r="H19" s="137"/>
      <c r="I19" s="138"/>
      <c r="J19" s="90"/>
    </row>
    <row r="20" spans="1:10" ht="14.25" customHeight="1">
      <c r="A20" s="143" t="str">
        <f t="shared" ref="A20:A27" si="2">IF(OR(B20&lt;&gt;"",D20&lt;&gt;""),"["&amp;TEXT($B$2,"##")&amp;"-"&amp;TEXT(ROW()-10,"##")&amp;"]","")</f>
        <v>[Event Management-10]</v>
      </c>
      <c r="B20" s="98" t="s">
        <v>589</v>
      </c>
      <c r="C20" s="98" t="s">
        <v>395</v>
      </c>
      <c r="D20" s="163" t="s">
        <v>396</v>
      </c>
      <c r="E20" s="103"/>
      <c r="F20" s="98"/>
      <c r="G20" s="98"/>
      <c r="H20" s="104"/>
      <c r="I20" s="105"/>
      <c r="J20" s="90"/>
    </row>
    <row r="21" spans="1:10" ht="14.25" customHeight="1">
      <c r="A21" s="143" t="str">
        <f t="shared" ref="A21" si="3">IF(OR(B21&lt;&gt;"",D21&lt;&gt;""),"["&amp;TEXT($B$2,"##")&amp;"-"&amp;TEXT(ROW()-10,"##")&amp;"]","")</f>
        <v>[Event Management-11]</v>
      </c>
      <c r="B21" s="98" t="s">
        <v>590</v>
      </c>
      <c r="C21" s="98" t="s">
        <v>395</v>
      </c>
      <c r="D21" s="163" t="s">
        <v>396</v>
      </c>
      <c r="E21" s="103"/>
      <c r="F21" s="98"/>
      <c r="G21" s="98"/>
      <c r="H21" s="104"/>
      <c r="I21" s="105"/>
      <c r="J21" s="90"/>
    </row>
    <row r="22" spans="1:10" ht="14.25" customHeight="1">
      <c r="A22" s="143" t="str">
        <f t="shared" si="2"/>
        <v>[Event Management-12]</v>
      </c>
      <c r="B22" s="98" t="s">
        <v>516</v>
      </c>
      <c r="C22" s="98" t="s">
        <v>397</v>
      </c>
      <c r="D22" s="163" t="s">
        <v>212</v>
      </c>
      <c r="E22" s="103"/>
      <c r="F22" s="98"/>
      <c r="G22" s="98"/>
      <c r="H22" s="104"/>
      <c r="I22" s="105"/>
      <c r="J22" s="90"/>
    </row>
    <row r="23" spans="1:10" ht="14.25" customHeight="1">
      <c r="A23" s="143" t="str">
        <f t="shared" si="2"/>
        <v>[Event Management-13]</v>
      </c>
      <c r="B23" s="98" t="s">
        <v>517</v>
      </c>
      <c r="C23" s="98" t="s">
        <v>398</v>
      </c>
      <c r="D23" s="163" t="s">
        <v>399</v>
      </c>
      <c r="E23" s="103"/>
      <c r="F23" s="98"/>
      <c r="G23" s="98"/>
      <c r="H23" s="104"/>
      <c r="I23" s="105"/>
      <c r="J23" s="90"/>
    </row>
    <row r="24" spans="1:10" ht="14.25" customHeight="1">
      <c r="A24" s="143" t="str">
        <f t="shared" si="2"/>
        <v>[Event Management-14]</v>
      </c>
      <c r="B24" s="98" t="s">
        <v>545</v>
      </c>
      <c r="C24" s="98" t="s">
        <v>400</v>
      </c>
      <c r="D24" s="163" t="s">
        <v>401</v>
      </c>
      <c r="E24" s="103"/>
      <c r="F24" s="98"/>
      <c r="G24" s="98"/>
      <c r="H24" s="104"/>
      <c r="I24" s="105"/>
      <c r="J24" s="90"/>
    </row>
    <row r="25" spans="1:10" ht="14.25" customHeight="1">
      <c r="A25" s="143" t="str">
        <f t="shared" si="2"/>
        <v>[Event Management-15]</v>
      </c>
      <c r="B25" s="98" t="s">
        <v>546</v>
      </c>
      <c r="C25" s="98" t="s">
        <v>400</v>
      </c>
      <c r="D25" s="163" t="s">
        <v>402</v>
      </c>
      <c r="E25" s="103"/>
      <c r="F25" s="98"/>
      <c r="G25" s="98"/>
      <c r="H25" s="104"/>
      <c r="I25" s="105"/>
      <c r="J25" s="90"/>
    </row>
    <row r="26" spans="1:10" ht="14.25" customHeight="1">
      <c r="A26" s="143" t="str">
        <f t="shared" si="2"/>
        <v>[Event Management-16]</v>
      </c>
      <c r="B26" s="98" t="s">
        <v>547</v>
      </c>
      <c r="C26" s="98" t="s">
        <v>400</v>
      </c>
      <c r="D26" s="163" t="s">
        <v>403</v>
      </c>
      <c r="E26" s="103"/>
      <c r="F26" s="98"/>
      <c r="G26" s="98"/>
      <c r="H26" s="104"/>
      <c r="I26" s="105"/>
      <c r="J26" s="90"/>
    </row>
    <row r="27" spans="1:10" ht="14.25" customHeight="1">
      <c r="A27" s="143" t="str">
        <f t="shared" si="2"/>
        <v>[Event Management-17]</v>
      </c>
      <c r="B27" s="98" t="s">
        <v>548</v>
      </c>
      <c r="C27" s="98" t="s">
        <v>400</v>
      </c>
      <c r="D27" s="163" t="s">
        <v>399</v>
      </c>
      <c r="E27" s="103"/>
      <c r="F27" s="98"/>
      <c r="G27" s="98"/>
      <c r="H27" s="104"/>
      <c r="I27" s="105"/>
      <c r="J27" s="90"/>
    </row>
    <row r="28" spans="1:10">
      <c r="J28" s="90"/>
    </row>
  </sheetData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F12:G18 F20:G27">
      <formula1>$J$2:$J$6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22"/>
  <sheetViews>
    <sheetView zoomScale="85" zoomScaleNormal="85" workbookViewId="0"/>
  </sheetViews>
  <sheetFormatPr defaultRowHeight="12.75"/>
  <cols>
    <col min="1" max="1" width="22.625" style="90" customWidth="1"/>
    <col min="2" max="2" width="46.75" style="90" customWidth="1"/>
    <col min="3" max="3" width="34.375" style="90" customWidth="1"/>
    <col min="4" max="4" width="31.625" style="90" customWidth="1"/>
    <col min="5" max="5" width="16.5" style="90" customWidth="1"/>
    <col min="6" max="6" width="15.625" style="90" customWidth="1"/>
    <col min="7" max="7" width="14.75" style="90" customWidth="1"/>
    <col min="8" max="8" width="9" style="93"/>
    <col min="9" max="9" width="16.5" style="90" customWidth="1"/>
    <col min="10" max="10" width="9.375" style="92" hidden="1" customWidth="1"/>
    <col min="11" max="11" width="9" style="90" customWidth="1"/>
    <col min="12" max="16" width="9" style="90"/>
    <col min="17" max="17" width="0" style="90" hidden="1" customWidth="1"/>
    <col min="18" max="16384" width="9" style="90"/>
  </cols>
  <sheetData>
    <row r="1" spans="1:257" ht="13.5" thickBot="1">
      <c r="A1" s="109" t="s">
        <v>47</v>
      </c>
      <c r="B1" s="76"/>
      <c r="C1" s="76"/>
      <c r="D1" s="76"/>
      <c r="E1" s="76"/>
      <c r="F1" s="76"/>
      <c r="G1" s="76"/>
      <c r="H1" s="77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78"/>
      <c r="HY1" s="78"/>
      <c r="HZ1" s="78"/>
      <c r="IA1" s="78"/>
      <c r="IB1" s="78"/>
      <c r="IC1" s="78"/>
      <c r="ID1" s="78"/>
      <c r="IE1" s="78"/>
      <c r="IF1" s="78"/>
      <c r="IG1" s="78"/>
      <c r="IH1" s="78"/>
      <c r="II1" s="78"/>
      <c r="IJ1" s="78"/>
      <c r="IK1" s="78"/>
      <c r="IL1" s="78"/>
      <c r="IM1" s="78"/>
      <c r="IN1" s="78"/>
      <c r="IO1" s="78"/>
      <c r="IP1" s="78"/>
    </row>
    <row r="2" spans="1:257">
      <c r="A2" s="46" t="s">
        <v>21</v>
      </c>
      <c r="B2" s="231" t="s">
        <v>591</v>
      </c>
      <c r="C2" s="231"/>
      <c r="D2" s="231"/>
      <c r="E2" s="231"/>
      <c r="F2" s="231"/>
      <c r="G2" s="231"/>
      <c r="H2" s="79"/>
      <c r="I2" s="78"/>
      <c r="J2" s="78" t="s">
        <v>22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</row>
    <row r="3" spans="1:257">
      <c r="A3" s="47" t="s">
        <v>23</v>
      </c>
      <c r="B3" s="231" t="s">
        <v>592</v>
      </c>
      <c r="C3" s="231"/>
      <c r="D3" s="231"/>
      <c r="E3" s="231"/>
      <c r="F3" s="231"/>
      <c r="G3" s="231"/>
      <c r="H3" s="79"/>
      <c r="I3" s="78"/>
      <c r="J3" s="78" t="s">
        <v>24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</row>
    <row r="4" spans="1:257">
      <c r="A4" s="46" t="s">
        <v>25</v>
      </c>
      <c r="B4" s="232" t="s">
        <v>427</v>
      </c>
      <c r="C4" s="232"/>
      <c r="D4" s="232"/>
      <c r="E4" s="232"/>
      <c r="F4" s="232"/>
      <c r="G4" s="232"/>
      <c r="H4" s="79"/>
      <c r="I4" s="78"/>
      <c r="J4" s="80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</row>
    <row r="5" spans="1:257">
      <c r="A5" s="81" t="s">
        <v>22</v>
      </c>
      <c r="B5" s="82" t="s">
        <v>24</v>
      </c>
      <c r="C5" s="82" t="s">
        <v>26</v>
      </c>
      <c r="D5" s="83" t="s">
        <v>27</v>
      </c>
      <c r="E5" s="233" t="s">
        <v>28</v>
      </c>
      <c r="F5" s="233"/>
      <c r="G5" s="233"/>
      <c r="H5" s="84"/>
      <c r="I5" s="78"/>
      <c r="J5" s="78" t="s">
        <v>29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</row>
    <row r="6" spans="1:257" ht="13.5" thickBot="1">
      <c r="A6" s="86">
        <f>COUNTIF(F11:G84,"Pass")</f>
        <v>0</v>
      </c>
      <c r="B6" s="87">
        <f>COUNTIF(F11:G84,"Fail")</f>
        <v>0</v>
      </c>
      <c r="C6" s="87">
        <f>E6-D6-B6-A6</f>
        <v>18</v>
      </c>
      <c r="D6" s="88">
        <f>COUNTIF(F11:G84,"N/A")</f>
        <v>0</v>
      </c>
      <c r="E6" s="234">
        <f>COUNTA(A11:A84)*2</f>
        <v>18</v>
      </c>
      <c r="F6" s="234"/>
      <c r="G6" s="234"/>
      <c r="H6" s="84"/>
      <c r="I6" s="78"/>
      <c r="J6" s="78" t="s">
        <v>27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</row>
    <row r="7" spans="1:257">
      <c r="A7" s="165"/>
      <c r="B7" s="165"/>
      <c r="C7" s="165"/>
      <c r="D7" s="165"/>
      <c r="E7" s="166"/>
      <c r="F7" s="166"/>
      <c r="G7" s="166"/>
      <c r="H7" s="84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</row>
    <row r="8" spans="1:257">
      <c r="A8" s="165"/>
      <c r="B8" s="165"/>
      <c r="C8" s="165"/>
      <c r="D8" s="165"/>
      <c r="E8" s="166"/>
      <c r="F8" s="166"/>
      <c r="G8" s="166"/>
      <c r="H8" s="84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</row>
    <row r="9" spans="1:257">
      <c r="A9" s="78"/>
      <c r="B9" s="78"/>
      <c r="C9" s="78"/>
      <c r="D9" s="89"/>
      <c r="E9" s="89"/>
      <c r="F9" s="89"/>
      <c r="G9" s="89"/>
      <c r="H9" s="84"/>
      <c r="I9" s="84"/>
      <c r="J9" s="85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8"/>
      <c r="IV9" s="78"/>
      <c r="IW9" s="78"/>
    </row>
    <row r="10" spans="1:257" ht="25.5">
      <c r="A10" s="49" t="s">
        <v>30</v>
      </c>
      <c r="B10" s="49" t="s">
        <v>31</v>
      </c>
      <c r="C10" s="49" t="s">
        <v>32</v>
      </c>
      <c r="D10" s="49" t="s">
        <v>33</v>
      </c>
      <c r="E10" s="50" t="s">
        <v>34</v>
      </c>
      <c r="F10" s="50" t="s">
        <v>104</v>
      </c>
      <c r="G10" s="50" t="s">
        <v>103</v>
      </c>
      <c r="H10" s="50" t="s">
        <v>35</v>
      </c>
      <c r="I10" s="49" t="s">
        <v>36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</row>
    <row r="11" spans="1:257">
      <c r="A11" s="136"/>
      <c r="B11" s="136" t="s">
        <v>593</v>
      </c>
      <c r="C11" s="137"/>
      <c r="D11" s="137"/>
      <c r="E11" s="137"/>
      <c r="F11" s="137"/>
      <c r="G11" s="137"/>
      <c r="H11" s="137"/>
      <c r="I11" s="138"/>
      <c r="J11" s="90"/>
    </row>
    <row r="12" spans="1:257" ht="14.25" customHeight="1">
      <c r="A12" s="143" t="str">
        <f>IF(OR(B12&lt;&gt;"",D12&lt;&gt;""),"["&amp;TEXT($B$2,"##")&amp;"-"&amp;TEXT(ROW()-10,"##")&amp;"]","")</f>
        <v>[Profit Management-2]</v>
      </c>
      <c r="B12" s="98" t="s">
        <v>595</v>
      </c>
      <c r="C12" s="98" t="s">
        <v>406</v>
      </c>
      <c r="D12" s="163" t="s">
        <v>407</v>
      </c>
      <c r="E12" s="103"/>
      <c r="F12" s="98"/>
      <c r="G12" s="98"/>
      <c r="H12" s="104"/>
      <c r="I12" s="168"/>
      <c r="J12" s="90"/>
    </row>
    <row r="13" spans="1:257" ht="14.25" customHeight="1">
      <c r="A13" s="143" t="str">
        <f>IF(OR(B13&lt;&gt;"",D13&lt;&gt;""),"["&amp;TEXT($B$2,"##")&amp;"-"&amp;TEXT(ROW()-10,"##")&amp;"]","")</f>
        <v>[Profit Management-3]</v>
      </c>
      <c r="B13" s="98" t="s">
        <v>596</v>
      </c>
      <c r="C13" s="98" t="s">
        <v>406</v>
      </c>
      <c r="D13" s="163" t="s">
        <v>407</v>
      </c>
      <c r="E13" s="103"/>
      <c r="F13" s="98"/>
      <c r="G13" s="98"/>
      <c r="H13" s="104"/>
      <c r="I13" s="168"/>
      <c r="J13" s="90"/>
    </row>
    <row r="14" spans="1:257" ht="14.25" customHeight="1">
      <c r="A14" s="143" t="str">
        <f>IF(OR(B14&lt;&gt;"",D14&lt;&gt;""),"["&amp;TEXT($B$2,"##")&amp;"-"&amp;TEXT(ROW()-10,"##")&amp;"]","")</f>
        <v>[Profit Management-4]</v>
      </c>
      <c r="B14" s="98" t="s">
        <v>408</v>
      </c>
      <c r="C14" s="98" t="s">
        <v>409</v>
      </c>
      <c r="D14" s="163" t="s">
        <v>410</v>
      </c>
      <c r="E14" s="103"/>
      <c r="F14" s="98"/>
      <c r="G14" s="98"/>
      <c r="H14" s="104"/>
      <c r="I14" s="168"/>
      <c r="J14" s="90"/>
    </row>
    <row r="15" spans="1:257" ht="14.25" customHeight="1">
      <c r="A15" s="143" t="str">
        <f>IF(OR(B15&lt;&gt;"",D15&lt;&gt;""),"["&amp;TEXT($B$2,"##")&amp;"-"&amp;TEXT(ROW()-10,"##")&amp;"]","")</f>
        <v>[Profit Management-5]</v>
      </c>
      <c r="B15" s="98" t="s">
        <v>411</v>
      </c>
      <c r="C15" s="98" t="s">
        <v>412</v>
      </c>
      <c r="D15" s="163" t="s">
        <v>413</v>
      </c>
      <c r="E15" s="103"/>
      <c r="F15" s="98"/>
      <c r="G15" s="98"/>
      <c r="H15" s="104"/>
      <c r="I15" s="105"/>
      <c r="J15" s="90"/>
    </row>
    <row r="16" spans="1:257" ht="14.25" customHeight="1">
      <c r="A16" s="143" t="str">
        <f>IF(OR(B16&lt;&gt;"",D16&lt;&gt;""),"["&amp;TEXT($B$2,"##")&amp;"-"&amp;TEXT(ROW()-10,"##")&amp;"]","")</f>
        <v>[Profit Management-6]</v>
      </c>
      <c r="B16" s="98" t="s">
        <v>414</v>
      </c>
      <c r="C16" s="98" t="s">
        <v>415</v>
      </c>
      <c r="D16" s="163" t="s">
        <v>416</v>
      </c>
      <c r="E16" s="103"/>
      <c r="F16" s="98"/>
      <c r="G16" s="98"/>
      <c r="H16" s="104"/>
      <c r="I16" s="105"/>
      <c r="J16" s="90"/>
    </row>
    <row r="17" spans="1:10" ht="14.25" customHeight="1">
      <c r="A17" s="136"/>
      <c r="B17" s="136" t="s">
        <v>594</v>
      </c>
      <c r="C17" s="137"/>
      <c r="D17" s="137"/>
      <c r="E17" s="137"/>
      <c r="F17" s="137"/>
      <c r="G17" s="137"/>
      <c r="H17" s="137"/>
      <c r="I17" s="138"/>
      <c r="J17" s="90"/>
    </row>
    <row r="18" spans="1:10" ht="14.25" customHeight="1">
      <c r="A18" s="143" t="str">
        <f>IF(OR(B18&lt;&gt;"",D18&lt;&gt;""),"["&amp;TEXT($B$2,"##")&amp;"-"&amp;TEXT(ROW()-10,"##")&amp;"]","")</f>
        <v>[Profit Management-8]</v>
      </c>
      <c r="B18" s="98" t="s">
        <v>597</v>
      </c>
      <c r="C18" s="98" t="s">
        <v>419</v>
      </c>
      <c r="D18" s="163" t="s">
        <v>420</v>
      </c>
      <c r="E18" s="103"/>
      <c r="F18" s="98"/>
      <c r="G18" s="98"/>
      <c r="H18" s="104"/>
      <c r="I18" s="105"/>
      <c r="J18" s="90"/>
    </row>
    <row r="19" spans="1:10" ht="14.25" customHeight="1">
      <c r="A19" s="143" t="str">
        <f>IF(OR(B19&lt;&gt;"",D19&lt;&gt;""),"["&amp;TEXT($B$2,"##")&amp;"-"&amp;TEXT(ROW()-10,"##")&amp;"]","")</f>
        <v>[Profit Management-9]</v>
      </c>
      <c r="B19" s="98" t="s">
        <v>598</v>
      </c>
      <c r="C19" s="98" t="s">
        <v>419</v>
      </c>
      <c r="D19" s="163" t="s">
        <v>420</v>
      </c>
      <c r="E19" s="103"/>
      <c r="F19" s="98"/>
      <c r="G19" s="98"/>
      <c r="H19" s="104"/>
      <c r="I19" s="105"/>
      <c r="J19" s="90"/>
    </row>
    <row r="20" spans="1:10" ht="14.25" customHeight="1">
      <c r="A20" s="143" t="str">
        <f>IF(OR(B20&lt;&gt;"",D20&lt;&gt;""),"["&amp;TEXT($B$2,"##")&amp;"-"&amp;TEXT(ROW()-10,"##")&amp;"]","")</f>
        <v>[Profit Management-10]</v>
      </c>
      <c r="B20" s="98" t="s">
        <v>421</v>
      </c>
      <c r="C20" s="98" t="s">
        <v>422</v>
      </c>
      <c r="D20" s="163" t="s">
        <v>423</v>
      </c>
      <c r="E20" s="103"/>
      <c r="F20" s="98"/>
      <c r="G20" s="98"/>
      <c r="H20" s="104"/>
      <c r="I20" s="105"/>
      <c r="J20" s="90"/>
    </row>
    <row r="21" spans="1:10" ht="14.25" customHeight="1">
      <c r="A21" s="143" t="str">
        <f>IF(OR(B21&lt;&gt;"",D21&lt;&gt;""),"["&amp;TEXT($B$2,"##")&amp;"-"&amp;TEXT(ROW()-10,"##")&amp;"]","")</f>
        <v>[Profit Management-11]</v>
      </c>
      <c r="B21" s="98" t="s">
        <v>424</v>
      </c>
      <c r="C21" s="98" t="s">
        <v>425</v>
      </c>
      <c r="D21" s="163" t="s">
        <v>426</v>
      </c>
      <c r="E21" s="103"/>
      <c r="F21" s="98"/>
      <c r="G21" s="98"/>
      <c r="H21" s="104"/>
      <c r="I21" s="105"/>
      <c r="J21" s="90"/>
    </row>
    <row r="22" spans="1:10" ht="14.25" customHeight="1">
      <c r="A22" s="188"/>
      <c r="B22" s="188"/>
      <c r="C22" s="188"/>
      <c r="D22" s="189"/>
      <c r="E22" s="190"/>
      <c r="F22" s="188"/>
      <c r="G22" s="188"/>
      <c r="H22" s="186"/>
      <c r="I22" s="191"/>
      <c r="J22" s="90"/>
    </row>
  </sheetData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F12:G16 F18:G22">
      <formula1>$J$2:$J$6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47"/>
  <sheetViews>
    <sheetView zoomScale="80" zoomScaleNormal="80" workbookViewId="0">
      <selection activeCell="B13" sqref="B13"/>
    </sheetView>
  </sheetViews>
  <sheetFormatPr defaultRowHeight="14.25" customHeight="1"/>
  <cols>
    <col min="1" max="1" width="22.625" style="90" customWidth="1"/>
    <col min="2" max="2" width="46.75" style="90" customWidth="1"/>
    <col min="3" max="3" width="34.375" style="90" customWidth="1"/>
    <col min="4" max="4" width="31.625" style="90" customWidth="1"/>
    <col min="5" max="5" width="16.5" style="90" customWidth="1"/>
    <col min="6" max="6" width="15.625" style="90" customWidth="1"/>
    <col min="7" max="7" width="14.75" style="90" customWidth="1"/>
    <col min="8" max="8" width="9" style="93"/>
    <col min="9" max="9" width="16.5" style="90" customWidth="1"/>
    <col min="10" max="10" width="9.375" style="92" hidden="1" customWidth="1"/>
    <col min="11" max="11" width="9" style="90" customWidth="1"/>
    <col min="12" max="16" width="9" style="90"/>
    <col min="17" max="17" width="0" style="90" hidden="1" customWidth="1"/>
    <col min="18" max="16384" width="9" style="90"/>
  </cols>
  <sheetData>
    <row r="1" spans="1:257" ht="14.25" customHeight="1" thickBot="1">
      <c r="A1" s="109" t="s">
        <v>47</v>
      </c>
      <c r="B1" s="76"/>
      <c r="C1" s="76"/>
      <c r="D1" s="76"/>
      <c r="E1" s="76"/>
      <c r="F1" s="76"/>
      <c r="G1" s="76"/>
      <c r="H1" s="77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78"/>
      <c r="HY1" s="78"/>
      <c r="HZ1" s="78"/>
      <c r="IA1" s="78"/>
      <c r="IB1" s="78"/>
      <c r="IC1" s="78"/>
      <c r="ID1" s="78"/>
      <c r="IE1" s="78"/>
      <c r="IF1" s="78"/>
      <c r="IG1" s="78"/>
      <c r="IH1" s="78"/>
      <c r="II1" s="78"/>
      <c r="IJ1" s="78"/>
      <c r="IK1" s="78"/>
      <c r="IL1" s="78"/>
      <c r="IM1" s="78"/>
      <c r="IN1" s="78"/>
      <c r="IO1" s="78"/>
      <c r="IP1" s="78"/>
    </row>
    <row r="2" spans="1:257" ht="14.25" customHeight="1">
      <c r="A2" s="46" t="s">
        <v>21</v>
      </c>
      <c r="B2" s="231" t="s">
        <v>603</v>
      </c>
      <c r="C2" s="231"/>
      <c r="D2" s="231"/>
      <c r="E2" s="231"/>
      <c r="F2" s="231"/>
      <c r="G2" s="231"/>
      <c r="H2" s="79"/>
      <c r="I2" s="78"/>
      <c r="J2" s="78" t="s">
        <v>22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</row>
    <row r="3" spans="1:257" ht="14.25" customHeight="1">
      <c r="A3" s="47" t="s">
        <v>23</v>
      </c>
      <c r="B3" s="231" t="s">
        <v>604</v>
      </c>
      <c r="C3" s="231"/>
      <c r="D3" s="231"/>
      <c r="E3" s="231"/>
      <c r="F3" s="231"/>
      <c r="G3" s="231"/>
      <c r="H3" s="79"/>
      <c r="I3" s="78"/>
      <c r="J3" s="78" t="s">
        <v>24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</row>
    <row r="4" spans="1:257" ht="14.25" customHeight="1">
      <c r="A4" s="46" t="s">
        <v>25</v>
      </c>
      <c r="B4" s="232" t="s">
        <v>427</v>
      </c>
      <c r="C4" s="232"/>
      <c r="D4" s="232"/>
      <c r="E4" s="232"/>
      <c r="F4" s="232"/>
      <c r="G4" s="232"/>
      <c r="H4" s="79"/>
      <c r="I4" s="78"/>
      <c r="J4" s="80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</row>
    <row r="5" spans="1:257" ht="14.25" customHeight="1">
      <c r="A5" s="81" t="s">
        <v>22</v>
      </c>
      <c r="B5" s="82" t="s">
        <v>24</v>
      </c>
      <c r="C5" s="82" t="s">
        <v>26</v>
      </c>
      <c r="D5" s="83" t="s">
        <v>27</v>
      </c>
      <c r="E5" s="233" t="s">
        <v>28</v>
      </c>
      <c r="F5" s="233"/>
      <c r="G5" s="233"/>
      <c r="H5" s="84"/>
      <c r="I5" s="78"/>
      <c r="J5" s="78" t="s">
        <v>29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</row>
    <row r="6" spans="1:257" ht="14.25" customHeight="1" thickBot="1">
      <c r="A6" s="86">
        <f>COUNTIF(F11:G102,"Pass")</f>
        <v>0</v>
      </c>
      <c r="B6" s="87">
        <f>COUNTIF(F11:G102,"Fail")</f>
        <v>0</v>
      </c>
      <c r="C6" s="87">
        <f>E6-D6-B6-A6</f>
        <v>66</v>
      </c>
      <c r="D6" s="88">
        <f>COUNTIF(F11:G102,"N/A")</f>
        <v>0</v>
      </c>
      <c r="E6" s="234">
        <f>COUNTA(A11:A102)*2</f>
        <v>66</v>
      </c>
      <c r="F6" s="234"/>
      <c r="G6" s="234"/>
      <c r="H6" s="84"/>
      <c r="I6" s="78"/>
      <c r="J6" s="78" t="s">
        <v>27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</row>
    <row r="7" spans="1:257" ht="14.25" customHeight="1">
      <c r="A7" s="165"/>
      <c r="B7" s="165"/>
      <c r="C7" s="165"/>
      <c r="D7" s="165"/>
      <c r="E7" s="166"/>
      <c r="F7" s="166"/>
      <c r="G7" s="166"/>
      <c r="H7" s="84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</row>
    <row r="8" spans="1:257" ht="14.25" customHeight="1">
      <c r="A8" s="165"/>
      <c r="B8" s="165"/>
      <c r="C8" s="165"/>
      <c r="D8" s="165"/>
      <c r="E8" s="166"/>
      <c r="F8" s="166"/>
      <c r="G8" s="166"/>
      <c r="H8" s="84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</row>
    <row r="9" spans="1:257" ht="14.25" customHeight="1">
      <c r="A9" s="78"/>
      <c r="B9" s="78"/>
      <c r="C9" s="78"/>
      <c r="D9" s="89"/>
      <c r="E9" s="89"/>
      <c r="F9" s="89"/>
      <c r="G9" s="89"/>
      <c r="H9" s="84"/>
      <c r="I9" s="84"/>
      <c r="J9" s="85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8"/>
      <c r="IV9" s="78"/>
      <c r="IW9" s="78"/>
    </row>
    <row r="10" spans="1:257" ht="28.5" customHeight="1">
      <c r="A10" s="49" t="s">
        <v>30</v>
      </c>
      <c r="B10" s="49" t="s">
        <v>31</v>
      </c>
      <c r="C10" s="49" t="s">
        <v>32</v>
      </c>
      <c r="D10" s="49" t="s">
        <v>33</v>
      </c>
      <c r="E10" s="50" t="s">
        <v>34</v>
      </c>
      <c r="F10" s="50" t="s">
        <v>104</v>
      </c>
      <c r="G10" s="50" t="s">
        <v>103</v>
      </c>
      <c r="H10" s="50" t="s">
        <v>35</v>
      </c>
      <c r="I10" s="49" t="s">
        <v>36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</row>
    <row r="11" spans="1:257" ht="14.25" customHeight="1">
      <c r="A11" s="136"/>
      <c r="B11" s="136" t="s">
        <v>107</v>
      </c>
      <c r="C11" s="137"/>
      <c r="D11" s="137"/>
      <c r="E11" s="137"/>
      <c r="F11" s="137"/>
      <c r="G11" s="137"/>
      <c r="H11" s="137"/>
      <c r="I11" s="138"/>
      <c r="J11" s="90"/>
    </row>
    <row r="12" spans="1:257" ht="14.25" customHeight="1">
      <c r="A12" s="110" t="str">
        <f>IF(OR(B12&lt;&gt;"",D12&lt;&gt;""),"["&amp;TEXT($B$2,"##")&amp;"-"&amp;TEXT(ROW()-10,"##")&amp;"]","")</f>
        <v>[Staff Login-2]</v>
      </c>
      <c r="B12" s="110" t="s">
        <v>56</v>
      </c>
      <c r="C12" s="110" t="s">
        <v>605</v>
      </c>
      <c r="D12" s="110" t="s">
        <v>448</v>
      </c>
      <c r="E12" s="54"/>
      <c r="F12" s="110"/>
      <c r="G12" s="110"/>
      <c r="H12" s="104"/>
      <c r="I12" s="104"/>
      <c r="J12" s="91"/>
    </row>
    <row r="13" spans="1:257" ht="14.25" customHeight="1">
      <c r="A13" s="110" t="str">
        <f>IF(OR(B13&lt;&gt;"",D13&lt;&gt;""),"["&amp;TEXT($B$2,"##")&amp;"-"&amp;TEXT(ROW()-10,"##")&amp;"]","")</f>
        <v>[Staff Login-3]</v>
      </c>
      <c r="B13" s="110" t="s">
        <v>58</v>
      </c>
      <c r="C13" s="110" t="s">
        <v>605</v>
      </c>
      <c r="D13" s="110" t="s">
        <v>448</v>
      </c>
      <c r="E13" s="54"/>
      <c r="F13" s="110"/>
      <c r="G13" s="110"/>
      <c r="H13" s="104"/>
      <c r="I13" s="104"/>
      <c r="J13" s="91"/>
    </row>
    <row r="14" spans="1:257" ht="14.25" customHeight="1">
      <c r="A14" s="143" t="str">
        <f t="shared" ref="A14:A26" si="0">IF(OR(B14&lt;&gt;"",D14&lt;&gt;""),"["&amp;TEXT($B$2,"##")&amp;"-"&amp;TEXT(ROW()-10,"##")&amp;"]","")</f>
        <v>[Staff Login-4]</v>
      </c>
      <c r="B14" s="98" t="s">
        <v>60</v>
      </c>
      <c r="C14" s="140" t="s">
        <v>133</v>
      </c>
      <c r="D14" s="140" t="s">
        <v>134</v>
      </c>
      <c r="E14" s="96"/>
      <c r="F14" s="96"/>
      <c r="G14" s="96"/>
      <c r="H14" s="199"/>
      <c r="I14" s="199"/>
      <c r="J14" s="91"/>
    </row>
    <row r="15" spans="1:257" ht="14.25" customHeight="1">
      <c r="A15" s="143" t="str">
        <f t="shared" si="0"/>
        <v>[Staff Login-5]</v>
      </c>
      <c r="B15" s="98" t="s">
        <v>135</v>
      </c>
      <c r="C15" s="98" t="s">
        <v>611</v>
      </c>
      <c r="D15" s="98" t="s">
        <v>137</v>
      </c>
      <c r="E15" s="159"/>
      <c r="F15" s="98"/>
      <c r="G15" s="98"/>
      <c r="H15" s="104"/>
      <c r="I15" s="104"/>
      <c r="J15" s="187"/>
    </row>
    <row r="16" spans="1:257" ht="14.25" customHeight="1">
      <c r="A16" s="143" t="str">
        <f t="shared" si="0"/>
        <v>[Staff Login-6]</v>
      </c>
      <c r="B16" s="98" t="s">
        <v>616</v>
      </c>
      <c r="C16" s="98" t="s">
        <v>617</v>
      </c>
      <c r="D16" s="98" t="s">
        <v>618</v>
      </c>
      <c r="E16" s="159"/>
      <c r="F16" s="98"/>
      <c r="G16" s="98"/>
      <c r="H16" s="104"/>
      <c r="I16" s="104"/>
      <c r="J16" s="187"/>
    </row>
    <row r="17" spans="1:10" ht="14.25" customHeight="1">
      <c r="A17" s="143" t="str">
        <f t="shared" si="0"/>
        <v>[Staff Login-7]</v>
      </c>
      <c r="B17" s="98" t="s">
        <v>111</v>
      </c>
      <c r="C17" s="98" t="s">
        <v>614</v>
      </c>
      <c r="D17" s="98" t="s">
        <v>113</v>
      </c>
      <c r="E17" s="159"/>
      <c r="F17" s="98"/>
      <c r="G17" s="98"/>
      <c r="H17" s="104"/>
      <c r="I17" s="104"/>
      <c r="J17" s="187"/>
    </row>
    <row r="18" spans="1:10" ht="14.25" customHeight="1">
      <c r="A18" s="143" t="str">
        <f t="shared" si="0"/>
        <v>[Staff Login-8]</v>
      </c>
      <c r="B18" s="98" t="s">
        <v>114</v>
      </c>
      <c r="C18" s="98" t="s">
        <v>615</v>
      </c>
      <c r="D18" s="98" t="s">
        <v>116</v>
      </c>
      <c r="E18" s="159"/>
      <c r="F18" s="98"/>
      <c r="G18" s="98"/>
      <c r="H18" s="104"/>
      <c r="I18" s="104"/>
      <c r="J18" s="187"/>
    </row>
    <row r="19" spans="1:10" ht="14.25" customHeight="1">
      <c r="A19" s="143" t="str">
        <f t="shared" si="0"/>
        <v>[Staff Login-9]</v>
      </c>
      <c r="B19" s="98" t="s">
        <v>138</v>
      </c>
      <c r="C19" s="98" t="s">
        <v>612</v>
      </c>
      <c r="D19" s="98" t="s">
        <v>140</v>
      </c>
      <c r="E19" s="159"/>
      <c r="F19" s="98"/>
      <c r="G19" s="98"/>
      <c r="H19" s="104"/>
      <c r="I19" s="104"/>
      <c r="J19" s="187"/>
    </row>
    <row r="20" spans="1:10" ht="14.25" customHeight="1">
      <c r="A20" s="143" t="str">
        <f t="shared" si="0"/>
        <v>[Staff Login-10]</v>
      </c>
      <c r="B20" s="98" t="s">
        <v>141</v>
      </c>
      <c r="C20" s="98" t="s">
        <v>142</v>
      </c>
      <c r="D20" s="98" t="s">
        <v>143</v>
      </c>
      <c r="E20" s="159"/>
      <c r="F20" s="98"/>
      <c r="G20" s="98"/>
      <c r="H20" s="104"/>
      <c r="I20" s="104"/>
      <c r="J20" s="187"/>
    </row>
    <row r="21" spans="1:10" ht="14.25" customHeight="1">
      <c r="A21" s="143" t="str">
        <f t="shared" si="0"/>
        <v>[Staff Login-11]</v>
      </c>
      <c r="B21" s="140" t="s">
        <v>144</v>
      </c>
      <c r="C21" s="98" t="s">
        <v>145</v>
      </c>
      <c r="D21" s="98" t="s">
        <v>146</v>
      </c>
      <c r="E21" s="207"/>
      <c r="F21" s="98"/>
      <c r="G21" s="98"/>
      <c r="H21" s="104"/>
      <c r="I21" s="104"/>
      <c r="J21" s="187"/>
    </row>
    <row r="22" spans="1:10" ht="14.25" customHeight="1">
      <c r="A22" s="143" t="str">
        <f t="shared" si="0"/>
        <v>[Staff Login-12]</v>
      </c>
      <c r="B22" s="98" t="s">
        <v>147</v>
      </c>
      <c r="C22" s="98" t="s">
        <v>148</v>
      </c>
      <c r="D22" s="98" t="s">
        <v>149</v>
      </c>
      <c r="E22" s="207"/>
      <c r="F22" s="98"/>
      <c r="G22" s="98"/>
      <c r="H22" s="104"/>
      <c r="I22" s="104"/>
      <c r="J22" s="187"/>
    </row>
    <row r="23" spans="1:10" ht="14.25" customHeight="1">
      <c r="A23" s="143" t="str">
        <f t="shared" si="0"/>
        <v>[Staff Login-13]</v>
      </c>
      <c r="B23" s="98" t="s">
        <v>633</v>
      </c>
      <c r="C23" s="98" t="s">
        <v>151</v>
      </c>
      <c r="D23" s="98" t="s">
        <v>152</v>
      </c>
      <c r="E23" s="207"/>
      <c r="F23" s="98"/>
      <c r="G23" s="98"/>
      <c r="H23" s="104"/>
      <c r="I23" s="104"/>
      <c r="J23" s="187"/>
    </row>
    <row r="24" spans="1:10" ht="14.25" customHeight="1">
      <c r="A24" s="143" t="str">
        <f t="shared" si="0"/>
        <v>[Staff Login-14]</v>
      </c>
      <c r="B24" s="98" t="s">
        <v>633</v>
      </c>
      <c r="C24" s="98" t="s">
        <v>153</v>
      </c>
      <c r="D24" s="98" t="s">
        <v>154</v>
      </c>
      <c r="E24" s="207"/>
      <c r="F24" s="98"/>
      <c r="G24" s="98"/>
      <c r="H24" s="104"/>
      <c r="I24" s="104"/>
      <c r="J24" s="187"/>
    </row>
    <row r="25" spans="1:10" ht="14.25" customHeight="1">
      <c r="A25" s="143" t="str">
        <f t="shared" si="0"/>
        <v>[Staff Login-15]</v>
      </c>
      <c r="B25" s="98" t="s">
        <v>155</v>
      </c>
      <c r="C25" s="98" t="s">
        <v>156</v>
      </c>
      <c r="D25" s="98" t="s">
        <v>157</v>
      </c>
      <c r="E25" s="207"/>
      <c r="F25" s="98"/>
      <c r="G25" s="98"/>
      <c r="H25" s="104"/>
      <c r="I25" s="104"/>
      <c r="J25" s="187"/>
    </row>
    <row r="26" spans="1:10" ht="14.25" customHeight="1">
      <c r="A26" s="143" t="str">
        <f t="shared" si="0"/>
        <v>[Staff Login-16]</v>
      </c>
      <c r="B26" s="98" t="s">
        <v>634</v>
      </c>
      <c r="C26" s="98" t="s">
        <v>159</v>
      </c>
      <c r="D26" s="98" t="s">
        <v>157</v>
      </c>
      <c r="E26" s="207"/>
      <c r="F26" s="98"/>
      <c r="G26" s="98"/>
      <c r="H26" s="104"/>
      <c r="I26" s="104"/>
      <c r="J26" s="187"/>
    </row>
    <row r="27" spans="1:10" ht="14.25" customHeight="1">
      <c r="A27" s="51"/>
      <c r="B27" s="51" t="s">
        <v>61</v>
      </c>
      <c r="C27" s="142"/>
      <c r="D27" s="142"/>
      <c r="E27" s="142"/>
      <c r="F27" s="144"/>
      <c r="G27" s="144"/>
      <c r="H27" s="144"/>
      <c r="I27" s="144"/>
      <c r="J27" s="53"/>
    </row>
    <row r="28" spans="1:10" ht="14.25" customHeight="1">
      <c r="A28" s="110" t="str">
        <f t="shared" ref="A28" si="1">IF(OR(B28&lt;&gt;"",D28&lt;&gt;""),"["&amp;TEXT($B$2,"##")&amp;"-"&amp;TEXT(ROW()-10,"##")&amp;"]","")</f>
        <v>[Staff Login-18]</v>
      </c>
      <c r="B28" s="110" t="s">
        <v>62</v>
      </c>
      <c r="C28" s="110" t="s">
        <v>606</v>
      </c>
      <c r="D28" s="110" t="s">
        <v>451</v>
      </c>
      <c r="E28" s="143"/>
      <c r="F28" s="98"/>
      <c r="G28" s="98"/>
      <c r="H28" s="208"/>
      <c r="I28" s="208"/>
      <c r="J28" s="187"/>
    </row>
    <row r="29" spans="1:10" ht="14.25" customHeight="1">
      <c r="A29" s="110" t="str">
        <f>IF(OR(B29&lt;&gt;"",D29&lt;&gt;""),"["&amp;TEXT($B$2,"##")&amp;"-"&amp;TEXT(ROW()-10,"##")&amp;"]","")</f>
        <v>[Staff Login-19]</v>
      </c>
      <c r="B29" s="110" t="s">
        <v>64</v>
      </c>
      <c r="C29" s="110" t="s">
        <v>606</v>
      </c>
      <c r="D29" s="110" t="s">
        <v>451</v>
      </c>
      <c r="E29" s="143"/>
      <c r="F29" s="98"/>
      <c r="G29" s="98"/>
      <c r="H29" s="208"/>
      <c r="I29" s="208"/>
      <c r="J29" s="187"/>
    </row>
    <row r="30" spans="1:10" ht="14.25" customHeight="1">
      <c r="A30" s="110" t="str">
        <f t="shared" ref="A30" si="2">IF(OR(B30&lt;&gt;"",D30&lt;&gt;""),"["&amp;TEXT($B$2,"##")&amp;"-"&amp;TEXT(ROW()-10,"##")&amp;"]","")</f>
        <v>[Staff Login-20]</v>
      </c>
      <c r="B30" s="110" t="s">
        <v>635</v>
      </c>
      <c r="C30" s="110" t="s">
        <v>452</v>
      </c>
      <c r="D30" s="110" t="s">
        <v>453</v>
      </c>
      <c r="E30" s="143"/>
      <c r="F30" s="98"/>
      <c r="G30" s="98"/>
      <c r="H30" s="208"/>
      <c r="I30" s="208"/>
      <c r="J30" s="187"/>
    </row>
    <row r="31" spans="1:10" ht="14.25" customHeight="1">
      <c r="A31" s="51"/>
      <c r="B31" s="51" t="s">
        <v>454</v>
      </c>
      <c r="C31" s="52"/>
      <c r="D31" s="52"/>
      <c r="E31" s="155"/>
      <c r="F31" s="144"/>
      <c r="G31" s="144"/>
      <c r="H31" s="144"/>
      <c r="I31" s="144"/>
      <c r="J31" s="157"/>
    </row>
    <row r="32" spans="1:10" ht="14.25" customHeight="1">
      <c r="A32" s="110" t="str">
        <f t="shared" ref="A32" si="3">IF(OR(B32&lt;&gt;"",D32&lt;&gt;""),"["&amp;TEXT($B$2,"##")&amp;"-"&amp;TEXT(ROW()-10,"##")&amp;"]","")</f>
        <v>[Staff Login-22]</v>
      </c>
      <c r="B32" s="110" t="s">
        <v>455</v>
      </c>
      <c r="C32" s="110" t="s">
        <v>457</v>
      </c>
      <c r="D32" s="110" t="s">
        <v>456</v>
      </c>
      <c r="E32" s="143"/>
      <c r="F32" s="98"/>
      <c r="G32" s="98"/>
      <c r="H32" s="104"/>
      <c r="I32" s="104"/>
      <c r="J32" s="187"/>
    </row>
    <row r="33" spans="1:10" ht="14.25" customHeight="1">
      <c r="A33" s="110" t="str">
        <f>IF(OR(B33&lt;&gt;"",D33&lt;&gt;""),"["&amp;TEXT($B$2,"##")&amp;"-"&amp;TEXT(ROW()-10,"##")&amp;"]","")</f>
        <v>[Staff Login-23]</v>
      </c>
      <c r="B33" s="110" t="s">
        <v>459</v>
      </c>
      <c r="C33" s="110" t="s">
        <v>458</v>
      </c>
      <c r="D33" s="110" t="s">
        <v>456</v>
      </c>
      <c r="E33" s="143"/>
      <c r="F33" s="98"/>
      <c r="G33" s="98"/>
      <c r="H33" s="104"/>
      <c r="I33" s="104"/>
      <c r="J33" s="187"/>
    </row>
    <row r="34" spans="1:10" ht="14.25" customHeight="1">
      <c r="A34" s="110" t="str">
        <f>IF(OR(B34&lt;&gt;"",D34&lt;&gt;""),"["&amp;TEXT($B$2,"##")&amp;"-"&amp;TEXT(ROW()-10,"##")&amp;"]","")</f>
        <v>[Staff Login-24]</v>
      </c>
      <c r="B34" s="110" t="s">
        <v>77</v>
      </c>
      <c r="C34" s="110" t="s">
        <v>457</v>
      </c>
      <c r="D34" s="110" t="s">
        <v>460</v>
      </c>
      <c r="E34" s="143"/>
      <c r="F34" s="98"/>
      <c r="G34" s="98"/>
      <c r="H34" s="104"/>
      <c r="I34" s="104"/>
      <c r="J34" s="187"/>
    </row>
    <row r="35" spans="1:10" ht="14.25" customHeight="1">
      <c r="A35" s="110" t="str">
        <f t="shared" ref="A35:A40" si="4">IF(OR(B35&lt;&gt;"",D35&lt;&gt;""),"["&amp;TEXT($B$2,"##")&amp;"-"&amp;TEXT(ROW()-10,"##")&amp;"]","")</f>
        <v>[Staff Login-25]</v>
      </c>
      <c r="B35" s="110" t="s">
        <v>68</v>
      </c>
      <c r="C35" s="110" t="s">
        <v>461</v>
      </c>
      <c r="D35" s="110" t="s">
        <v>462</v>
      </c>
      <c r="E35" s="143"/>
      <c r="F35" s="98"/>
      <c r="G35" s="98"/>
      <c r="H35" s="104"/>
      <c r="I35" s="104"/>
      <c r="J35" s="201"/>
    </row>
    <row r="36" spans="1:10" ht="14.25" customHeight="1">
      <c r="A36" s="110" t="str">
        <f t="shared" si="4"/>
        <v>[Staff Login-26]</v>
      </c>
      <c r="B36" s="110" t="s">
        <v>636</v>
      </c>
      <c r="C36" s="110" t="s">
        <v>463</v>
      </c>
      <c r="D36" s="110" t="s">
        <v>464</v>
      </c>
      <c r="E36" s="143"/>
      <c r="F36" s="98"/>
      <c r="G36" s="98"/>
      <c r="H36" s="104"/>
      <c r="I36" s="104"/>
      <c r="J36" s="187"/>
    </row>
    <row r="37" spans="1:10" ht="14.25" customHeight="1">
      <c r="A37" s="110" t="str">
        <f t="shared" si="4"/>
        <v>[Staff Login-27]</v>
      </c>
      <c r="B37" s="110" t="s">
        <v>69</v>
      </c>
      <c r="C37" s="54" t="s">
        <v>465</v>
      </c>
      <c r="D37" s="110" t="s">
        <v>466</v>
      </c>
      <c r="E37" s="143"/>
      <c r="F37" s="98"/>
      <c r="G37" s="98"/>
      <c r="H37" s="104"/>
      <c r="I37" s="104"/>
      <c r="J37" s="187"/>
    </row>
    <row r="38" spans="1:10" ht="14.25" customHeight="1">
      <c r="A38" s="110" t="str">
        <f t="shared" si="4"/>
        <v>[Staff Login-28]</v>
      </c>
      <c r="B38" s="110" t="s">
        <v>637</v>
      </c>
      <c r="C38" s="54" t="s">
        <v>467</v>
      </c>
      <c r="D38" s="131" t="s">
        <v>468</v>
      </c>
      <c r="E38" s="143"/>
      <c r="F38" s="98"/>
      <c r="G38" s="98"/>
      <c r="H38" s="104"/>
      <c r="I38" s="104"/>
      <c r="J38" s="187"/>
    </row>
    <row r="39" spans="1:10" ht="14.25" customHeight="1">
      <c r="A39" s="110" t="str">
        <f t="shared" si="4"/>
        <v>[Staff Login-29]</v>
      </c>
      <c r="B39" s="54" t="s">
        <v>638</v>
      </c>
      <c r="C39" s="54" t="s">
        <v>607</v>
      </c>
      <c r="D39" s="131" t="s">
        <v>469</v>
      </c>
      <c r="E39" s="143"/>
      <c r="F39" s="98"/>
      <c r="G39" s="98"/>
      <c r="H39" s="104"/>
      <c r="I39" s="104"/>
      <c r="J39" s="187"/>
    </row>
    <row r="40" spans="1:10" ht="14.25" customHeight="1">
      <c r="A40" s="110" t="str">
        <f t="shared" si="4"/>
        <v>[Staff Login-30]</v>
      </c>
      <c r="B40" s="110" t="s">
        <v>639</v>
      </c>
      <c r="C40" s="54" t="s">
        <v>608</v>
      </c>
      <c r="D40" s="131" t="s">
        <v>470</v>
      </c>
      <c r="E40" s="143"/>
      <c r="F40" s="98"/>
      <c r="G40" s="98"/>
      <c r="H40" s="104"/>
      <c r="I40" s="104"/>
      <c r="J40" s="187"/>
    </row>
    <row r="41" spans="1:10" ht="14.25" customHeight="1">
      <c r="A41" s="51"/>
      <c r="B41" s="51" t="s">
        <v>70</v>
      </c>
      <c r="C41" s="52"/>
      <c r="D41" s="52"/>
      <c r="E41" s="52"/>
      <c r="F41" s="144"/>
      <c r="G41" s="144"/>
      <c r="H41" s="144"/>
      <c r="I41" s="144"/>
      <c r="J41" s="171"/>
    </row>
    <row r="42" spans="1:10" ht="14.25" customHeight="1">
      <c r="A42" s="110" t="str">
        <f t="shared" ref="A42:A47" si="5">IF(OR(B42&lt;&gt;"",D42&lt;&gt;""),"["&amp;TEXT($B$2,"##")&amp;"-"&amp;TEXT(ROW()-10,"##")&amp;"]","")</f>
        <v>[Staff Login-32]</v>
      </c>
      <c r="B42" s="110" t="s">
        <v>71</v>
      </c>
      <c r="C42" s="110" t="s">
        <v>471</v>
      </c>
      <c r="D42" s="110" t="s">
        <v>101</v>
      </c>
      <c r="E42" s="143"/>
      <c r="F42" s="98"/>
      <c r="G42" s="98"/>
      <c r="H42" s="104"/>
      <c r="I42" s="104"/>
      <c r="J42" s="187"/>
    </row>
    <row r="43" spans="1:10" ht="14.25" customHeight="1">
      <c r="A43" s="110" t="str">
        <f t="shared" si="5"/>
        <v>[Staff Login-33]</v>
      </c>
      <c r="B43" s="110" t="s">
        <v>73</v>
      </c>
      <c r="C43" s="110" t="s">
        <v>471</v>
      </c>
      <c r="D43" s="110" t="s">
        <v>101</v>
      </c>
      <c r="E43" s="143"/>
      <c r="F43" s="98"/>
      <c r="G43" s="98"/>
      <c r="H43" s="104"/>
      <c r="I43" s="104"/>
      <c r="J43" s="187"/>
    </row>
    <row r="44" spans="1:10" ht="14.25" customHeight="1">
      <c r="A44" s="110" t="str">
        <f t="shared" si="5"/>
        <v>[Staff Login-34]</v>
      </c>
      <c r="B44" s="110" t="s">
        <v>640</v>
      </c>
      <c r="C44" s="110" t="s">
        <v>472</v>
      </c>
      <c r="D44" s="110" t="s">
        <v>477</v>
      </c>
      <c r="E44" s="143"/>
      <c r="F44" s="98"/>
      <c r="G44" s="98"/>
      <c r="H44" s="104"/>
      <c r="I44" s="104"/>
      <c r="J44" s="187"/>
    </row>
    <row r="45" spans="1:10" ht="14.25" customHeight="1">
      <c r="A45" s="110" t="str">
        <f t="shared" si="5"/>
        <v>[Staff Login-35]</v>
      </c>
      <c r="B45" s="132" t="s">
        <v>641</v>
      </c>
      <c r="C45" s="110" t="s">
        <v>474</v>
      </c>
      <c r="D45" s="131" t="s">
        <v>475</v>
      </c>
      <c r="E45" s="143"/>
      <c r="F45" s="98"/>
      <c r="G45" s="98"/>
      <c r="H45" s="104"/>
      <c r="I45" s="104"/>
      <c r="J45" s="187"/>
    </row>
    <row r="46" spans="1:10" ht="14.25" customHeight="1">
      <c r="A46" s="110" t="str">
        <f t="shared" si="5"/>
        <v>[Staff Login-36]</v>
      </c>
      <c r="B46" s="132" t="s">
        <v>642</v>
      </c>
      <c r="C46" s="110" t="s">
        <v>473</v>
      </c>
      <c r="D46" s="131" t="s">
        <v>478</v>
      </c>
      <c r="E46" s="143"/>
      <c r="F46" s="98"/>
      <c r="G46" s="98"/>
      <c r="H46" s="104"/>
      <c r="I46" s="104"/>
      <c r="J46" s="187"/>
    </row>
    <row r="47" spans="1:10" ht="14.25" customHeight="1">
      <c r="A47" s="110" t="str">
        <f t="shared" si="5"/>
        <v>[Staff Login-37]</v>
      </c>
      <c r="B47" s="110" t="s">
        <v>643</v>
      </c>
      <c r="C47" s="110" t="s">
        <v>479</v>
      </c>
      <c r="D47" s="110" t="s">
        <v>476</v>
      </c>
      <c r="E47" s="143"/>
      <c r="F47" s="98"/>
      <c r="G47" s="98"/>
      <c r="H47" s="104"/>
      <c r="I47" s="104"/>
      <c r="J47" s="187"/>
    </row>
  </sheetData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F12:G26 F28:G30 F42:G47 F32:G40">
      <formula1>$J$2:$J$6</formula1>
      <formula2>0</formula2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48"/>
  <sheetViews>
    <sheetView zoomScale="90" zoomScaleNormal="90" workbookViewId="0">
      <selection sqref="A1:I81"/>
    </sheetView>
  </sheetViews>
  <sheetFormatPr defaultRowHeight="14.25" customHeight="1"/>
  <cols>
    <col min="1" max="1" width="16.875" style="90" customWidth="1"/>
    <col min="2" max="2" width="54" style="90" customWidth="1"/>
    <col min="3" max="3" width="34.375" style="90" customWidth="1"/>
    <col min="4" max="4" width="31.625" style="90" customWidth="1"/>
    <col min="5" max="7" width="16.5" style="90" customWidth="1"/>
    <col min="8" max="8" width="9" style="93"/>
    <col min="9" max="9" width="16.25" style="90" customWidth="1"/>
    <col min="10" max="10" width="9.375" style="92" hidden="1" customWidth="1"/>
    <col min="11" max="11" width="9" style="90" customWidth="1"/>
    <col min="12" max="12" width="13.625" style="90" customWidth="1"/>
    <col min="13" max="13" width="14.75" style="90" customWidth="1"/>
    <col min="14" max="15" width="9" style="90"/>
    <col min="16" max="16" width="9" style="90" customWidth="1"/>
    <col min="17" max="17" width="0" style="90" hidden="1" customWidth="1"/>
    <col min="18" max="22" width="9" style="90"/>
    <col min="23" max="23" width="0" style="90" hidden="1" customWidth="1"/>
    <col min="24" max="16384" width="9" style="90"/>
  </cols>
  <sheetData>
    <row r="1" spans="1:257" ht="27" customHeight="1" thickBot="1">
      <c r="A1" s="94" t="s">
        <v>47</v>
      </c>
      <c r="B1" s="76"/>
      <c r="C1" s="76"/>
      <c r="D1" s="76"/>
      <c r="E1" s="76"/>
      <c r="F1" s="76"/>
      <c r="G1" s="76"/>
      <c r="H1" s="77"/>
      <c r="J1" s="78" t="s">
        <v>22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78"/>
      <c r="HY1" s="78"/>
      <c r="HZ1" s="78"/>
      <c r="IA1" s="78"/>
      <c r="IB1" s="78"/>
      <c r="IC1" s="78"/>
      <c r="ID1" s="78"/>
      <c r="IE1" s="78"/>
      <c r="IF1" s="78"/>
      <c r="IG1" s="78"/>
      <c r="IH1" s="78"/>
      <c r="II1" s="78"/>
      <c r="IJ1" s="78"/>
      <c r="IK1" s="78"/>
      <c r="IL1" s="78"/>
      <c r="IM1" s="78"/>
      <c r="IN1" s="78"/>
      <c r="IO1" s="78"/>
      <c r="IP1" s="78"/>
    </row>
    <row r="2" spans="1:257" ht="14.25" customHeight="1">
      <c r="A2" s="46" t="s">
        <v>21</v>
      </c>
      <c r="B2" s="231" t="s">
        <v>108</v>
      </c>
      <c r="C2" s="231"/>
      <c r="D2" s="231"/>
      <c r="E2" s="231"/>
      <c r="F2" s="231"/>
      <c r="G2" s="231"/>
      <c r="H2" s="79"/>
      <c r="J2" s="78" t="s">
        <v>24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</row>
    <row r="3" spans="1:257" ht="14.25" customHeight="1">
      <c r="A3" s="47" t="s">
        <v>23</v>
      </c>
      <c r="B3" s="231" t="s">
        <v>117</v>
      </c>
      <c r="C3" s="231"/>
      <c r="D3" s="231"/>
      <c r="E3" s="231"/>
      <c r="F3" s="231"/>
      <c r="G3" s="231"/>
      <c r="H3" s="79"/>
      <c r="J3" s="80"/>
      <c r="O3" s="78"/>
      <c r="P3" s="80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</row>
    <row r="4" spans="1:257" ht="14.25" customHeight="1">
      <c r="A4" s="46" t="s">
        <v>25</v>
      </c>
      <c r="B4" s="232" t="s">
        <v>427</v>
      </c>
      <c r="C4" s="232"/>
      <c r="D4" s="232"/>
      <c r="E4" s="232"/>
      <c r="F4" s="232"/>
      <c r="G4" s="232"/>
      <c r="H4" s="79"/>
      <c r="J4" s="78" t="s">
        <v>29</v>
      </c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</row>
    <row r="5" spans="1:257" ht="14.25" customHeight="1">
      <c r="A5" s="81" t="s">
        <v>22</v>
      </c>
      <c r="B5" s="82" t="s">
        <v>24</v>
      </c>
      <c r="C5" s="82" t="s">
        <v>26</v>
      </c>
      <c r="D5" s="178" t="s">
        <v>27</v>
      </c>
      <c r="E5" s="233" t="s">
        <v>28</v>
      </c>
      <c r="F5" s="233"/>
      <c r="G5" s="233"/>
      <c r="H5" s="84"/>
      <c r="J5" s="78" t="s">
        <v>27</v>
      </c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</row>
    <row r="6" spans="1:257" ht="14.25" customHeight="1" thickBot="1">
      <c r="A6" s="86">
        <f>COUNTIF(F11:G100,"Pass")</f>
        <v>0</v>
      </c>
      <c r="B6" s="87">
        <f>COUNTIF(F11:G100,"Fail")</f>
        <v>0</v>
      </c>
      <c r="C6" s="87">
        <f>E6-D6-B6-A6</f>
        <v>160</v>
      </c>
      <c r="D6" s="88">
        <f>COUNTIF(F11:G100,"N/A")</f>
        <v>0</v>
      </c>
      <c r="E6" s="234">
        <f>COUNTA(A11:A100)*2</f>
        <v>160</v>
      </c>
      <c r="F6" s="234"/>
      <c r="G6" s="234"/>
      <c r="H6" s="84"/>
      <c r="I6" s="129"/>
      <c r="J6" s="90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</row>
    <row r="7" spans="1:257" ht="14.25" customHeight="1">
      <c r="A7" s="78"/>
      <c r="B7" s="78"/>
      <c r="C7" s="78"/>
      <c r="D7" s="89"/>
      <c r="E7" s="89"/>
      <c r="F7" s="89"/>
      <c r="G7" s="89"/>
      <c r="H7" s="84"/>
      <c r="J7" s="90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</row>
    <row r="8" spans="1:257" ht="14.25" customHeight="1">
      <c r="A8" s="78"/>
      <c r="B8" s="78"/>
      <c r="C8" s="78"/>
      <c r="D8" s="89"/>
      <c r="E8" s="89"/>
      <c r="F8" s="89"/>
      <c r="G8" s="89"/>
      <c r="H8" s="84"/>
      <c r="J8" s="90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</row>
    <row r="9" spans="1:257" ht="14.25" customHeight="1">
      <c r="A9" s="78"/>
      <c r="B9" s="78"/>
      <c r="C9" s="78"/>
      <c r="D9" s="89"/>
      <c r="E9" s="89"/>
      <c r="F9" s="89"/>
      <c r="G9" s="89"/>
      <c r="H9" s="84"/>
      <c r="I9" s="84"/>
      <c r="J9" s="85"/>
      <c r="K9" s="78"/>
      <c r="L9" s="78"/>
      <c r="M9" s="78"/>
      <c r="N9" s="78"/>
      <c r="O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8"/>
      <c r="IV9" s="78"/>
      <c r="IW9" s="78"/>
    </row>
    <row r="10" spans="1:257" ht="28.5" customHeight="1">
      <c r="A10" s="160" t="s">
        <v>30</v>
      </c>
      <c r="B10" s="161" t="s">
        <v>31</v>
      </c>
      <c r="C10" s="161" t="s">
        <v>32</v>
      </c>
      <c r="D10" s="161" t="s">
        <v>33</v>
      </c>
      <c r="E10" s="161" t="s">
        <v>34</v>
      </c>
      <c r="F10" s="161" t="s">
        <v>104</v>
      </c>
      <c r="G10" s="161" t="s">
        <v>103</v>
      </c>
      <c r="H10" s="161" t="s">
        <v>35</v>
      </c>
      <c r="I10" s="161" t="s">
        <v>36</v>
      </c>
      <c r="J10" s="90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</row>
    <row r="11" spans="1:257" ht="14.25" customHeight="1">
      <c r="A11" s="150"/>
      <c r="B11" s="247" t="s">
        <v>55</v>
      </c>
      <c r="C11" s="247"/>
      <c r="D11" s="247"/>
      <c r="E11" s="247"/>
      <c r="F11" s="247"/>
      <c r="G11" s="247"/>
      <c r="H11" s="247"/>
      <c r="I11" s="247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</row>
    <row r="12" spans="1:257" ht="14.25" customHeight="1">
      <c r="A12" s="143" t="str">
        <f>IF(OR(B12&lt;&gt;"",D12&lt;&gt;""),"["&amp;TEXT($B$2,"##")&amp;"-"&amp;TEXT(ROW()-10,"##")&amp;"]","")</f>
        <v>[Admin Module-2]</v>
      </c>
      <c r="B12" s="98" t="s">
        <v>122</v>
      </c>
      <c r="C12" s="98" t="s">
        <v>123</v>
      </c>
      <c r="D12" s="98" t="s">
        <v>124</v>
      </c>
      <c r="E12" s="158"/>
      <c r="F12" s="98"/>
      <c r="G12" s="98"/>
      <c r="H12" s="104"/>
      <c r="I12" s="162"/>
      <c r="J12" s="90"/>
    </row>
    <row r="13" spans="1:257" ht="14.25" customHeight="1">
      <c r="A13" s="143" t="str">
        <f t="shared" ref="A13:A27" si="0">IF(OR(B13&lt;&gt;"",D13&lt;&gt;""),"["&amp;TEXT($B$2,"##")&amp;"-"&amp;TEXT(ROW()-10,"##")&amp;"]","")</f>
        <v>[Admin Module-3]</v>
      </c>
      <c r="B13" s="98" t="s">
        <v>125</v>
      </c>
      <c r="C13" s="98" t="s">
        <v>126</v>
      </c>
      <c r="D13" s="98" t="s">
        <v>127</v>
      </c>
      <c r="E13" s="159" t="s">
        <v>109</v>
      </c>
      <c r="F13" s="98"/>
      <c r="G13" s="98"/>
      <c r="H13" s="104"/>
      <c r="I13" s="151"/>
      <c r="J13" s="90"/>
    </row>
    <row r="14" spans="1:257" ht="14.25" customHeight="1">
      <c r="A14" s="143" t="str">
        <f t="shared" si="0"/>
        <v>[Admin Module-4]</v>
      </c>
      <c r="B14" s="98" t="s">
        <v>128</v>
      </c>
      <c r="C14" s="98" t="s">
        <v>129</v>
      </c>
      <c r="D14" s="98" t="s">
        <v>130</v>
      </c>
      <c r="E14" s="159" t="s">
        <v>109</v>
      </c>
      <c r="F14" s="98"/>
      <c r="G14" s="98"/>
      <c r="H14" s="104"/>
      <c r="I14" s="151"/>
      <c r="J14" s="90"/>
    </row>
    <row r="15" spans="1:257" ht="14.25" customHeight="1">
      <c r="A15" s="143" t="str">
        <f t="shared" si="0"/>
        <v>[Admin Module-5]</v>
      </c>
      <c r="B15" s="98" t="s">
        <v>110</v>
      </c>
      <c r="C15" s="98" t="s">
        <v>131</v>
      </c>
      <c r="D15" s="98" t="s">
        <v>132</v>
      </c>
      <c r="E15" s="159" t="s">
        <v>109</v>
      </c>
      <c r="F15" s="98"/>
      <c r="G15" s="98"/>
      <c r="H15" s="104"/>
      <c r="I15" s="151"/>
      <c r="J15" s="90"/>
    </row>
    <row r="16" spans="1:257" ht="14.25" customHeight="1">
      <c r="A16" s="143" t="str">
        <f t="shared" si="0"/>
        <v>[Admin Module-6]</v>
      </c>
      <c r="B16" s="98" t="s">
        <v>60</v>
      </c>
      <c r="C16" s="98" t="s">
        <v>133</v>
      </c>
      <c r="D16" s="98" t="s">
        <v>134</v>
      </c>
      <c r="E16" s="159" t="s">
        <v>109</v>
      </c>
      <c r="F16" s="98"/>
      <c r="G16" s="98"/>
      <c r="H16" s="104"/>
      <c r="I16" s="151"/>
      <c r="J16" s="90"/>
    </row>
    <row r="17" spans="1:248" ht="14.25" customHeight="1">
      <c r="A17" s="143" t="str">
        <f t="shared" si="0"/>
        <v>[Admin Module-7]</v>
      </c>
      <c r="B17" s="98" t="s">
        <v>135</v>
      </c>
      <c r="C17" s="98" t="s">
        <v>136</v>
      </c>
      <c r="D17" s="98" t="s">
        <v>137</v>
      </c>
      <c r="E17" s="159" t="s">
        <v>109</v>
      </c>
      <c r="F17" s="98"/>
      <c r="G17" s="98"/>
      <c r="H17" s="104"/>
      <c r="I17" s="151"/>
      <c r="J17" s="90"/>
    </row>
    <row r="18" spans="1:248" ht="14.25" customHeight="1">
      <c r="A18" s="143" t="str">
        <f t="shared" si="0"/>
        <v>[Admin Module-8]</v>
      </c>
      <c r="B18" s="98" t="s">
        <v>111</v>
      </c>
      <c r="C18" s="98" t="s">
        <v>112</v>
      </c>
      <c r="D18" s="98" t="s">
        <v>113</v>
      </c>
      <c r="E18" s="159" t="s">
        <v>109</v>
      </c>
      <c r="F18" s="98"/>
      <c r="G18" s="98"/>
      <c r="H18" s="104"/>
      <c r="I18" s="151"/>
      <c r="J18" s="90"/>
    </row>
    <row r="19" spans="1:248" ht="14.25" customHeight="1">
      <c r="A19" s="143" t="str">
        <f t="shared" si="0"/>
        <v>[Admin Module-9]</v>
      </c>
      <c r="B19" s="98" t="s">
        <v>114</v>
      </c>
      <c r="C19" s="98" t="s">
        <v>115</v>
      </c>
      <c r="D19" s="98" t="s">
        <v>116</v>
      </c>
      <c r="E19" s="159" t="s">
        <v>109</v>
      </c>
      <c r="F19" s="98"/>
      <c r="G19" s="98"/>
      <c r="H19" s="104"/>
      <c r="I19" s="151"/>
      <c r="J19" s="90"/>
    </row>
    <row r="20" spans="1:248" ht="14.25" customHeight="1">
      <c r="A20" s="143" t="str">
        <f t="shared" si="0"/>
        <v>[Admin Module-10]</v>
      </c>
      <c r="B20" s="98" t="s">
        <v>138</v>
      </c>
      <c r="C20" s="98" t="s">
        <v>139</v>
      </c>
      <c r="D20" s="98" t="s">
        <v>140</v>
      </c>
      <c r="E20" s="159" t="s">
        <v>109</v>
      </c>
      <c r="F20" s="98"/>
      <c r="G20" s="98"/>
      <c r="H20" s="104"/>
      <c r="I20" s="151"/>
      <c r="J20" s="90"/>
    </row>
    <row r="21" spans="1:248" ht="14.25" customHeight="1">
      <c r="A21" s="143" t="str">
        <f t="shared" si="0"/>
        <v>[Admin Module-11]</v>
      </c>
      <c r="B21" s="98" t="s">
        <v>141</v>
      </c>
      <c r="C21" s="98" t="s">
        <v>142</v>
      </c>
      <c r="D21" s="98" t="s">
        <v>143</v>
      </c>
      <c r="E21" s="159" t="s">
        <v>109</v>
      </c>
      <c r="F21" s="98"/>
      <c r="G21" s="98"/>
      <c r="H21" s="104"/>
      <c r="I21" s="151"/>
      <c r="J21" s="90"/>
    </row>
    <row r="22" spans="1:248" s="92" customFormat="1" ht="14.25" customHeight="1">
      <c r="A22" s="143" t="str">
        <f t="shared" si="0"/>
        <v>[Admin Module-12]</v>
      </c>
      <c r="B22" s="140" t="s">
        <v>144</v>
      </c>
      <c r="C22" s="140" t="s">
        <v>145</v>
      </c>
      <c r="D22" s="140" t="s">
        <v>146</v>
      </c>
      <c r="E22" s="159" t="s">
        <v>109</v>
      </c>
      <c r="F22" s="98"/>
      <c r="G22" s="98"/>
      <c r="H22" s="104"/>
      <c r="I22" s="152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  <c r="DG22" s="90"/>
      <c r="DH22" s="90"/>
      <c r="DI22" s="90"/>
      <c r="DJ22" s="90"/>
      <c r="DK22" s="90"/>
      <c r="DL22" s="90"/>
      <c r="DM22" s="90"/>
      <c r="DN22" s="90"/>
      <c r="DO22" s="90"/>
      <c r="DP22" s="90"/>
      <c r="DQ22" s="90"/>
      <c r="DR22" s="90"/>
      <c r="DS22" s="90"/>
      <c r="DT22" s="90"/>
      <c r="DU22" s="90"/>
      <c r="DV22" s="90"/>
      <c r="DW22" s="90"/>
      <c r="DX22" s="90"/>
      <c r="DY22" s="90"/>
      <c r="DZ22" s="90"/>
      <c r="EA22" s="90"/>
      <c r="EB22" s="90"/>
      <c r="EC22" s="90"/>
      <c r="ED22" s="90"/>
      <c r="EE22" s="90"/>
      <c r="EF22" s="90"/>
      <c r="EG22" s="90"/>
      <c r="EH22" s="90"/>
      <c r="EI22" s="90"/>
      <c r="EJ22" s="90"/>
      <c r="EK22" s="90"/>
      <c r="EL22" s="90"/>
      <c r="EM22" s="90"/>
      <c r="EN22" s="90"/>
      <c r="EO22" s="90"/>
      <c r="EP22" s="90"/>
      <c r="EQ22" s="90"/>
      <c r="ER22" s="90"/>
      <c r="ES22" s="90"/>
      <c r="ET22" s="90"/>
      <c r="EU22" s="90"/>
      <c r="EV22" s="90"/>
      <c r="EW22" s="90"/>
      <c r="EX22" s="90"/>
      <c r="EY22" s="90"/>
      <c r="EZ22" s="90"/>
      <c r="FA22" s="90"/>
      <c r="FB22" s="90"/>
      <c r="FC22" s="90"/>
      <c r="FD22" s="90"/>
      <c r="FE22" s="90"/>
      <c r="FF22" s="90"/>
      <c r="FG22" s="90"/>
      <c r="FH22" s="90"/>
      <c r="FI22" s="90"/>
      <c r="FJ22" s="90"/>
      <c r="FK22" s="90"/>
      <c r="FL22" s="90"/>
      <c r="FM22" s="90"/>
      <c r="FN22" s="90"/>
      <c r="FO22" s="90"/>
      <c r="FP22" s="90"/>
      <c r="FQ22" s="90"/>
      <c r="FR22" s="90"/>
      <c r="FS22" s="90"/>
      <c r="FT22" s="90"/>
      <c r="FU22" s="90"/>
      <c r="FV22" s="90"/>
      <c r="FW22" s="90"/>
      <c r="FX22" s="90"/>
      <c r="FY22" s="90"/>
      <c r="FZ22" s="90"/>
      <c r="GA22" s="90"/>
      <c r="GB22" s="90"/>
      <c r="GC22" s="90"/>
      <c r="GD22" s="90"/>
      <c r="GE22" s="90"/>
      <c r="GF22" s="90"/>
      <c r="GG22" s="90"/>
      <c r="GH22" s="90"/>
      <c r="GI22" s="90"/>
      <c r="GJ22" s="90"/>
      <c r="GK22" s="90"/>
      <c r="GL22" s="90"/>
      <c r="GM22" s="90"/>
      <c r="GN22" s="90"/>
      <c r="GO22" s="90"/>
      <c r="GP22" s="90"/>
      <c r="GQ22" s="90"/>
      <c r="GR22" s="90"/>
      <c r="GS22" s="90"/>
      <c r="GT22" s="90"/>
      <c r="GU22" s="90"/>
      <c r="GV22" s="90"/>
      <c r="GW22" s="90"/>
      <c r="GX22" s="90"/>
      <c r="GY22" s="90"/>
      <c r="GZ22" s="90"/>
      <c r="HA22" s="90"/>
      <c r="HB22" s="90"/>
      <c r="HC22" s="90"/>
      <c r="HD22" s="90"/>
      <c r="HE22" s="90"/>
      <c r="HF22" s="90"/>
      <c r="HG22" s="90"/>
      <c r="HH22" s="90"/>
      <c r="HI22" s="90"/>
      <c r="HJ22" s="90"/>
      <c r="HK22" s="90"/>
      <c r="HL22" s="90"/>
      <c r="HM22" s="90"/>
      <c r="HN22" s="90"/>
      <c r="HO22" s="90"/>
      <c r="HP22" s="90"/>
      <c r="HQ22" s="90"/>
      <c r="HR22" s="90"/>
      <c r="HS22" s="90"/>
      <c r="HT22" s="90"/>
      <c r="HU22" s="90"/>
      <c r="HV22" s="90"/>
      <c r="HW22" s="90"/>
      <c r="HX22" s="90"/>
      <c r="HY22" s="90"/>
      <c r="HZ22" s="90"/>
      <c r="IA22" s="90"/>
      <c r="IB22" s="90"/>
      <c r="IC22" s="90"/>
      <c r="ID22" s="90"/>
      <c r="IE22" s="90"/>
      <c r="IF22" s="90"/>
      <c r="IG22" s="90"/>
      <c r="IH22" s="90"/>
      <c r="II22" s="90"/>
      <c r="IJ22" s="90"/>
      <c r="IK22" s="90"/>
      <c r="IL22" s="90"/>
      <c r="IM22" s="90"/>
      <c r="IN22" s="90"/>
    </row>
    <row r="23" spans="1:248" s="92" customFormat="1" ht="14.25" customHeight="1">
      <c r="A23" s="143" t="str">
        <f t="shared" si="0"/>
        <v>[Admin Module-13]</v>
      </c>
      <c r="B23" s="98" t="s">
        <v>147</v>
      </c>
      <c r="C23" s="98" t="s">
        <v>148</v>
      </c>
      <c r="D23" s="98" t="s">
        <v>149</v>
      </c>
      <c r="E23" s="159" t="s">
        <v>109</v>
      </c>
      <c r="F23" s="98"/>
      <c r="G23" s="98"/>
      <c r="H23" s="104"/>
      <c r="I23" s="152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90"/>
      <c r="CQ23" s="90"/>
      <c r="CR23" s="90"/>
      <c r="CS23" s="90"/>
      <c r="CT23" s="90"/>
      <c r="CU23" s="90"/>
      <c r="CV23" s="90"/>
      <c r="CW23" s="90"/>
      <c r="CX23" s="90"/>
      <c r="CY23" s="90"/>
      <c r="CZ23" s="90"/>
      <c r="DA23" s="90"/>
      <c r="DB23" s="90"/>
      <c r="DC23" s="90"/>
      <c r="DD23" s="90"/>
      <c r="DE23" s="90"/>
      <c r="DF23" s="90"/>
      <c r="DG23" s="90"/>
      <c r="DH23" s="90"/>
      <c r="DI23" s="90"/>
      <c r="DJ23" s="90"/>
      <c r="DK23" s="90"/>
      <c r="DL23" s="90"/>
      <c r="DM23" s="90"/>
      <c r="DN23" s="90"/>
      <c r="DO23" s="90"/>
      <c r="DP23" s="90"/>
      <c r="DQ23" s="90"/>
      <c r="DR23" s="90"/>
      <c r="DS23" s="90"/>
      <c r="DT23" s="90"/>
      <c r="DU23" s="90"/>
      <c r="DV23" s="90"/>
      <c r="DW23" s="90"/>
      <c r="DX23" s="90"/>
      <c r="DY23" s="90"/>
      <c r="DZ23" s="90"/>
      <c r="EA23" s="90"/>
      <c r="EB23" s="90"/>
      <c r="EC23" s="90"/>
      <c r="ED23" s="90"/>
      <c r="EE23" s="90"/>
      <c r="EF23" s="90"/>
      <c r="EG23" s="90"/>
      <c r="EH23" s="90"/>
      <c r="EI23" s="90"/>
      <c r="EJ23" s="90"/>
      <c r="EK23" s="90"/>
      <c r="EL23" s="90"/>
      <c r="EM23" s="90"/>
      <c r="EN23" s="90"/>
      <c r="EO23" s="90"/>
      <c r="EP23" s="90"/>
      <c r="EQ23" s="90"/>
      <c r="ER23" s="90"/>
      <c r="ES23" s="90"/>
      <c r="ET23" s="90"/>
      <c r="EU23" s="90"/>
      <c r="EV23" s="90"/>
      <c r="EW23" s="90"/>
      <c r="EX23" s="90"/>
      <c r="EY23" s="90"/>
      <c r="EZ23" s="90"/>
      <c r="FA23" s="90"/>
      <c r="FB23" s="90"/>
      <c r="FC23" s="90"/>
      <c r="FD23" s="90"/>
      <c r="FE23" s="90"/>
      <c r="FF23" s="90"/>
      <c r="FG23" s="90"/>
      <c r="FH23" s="90"/>
      <c r="FI23" s="90"/>
      <c r="FJ23" s="90"/>
      <c r="FK23" s="90"/>
      <c r="FL23" s="90"/>
      <c r="FM23" s="90"/>
      <c r="FN23" s="90"/>
      <c r="FO23" s="90"/>
      <c r="FP23" s="90"/>
      <c r="FQ23" s="90"/>
      <c r="FR23" s="90"/>
      <c r="FS23" s="90"/>
      <c r="FT23" s="90"/>
      <c r="FU23" s="90"/>
      <c r="FV23" s="90"/>
      <c r="FW23" s="90"/>
      <c r="FX23" s="90"/>
      <c r="FY23" s="90"/>
      <c r="FZ23" s="90"/>
      <c r="GA23" s="90"/>
      <c r="GB23" s="90"/>
      <c r="GC23" s="90"/>
      <c r="GD23" s="90"/>
      <c r="GE23" s="90"/>
      <c r="GF23" s="90"/>
      <c r="GG23" s="90"/>
      <c r="GH23" s="90"/>
      <c r="GI23" s="90"/>
      <c r="GJ23" s="90"/>
      <c r="GK23" s="90"/>
      <c r="GL23" s="90"/>
      <c r="GM23" s="90"/>
      <c r="GN23" s="90"/>
      <c r="GO23" s="90"/>
      <c r="GP23" s="90"/>
      <c r="GQ23" s="90"/>
      <c r="GR23" s="90"/>
      <c r="GS23" s="90"/>
      <c r="GT23" s="90"/>
      <c r="GU23" s="90"/>
      <c r="GV23" s="90"/>
      <c r="GW23" s="90"/>
      <c r="GX23" s="90"/>
      <c r="GY23" s="90"/>
      <c r="GZ23" s="90"/>
      <c r="HA23" s="90"/>
      <c r="HB23" s="90"/>
      <c r="HC23" s="90"/>
      <c r="HD23" s="90"/>
      <c r="HE23" s="90"/>
      <c r="HF23" s="90"/>
      <c r="HG23" s="90"/>
      <c r="HH23" s="90"/>
      <c r="HI23" s="90"/>
      <c r="HJ23" s="90"/>
      <c r="HK23" s="90"/>
      <c r="HL23" s="90"/>
      <c r="HM23" s="90"/>
      <c r="HN23" s="90"/>
      <c r="HO23" s="90"/>
      <c r="HP23" s="90"/>
      <c r="HQ23" s="90"/>
      <c r="HR23" s="90"/>
      <c r="HS23" s="90"/>
      <c r="HT23" s="90"/>
      <c r="HU23" s="90"/>
      <c r="HV23" s="90"/>
      <c r="HW23" s="90"/>
      <c r="HX23" s="90"/>
      <c r="HY23" s="90"/>
      <c r="HZ23" s="90"/>
      <c r="IA23" s="90"/>
      <c r="IB23" s="90"/>
      <c r="IC23" s="90"/>
      <c r="ID23" s="90"/>
      <c r="IE23" s="90"/>
      <c r="IF23" s="90"/>
      <c r="IG23" s="90"/>
      <c r="IH23" s="90"/>
      <c r="II23" s="90"/>
      <c r="IJ23" s="90"/>
      <c r="IK23" s="90"/>
      <c r="IL23" s="90"/>
      <c r="IM23" s="90"/>
      <c r="IN23" s="90"/>
    </row>
    <row r="24" spans="1:248" s="92" customFormat="1" ht="14.25" customHeight="1">
      <c r="A24" s="143" t="str">
        <f t="shared" si="0"/>
        <v>[Admin Module-14]</v>
      </c>
      <c r="B24" s="98" t="s">
        <v>150</v>
      </c>
      <c r="C24" s="98" t="s">
        <v>151</v>
      </c>
      <c r="D24" s="98" t="s">
        <v>152</v>
      </c>
      <c r="E24" s="159" t="s">
        <v>109</v>
      </c>
      <c r="F24" s="98"/>
      <c r="G24" s="98"/>
      <c r="H24" s="104"/>
      <c r="I24" s="152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90"/>
      <c r="CH24" s="90"/>
      <c r="CI24" s="90"/>
      <c r="CJ24" s="90"/>
      <c r="CK24" s="90"/>
      <c r="CL24" s="90"/>
      <c r="CM24" s="90"/>
      <c r="CN24" s="90"/>
      <c r="CO24" s="90"/>
      <c r="CP24" s="90"/>
      <c r="CQ24" s="90"/>
      <c r="CR24" s="90"/>
      <c r="CS24" s="90"/>
      <c r="CT24" s="90"/>
      <c r="CU24" s="90"/>
      <c r="CV24" s="90"/>
      <c r="CW24" s="90"/>
      <c r="CX24" s="90"/>
      <c r="CY24" s="90"/>
      <c r="CZ24" s="90"/>
      <c r="DA24" s="90"/>
      <c r="DB24" s="90"/>
      <c r="DC24" s="90"/>
      <c r="DD24" s="90"/>
      <c r="DE24" s="90"/>
      <c r="DF24" s="90"/>
      <c r="DG24" s="90"/>
      <c r="DH24" s="90"/>
      <c r="DI24" s="90"/>
      <c r="DJ24" s="90"/>
      <c r="DK24" s="90"/>
      <c r="DL24" s="90"/>
      <c r="DM24" s="90"/>
      <c r="DN24" s="90"/>
      <c r="DO24" s="90"/>
      <c r="DP24" s="90"/>
      <c r="DQ24" s="90"/>
      <c r="DR24" s="90"/>
      <c r="DS24" s="90"/>
      <c r="DT24" s="90"/>
      <c r="DU24" s="90"/>
      <c r="DV24" s="90"/>
      <c r="DW24" s="90"/>
      <c r="DX24" s="90"/>
      <c r="DY24" s="90"/>
      <c r="DZ24" s="90"/>
      <c r="EA24" s="90"/>
      <c r="EB24" s="90"/>
      <c r="EC24" s="90"/>
      <c r="ED24" s="90"/>
      <c r="EE24" s="90"/>
      <c r="EF24" s="90"/>
      <c r="EG24" s="90"/>
      <c r="EH24" s="90"/>
      <c r="EI24" s="90"/>
      <c r="EJ24" s="90"/>
      <c r="EK24" s="90"/>
      <c r="EL24" s="90"/>
      <c r="EM24" s="90"/>
      <c r="EN24" s="90"/>
      <c r="EO24" s="90"/>
      <c r="EP24" s="90"/>
      <c r="EQ24" s="90"/>
      <c r="ER24" s="90"/>
      <c r="ES24" s="90"/>
      <c r="ET24" s="90"/>
      <c r="EU24" s="90"/>
      <c r="EV24" s="90"/>
      <c r="EW24" s="90"/>
      <c r="EX24" s="90"/>
      <c r="EY24" s="90"/>
      <c r="EZ24" s="90"/>
      <c r="FA24" s="90"/>
      <c r="FB24" s="90"/>
      <c r="FC24" s="90"/>
      <c r="FD24" s="90"/>
      <c r="FE24" s="90"/>
      <c r="FF24" s="90"/>
      <c r="FG24" s="90"/>
      <c r="FH24" s="90"/>
      <c r="FI24" s="90"/>
      <c r="FJ24" s="90"/>
      <c r="FK24" s="90"/>
      <c r="FL24" s="90"/>
      <c r="FM24" s="90"/>
      <c r="FN24" s="90"/>
      <c r="FO24" s="90"/>
      <c r="FP24" s="90"/>
      <c r="FQ24" s="90"/>
      <c r="FR24" s="90"/>
      <c r="FS24" s="90"/>
      <c r="FT24" s="90"/>
      <c r="FU24" s="90"/>
      <c r="FV24" s="90"/>
      <c r="FW24" s="90"/>
      <c r="FX24" s="90"/>
      <c r="FY24" s="90"/>
      <c r="FZ24" s="90"/>
      <c r="GA24" s="90"/>
      <c r="GB24" s="90"/>
      <c r="GC24" s="90"/>
      <c r="GD24" s="90"/>
      <c r="GE24" s="90"/>
      <c r="GF24" s="90"/>
      <c r="GG24" s="90"/>
      <c r="GH24" s="90"/>
      <c r="GI24" s="90"/>
      <c r="GJ24" s="90"/>
      <c r="GK24" s="90"/>
      <c r="GL24" s="90"/>
      <c r="GM24" s="90"/>
      <c r="GN24" s="90"/>
      <c r="GO24" s="90"/>
      <c r="GP24" s="90"/>
      <c r="GQ24" s="90"/>
      <c r="GR24" s="90"/>
      <c r="GS24" s="90"/>
      <c r="GT24" s="90"/>
      <c r="GU24" s="90"/>
      <c r="GV24" s="90"/>
      <c r="GW24" s="90"/>
      <c r="GX24" s="90"/>
      <c r="GY24" s="90"/>
      <c r="GZ24" s="90"/>
      <c r="HA24" s="90"/>
      <c r="HB24" s="90"/>
      <c r="HC24" s="90"/>
      <c r="HD24" s="90"/>
      <c r="HE24" s="90"/>
      <c r="HF24" s="90"/>
      <c r="HG24" s="90"/>
      <c r="HH24" s="90"/>
      <c r="HI24" s="90"/>
      <c r="HJ24" s="90"/>
      <c r="HK24" s="90"/>
      <c r="HL24" s="90"/>
      <c r="HM24" s="90"/>
      <c r="HN24" s="90"/>
      <c r="HO24" s="90"/>
      <c r="HP24" s="90"/>
      <c r="HQ24" s="90"/>
      <c r="HR24" s="90"/>
      <c r="HS24" s="90"/>
      <c r="HT24" s="90"/>
      <c r="HU24" s="90"/>
      <c r="HV24" s="90"/>
      <c r="HW24" s="90"/>
      <c r="HX24" s="90"/>
      <c r="HY24" s="90"/>
      <c r="HZ24" s="90"/>
      <c r="IA24" s="90"/>
      <c r="IB24" s="90"/>
      <c r="IC24" s="90"/>
      <c r="ID24" s="90"/>
      <c r="IE24" s="90"/>
      <c r="IF24" s="90"/>
      <c r="IG24" s="90"/>
      <c r="IH24" s="90"/>
      <c r="II24" s="90"/>
      <c r="IJ24" s="90"/>
      <c r="IK24" s="90"/>
      <c r="IL24" s="90"/>
      <c r="IM24" s="90"/>
      <c r="IN24" s="90"/>
    </row>
    <row r="25" spans="1:248" s="92" customFormat="1" ht="14.25" customHeight="1">
      <c r="A25" s="143" t="str">
        <f t="shared" si="0"/>
        <v>[Admin Module-15]</v>
      </c>
      <c r="B25" s="98" t="s">
        <v>150</v>
      </c>
      <c r="C25" s="98" t="s">
        <v>153</v>
      </c>
      <c r="D25" s="98" t="s">
        <v>154</v>
      </c>
      <c r="E25" s="159" t="s">
        <v>109</v>
      </c>
      <c r="F25" s="98"/>
      <c r="G25" s="98"/>
      <c r="H25" s="104"/>
      <c r="I25" s="152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  <c r="CD25" s="90"/>
      <c r="CE25" s="90"/>
      <c r="CF25" s="90"/>
      <c r="CG25" s="90"/>
      <c r="CH25" s="90"/>
      <c r="CI25" s="90"/>
      <c r="CJ25" s="90"/>
      <c r="CK25" s="90"/>
      <c r="CL25" s="90"/>
      <c r="CM25" s="90"/>
      <c r="CN25" s="90"/>
      <c r="CO25" s="90"/>
      <c r="CP25" s="90"/>
      <c r="CQ25" s="90"/>
      <c r="CR25" s="90"/>
      <c r="CS25" s="90"/>
      <c r="CT25" s="90"/>
      <c r="CU25" s="90"/>
      <c r="CV25" s="90"/>
      <c r="CW25" s="90"/>
      <c r="CX25" s="90"/>
      <c r="CY25" s="90"/>
      <c r="CZ25" s="90"/>
      <c r="DA25" s="90"/>
      <c r="DB25" s="90"/>
      <c r="DC25" s="90"/>
      <c r="DD25" s="90"/>
      <c r="DE25" s="90"/>
      <c r="DF25" s="90"/>
      <c r="DG25" s="90"/>
      <c r="DH25" s="90"/>
      <c r="DI25" s="90"/>
      <c r="DJ25" s="90"/>
      <c r="DK25" s="90"/>
      <c r="DL25" s="90"/>
      <c r="DM25" s="90"/>
      <c r="DN25" s="90"/>
      <c r="DO25" s="90"/>
      <c r="DP25" s="90"/>
      <c r="DQ25" s="90"/>
      <c r="DR25" s="90"/>
      <c r="DS25" s="90"/>
      <c r="DT25" s="90"/>
      <c r="DU25" s="90"/>
      <c r="DV25" s="90"/>
      <c r="DW25" s="90"/>
      <c r="DX25" s="90"/>
      <c r="DY25" s="90"/>
      <c r="DZ25" s="90"/>
      <c r="EA25" s="90"/>
      <c r="EB25" s="90"/>
      <c r="EC25" s="90"/>
      <c r="ED25" s="90"/>
      <c r="EE25" s="90"/>
      <c r="EF25" s="90"/>
      <c r="EG25" s="90"/>
      <c r="EH25" s="90"/>
      <c r="EI25" s="90"/>
      <c r="EJ25" s="90"/>
      <c r="EK25" s="90"/>
      <c r="EL25" s="90"/>
      <c r="EM25" s="90"/>
      <c r="EN25" s="90"/>
      <c r="EO25" s="90"/>
      <c r="EP25" s="90"/>
      <c r="EQ25" s="90"/>
      <c r="ER25" s="90"/>
      <c r="ES25" s="90"/>
      <c r="ET25" s="90"/>
      <c r="EU25" s="90"/>
      <c r="EV25" s="90"/>
      <c r="EW25" s="90"/>
      <c r="EX25" s="90"/>
      <c r="EY25" s="90"/>
      <c r="EZ25" s="90"/>
      <c r="FA25" s="90"/>
      <c r="FB25" s="90"/>
      <c r="FC25" s="90"/>
      <c r="FD25" s="90"/>
      <c r="FE25" s="90"/>
      <c r="FF25" s="90"/>
      <c r="FG25" s="90"/>
      <c r="FH25" s="90"/>
      <c r="FI25" s="90"/>
      <c r="FJ25" s="90"/>
      <c r="FK25" s="90"/>
      <c r="FL25" s="90"/>
      <c r="FM25" s="90"/>
      <c r="FN25" s="90"/>
      <c r="FO25" s="90"/>
      <c r="FP25" s="90"/>
      <c r="FQ25" s="90"/>
      <c r="FR25" s="90"/>
      <c r="FS25" s="90"/>
      <c r="FT25" s="90"/>
      <c r="FU25" s="90"/>
      <c r="FV25" s="90"/>
      <c r="FW25" s="90"/>
      <c r="FX25" s="90"/>
      <c r="FY25" s="90"/>
      <c r="FZ25" s="90"/>
      <c r="GA25" s="90"/>
      <c r="GB25" s="90"/>
      <c r="GC25" s="90"/>
      <c r="GD25" s="90"/>
      <c r="GE25" s="90"/>
      <c r="GF25" s="90"/>
      <c r="GG25" s="90"/>
      <c r="GH25" s="90"/>
      <c r="GI25" s="90"/>
      <c r="GJ25" s="90"/>
      <c r="GK25" s="90"/>
      <c r="GL25" s="90"/>
      <c r="GM25" s="90"/>
      <c r="GN25" s="90"/>
      <c r="GO25" s="90"/>
      <c r="GP25" s="90"/>
      <c r="GQ25" s="90"/>
      <c r="GR25" s="90"/>
      <c r="GS25" s="90"/>
      <c r="GT25" s="90"/>
      <c r="GU25" s="90"/>
      <c r="GV25" s="90"/>
      <c r="GW25" s="90"/>
      <c r="GX25" s="90"/>
      <c r="GY25" s="90"/>
      <c r="GZ25" s="90"/>
      <c r="HA25" s="90"/>
      <c r="HB25" s="90"/>
      <c r="HC25" s="90"/>
      <c r="HD25" s="90"/>
      <c r="HE25" s="90"/>
      <c r="HF25" s="90"/>
      <c r="HG25" s="90"/>
      <c r="HH25" s="90"/>
      <c r="HI25" s="90"/>
      <c r="HJ25" s="90"/>
      <c r="HK25" s="90"/>
      <c r="HL25" s="90"/>
      <c r="HM25" s="90"/>
      <c r="HN25" s="90"/>
      <c r="HO25" s="90"/>
      <c r="HP25" s="90"/>
      <c r="HQ25" s="90"/>
      <c r="HR25" s="90"/>
      <c r="HS25" s="90"/>
      <c r="HT25" s="90"/>
      <c r="HU25" s="90"/>
      <c r="HV25" s="90"/>
      <c r="HW25" s="90"/>
      <c r="HX25" s="90"/>
      <c r="HY25" s="90"/>
      <c r="HZ25" s="90"/>
      <c r="IA25" s="90"/>
      <c r="IB25" s="90"/>
      <c r="IC25" s="90"/>
      <c r="ID25" s="90"/>
      <c r="IE25" s="90"/>
      <c r="IF25" s="90"/>
      <c r="IG25" s="90"/>
      <c r="IH25" s="90"/>
      <c r="II25" s="90"/>
      <c r="IJ25" s="90"/>
      <c r="IK25" s="90"/>
      <c r="IL25" s="90"/>
      <c r="IM25" s="90"/>
      <c r="IN25" s="90"/>
    </row>
    <row r="26" spans="1:248" s="92" customFormat="1" ht="14.25" customHeight="1">
      <c r="A26" s="143" t="str">
        <f t="shared" si="0"/>
        <v>[Admin Module-16]</v>
      </c>
      <c r="B26" s="98" t="s">
        <v>155</v>
      </c>
      <c r="C26" s="98" t="s">
        <v>156</v>
      </c>
      <c r="D26" s="98" t="s">
        <v>157</v>
      </c>
      <c r="E26" s="159" t="s">
        <v>109</v>
      </c>
      <c r="F26" s="98"/>
      <c r="G26" s="98"/>
      <c r="H26" s="104"/>
      <c r="I26" s="152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  <c r="CD26" s="90"/>
      <c r="CE26" s="90"/>
      <c r="CF26" s="90"/>
      <c r="CG26" s="90"/>
      <c r="CH26" s="90"/>
      <c r="CI26" s="90"/>
      <c r="CJ26" s="90"/>
      <c r="CK26" s="90"/>
      <c r="CL26" s="90"/>
      <c r="CM26" s="90"/>
      <c r="CN26" s="90"/>
      <c r="CO26" s="90"/>
      <c r="CP26" s="90"/>
      <c r="CQ26" s="90"/>
      <c r="CR26" s="90"/>
      <c r="CS26" s="90"/>
      <c r="CT26" s="90"/>
      <c r="CU26" s="90"/>
      <c r="CV26" s="90"/>
      <c r="CW26" s="90"/>
      <c r="CX26" s="90"/>
      <c r="CY26" s="90"/>
      <c r="CZ26" s="90"/>
      <c r="DA26" s="90"/>
      <c r="DB26" s="90"/>
      <c r="DC26" s="90"/>
      <c r="DD26" s="90"/>
      <c r="DE26" s="90"/>
      <c r="DF26" s="90"/>
      <c r="DG26" s="90"/>
      <c r="DH26" s="90"/>
      <c r="DI26" s="90"/>
      <c r="DJ26" s="90"/>
      <c r="DK26" s="90"/>
      <c r="DL26" s="90"/>
      <c r="DM26" s="90"/>
      <c r="DN26" s="90"/>
      <c r="DO26" s="90"/>
      <c r="DP26" s="90"/>
      <c r="DQ26" s="90"/>
      <c r="DR26" s="90"/>
      <c r="DS26" s="90"/>
      <c r="DT26" s="90"/>
      <c r="DU26" s="90"/>
      <c r="DV26" s="90"/>
      <c r="DW26" s="90"/>
      <c r="DX26" s="90"/>
      <c r="DY26" s="90"/>
      <c r="DZ26" s="90"/>
      <c r="EA26" s="90"/>
      <c r="EB26" s="90"/>
      <c r="EC26" s="90"/>
      <c r="ED26" s="90"/>
      <c r="EE26" s="90"/>
      <c r="EF26" s="90"/>
      <c r="EG26" s="90"/>
      <c r="EH26" s="90"/>
      <c r="EI26" s="90"/>
      <c r="EJ26" s="90"/>
      <c r="EK26" s="90"/>
      <c r="EL26" s="90"/>
      <c r="EM26" s="90"/>
      <c r="EN26" s="90"/>
      <c r="EO26" s="90"/>
      <c r="EP26" s="90"/>
      <c r="EQ26" s="90"/>
      <c r="ER26" s="90"/>
      <c r="ES26" s="90"/>
      <c r="ET26" s="90"/>
      <c r="EU26" s="90"/>
      <c r="EV26" s="90"/>
      <c r="EW26" s="90"/>
      <c r="EX26" s="90"/>
      <c r="EY26" s="90"/>
      <c r="EZ26" s="90"/>
      <c r="FA26" s="90"/>
      <c r="FB26" s="90"/>
      <c r="FC26" s="90"/>
      <c r="FD26" s="90"/>
      <c r="FE26" s="90"/>
      <c r="FF26" s="90"/>
      <c r="FG26" s="90"/>
      <c r="FH26" s="90"/>
      <c r="FI26" s="90"/>
      <c r="FJ26" s="90"/>
      <c r="FK26" s="90"/>
      <c r="FL26" s="90"/>
      <c r="FM26" s="90"/>
      <c r="FN26" s="90"/>
      <c r="FO26" s="90"/>
      <c r="FP26" s="90"/>
      <c r="FQ26" s="90"/>
      <c r="FR26" s="90"/>
      <c r="FS26" s="90"/>
      <c r="FT26" s="90"/>
      <c r="FU26" s="90"/>
      <c r="FV26" s="90"/>
      <c r="FW26" s="90"/>
      <c r="FX26" s="90"/>
      <c r="FY26" s="90"/>
      <c r="FZ26" s="90"/>
      <c r="GA26" s="90"/>
      <c r="GB26" s="90"/>
      <c r="GC26" s="90"/>
      <c r="GD26" s="90"/>
      <c r="GE26" s="90"/>
      <c r="GF26" s="90"/>
      <c r="GG26" s="90"/>
      <c r="GH26" s="90"/>
      <c r="GI26" s="90"/>
      <c r="GJ26" s="90"/>
      <c r="GK26" s="90"/>
      <c r="GL26" s="90"/>
      <c r="GM26" s="90"/>
      <c r="GN26" s="90"/>
      <c r="GO26" s="90"/>
      <c r="GP26" s="90"/>
      <c r="GQ26" s="90"/>
      <c r="GR26" s="90"/>
      <c r="GS26" s="90"/>
      <c r="GT26" s="90"/>
      <c r="GU26" s="90"/>
      <c r="GV26" s="90"/>
      <c r="GW26" s="90"/>
      <c r="GX26" s="90"/>
      <c r="GY26" s="90"/>
      <c r="GZ26" s="90"/>
      <c r="HA26" s="90"/>
      <c r="HB26" s="90"/>
      <c r="HC26" s="90"/>
      <c r="HD26" s="90"/>
      <c r="HE26" s="90"/>
      <c r="HF26" s="90"/>
      <c r="HG26" s="90"/>
      <c r="HH26" s="90"/>
      <c r="HI26" s="90"/>
      <c r="HJ26" s="90"/>
      <c r="HK26" s="90"/>
      <c r="HL26" s="90"/>
      <c r="HM26" s="90"/>
      <c r="HN26" s="90"/>
      <c r="HO26" s="90"/>
      <c r="HP26" s="90"/>
      <c r="HQ26" s="90"/>
      <c r="HR26" s="90"/>
      <c r="HS26" s="90"/>
      <c r="HT26" s="90"/>
      <c r="HU26" s="90"/>
      <c r="HV26" s="90"/>
      <c r="HW26" s="90"/>
      <c r="HX26" s="90"/>
      <c r="HY26" s="90"/>
      <c r="HZ26" s="90"/>
      <c r="IA26" s="90"/>
      <c r="IB26" s="90"/>
      <c r="IC26" s="90"/>
      <c r="ID26" s="90"/>
      <c r="IE26" s="90"/>
      <c r="IF26" s="90"/>
      <c r="IG26" s="90"/>
      <c r="IH26" s="90"/>
      <c r="II26" s="90"/>
      <c r="IJ26" s="90"/>
      <c r="IK26" s="90"/>
      <c r="IL26" s="90"/>
      <c r="IM26" s="90"/>
      <c r="IN26" s="90"/>
    </row>
    <row r="27" spans="1:248" s="92" customFormat="1" ht="14.25" customHeight="1">
      <c r="A27" s="143" t="str">
        <f t="shared" si="0"/>
        <v>[Admin Module-17]</v>
      </c>
      <c r="B27" s="98" t="s">
        <v>158</v>
      </c>
      <c r="C27" s="98" t="s">
        <v>159</v>
      </c>
      <c r="D27" s="98" t="s">
        <v>157</v>
      </c>
      <c r="E27" s="159" t="s">
        <v>109</v>
      </c>
      <c r="F27" s="98"/>
      <c r="G27" s="98"/>
      <c r="H27" s="104"/>
      <c r="I27" s="152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  <c r="DG27" s="90"/>
      <c r="DH27" s="90"/>
      <c r="DI27" s="90"/>
      <c r="DJ27" s="90"/>
      <c r="DK27" s="90"/>
      <c r="DL27" s="90"/>
      <c r="DM27" s="90"/>
      <c r="DN27" s="90"/>
      <c r="DO27" s="90"/>
      <c r="DP27" s="90"/>
      <c r="DQ27" s="90"/>
      <c r="DR27" s="90"/>
      <c r="DS27" s="90"/>
      <c r="DT27" s="90"/>
      <c r="DU27" s="90"/>
      <c r="DV27" s="90"/>
      <c r="DW27" s="90"/>
      <c r="DX27" s="90"/>
      <c r="DY27" s="90"/>
      <c r="DZ27" s="90"/>
      <c r="EA27" s="90"/>
      <c r="EB27" s="90"/>
      <c r="EC27" s="90"/>
      <c r="ED27" s="90"/>
      <c r="EE27" s="90"/>
      <c r="EF27" s="90"/>
      <c r="EG27" s="90"/>
      <c r="EH27" s="90"/>
      <c r="EI27" s="90"/>
      <c r="EJ27" s="90"/>
      <c r="EK27" s="90"/>
      <c r="EL27" s="90"/>
      <c r="EM27" s="90"/>
      <c r="EN27" s="90"/>
      <c r="EO27" s="90"/>
      <c r="EP27" s="90"/>
      <c r="EQ27" s="90"/>
      <c r="ER27" s="90"/>
      <c r="ES27" s="90"/>
      <c r="ET27" s="90"/>
      <c r="EU27" s="90"/>
      <c r="EV27" s="90"/>
      <c r="EW27" s="90"/>
      <c r="EX27" s="90"/>
      <c r="EY27" s="90"/>
      <c r="EZ27" s="90"/>
      <c r="FA27" s="90"/>
      <c r="FB27" s="90"/>
      <c r="FC27" s="90"/>
      <c r="FD27" s="90"/>
      <c r="FE27" s="90"/>
      <c r="FF27" s="90"/>
      <c r="FG27" s="90"/>
      <c r="FH27" s="90"/>
      <c r="FI27" s="90"/>
      <c r="FJ27" s="90"/>
      <c r="FK27" s="90"/>
      <c r="FL27" s="90"/>
      <c r="FM27" s="90"/>
      <c r="FN27" s="90"/>
      <c r="FO27" s="90"/>
      <c r="FP27" s="90"/>
      <c r="FQ27" s="90"/>
      <c r="FR27" s="90"/>
      <c r="FS27" s="90"/>
      <c r="FT27" s="90"/>
      <c r="FU27" s="90"/>
      <c r="FV27" s="90"/>
      <c r="FW27" s="90"/>
      <c r="FX27" s="90"/>
      <c r="FY27" s="90"/>
      <c r="FZ27" s="90"/>
      <c r="GA27" s="90"/>
      <c r="GB27" s="90"/>
      <c r="GC27" s="90"/>
      <c r="GD27" s="90"/>
      <c r="GE27" s="90"/>
      <c r="GF27" s="90"/>
      <c r="GG27" s="90"/>
      <c r="GH27" s="90"/>
      <c r="GI27" s="90"/>
      <c r="GJ27" s="90"/>
      <c r="GK27" s="90"/>
      <c r="GL27" s="90"/>
      <c r="GM27" s="90"/>
      <c r="GN27" s="90"/>
      <c r="GO27" s="90"/>
      <c r="GP27" s="90"/>
      <c r="GQ27" s="90"/>
      <c r="GR27" s="90"/>
      <c r="GS27" s="90"/>
      <c r="GT27" s="90"/>
      <c r="GU27" s="90"/>
      <c r="GV27" s="90"/>
      <c r="GW27" s="90"/>
      <c r="GX27" s="90"/>
      <c r="GY27" s="90"/>
      <c r="GZ27" s="90"/>
      <c r="HA27" s="90"/>
      <c r="HB27" s="90"/>
      <c r="HC27" s="90"/>
      <c r="HD27" s="90"/>
      <c r="HE27" s="90"/>
      <c r="HF27" s="90"/>
      <c r="HG27" s="90"/>
      <c r="HH27" s="90"/>
      <c r="HI27" s="90"/>
      <c r="HJ27" s="90"/>
      <c r="HK27" s="90"/>
      <c r="HL27" s="90"/>
      <c r="HM27" s="90"/>
      <c r="HN27" s="90"/>
      <c r="HO27" s="90"/>
      <c r="HP27" s="90"/>
      <c r="HQ27" s="90"/>
      <c r="HR27" s="90"/>
      <c r="HS27" s="90"/>
      <c r="HT27" s="90"/>
      <c r="HU27" s="90"/>
      <c r="HV27" s="90"/>
      <c r="HW27" s="90"/>
      <c r="HX27" s="90"/>
      <c r="HY27" s="90"/>
      <c r="HZ27" s="90"/>
      <c r="IA27" s="90"/>
      <c r="IB27" s="90"/>
      <c r="IC27" s="90"/>
      <c r="ID27" s="90"/>
      <c r="IE27" s="90"/>
      <c r="IF27" s="90"/>
      <c r="IG27" s="90"/>
      <c r="IH27" s="90"/>
      <c r="II27" s="90"/>
      <c r="IJ27" s="90"/>
      <c r="IK27" s="90"/>
      <c r="IL27" s="90"/>
      <c r="IM27" s="90"/>
      <c r="IN27" s="90"/>
    </row>
    <row r="28" spans="1:248" s="92" customFormat="1" ht="14.25" customHeight="1">
      <c r="A28" s="156"/>
      <c r="B28" s="155" t="s">
        <v>118</v>
      </c>
      <c r="C28" s="156"/>
      <c r="D28" s="156"/>
      <c r="E28" s="156"/>
      <c r="F28" s="156"/>
      <c r="G28" s="156"/>
      <c r="H28" s="156"/>
      <c r="I28" s="157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  <c r="CR28" s="90"/>
      <c r="CS28" s="90"/>
      <c r="CT28" s="90"/>
      <c r="CU28" s="90"/>
      <c r="CV28" s="90"/>
      <c r="CW28" s="90"/>
      <c r="CX28" s="90"/>
      <c r="CY28" s="90"/>
      <c r="CZ28" s="90"/>
      <c r="DA28" s="90"/>
      <c r="DB28" s="90"/>
      <c r="DC28" s="90"/>
      <c r="DD28" s="90"/>
      <c r="DE28" s="90"/>
      <c r="DF28" s="90"/>
      <c r="DG28" s="90"/>
      <c r="DH28" s="90"/>
      <c r="DI28" s="90"/>
      <c r="DJ28" s="90"/>
      <c r="DK28" s="90"/>
      <c r="DL28" s="90"/>
      <c r="DM28" s="90"/>
      <c r="DN28" s="90"/>
      <c r="DO28" s="90"/>
      <c r="DP28" s="90"/>
      <c r="DQ28" s="90"/>
      <c r="DR28" s="90"/>
      <c r="DS28" s="90"/>
      <c r="DT28" s="90"/>
      <c r="DU28" s="90"/>
      <c r="DV28" s="90"/>
      <c r="DW28" s="90"/>
      <c r="DX28" s="90"/>
      <c r="DY28" s="90"/>
      <c r="DZ28" s="90"/>
      <c r="EA28" s="90"/>
      <c r="EB28" s="90"/>
      <c r="EC28" s="90"/>
      <c r="ED28" s="90"/>
      <c r="EE28" s="90"/>
      <c r="EF28" s="90"/>
      <c r="EG28" s="90"/>
      <c r="EH28" s="90"/>
      <c r="EI28" s="90"/>
      <c r="EJ28" s="90"/>
      <c r="EK28" s="90"/>
      <c r="EL28" s="90"/>
      <c r="EM28" s="90"/>
      <c r="EN28" s="90"/>
      <c r="EO28" s="90"/>
      <c r="EP28" s="90"/>
      <c r="EQ28" s="90"/>
      <c r="ER28" s="90"/>
      <c r="ES28" s="90"/>
      <c r="ET28" s="90"/>
      <c r="EU28" s="90"/>
      <c r="EV28" s="90"/>
      <c r="EW28" s="90"/>
      <c r="EX28" s="90"/>
      <c r="EY28" s="90"/>
      <c r="EZ28" s="90"/>
      <c r="FA28" s="90"/>
      <c r="FB28" s="90"/>
      <c r="FC28" s="90"/>
      <c r="FD28" s="90"/>
      <c r="FE28" s="90"/>
      <c r="FF28" s="90"/>
      <c r="FG28" s="90"/>
      <c r="FH28" s="90"/>
      <c r="FI28" s="90"/>
      <c r="FJ28" s="90"/>
      <c r="FK28" s="90"/>
      <c r="FL28" s="90"/>
      <c r="FM28" s="90"/>
      <c r="FN28" s="90"/>
      <c r="FO28" s="90"/>
      <c r="FP28" s="90"/>
      <c r="FQ28" s="90"/>
      <c r="FR28" s="90"/>
      <c r="FS28" s="90"/>
      <c r="FT28" s="90"/>
      <c r="FU28" s="90"/>
      <c r="FV28" s="90"/>
      <c r="FW28" s="90"/>
      <c r="FX28" s="90"/>
      <c r="FY28" s="90"/>
      <c r="FZ28" s="90"/>
      <c r="GA28" s="90"/>
      <c r="GB28" s="90"/>
      <c r="GC28" s="90"/>
      <c r="GD28" s="90"/>
      <c r="GE28" s="90"/>
      <c r="GF28" s="90"/>
      <c r="GG28" s="90"/>
      <c r="GH28" s="90"/>
      <c r="GI28" s="90"/>
      <c r="GJ28" s="90"/>
      <c r="GK28" s="90"/>
      <c r="GL28" s="90"/>
      <c r="GM28" s="90"/>
      <c r="GN28" s="90"/>
      <c r="GO28" s="90"/>
      <c r="GP28" s="90"/>
      <c r="GQ28" s="90"/>
      <c r="GR28" s="90"/>
      <c r="GS28" s="90"/>
      <c r="GT28" s="90"/>
      <c r="GU28" s="90"/>
      <c r="GV28" s="90"/>
      <c r="GW28" s="90"/>
      <c r="GX28" s="90"/>
      <c r="GY28" s="90"/>
      <c r="GZ28" s="90"/>
      <c r="HA28" s="90"/>
      <c r="HB28" s="90"/>
      <c r="HC28" s="90"/>
      <c r="HD28" s="90"/>
      <c r="HE28" s="90"/>
      <c r="HF28" s="90"/>
      <c r="HG28" s="90"/>
      <c r="HH28" s="90"/>
      <c r="HI28" s="90"/>
      <c r="HJ28" s="90"/>
      <c r="HK28" s="90"/>
      <c r="HL28" s="90"/>
      <c r="HM28" s="90"/>
      <c r="HN28" s="90"/>
      <c r="HO28" s="90"/>
      <c r="HP28" s="90"/>
      <c r="HQ28" s="90"/>
      <c r="HR28" s="90"/>
      <c r="HS28" s="90"/>
      <c r="HT28" s="90"/>
      <c r="HU28" s="90"/>
      <c r="HV28" s="90"/>
      <c r="HW28" s="90"/>
      <c r="HX28" s="90"/>
      <c r="HY28" s="90"/>
      <c r="HZ28" s="90"/>
      <c r="IA28" s="90"/>
      <c r="IB28" s="90"/>
      <c r="IC28" s="90"/>
      <c r="ID28" s="90"/>
      <c r="IE28" s="90"/>
      <c r="IF28" s="90"/>
      <c r="IG28" s="90"/>
      <c r="IH28" s="90"/>
      <c r="II28" s="90"/>
      <c r="IJ28" s="90"/>
      <c r="IK28" s="90"/>
      <c r="IL28" s="90"/>
      <c r="IM28" s="90"/>
      <c r="IN28" s="90"/>
    </row>
    <row r="29" spans="1:248" s="92" customFormat="1" ht="14.25" customHeight="1">
      <c r="A29" s="143" t="str">
        <f t="shared" ref="A29:A32" si="1">IF(OR(B29&lt;&gt;"",D29&lt;&gt;""),"["&amp;TEXT($B$2,"##")&amp;"-"&amp;TEXT(ROW()-10,"##")&amp;"]","")</f>
        <v>[Admin Module-19]</v>
      </c>
      <c r="B29" s="98" t="s">
        <v>160</v>
      </c>
      <c r="C29" s="98" t="s">
        <v>161</v>
      </c>
      <c r="D29" s="98" t="s">
        <v>162</v>
      </c>
      <c r="E29" s="164"/>
      <c r="F29" s="98"/>
      <c r="G29" s="98"/>
      <c r="H29" s="151"/>
      <c r="I29" s="152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  <c r="CK29" s="90"/>
      <c r="CL29" s="90"/>
      <c r="CM29" s="90"/>
      <c r="CN29" s="90"/>
      <c r="CO29" s="90"/>
      <c r="CP29" s="90"/>
      <c r="CQ29" s="90"/>
      <c r="CR29" s="90"/>
      <c r="CS29" s="90"/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  <c r="DG29" s="90"/>
      <c r="DH29" s="90"/>
      <c r="DI29" s="90"/>
      <c r="DJ29" s="90"/>
      <c r="DK29" s="90"/>
      <c r="DL29" s="90"/>
      <c r="DM29" s="90"/>
      <c r="DN29" s="90"/>
      <c r="DO29" s="90"/>
      <c r="DP29" s="90"/>
      <c r="DQ29" s="90"/>
      <c r="DR29" s="90"/>
      <c r="DS29" s="90"/>
      <c r="DT29" s="90"/>
      <c r="DU29" s="90"/>
      <c r="DV29" s="90"/>
      <c r="DW29" s="90"/>
      <c r="DX29" s="90"/>
      <c r="DY29" s="90"/>
      <c r="DZ29" s="90"/>
      <c r="EA29" s="90"/>
      <c r="EB29" s="90"/>
      <c r="EC29" s="90"/>
      <c r="ED29" s="90"/>
      <c r="EE29" s="90"/>
      <c r="EF29" s="90"/>
      <c r="EG29" s="90"/>
      <c r="EH29" s="90"/>
      <c r="EI29" s="90"/>
      <c r="EJ29" s="90"/>
      <c r="EK29" s="90"/>
      <c r="EL29" s="90"/>
      <c r="EM29" s="90"/>
      <c r="EN29" s="90"/>
      <c r="EO29" s="90"/>
      <c r="EP29" s="90"/>
      <c r="EQ29" s="90"/>
      <c r="ER29" s="90"/>
      <c r="ES29" s="90"/>
      <c r="ET29" s="90"/>
      <c r="EU29" s="90"/>
      <c r="EV29" s="90"/>
      <c r="EW29" s="90"/>
      <c r="EX29" s="90"/>
      <c r="EY29" s="90"/>
      <c r="EZ29" s="90"/>
      <c r="FA29" s="90"/>
      <c r="FB29" s="90"/>
      <c r="FC29" s="90"/>
      <c r="FD29" s="90"/>
      <c r="FE29" s="90"/>
      <c r="FF29" s="90"/>
      <c r="FG29" s="90"/>
      <c r="FH29" s="90"/>
      <c r="FI29" s="90"/>
      <c r="FJ29" s="90"/>
      <c r="FK29" s="90"/>
      <c r="FL29" s="90"/>
      <c r="FM29" s="90"/>
      <c r="FN29" s="90"/>
      <c r="FO29" s="90"/>
      <c r="FP29" s="90"/>
      <c r="FQ29" s="90"/>
      <c r="FR29" s="90"/>
      <c r="FS29" s="90"/>
      <c r="FT29" s="90"/>
      <c r="FU29" s="90"/>
      <c r="FV29" s="90"/>
      <c r="FW29" s="90"/>
      <c r="FX29" s="90"/>
      <c r="FY29" s="90"/>
      <c r="FZ29" s="90"/>
      <c r="GA29" s="90"/>
      <c r="GB29" s="90"/>
      <c r="GC29" s="90"/>
      <c r="GD29" s="90"/>
      <c r="GE29" s="90"/>
      <c r="GF29" s="90"/>
      <c r="GG29" s="90"/>
      <c r="GH29" s="90"/>
      <c r="GI29" s="90"/>
      <c r="GJ29" s="90"/>
      <c r="GK29" s="90"/>
      <c r="GL29" s="90"/>
      <c r="GM29" s="90"/>
      <c r="GN29" s="90"/>
      <c r="GO29" s="90"/>
      <c r="GP29" s="90"/>
      <c r="GQ29" s="90"/>
      <c r="GR29" s="90"/>
      <c r="GS29" s="90"/>
      <c r="GT29" s="90"/>
      <c r="GU29" s="90"/>
      <c r="GV29" s="90"/>
      <c r="GW29" s="90"/>
      <c r="GX29" s="90"/>
      <c r="GY29" s="90"/>
      <c r="GZ29" s="90"/>
      <c r="HA29" s="90"/>
      <c r="HB29" s="90"/>
      <c r="HC29" s="90"/>
      <c r="HD29" s="90"/>
      <c r="HE29" s="90"/>
      <c r="HF29" s="90"/>
      <c r="HG29" s="90"/>
      <c r="HH29" s="90"/>
      <c r="HI29" s="90"/>
      <c r="HJ29" s="90"/>
      <c r="HK29" s="90"/>
      <c r="HL29" s="90"/>
      <c r="HM29" s="90"/>
      <c r="HN29" s="90"/>
      <c r="HO29" s="90"/>
      <c r="HP29" s="90"/>
      <c r="HQ29" s="90"/>
      <c r="HR29" s="90"/>
      <c r="HS29" s="90"/>
      <c r="HT29" s="90"/>
      <c r="HU29" s="90"/>
      <c r="HV29" s="90"/>
      <c r="HW29" s="90"/>
      <c r="HX29" s="90"/>
      <c r="HY29" s="90"/>
      <c r="HZ29" s="90"/>
      <c r="IA29" s="90"/>
      <c r="IB29" s="90"/>
      <c r="IC29" s="90"/>
      <c r="ID29" s="90"/>
      <c r="IE29" s="90"/>
      <c r="IF29" s="90"/>
      <c r="IG29" s="90"/>
      <c r="IH29" s="90"/>
      <c r="II29" s="90"/>
      <c r="IJ29" s="90"/>
      <c r="IK29" s="90"/>
      <c r="IL29" s="90"/>
      <c r="IM29" s="90"/>
      <c r="IN29" s="90"/>
    </row>
    <row r="30" spans="1:248" s="92" customFormat="1" ht="14.25" customHeight="1">
      <c r="A30" s="143" t="str">
        <f t="shared" si="1"/>
        <v>[Admin Module-20]</v>
      </c>
      <c r="B30" s="98" t="s">
        <v>163</v>
      </c>
      <c r="C30" s="98" t="s">
        <v>161</v>
      </c>
      <c r="D30" s="98" t="s">
        <v>162</v>
      </c>
      <c r="E30" s="164"/>
      <c r="F30" s="98"/>
      <c r="G30" s="98"/>
      <c r="H30" s="151"/>
      <c r="I30" s="152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90"/>
      <c r="CQ30" s="90"/>
      <c r="CR30" s="90"/>
      <c r="CS30" s="90"/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  <c r="DG30" s="90"/>
      <c r="DH30" s="90"/>
      <c r="DI30" s="90"/>
      <c r="DJ30" s="90"/>
      <c r="DK30" s="90"/>
      <c r="DL30" s="90"/>
      <c r="DM30" s="90"/>
      <c r="DN30" s="90"/>
      <c r="DO30" s="90"/>
      <c r="DP30" s="90"/>
      <c r="DQ30" s="90"/>
      <c r="DR30" s="90"/>
      <c r="DS30" s="90"/>
      <c r="DT30" s="90"/>
      <c r="DU30" s="90"/>
      <c r="DV30" s="90"/>
      <c r="DW30" s="90"/>
      <c r="DX30" s="90"/>
      <c r="DY30" s="90"/>
      <c r="DZ30" s="90"/>
      <c r="EA30" s="90"/>
      <c r="EB30" s="90"/>
      <c r="EC30" s="90"/>
      <c r="ED30" s="90"/>
      <c r="EE30" s="90"/>
      <c r="EF30" s="90"/>
      <c r="EG30" s="90"/>
      <c r="EH30" s="90"/>
      <c r="EI30" s="90"/>
      <c r="EJ30" s="90"/>
      <c r="EK30" s="90"/>
      <c r="EL30" s="90"/>
      <c r="EM30" s="90"/>
      <c r="EN30" s="90"/>
      <c r="EO30" s="90"/>
      <c r="EP30" s="90"/>
      <c r="EQ30" s="90"/>
      <c r="ER30" s="90"/>
      <c r="ES30" s="90"/>
      <c r="ET30" s="90"/>
      <c r="EU30" s="90"/>
      <c r="EV30" s="90"/>
      <c r="EW30" s="90"/>
      <c r="EX30" s="90"/>
      <c r="EY30" s="90"/>
      <c r="EZ30" s="90"/>
      <c r="FA30" s="90"/>
      <c r="FB30" s="90"/>
      <c r="FC30" s="90"/>
      <c r="FD30" s="90"/>
      <c r="FE30" s="90"/>
      <c r="FF30" s="90"/>
      <c r="FG30" s="90"/>
      <c r="FH30" s="90"/>
      <c r="FI30" s="90"/>
      <c r="FJ30" s="90"/>
      <c r="FK30" s="90"/>
      <c r="FL30" s="90"/>
      <c r="FM30" s="90"/>
      <c r="FN30" s="90"/>
      <c r="FO30" s="90"/>
      <c r="FP30" s="90"/>
      <c r="FQ30" s="90"/>
      <c r="FR30" s="90"/>
      <c r="FS30" s="90"/>
      <c r="FT30" s="90"/>
      <c r="FU30" s="90"/>
      <c r="FV30" s="90"/>
      <c r="FW30" s="90"/>
      <c r="FX30" s="90"/>
      <c r="FY30" s="90"/>
      <c r="FZ30" s="90"/>
      <c r="GA30" s="90"/>
      <c r="GB30" s="90"/>
      <c r="GC30" s="90"/>
      <c r="GD30" s="90"/>
      <c r="GE30" s="90"/>
      <c r="GF30" s="90"/>
      <c r="GG30" s="90"/>
      <c r="GH30" s="90"/>
      <c r="GI30" s="90"/>
      <c r="GJ30" s="90"/>
      <c r="GK30" s="90"/>
      <c r="GL30" s="90"/>
      <c r="GM30" s="90"/>
      <c r="GN30" s="90"/>
      <c r="GO30" s="90"/>
      <c r="GP30" s="90"/>
      <c r="GQ30" s="90"/>
      <c r="GR30" s="90"/>
      <c r="GS30" s="90"/>
      <c r="GT30" s="90"/>
      <c r="GU30" s="90"/>
      <c r="GV30" s="90"/>
      <c r="GW30" s="90"/>
      <c r="GX30" s="90"/>
      <c r="GY30" s="90"/>
      <c r="GZ30" s="90"/>
      <c r="HA30" s="90"/>
      <c r="HB30" s="90"/>
      <c r="HC30" s="90"/>
      <c r="HD30" s="90"/>
      <c r="HE30" s="90"/>
      <c r="HF30" s="90"/>
      <c r="HG30" s="90"/>
      <c r="HH30" s="90"/>
      <c r="HI30" s="90"/>
      <c r="HJ30" s="90"/>
      <c r="HK30" s="90"/>
      <c r="HL30" s="90"/>
      <c r="HM30" s="90"/>
      <c r="HN30" s="90"/>
      <c r="HO30" s="90"/>
      <c r="HP30" s="90"/>
      <c r="HQ30" s="90"/>
      <c r="HR30" s="90"/>
      <c r="HS30" s="90"/>
      <c r="HT30" s="90"/>
      <c r="HU30" s="90"/>
      <c r="HV30" s="90"/>
      <c r="HW30" s="90"/>
      <c r="HX30" s="90"/>
      <c r="HY30" s="90"/>
      <c r="HZ30" s="90"/>
      <c r="IA30" s="90"/>
      <c r="IB30" s="90"/>
      <c r="IC30" s="90"/>
      <c r="ID30" s="90"/>
      <c r="IE30" s="90"/>
      <c r="IF30" s="90"/>
      <c r="IG30" s="90"/>
      <c r="IH30" s="90"/>
      <c r="II30" s="90"/>
      <c r="IJ30" s="90"/>
      <c r="IK30" s="90"/>
      <c r="IL30" s="90"/>
      <c r="IM30" s="90"/>
      <c r="IN30" s="90"/>
    </row>
    <row r="31" spans="1:248" s="92" customFormat="1" ht="14.25" customHeight="1">
      <c r="A31" s="143" t="str">
        <f t="shared" si="1"/>
        <v>[Admin Module-21]</v>
      </c>
      <c r="B31" s="98" t="s">
        <v>164</v>
      </c>
      <c r="C31" s="98" t="s">
        <v>165</v>
      </c>
      <c r="D31" s="98" t="s">
        <v>166</v>
      </c>
      <c r="E31" s="164"/>
      <c r="F31" s="98"/>
      <c r="G31" s="98"/>
      <c r="H31" s="151"/>
      <c r="I31" s="152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90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0"/>
      <c r="DQ31" s="90"/>
      <c r="DR31" s="90"/>
      <c r="DS31" s="90"/>
      <c r="DT31" s="90"/>
      <c r="DU31" s="90"/>
      <c r="DV31" s="90"/>
      <c r="DW31" s="90"/>
      <c r="DX31" s="90"/>
      <c r="DY31" s="90"/>
      <c r="DZ31" s="90"/>
      <c r="EA31" s="90"/>
      <c r="EB31" s="90"/>
      <c r="EC31" s="90"/>
      <c r="ED31" s="90"/>
      <c r="EE31" s="90"/>
      <c r="EF31" s="90"/>
      <c r="EG31" s="90"/>
      <c r="EH31" s="90"/>
      <c r="EI31" s="90"/>
      <c r="EJ31" s="90"/>
      <c r="EK31" s="90"/>
      <c r="EL31" s="90"/>
      <c r="EM31" s="90"/>
      <c r="EN31" s="90"/>
      <c r="EO31" s="90"/>
      <c r="EP31" s="90"/>
      <c r="EQ31" s="90"/>
      <c r="ER31" s="90"/>
      <c r="ES31" s="90"/>
      <c r="ET31" s="90"/>
      <c r="EU31" s="90"/>
      <c r="EV31" s="90"/>
      <c r="EW31" s="90"/>
      <c r="EX31" s="90"/>
      <c r="EY31" s="90"/>
      <c r="EZ31" s="90"/>
      <c r="FA31" s="90"/>
      <c r="FB31" s="90"/>
      <c r="FC31" s="90"/>
      <c r="FD31" s="90"/>
      <c r="FE31" s="90"/>
      <c r="FF31" s="90"/>
      <c r="FG31" s="90"/>
      <c r="FH31" s="90"/>
      <c r="FI31" s="90"/>
      <c r="FJ31" s="90"/>
      <c r="FK31" s="90"/>
      <c r="FL31" s="90"/>
      <c r="FM31" s="90"/>
      <c r="FN31" s="90"/>
      <c r="FO31" s="90"/>
      <c r="FP31" s="90"/>
      <c r="FQ31" s="90"/>
      <c r="FR31" s="90"/>
      <c r="FS31" s="90"/>
      <c r="FT31" s="90"/>
      <c r="FU31" s="90"/>
      <c r="FV31" s="90"/>
      <c r="FW31" s="90"/>
      <c r="FX31" s="90"/>
      <c r="FY31" s="90"/>
      <c r="FZ31" s="90"/>
      <c r="GA31" s="90"/>
      <c r="GB31" s="90"/>
      <c r="GC31" s="90"/>
      <c r="GD31" s="90"/>
      <c r="GE31" s="90"/>
      <c r="GF31" s="90"/>
      <c r="GG31" s="90"/>
      <c r="GH31" s="90"/>
      <c r="GI31" s="90"/>
      <c r="GJ31" s="90"/>
      <c r="GK31" s="90"/>
      <c r="GL31" s="90"/>
      <c r="GM31" s="90"/>
      <c r="GN31" s="90"/>
      <c r="GO31" s="90"/>
      <c r="GP31" s="90"/>
      <c r="GQ31" s="90"/>
      <c r="GR31" s="90"/>
      <c r="GS31" s="90"/>
      <c r="GT31" s="90"/>
      <c r="GU31" s="90"/>
      <c r="GV31" s="90"/>
      <c r="GW31" s="90"/>
      <c r="GX31" s="90"/>
      <c r="GY31" s="90"/>
      <c r="GZ31" s="90"/>
      <c r="HA31" s="90"/>
      <c r="HB31" s="90"/>
      <c r="HC31" s="90"/>
      <c r="HD31" s="90"/>
      <c r="HE31" s="90"/>
      <c r="HF31" s="90"/>
      <c r="HG31" s="90"/>
      <c r="HH31" s="90"/>
      <c r="HI31" s="90"/>
      <c r="HJ31" s="90"/>
      <c r="HK31" s="90"/>
      <c r="HL31" s="90"/>
      <c r="HM31" s="90"/>
      <c r="HN31" s="90"/>
      <c r="HO31" s="90"/>
      <c r="HP31" s="90"/>
      <c r="HQ31" s="90"/>
      <c r="HR31" s="90"/>
      <c r="HS31" s="90"/>
      <c r="HT31" s="90"/>
      <c r="HU31" s="90"/>
      <c r="HV31" s="90"/>
      <c r="HW31" s="90"/>
      <c r="HX31" s="90"/>
      <c r="HY31" s="90"/>
      <c r="HZ31" s="90"/>
      <c r="IA31" s="90"/>
      <c r="IB31" s="90"/>
      <c r="IC31" s="90"/>
      <c r="ID31" s="90"/>
      <c r="IE31" s="90"/>
      <c r="IF31" s="90"/>
      <c r="IG31" s="90"/>
      <c r="IH31" s="90"/>
      <c r="II31" s="90"/>
      <c r="IJ31" s="90"/>
      <c r="IK31" s="90"/>
      <c r="IL31" s="90"/>
      <c r="IM31" s="90"/>
      <c r="IN31" s="90"/>
    </row>
    <row r="32" spans="1:248" s="92" customFormat="1" ht="14.25" customHeight="1">
      <c r="A32" s="143" t="str">
        <f t="shared" si="1"/>
        <v>[Admin Module-22]</v>
      </c>
      <c r="B32" s="98" t="s">
        <v>167</v>
      </c>
      <c r="C32" s="98" t="s">
        <v>119</v>
      </c>
      <c r="D32" s="163" t="s">
        <v>168</v>
      </c>
      <c r="E32" s="164"/>
      <c r="F32" s="98"/>
      <c r="G32" s="98"/>
      <c r="H32" s="151"/>
      <c r="I32" s="152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0"/>
      <c r="DQ32" s="90"/>
      <c r="DR32" s="90"/>
      <c r="DS32" s="90"/>
      <c r="DT32" s="90"/>
      <c r="DU32" s="90"/>
      <c r="DV32" s="90"/>
      <c r="DW32" s="90"/>
      <c r="DX32" s="90"/>
      <c r="DY32" s="90"/>
      <c r="DZ32" s="90"/>
      <c r="EA32" s="90"/>
      <c r="EB32" s="90"/>
      <c r="EC32" s="90"/>
      <c r="ED32" s="90"/>
      <c r="EE32" s="90"/>
      <c r="EF32" s="90"/>
      <c r="EG32" s="90"/>
      <c r="EH32" s="90"/>
      <c r="EI32" s="90"/>
      <c r="EJ32" s="90"/>
      <c r="EK32" s="90"/>
      <c r="EL32" s="90"/>
      <c r="EM32" s="90"/>
      <c r="EN32" s="90"/>
      <c r="EO32" s="90"/>
      <c r="EP32" s="90"/>
      <c r="EQ32" s="90"/>
      <c r="ER32" s="90"/>
      <c r="ES32" s="90"/>
      <c r="ET32" s="90"/>
      <c r="EU32" s="90"/>
      <c r="EV32" s="90"/>
      <c r="EW32" s="90"/>
      <c r="EX32" s="90"/>
      <c r="EY32" s="90"/>
      <c r="EZ32" s="90"/>
      <c r="FA32" s="90"/>
      <c r="FB32" s="90"/>
      <c r="FC32" s="90"/>
      <c r="FD32" s="90"/>
      <c r="FE32" s="90"/>
      <c r="FF32" s="90"/>
      <c r="FG32" s="90"/>
      <c r="FH32" s="90"/>
      <c r="FI32" s="90"/>
      <c r="FJ32" s="90"/>
      <c r="FK32" s="90"/>
      <c r="FL32" s="90"/>
      <c r="FM32" s="90"/>
      <c r="FN32" s="90"/>
      <c r="FO32" s="90"/>
      <c r="FP32" s="90"/>
      <c r="FQ32" s="90"/>
      <c r="FR32" s="90"/>
      <c r="FS32" s="90"/>
      <c r="FT32" s="90"/>
      <c r="FU32" s="90"/>
      <c r="FV32" s="90"/>
      <c r="FW32" s="90"/>
      <c r="FX32" s="90"/>
      <c r="FY32" s="90"/>
      <c r="FZ32" s="90"/>
      <c r="GA32" s="90"/>
      <c r="GB32" s="90"/>
      <c r="GC32" s="90"/>
      <c r="GD32" s="90"/>
      <c r="GE32" s="90"/>
      <c r="GF32" s="90"/>
      <c r="GG32" s="90"/>
      <c r="GH32" s="90"/>
      <c r="GI32" s="90"/>
      <c r="GJ32" s="90"/>
      <c r="GK32" s="90"/>
      <c r="GL32" s="90"/>
      <c r="GM32" s="90"/>
      <c r="GN32" s="90"/>
      <c r="GO32" s="90"/>
      <c r="GP32" s="90"/>
      <c r="GQ32" s="90"/>
      <c r="GR32" s="90"/>
      <c r="GS32" s="90"/>
      <c r="GT32" s="90"/>
      <c r="GU32" s="90"/>
      <c r="GV32" s="90"/>
      <c r="GW32" s="90"/>
      <c r="GX32" s="90"/>
      <c r="GY32" s="90"/>
      <c r="GZ32" s="90"/>
      <c r="HA32" s="90"/>
      <c r="HB32" s="90"/>
      <c r="HC32" s="90"/>
      <c r="HD32" s="90"/>
      <c r="HE32" s="90"/>
      <c r="HF32" s="90"/>
      <c r="HG32" s="90"/>
      <c r="HH32" s="90"/>
      <c r="HI32" s="90"/>
      <c r="HJ32" s="90"/>
      <c r="HK32" s="90"/>
      <c r="HL32" s="90"/>
      <c r="HM32" s="90"/>
      <c r="HN32" s="90"/>
      <c r="HO32" s="90"/>
      <c r="HP32" s="90"/>
      <c r="HQ32" s="90"/>
      <c r="HR32" s="90"/>
      <c r="HS32" s="90"/>
      <c r="HT32" s="90"/>
      <c r="HU32" s="90"/>
      <c r="HV32" s="90"/>
      <c r="HW32" s="90"/>
      <c r="HX32" s="90"/>
      <c r="HY32" s="90"/>
      <c r="HZ32" s="90"/>
      <c r="IA32" s="90"/>
      <c r="IB32" s="90"/>
      <c r="IC32" s="90"/>
      <c r="ID32" s="90"/>
      <c r="IE32" s="90"/>
      <c r="IF32" s="90"/>
      <c r="IG32" s="90"/>
      <c r="IH32" s="90"/>
      <c r="II32" s="90"/>
      <c r="IJ32" s="90"/>
      <c r="IK32" s="90"/>
      <c r="IL32" s="90"/>
      <c r="IM32" s="90"/>
      <c r="IN32" s="90"/>
    </row>
    <row r="33" spans="1:248" s="92" customFormat="1" ht="14.25" customHeight="1">
      <c r="A33" s="143" t="str">
        <f>IF(OR(B33&lt;&gt;"",D33&lt;&gt;""),"["&amp;TEXT($B$2,"##")&amp;"-"&amp;TEXT(ROW()-10,"##")&amp;"]","")</f>
        <v>[Admin Module-23]</v>
      </c>
      <c r="B33" s="98" t="s">
        <v>169</v>
      </c>
      <c r="C33" s="98" t="s">
        <v>170</v>
      </c>
      <c r="D33" s="163" t="s">
        <v>120</v>
      </c>
      <c r="E33" s="164"/>
      <c r="F33" s="98"/>
      <c r="G33" s="98"/>
      <c r="H33" s="151"/>
      <c r="I33" s="152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  <c r="CD33" s="90"/>
      <c r="CE33" s="90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90"/>
      <c r="CQ33" s="90"/>
      <c r="CR33" s="90"/>
      <c r="CS33" s="90"/>
      <c r="CT33" s="90"/>
      <c r="CU33" s="90"/>
      <c r="CV33" s="90"/>
      <c r="CW33" s="90"/>
      <c r="CX33" s="90"/>
      <c r="CY33" s="90"/>
      <c r="CZ33" s="90"/>
      <c r="DA33" s="90"/>
      <c r="DB33" s="90"/>
      <c r="DC33" s="90"/>
      <c r="DD33" s="90"/>
      <c r="DE33" s="90"/>
      <c r="DF33" s="90"/>
      <c r="DG33" s="90"/>
      <c r="DH33" s="90"/>
      <c r="DI33" s="90"/>
      <c r="DJ33" s="90"/>
      <c r="DK33" s="90"/>
      <c r="DL33" s="90"/>
      <c r="DM33" s="90"/>
      <c r="DN33" s="90"/>
      <c r="DO33" s="90"/>
      <c r="DP33" s="90"/>
      <c r="DQ33" s="90"/>
      <c r="DR33" s="90"/>
      <c r="DS33" s="90"/>
      <c r="DT33" s="90"/>
      <c r="DU33" s="90"/>
      <c r="DV33" s="90"/>
      <c r="DW33" s="90"/>
      <c r="DX33" s="90"/>
      <c r="DY33" s="90"/>
      <c r="DZ33" s="90"/>
      <c r="EA33" s="90"/>
      <c r="EB33" s="90"/>
      <c r="EC33" s="90"/>
      <c r="ED33" s="90"/>
      <c r="EE33" s="90"/>
      <c r="EF33" s="90"/>
      <c r="EG33" s="90"/>
      <c r="EH33" s="90"/>
      <c r="EI33" s="90"/>
      <c r="EJ33" s="90"/>
      <c r="EK33" s="90"/>
      <c r="EL33" s="90"/>
      <c r="EM33" s="90"/>
      <c r="EN33" s="90"/>
      <c r="EO33" s="90"/>
      <c r="EP33" s="90"/>
      <c r="EQ33" s="90"/>
      <c r="ER33" s="90"/>
      <c r="ES33" s="90"/>
      <c r="ET33" s="90"/>
      <c r="EU33" s="90"/>
      <c r="EV33" s="90"/>
      <c r="EW33" s="90"/>
      <c r="EX33" s="90"/>
      <c r="EY33" s="90"/>
      <c r="EZ33" s="90"/>
      <c r="FA33" s="90"/>
      <c r="FB33" s="90"/>
      <c r="FC33" s="90"/>
      <c r="FD33" s="90"/>
      <c r="FE33" s="90"/>
      <c r="FF33" s="90"/>
      <c r="FG33" s="90"/>
      <c r="FH33" s="90"/>
      <c r="FI33" s="90"/>
      <c r="FJ33" s="90"/>
      <c r="FK33" s="90"/>
      <c r="FL33" s="90"/>
      <c r="FM33" s="90"/>
      <c r="FN33" s="90"/>
      <c r="FO33" s="90"/>
      <c r="FP33" s="90"/>
      <c r="FQ33" s="90"/>
      <c r="FR33" s="90"/>
      <c r="FS33" s="90"/>
      <c r="FT33" s="90"/>
      <c r="FU33" s="90"/>
      <c r="FV33" s="90"/>
      <c r="FW33" s="90"/>
      <c r="FX33" s="90"/>
      <c r="FY33" s="90"/>
      <c r="FZ33" s="90"/>
      <c r="GA33" s="90"/>
      <c r="GB33" s="90"/>
      <c r="GC33" s="90"/>
      <c r="GD33" s="90"/>
      <c r="GE33" s="90"/>
      <c r="GF33" s="90"/>
      <c r="GG33" s="90"/>
      <c r="GH33" s="90"/>
      <c r="GI33" s="90"/>
      <c r="GJ33" s="90"/>
      <c r="GK33" s="90"/>
      <c r="GL33" s="90"/>
      <c r="GM33" s="90"/>
      <c r="GN33" s="90"/>
      <c r="GO33" s="90"/>
      <c r="GP33" s="90"/>
      <c r="GQ33" s="90"/>
      <c r="GR33" s="90"/>
      <c r="GS33" s="90"/>
      <c r="GT33" s="90"/>
      <c r="GU33" s="90"/>
      <c r="GV33" s="90"/>
      <c r="GW33" s="90"/>
      <c r="GX33" s="90"/>
      <c r="GY33" s="90"/>
      <c r="GZ33" s="90"/>
      <c r="HA33" s="90"/>
      <c r="HB33" s="90"/>
      <c r="HC33" s="90"/>
      <c r="HD33" s="90"/>
      <c r="HE33" s="90"/>
      <c r="HF33" s="90"/>
      <c r="HG33" s="90"/>
      <c r="HH33" s="90"/>
      <c r="HI33" s="90"/>
      <c r="HJ33" s="90"/>
      <c r="HK33" s="90"/>
      <c r="HL33" s="90"/>
      <c r="HM33" s="90"/>
      <c r="HN33" s="90"/>
      <c r="HO33" s="90"/>
      <c r="HP33" s="90"/>
      <c r="HQ33" s="90"/>
      <c r="HR33" s="90"/>
      <c r="HS33" s="90"/>
      <c r="HT33" s="90"/>
      <c r="HU33" s="90"/>
      <c r="HV33" s="90"/>
      <c r="HW33" s="90"/>
      <c r="HX33" s="90"/>
      <c r="HY33" s="90"/>
      <c r="HZ33" s="90"/>
      <c r="IA33" s="90"/>
      <c r="IB33" s="90"/>
      <c r="IC33" s="90"/>
      <c r="ID33" s="90"/>
      <c r="IE33" s="90"/>
      <c r="IF33" s="90"/>
      <c r="IG33" s="90"/>
      <c r="IH33" s="90"/>
      <c r="II33" s="90"/>
      <c r="IJ33" s="90"/>
      <c r="IK33" s="90"/>
      <c r="IL33" s="90"/>
      <c r="IM33" s="90"/>
      <c r="IN33" s="90"/>
    </row>
    <row r="34" spans="1:248" s="92" customFormat="1" ht="14.25" customHeight="1">
      <c r="A34" s="143" t="str">
        <f t="shared" ref="A34:A37" si="2">IF(OR(B34&lt;&gt;"",D34&lt;&gt;""),"["&amp;TEXT($B$2,"##")&amp;"-"&amp;TEXT(ROW()-10,"##")&amp;"]","")</f>
        <v>[Admin Module-24]</v>
      </c>
      <c r="B34" s="98" t="s">
        <v>171</v>
      </c>
      <c r="C34" s="98" t="s">
        <v>172</v>
      </c>
      <c r="D34" s="163" t="s">
        <v>173</v>
      </c>
      <c r="E34" s="164"/>
      <c r="F34" s="98"/>
      <c r="G34" s="98"/>
      <c r="H34" s="151"/>
      <c r="I34" s="152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90"/>
      <c r="CQ34" s="90"/>
      <c r="CR34" s="90"/>
      <c r="CS34" s="90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  <c r="DG34" s="90"/>
      <c r="DH34" s="90"/>
      <c r="DI34" s="90"/>
      <c r="DJ34" s="90"/>
      <c r="DK34" s="90"/>
      <c r="DL34" s="90"/>
      <c r="DM34" s="90"/>
      <c r="DN34" s="90"/>
      <c r="DO34" s="90"/>
      <c r="DP34" s="90"/>
      <c r="DQ34" s="90"/>
      <c r="DR34" s="90"/>
      <c r="DS34" s="90"/>
      <c r="DT34" s="90"/>
      <c r="DU34" s="90"/>
      <c r="DV34" s="90"/>
      <c r="DW34" s="90"/>
      <c r="DX34" s="90"/>
      <c r="DY34" s="90"/>
      <c r="DZ34" s="90"/>
      <c r="EA34" s="90"/>
      <c r="EB34" s="90"/>
      <c r="EC34" s="90"/>
      <c r="ED34" s="90"/>
      <c r="EE34" s="90"/>
      <c r="EF34" s="90"/>
      <c r="EG34" s="90"/>
      <c r="EH34" s="90"/>
      <c r="EI34" s="90"/>
      <c r="EJ34" s="90"/>
      <c r="EK34" s="90"/>
      <c r="EL34" s="90"/>
      <c r="EM34" s="90"/>
      <c r="EN34" s="90"/>
      <c r="EO34" s="90"/>
      <c r="EP34" s="90"/>
      <c r="EQ34" s="90"/>
      <c r="ER34" s="90"/>
      <c r="ES34" s="90"/>
      <c r="ET34" s="90"/>
      <c r="EU34" s="90"/>
      <c r="EV34" s="90"/>
      <c r="EW34" s="90"/>
      <c r="EX34" s="90"/>
      <c r="EY34" s="90"/>
      <c r="EZ34" s="90"/>
      <c r="FA34" s="90"/>
      <c r="FB34" s="90"/>
      <c r="FC34" s="90"/>
      <c r="FD34" s="90"/>
      <c r="FE34" s="90"/>
      <c r="FF34" s="90"/>
      <c r="FG34" s="90"/>
      <c r="FH34" s="90"/>
      <c r="FI34" s="90"/>
      <c r="FJ34" s="90"/>
      <c r="FK34" s="90"/>
      <c r="FL34" s="90"/>
      <c r="FM34" s="90"/>
      <c r="FN34" s="90"/>
      <c r="FO34" s="90"/>
      <c r="FP34" s="90"/>
      <c r="FQ34" s="90"/>
      <c r="FR34" s="90"/>
      <c r="FS34" s="90"/>
      <c r="FT34" s="90"/>
      <c r="FU34" s="90"/>
      <c r="FV34" s="90"/>
      <c r="FW34" s="90"/>
      <c r="FX34" s="90"/>
      <c r="FY34" s="90"/>
      <c r="FZ34" s="90"/>
      <c r="GA34" s="90"/>
      <c r="GB34" s="90"/>
      <c r="GC34" s="90"/>
      <c r="GD34" s="90"/>
      <c r="GE34" s="90"/>
      <c r="GF34" s="90"/>
      <c r="GG34" s="90"/>
      <c r="GH34" s="90"/>
      <c r="GI34" s="90"/>
      <c r="GJ34" s="90"/>
      <c r="GK34" s="90"/>
      <c r="GL34" s="90"/>
      <c r="GM34" s="90"/>
      <c r="GN34" s="90"/>
      <c r="GO34" s="90"/>
      <c r="GP34" s="90"/>
      <c r="GQ34" s="90"/>
      <c r="GR34" s="90"/>
      <c r="GS34" s="90"/>
      <c r="GT34" s="90"/>
      <c r="GU34" s="90"/>
      <c r="GV34" s="90"/>
      <c r="GW34" s="90"/>
      <c r="GX34" s="90"/>
      <c r="GY34" s="90"/>
      <c r="GZ34" s="90"/>
      <c r="HA34" s="90"/>
      <c r="HB34" s="90"/>
      <c r="HC34" s="90"/>
      <c r="HD34" s="90"/>
      <c r="HE34" s="90"/>
      <c r="HF34" s="90"/>
      <c r="HG34" s="90"/>
      <c r="HH34" s="90"/>
      <c r="HI34" s="90"/>
      <c r="HJ34" s="90"/>
      <c r="HK34" s="90"/>
      <c r="HL34" s="90"/>
      <c r="HM34" s="90"/>
      <c r="HN34" s="90"/>
      <c r="HO34" s="90"/>
      <c r="HP34" s="90"/>
      <c r="HQ34" s="90"/>
      <c r="HR34" s="90"/>
      <c r="HS34" s="90"/>
      <c r="HT34" s="90"/>
      <c r="HU34" s="90"/>
      <c r="HV34" s="90"/>
      <c r="HW34" s="90"/>
      <c r="HX34" s="90"/>
      <c r="HY34" s="90"/>
      <c r="HZ34" s="90"/>
      <c r="IA34" s="90"/>
      <c r="IB34" s="90"/>
      <c r="IC34" s="90"/>
      <c r="ID34" s="90"/>
      <c r="IE34" s="90"/>
      <c r="IF34" s="90"/>
      <c r="IG34" s="90"/>
      <c r="IH34" s="90"/>
      <c r="II34" s="90"/>
      <c r="IJ34" s="90"/>
      <c r="IK34" s="90"/>
      <c r="IL34" s="90"/>
      <c r="IM34" s="90"/>
      <c r="IN34" s="90"/>
    </row>
    <row r="35" spans="1:248" s="92" customFormat="1" ht="14.25" customHeight="1">
      <c r="A35" s="143" t="str">
        <f t="shared" si="2"/>
        <v>[Admin Module-25]</v>
      </c>
      <c r="B35" s="98" t="s">
        <v>174</v>
      </c>
      <c r="C35" s="98" t="s">
        <v>172</v>
      </c>
      <c r="D35" s="163" t="s">
        <v>175</v>
      </c>
      <c r="E35" s="164"/>
      <c r="F35" s="98"/>
      <c r="G35" s="98"/>
      <c r="H35" s="151"/>
      <c r="I35" s="152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  <c r="CL35" s="90"/>
      <c r="CM35" s="90"/>
      <c r="CN35" s="90"/>
      <c r="CO35" s="90"/>
      <c r="CP35" s="90"/>
      <c r="CQ35" s="90"/>
      <c r="CR35" s="90"/>
      <c r="CS35" s="90"/>
      <c r="CT35" s="90"/>
      <c r="CU35" s="90"/>
      <c r="CV35" s="90"/>
      <c r="CW35" s="90"/>
      <c r="CX35" s="90"/>
      <c r="CY35" s="90"/>
      <c r="CZ35" s="90"/>
      <c r="DA35" s="90"/>
      <c r="DB35" s="90"/>
      <c r="DC35" s="90"/>
      <c r="DD35" s="90"/>
      <c r="DE35" s="90"/>
      <c r="DF35" s="90"/>
      <c r="DG35" s="90"/>
      <c r="DH35" s="90"/>
      <c r="DI35" s="90"/>
      <c r="DJ35" s="90"/>
      <c r="DK35" s="90"/>
      <c r="DL35" s="90"/>
      <c r="DM35" s="90"/>
      <c r="DN35" s="90"/>
      <c r="DO35" s="90"/>
      <c r="DP35" s="90"/>
      <c r="DQ35" s="90"/>
      <c r="DR35" s="90"/>
      <c r="DS35" s="90"/>
      <c r="DT35" s="90"/>
      <c r="DU35" s="90"/>
      <c r="DV35" s="90"/>
      <c r="DW35" s="90"/>
      <c r="DX35" s="90"/>
      <c r="DY35" s="90"/>
      <c r="DZ35" s="90"/>
      <c r="EA35" s="90"/>
      <c r="EB35" s="90"/>
      <c r="EC35" s="90"/>
      <c r="ED35" s="90"/>
      <c r="EE35" s="90"/>
      <c r="EF35" s="90"/>
      <c r="EG35" s="90"/>
      <c r="EH35" s="90"/>
      <c r="EI35" s="90"/>
      <c r="EJ35" s="90"/>
      <c r="EK35" s="90"/>
      <c r="EL35" s="90"/>
      <c r="EM35" s="90"/>
      <c r="EN35" s="90"/>
      <c r="EO35" s="90"/>
      <c r="EP35" s="90"/>
      <c r="EQ35" s="90"/>
      <c r="ER35" s="90"/>
      <c r="ES35" s="90"/>
      <c r="ET35" s="90"/>
      <c r="EU35" s="90"/>
      <c r="EV35" s="90"/>
      <c r="EW35" s="90"/>
      <c r="EX35" s="90"/>
      <c r="EY35" s="90"/>
      <c r="EZ35" s="90"/>
      <c r="FA35" s="90"/>
      <c r="FB35" s="90"/>
      <c r="FC35" s="90"/>
      <c r="FD35" s="90"/>
      <c r="FE35" s="90"/>
      <c r="FF35" s="90"/>
      <c r="FG35" s="90"/>
      <c r="FH35" s="90"/>
      <c r="FI35" s="90"/>
      <c r="FJ35" s="90"/>
      <c r="FK35" s="90"/>
      <c r="FL35" s="90"/>
      <c r="FM35" s="90"/>
      <c r="FN35" s="90"/>
      <c r="FO35" s="90"/>
      <c r="FP35" s="90"/>
      <c r="FQ35" s="90"/>
      <c r="FR35" s="90"/>
      <c r="FS35" s="90"/>
      <c r="FT35" s="90"/>
      <c r="FU35" s="90"/>
      <c r="FV35" s="90"/>
      <c r="FW35" s="90"/>
      <c r="FX35" s="90"/>
      <c r="FY35" s="90"/>
      <c r="FZ35" s="90"/>
      <c r="GA35" s="90"/>
      <c r="GB35" s="90"/>
      <c r="GC35" s="90"/>
      <c r="GD35" s="90"/>
      <c r="GE35" s="90"/>
      <c r="GF35" s="90"/>
      <c r="GG35" s="90"/>
      <c r="GH35" s="90"/>
      <c r="GI35" s="90"/>
      <c r="GJ35" s="90"/>
      <c r="GK35" s="90"/>
      <c r="GL35" s="90"/>
      <c r="GM35" s="90"/>
      <c r="GN35" s="90"/>
      <c r="GO35" s="90"/>
      <c r="GP35" s="90"/>
      <c r="GQ35" s="90"/>
      <c r="GR35" s="90"/>
      <c r="GS35" s="90"/>
      <c r="GT35" s="90"/>
      <c r="GU35" s="90"/>
      <c r="GV35" s="90"/>
      <c r="GW35" s="90"/>
      <c r="GX35" s="90"/>
      <c r="GY35" s="90"/>
      <c r="GZ35" s="90"/>
      <c r="HA35" s="90"/>
      <c r="HB35" s="90"/>
      <c r="HC35" s="90"/>
      <c r="HD35" s="90"/>
      <c r="HE35" s="90"/>
      <c r="HF35" s="90"/>
      <c r="HG35" s="90"/>
      <c r="HH35" s="90"/>
      <c r="HI35" s="90"/>
      <c r="HJ35" s="90"/>
      <c r="HK35" s="90"/>
      <c r="HL35" s="90"/>
      <c r="HM35" s="90"/>
      <c r="HN35" s="90"/>
      <c r="HO35" s="90"/>
      <c r="HP35" s="90"/>
      <c r="HQ35" s="90"/>
      <c r="HR35" s="90"/>
      <c r="HS35" s="90"/>
      <c r="HT35" s="90"/>
      <c r="HU35" s="90"/>
      <c r="HV35" s="90"/>
      <c r="HW35" s="90"/>
      <c r="HX35" s="90"/>
      <c r="HY35" s="90"/>
      <c r="HZ35" s="90"/>
      <c r="IA35" s="90"/>
      <c r="IB35" s="90"/>
      <c r="IC35" s="90"/>
      <c r="ID35" s="90"/>
      <c r="IE35" s="90"/>
      <c r="IF35" s="90"/>
      <c r="IG35" s="90"/>
      <c r="IH35" s="90"/>
      <c r="II35" s="90"/>
      <c r="IJ35" s="90"/>
      <c r="IK35" s="90"/>
      <c r="IL35" s="90"/>
      <c r="IM35" s="90"/>
      <c r="IN35" s="90"/>
    </row>
    <row r="36" spans="1:248" s="92" customFormat="1" ht="14.25" customHeight="1">
      <c r="A36" s="143" t="str">
        <f t="shared" si="2"/>
        <v>[Admin Module-26]</v>
      </c>
      <c r="B36" s="98" t="s">
        <v>176</v>
      </c>
      <c r="C36" s="98" t="s">
        <v>172</v>
      </c>
      <c r="D36" s="163" t="s">
        <v>177</v>
      </c>
      <c r="E36" s="164"/>
      <c r="F36" s="98"/>
      <c r="G36" s="98"/>
      <c r="H36" s="151"/>
      <c r="I36" s="152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  <c r="CL36" s="90"/>
      <c r="CM36" s="90"/>
      <c r="CN36" s="90"/>
      <c r="CO36" s="90"/>
      <c r="CP36" s="90"/>
      <c r="CQ36" s="90"/>
      <c r="CR36" s="90"/>
      <c r="CS36" s="90"/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  <c r="DG36" s="90"/>
      <c r="DH36" s="90"/>
      <c r="DI36" s="90"/>
      <c r="DJ36" s="90"/>
      <c r="DK36" s="90"/>
      <c r="DL36" s="90"/>
      <c r="DM36" s="90"/>
      <c r="DN36" s="90"/>
      <c r="DO36" s="90"/>
      <c r="DP36" s="90"/>
      <c r="DQ36" s="90"/>
      <c r="DR36" s="90"/>
      <c r="DS36" s="90"/>
      <c r="DT36" s="90"/>
      <c r="DU36" s="90"/>
      <c r="DV36" s="90"/>
      <c r="DW36" s="90"/>
      <c r="DX36" s="90"/>
      <c r="DY36" s="90"/>
      <c r="DZ36" s="90"/>
      <c r="EA36" s="90"/>
      <c r="EB36" s="90"/>
      <c r="EC36" s="90"/>
      <c r="ED36" s="90"/>
      <c r="EE36" s="90"/>
      <c r="EF36" s="90"/>
      <c r="EG36" s="90"/>
      <c r="EH36" s="90"/>
      <c r="EI36" s="90"/>
      <c r="EJ36" s="90"/>
      <c r="EK36" s="90"/>
      <c r="EL36" s="90"/>
      <c r="EM36" s="90"/>
      <c r="EN36" s="90"/>
      <c r="EO36" s="90"/>
      <c r="EP36" s="90"/>
      <c r="EQ36" s="90"/>
      <c r="ER36" s="90"/>
      <c r="ES36" s="90"/>
      <c r="ET36" s="90"/>
      <c r="EU36" s="90"/>
      <c r="EV36" s="90"/>
      <c r="EW36" s="90"/>
      <c r="EX36" s="90"/>
      <c r="EY36" s="90"/>
      <c r="EZ36" s="90"/>
      <c r="FA36" s="90"/>
      <c r="FB36" s="90"/>
      <c r="FC36" s="90"/>
      <c r="FD36" s="90"/>
      <c r="FE36" s="90"/>
      <c r="FF36" s="90"/>
      <c r="FG36" s="90"/>
      <c r="FH36" s="90"/>
      <c r="FI36" s="90"/>
      <c r="FJ36" s="90"/>
      <c r="FK36" s="90"/>
      <c r="FL36" s="90"/>
      <c r="FM36" s="90"/>
      <c r="FN36" s="90"/>
      <c r="FO36" s="90"/>
      <c r="FP36" s="90"/>
      <c r="FQ36" s="90"/>
      <c r="FR36" s="90"/>
      <c r="FS36" s="90"/>
      <c r="FT36" s="90"/>
      <c r="FU36" s="90"/>
      <c r="FV36" s="90"/>
      <c r="FW36" s="90"/>
      <c r="FX36" s="90"/>
      <c r="FY36" s="90"/>
      <c r="FZ36" s="90"/>
      <c r="GA36" s="90"/>
      <c r="GB36" s="90"/>
      <c r="GC36" s="90"/>
      <c r="GD36" s="90"/>
      <c r="GE36" s="90"/>
      <c r="GF36" s="90"/>
      <c r="GG36" s="90"/>
      <c r="GH36" s="90"/>
      <c r="GI36" s="90"/>
      <c r="GJ36" s="90"/>
      <c r="GK36" s="90"/>
      <c r="GL36" s="90"/>
      <c r="GM36" s="90"/>
      <c r="GN36" s="90"/>
      <c r="GO36" s="90"/>
      <c r="GP36" s="90"/>
      <c r="GQ36" s="90"/>
      <c r="GR36" s="90"/>
      <c r="GS36" s="90"/>
      <c r="GT36" s="90"/>
      <c r="GU36" s="90"/>
      <c r="GV36" s="90"/>
      <c r="GW36" s="90"/>
      <c r="GX36" s="90"/>
      <c r="GY36" s="90"/>
      <c r="GZ36" s="90"/>
      <c r="HA36" s="90"/>
      <c r="HB36" s="90"/>
      <c r="HC36" s="90"/>
      <c r="HD36" s="90"/>
      <c r="HE36" s="90"/>
      <c r="HF36" s="90"/>
      <c r="HG36" s="90"/>
      <c r="HH36" s="90"/>
      <c r="HI36" s="90"/>
      <c r="HJ36" s="90"/>
      <c r="HK36" s="90"/>
      <c r="HL36" s="90"/>
      <c r="HM36" s="90"/>
      <c r="HN36" s="90"/>
      <c r="HO36" s="90"/>
      <c r="HP36" s="90"/>
      <c r="HQ36" s="90"/>
      <c r="HR36" s="90"/>
      <c r="HS36" s="90"/>
      <c r="HT36" s="90"/>
      <c r="HU36" s="90"/>
      <c r="HV36" s="90"/>
      <c r="HW36" s="90"/>
      <c r="HX36" s="90"/>
      <c r="HY36" s="90"/>
      <c r="HZ36" s="90"/>
      <c r="IA36" s="90"/>
      <c r="IB36" s="90"/>
      <c r="IC36" s="90"/>
      <c r="ID36" s="90"/>
      <c r="IE36" s="90"/>
      <c r="IF36" s="90"/>
      <c r="IG36" s="90"/>
      <c r="IH36" s="90"/>
      <c r="II36" s="90"/>
      <c r="IJ36" s="90"/>
      <c r="IK36" s="90"/>
      <c r="IL36" s="90"/>
      <c r="IM36" s="90"/>
      <c r="IN36" s="90"/>
    </row>
    <row r="37" spans="1:248" s="92" customFormat="1" ht="14.25" customHeight="1">
      <c r="A37" s="143" t="str">
        <f t="shared" si="2"/>
        <v>[Admin Module-27]</v>
      </c>
      <c r="B37" s="98" t="s">
        <v>178</v>
      </c>
      <c r="C37" s="98" t="s">
        <v>179</v>
      </c>
      <c r="D37" s="163" t="s">
        <v>180</v>
      </c>
      <c r="E37" s="164"/>
      <c r="F37" s="98"/>
      <c r="G37" s="98"/>
      <c r="H37" s="151"/>
      <c r="I37" s="152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90"/>
      <c r="CQ37" s="90"/>
      <c r="CR37" s="90"/>
      <c r="CS37" s="90"/>
      <c r="CT37" s="90"/>
      <c r="CU37" s="90"/>
      <c r="CV37" s="90"/>
      <c r="CW37" s="90"/>
      <c r="CX37" s="90"/>
      <c r="CY37" s="90"/>
      <c r="CZ37" s="90"/>
      <c r="DA37" s="90"/>
      <c r="DB37" s="90"/>
      <c r="DC37" s="90"/>
      <c r="DD37" s="90"/>
      <c r="DE37" s="90"/>
      <c r="DF37" s="90"/>
      <c r="DG37" s="90"/>
      <c r="DH37" s="90"/>
      <c r="DI37" s="90"/>
      <c r="DJ37" s="90"/>
      <c r="DK37" s="90"/>
      <c r="DL37" s="90"/>
      <c r="DM37" s="90"/>
      <c r="DN37" s="90"/>
      <c r="DO37" s="90"/>
      <c r="DP37" s="90"/>
      <c r="DQ37" s="90"/>
      <c r="DR37" s="90"/>
      <c r="DS37" s="90"/>
      <c r="DT37" s="90"/>
      <c r="DU37" s="90"/>
      <c r="DV37" s="90"/>
      <c r="DW37" s="90"/>
      <c r="DX37" s="90"/>
      <c r="DY37" s="90"/>
      <c r="DZ37" s="90"/>
      <c r="EA37" s="90"/>
      <c r="EB37" s="90"/>
      <c r="EC37" s="90"/>
      <c r="ED37" s="90"/>
      <c r="EE37" s="90"/>
      <c r="EF37" s="90"/>
      <c r="EG37" s="90"/>
      <c r="EH37" s="90"/>
      <c r="EI37" s="90"/>
      <c r="EJ37" s="90"/>
      <c r="EK37" s="90"/>
      <c r="EL37" s="90"/>
      <c r="EM37" s="90"/>
      <c r="EN37" s="90"/>
      <c r="EO37" s="90"/>
      <c r="EP37" s="90"/>
      <c r="EQ37" s="90"/>
      <c r="ER37" s="90"/>
      <c r="ES37" s="90"/>
      <c r="ET37" s="90"/>
      <c r="EU37" s="90"/>
      <c r="EV37" s="90"/>
      <c r="EW37" s="90"/>
      <c r="EX37" s="90"/>
      <c r="EY37" s="90"/>
      <c r="EZ37" s="90"/>
      <c r="FA37" s="90"/>
      <c r="FB37" s="90"/>
      <c r="FC37" s="90"/>
      <c r="FD37" s="90"/>
      <c r="FE37" s="90"/>
      <c r="FF37" s="90"/>
      <c r="FG37" s="90"/>
      <c r="FH37" s="90"/>
      <c r="FI37" s="90"/>
      <c r="FJ37" s="90"/>
      <c r="FK37" s="90"/>
      <c r="FL37" s="90"/>
      <c r="FM37" s="90"/>
      <c r="FN37" s="90"/>
      <c r="FO37" s="90"/>
      <c r="FP37" s="90"/>
      <c r="FQ37" s="90"/>
      <c r="FR37" s="90"/>
      <c r="FS37" s="90"/>
      <c r="FT37" s="90"/>
      <c r="FU37" s="90"/>
      <c r="FV37" s="90"/>
      <c r="FW37" s="90"/>
      <c r="FX37" s="90"/>
      <c r="FY37" s="90"/>
      <c r="FZ37" s="90"/>
      <c r="GA37" s="90"/>
      <c r="GB37" s="90"/>
      <c r="GC37" s="90"/>
      <c r="GD37" s="90"/>
      <c r="GE37" s="90"/>
      <c r="GF37" s="90"/>
      <c r="GG37" s="90"/>
      <c r="GH37" s="90"/>
      <c r="GI37" s="90"/>
      <c r="GJ37" s="90"/>
      <c r="GK37" s="90"/>
      <c r="GL37" s="90"/>
      <c r="GM37" s="90"/>
      <c r="GN37" s="90"/>
      <c r="GO37" s="90"/>
      <c r="GP37" s="90"/>
      <c r="GQ37" s="90"/>
      <c r="GR37" s="90"/>
      <c r="GS37" s="90"/>
      <c r="GT37" s="90"/>
      <c r="GU37" s="90"/>
      <c r="GV37" s="90"/>
      <c r="GW37" s="90"/>
      <c r="GX37" s="90"/>
      <c r="GY37" s="90"/>
      <c r="GZ37" s="90"/>
      <c r="HA37" s="90"/>
      <c r="HB37" s="90"/>
      <c r="HC37" s="90"/>
      <c r="HD37" s="90"/>
      <c r="HE37" s="90"/>
      <c r="HF37" s="90"/>
      <c r="HG37" s="90"/>
      <c r="HH37" s="90"/>
      <c r="HI37" s="90"/>
      <c r="HJ37" s="90"/>
      <c r="HK37" s="90"/>
      <c r="HL37" s="90"/>
      <c r="HM37" s="90"/>
      <c r="HN37" s="90"/>
      <c r="HO37" s="90"/>
      <c r="HP37" s="90"/>
      <c r="HQ37" s="90"/>
      <c r="HR37" s="90"/>
      <c r="HS37" s="90"/>
      <c r="HT37" s="90"/>
      <c r="HU37" s="90"/>
      <c r="HV37" s="90"/>
      <c r="HW37" s="90"/>
      <c r="HX37" s="90"/>
      <c r="HY37" s="90"/>
      <c r="HZ37" s="90"/>
      <c r="IA37" s="90"/>
      <c r="IB37" s="90"/>
      <c r="IC37" s="90"/>
      <c r="ID37" s="90"/>
      <c r="IE37" s="90"/>
      <c r="IF37" s="90"/>
      <c r="IG37" s="90"/>
      <c r="IH37" s="90"/>
      <c r="II37" s="90"/>
      <c r="IJ37" s="90"/>
      <c r="IK37" s="90"/>
      <c r="IL37" s="90"/>
      <c r="IM37" s="90"/>
      <c r="IN37" s="90"/>
    </row>
    <row r="38" spans="1:248" s="92" customFormat="1" ht="14.25" customHeight="1">
      <c r="A38" s="156"/>
      <c r="B38" s="155" t="s">
        <v>121</v>
      </c>
      <c r="C38" s="156"/>
      <c r="D38" s="156"/>
      <c r="E38" s="156"/>
      <c r="F38" s="156"/>
      <c r="G38" s="156"/>
      <c r="H38" s="156"/>
      <c r="I38" s="157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  <c r="CR38" s="90"/>
      <c r="CS38" s="90"/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  <c r="DG38" s="90"/>
      <c r="DH38" s="90"/>
      <c r="DI38" s="90"/>
      <c r="DJ38" s="90"/>
      <c r="DK38" s="90"/>
      <c r="DL38" s="90"/>
      <c r="DM38" s="90"/>
      <c r="DN38" s="90"/>
      <c r="DO38" s="90"/>
      <c r="DP38" s="90"/>
      <c r="DQ38" s="90"/>
      <c r="DR38" s="90"/>
      <c r="DS38" s="90"/>
      <c r="DT38" s="90"/>
      <c r="DU38" s="90"/>
      <c r="DV38" s="90"/>
      <c r="DW38" s="90"/>
      <c r="DX38" s="90"/>
      <c r="DY38" s="90"/>
      <c r="DZ38" s="90"/>
      <c r="EA38" s="90"/>
      <c r="EB38" s="90"/>
      <c r="EC38" s="90"/>
      <c r="ED38" s="90"/>
      <c r="EE38" s="90"/>
      <c r="EF38" s="90"/>
      <c r="EG38" s="90"/>
      <c r="EH38" s="90"/>
      <c r="EI38" s="90"/>
      <c r="EJ38" s="90"/>
      <c r="EK38" s="90"/>
      <c r="EL38" s="90"/>
      <c r="EM38" s="90"/>
      <c r="EN38" s="90"/>
      <c r="EO38" s="90"/>
      <c r="EP38" s="90"/>
      <c r="EQ38" s="90"/>
      <c r="ER38" s="90"/>
      <c r="ES38" s="90"/>
      <c r="ET38" s="90"/>
      <c r="EU38" s="90"/>
      <c r="EV38" s="90"/>
      <c r="EW38" s="90"/>
      <c r="EX38" s="90"/>
      <c r="EY38" s="90"/>
      <c r="EZ38" s="90"/>
      <c r="FA38" s="90"/>
      <c r="FB38" s="90"/>
      <c r="FC38" s="90"/>
      <c r="FD38" s="90"/>
      <c r="FE38" s="90"/>
      <c r="FF38" s="90"/>
      <c r="FG38" s="90"/>
      <c r="FH38" s="90"/>
      <c r="FI38" s="90"/>
      <c r="FJ38" s="90"/>
      <c r="FK38" s="90"/>
      <c r="FL38" s="90"/>
      <c r="FM38" s="90"/>
      <c r="FN38" s="90"/>
      <c r="FO38" s="90"/>
      <c r="FP38" s="90"/>
      <c r="FQ38" s="90"/>
      <c r="FR38" s="90"/>
      <c r="FS38" s="90"/>
      <c r="FT38" s="90"/>
      <c r="FU38" s="90"/>
      <c r="FV38" s="90"/>
      <c r="FW38" s="90"/>
      <c r="FX38" s="90"/>
      <c r="FY38" s="90"/>
      <c r="FZ38" s="90"/>
      <c r="GA38" s="90"/>
      <c r="GB38" s="90"/>
      <c r="GC38" s="90"/>
      <c r="GD38" s="90"/>
      <c r="GE38" s="90"/>
      <c r="GF38" s="90"/>
      <c r="GG38" s="90"/>
      <c r="GH38" s="90"/>
      <c r="GI38" s="90"/>
      <c r="GJ38" s="90"/>
      <c r="GK38" s="90"/>
      <c r="GL38" s="90"/>
      <c r="GM38" s="90"/>
      <c r="GN38" s="90"/>
      <c r="GO38" s="90"/>
      <c r="GP38" s="90"/>
      <c r="GQ38" s="90"/>
      <c r="GR38" s="90"/>
      <c r="GS38" s="90"/>
      <c r="GT38" s="90"/>
      <c r="GU38" s="90"/>
      <c r="GV38" s="90"/>
      <c r="GW38" s="90"/>
      <c r="GX38" s="90"/>
      <c r="GY38" s="90"/>
      <c r="GZ38" s="90"/>
      <c r="HA38" s="90"/>
      <c r="HB38" s="90"/>
      <c r="HC38" s="90"/>
      <c r="HD38" s="90"/>
      <c r="HE38" s="90"/>
      <c r="HF38" s="90"/>
      <c r="HG38" s="90"/>
      <c r="HH38" s="90"/>
      <c r="HI38" s="90"/>
      <c r="HJ38" s="90"/>
      <c r="HK38" s="90"/>
      <c r="HL38" s="90"/>
      <c r="HM38" s="90"/>
      <c r="HN38" s="90"/>
      <c r="HO38" s="90"/>
      <c r="HP38" s="90"/>
      <c r="HQ38" s="90"/>
      <c r="HR38" s="90"/>
      <c r="HS38" s="90"/>
      <c r="HT38" s="90"/>
      <c r="HU38" s="90"/>
      <c r="HV38" s="90"/>
      <c r="HW38" s="90"/>
      <c r="HX38" s="90"/>
      <c r="HY38" s="90"/>
      <c r="HZ38" s="90"/>
      <c r="IA38" s="90"/>
      <c r="IB38" s="90"/>
      <c r="IC38" s="90"/>
      <c r="ID38" s="90"/>
      <c r="IE38" s="90"/>
      <c r="IF38" s="90"/>
      <c r="IG38" s="90"/>
      <c r="IH38" s="90"/>
      <c r="II38" s="90"/>
      <c r="IJ38" s="90"/>
      <c r="IK38" s="90"/>
      <c r="IL38" s="90"/>
      <c r="IM38" s="90"/>
      <c r="IN38" s="90"/>
    </row>
    <row r="39" spans="1:248" s="92" customFormat="1" ht="14.25" customHeight="1">
      <c r="A39" s="143" t="str">
        <f>IF(OR(B39&lt;&gt;"",D39&lt;&gt;""),"["&amp;TEXT($B$2,"##")&amp;"-"&amp;TEXT(ROW()-10,"##")&amp;"]","")</f>
        <v>[Admin Module-29]</v>
      </c>
      <c r="B39" s="98" t="s">
        <v>181</v>
      </c>
      <c r="C39" s="98" t="s">
        <v>182</v>
      </c>
      <c r="D39" s="163" t="s">
        <v>183</v>
      </c>
      <c r="E39" s="164"/>
      <c r="F39" s="98"/>
      <c r="G39" s="98"/>
      <c r="H39" s="151"/>
      <c r="I39" s="152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  <c r="DG39" s="90"/>
      <c r="DH39" s="90"/>
      <c r="DI39" s="90"/>
      <c r="DJ39" s="90"/>
      <c r="DK39" s="90"/>
      <c r="DL39" s="90"/>
      <c r="DM39" s="90"/>
      <c r="DN39" s="90"/>
      <c r="DO39" s="90"/>
      <c r="DP39" s="90"/>
      <c r="DQ39" s="90"/>
      <c r="DR39" s="90"/>
      <c r="DS39" s="90"/>
      <c r="DT39" s="90"/>
      <c r="DU39" s="90"/>
      <c r="DV39" s="90"/>
      <c r="DW39" s="90"/>
      <c r="DX39" s="90"/>
      <c r="DY39" s="90"/>
      <c r="DZ39" s="90"/>
      <c r="EA39" s="90"/>
      <c r="EB39" s="90"/>
      <c r="EC39" s="90"/>
      <c r="ED39" s="90"/>
      <c r="EE39" s="90"/>
      <c r="EF39" s="90"/>
      <c r="EG39" s="90"/>
      <c r="EH39" s="90"/>
      <c r="EI39" s="90"/>
      <c r="EJ39" s="90"/>
      <c r="EK39" s="90"/>
      <c r="EL39" s="90"/>
      <c r="EM39" s="90"/>
      <c r="EN39" s="90"/>
      <c r="EO39" s="90"/>
      <c r="EP39" s="90"/>
      <c r="EQ39" s="90"/>
      <c r="ER39" s="90"/>
      <c r="ES39" s="90"/>
      <c r="ET39" s="90"/>
      <c r="EU39" s="90"/>
      <c r="EV39" s="90"/>
      <c r="EW39" s="90"/>
      <c r="EX39" s="90"/>
      <c r="EY39" s="90"/>
      <c r="EZ39" s="90"/>
      <c r="FA39" s="90"/>
      <c r="FB39" s="90"/>
      <c r="FC39" s="90"/>
      <c r="FD39" s="90"/>
      <c r="FE39" s="90"/>
      <c r="FF39" s="90"/>
      <c r="FG39" s="90"/>
      <c r="FH39" s="90"/>
      <c r="FI39" s="90"/>
      <c r="FJ39" s="90"/>
      <c r="FK39" s="90"/>
      <c r="FL39" s="90"/>
      <c r="FM39" s="90"/>
      <c r="FN39" s="90"/>
      <c r="FO39" s="90"/>
      <c r="FP39" s="90"/>
      <c r="FQ39" s="90"/>
      <c r="FR39" s="90"/>
      <c r="FS39" s="90"/>
      <c r="FT39" s="90"/>
      <c r="FU39" s="90"/>
      <c r="FV39" s="90"/>
      <c r="FW39" s="90"/>
      <c r="FX39" s="90"/>
      <c r="FY39" s="90"/>
      <c r="FZ39" s="90"/>
      <c r="GA39" s="90"/>
      <c r="GB39" s="90"/>
      <c r="GC39" s="90"/>
      <c r="GD39" s="90"/>
      <c r="GE39" s="90"/>
      <c r="GF39" s="90"/>
      <c r="GG39" s="90"/>
      <c r="GH39" s="90"/>
      <c r="GI39" s="90"/>
      <c r="GJ39" s="90"/>
      <c r="GK39" s="90"/>
      <c r="GL39" s="90"/>
      <c r="GM39" s="90"/>
      <c r="GN39" s="90"/>
      <c r="GO39" s="90"/>
      <c r="GP39" s="90"/>
      <c r="GQ39" s="90"/>
      <c r="GR39" s="90"/>
      <c r="GS39" s="90"/>
      <c r="GT39" s="90"/>
      <c r="GU39" s="90"/>
      <c r="GV39" s="90"/>
      <c r="GW39" s="90"/>
      <c r="GX39" s="90"/>
      <c r="GY39" s="90"/>
      <c r="GZ39" s="90"/>
      <c r="HA39" s="90"/>
      <c r="HB39" s="90"/>
      <c r="HC39" s="90"/>
      <c r="HD39" s="90"/>
      <c r="HE39" s="90"/>
      <c r="HF39" s="90"/>
      <c r="HG39" s="90"/>
      <c r="HH39" s="90"/>
      <c r="HI39" s="90"/>
      <c r="HJ39" s="90"/>
      <c r="HK39" s="90"/>
      <c r="HL39" s="90"/>
      <c r="HM39" s="90"/>
      <c r="HN39" s="90"/>
      <c r="HO39" s="90"/>
      <c r="HP39" s="90"/>
      <c r="HQ39" s="90"/>
      <c r="HR39" s="90"/>
      <c r="HS39" s="90"/>
      <c r="HT39" s="90"/>
      <c r="HU39" s="90"/>
      <c r="HV39" s="90"/>
      <c r="HW39" s="90"/>
      <c r="HX39" s="90"/>
      <c r="HY39" s="90"/>
      <c r="HZ39" s="90"/>
      <c r="IA39" s="90"/>
      <c r="IB39" s="90"/>
      <c r="IC39" s="90"/>
      <c r="ID39" s="90"/>
      <c r="IE39" s="90"/>
      <c r="IF39" s="90"/>
      <c r="IG39" s="90"/>
      <c r="IH39" s="90"/>
      <c r="II39" s="90"/>
      <c r="IJ39" s="90"/>
      <c r="IK39" s="90"/>
      <c r="IL39" s="90"/>
      <c r="IM39" s="90"/>
      <c r="IN39" s="90"/>
    </row>
    <row r="40" spans="1:248" s="92" customFormat="1" ht="14.25" customHeight="1">
      <c r="A40" s="156"/>
      <c r="B40" s="155" t="s">
        <v>184</v>
      </c>
      <c r="C40" s="156"/>
      <c r="D40" s="156"/>
      <c r="E40" s="156"/>
      <c r="F40" s="156"/>
      <c r="G40" s="156"/>
      <c r="H40" s="156"/>
      <c r="I40" s="157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  <c r="BJ40" s="90"/>
      <c r="BK40" s="90"/>
      <c r="BL40" s="90"/>
      <c r="BM40" s="90"/>
      <c r="BN40" s="90"/>
      <c r="BO40" s="90"/>
      <c r="BP40" s="90"/>
      <c r="BQ40" s="90"/>
      <c r="BR40" s="90"/>
      <c r="BS40" s="90"/>
      <c r="BT40" s="90"/>
      <c r="BU40" s="90"/>
      <c r="BV40" s="90"/>
      <c r="BW40" s="90"/>
      <c r="BX40" s="90"/>
      <c r="BY40" s="90"/>
      <c r="BZ40" s="90"/>
      <c r="CA40" s="90"/>
      <c r="CB40" s="90"/>
      <c r="CC40" s="90"/>
      <c r="CD40" s="90"/>
      <c r="CE40" s="90"/>
      <c r="CF40" s="90"/>
      <c r="CG40" s="90"/>
      <c r="CH40" s="90"/>
      <c r="CI40" s="90"/>
      <c r="CJ40" s="90"/>
      <c r="CK40" s="90"/>
      <c r="CL40" s="90"/>
      <c r="CM40" s="90"/>
      <c r="CN40" s="90"/>
      <c r="CO40" s="90"/>
      <c r="CP40" s="90"/>
      <c r="CQ40" s="90"/>
      <c r="CR40" s="90"/>
      <c r="CS40" s="90"/>
      <c r="CT40" s="90"/>
      <c r="CU40" s="90"/>
      <c r="CV40" s="90"/>
      <c r="CW40" s="90"/>
      <c r="CX40" s="90"/>
      <c r="CY40" s="90"/>
      <c r="CZ40" s="90"/>
      <c r="DA40" s="90"/>
      <c r="DB40" s="90"/>
      <c r="DC40" s="90"/>
      <c r="DD40" s="90"/>
      <c r="DE40" s="90"/>
      <c r="DF40" s="90"/>
      <c r="DG40" s="90"/>
      <c r="DH40" s="90"/>
      <c r="DI40" s="90"/>
      <c r="DJ40" s="90"/>
      <c r="DK40" s="90"/>
      <c r="DL40" s="90"/>
      <c r="DM40" s="90"/>
      <c r="DN40" s="90"/>
      <c r="DO40" s="90"/>
      <c r="DP40" s="90"/>
      <c r="DQ40" s="90"/>
      <c r="DR40" s="90"/>
      <c r="DS40" s="90"/>
      <c r="DT40" s="90"/>
      <c r="DU40" s="90"/>
      <c r="DV40" s="90"/>
      <c r="DW40" s="90"/>
      <c r="DX40" s="90"/>
      <c r="DY40" s="90"/>
      <c r="DZ40" s="90"/>
      <c r="EA40" s="90"/>
      <c r="EB40" s="90"/>
      <c r="EC40" s="90"/>
      <c r="ED40" s="90"/>
      <c r="EE40" s="90"/>
      <c r="EF40" s="90"/>
      <c r="EG40" s="90"/>
      <c r="EH40" s="90"/>
      <c r="EI40" s="90"/>
      <c r="EJ40" s="90"/>
      <c r="EK40" s="90"/>
      <c r="EL40" s="90"/>
      <c r="EM40" s="90"/>
      <c r="EN40" s="90"/>
      <c r="EO40" s="90"/>
      <c r="EP40" s="90"/>
      <c r="EQ40" s="90"/>
      <c r="ER40" s="90"/>
      <c r="ES40" s="90"/>
      <c r="ET40" s="90"/>
      <c r="EU40" s="90"/>
      <c r="EV40" s="90"/>
      <c r="EW40" s="90"/>
      <c r="EX40" s="90"/>
      <c r="EY40" s="90"/>
      <c r="EZ40" s="90"/>
      <c r="FA40" s="90"/>
      <c r="FB40" s="90"/>
      <c r="FC40" s="90"/>
      <c r="FD40" s="90"/>
      <c r="FE40" s="90"/>
      <c r="FF40" s="90"/>
      <c r="FG40" s="90"/>
      <c r="FH40" s="90"/>
      <c r="FI40" s="90"/>
      <c r="FJ40" s="90"/>
      <c r="FK40" s="90"/>
      <c r="FL40" s="90"/>
      <c r="FM40" s="90"/>
      <c r="FN40" s="90"/>
      <c r="FO40" s="90"/>
      <c r="FP40" s="90"/>
      <c r="FQ40" s="90"/>
      <c r="FR40" s="90"/>
      <c r="FS40" s="90"/>
      <c r="FT40" s="90"/>
      <c r="FU40" s="90"/>
      <c r="FV40" s="90"/>
      <c r="FW40" s="90"/>
      <c r="FX40" s="90"/>
      <c r="FY40" s="90"/>
      <c r="FZ40" s="90"/>
      <c r="GA40" s="90"/>
      <c r="GB40" s="90"/>
      <c r="GC40" s="90"/>
      <c r="GD40" s="90"/>
      <c r="GE40" s="90"/>
      <c r="GF40" s="90"/>
      <c r="GG40" s="90"/>
      <c r="GH40" s="90"/>
      <c r="GI40" s="90"/>
      <c r="GJ40" s="90"/>
      <c r="GK40" s="90"/>
      <c r="GL40" s="90"/>
      <c r="GM40" s="90"/>
      <c r="GN40" s="90"/>
      <c r="GO40" s="90"/>
      <c r="GP40" s="90"/>
      <c r="GQ40" s="90"/>
      <c r="GR40" s="90"/>
      <c r="GS40" s="90"/>
      <c r="GT40" s="90"/>
      <c r="GU40" s="90"/>
      <c r="GV40" s="90"/>
      <c r="GW40" s="90"/>
      <c r="GX40" s="90"/>
      <c r="GY40" s="90"/>
      <c r="GZ40" s="90"/>
      <c r="HA40" s="90"/>
      <c r="HB40" s="90"/>
      <c r="HC40" s="90"/>
      <c r="HD40" s="90"/>
      <c r="HE40" s="90"/>
      <c r="HF40" s="90"/>
      <c r="HG40" s="90"/>
      <c r="HH40" s="90"/>
      <c r="HI40" s="90"/>
      <c r="HJ40" s="90"/>
      <c r="HK40" s="90"/>
      <c r="HL40" s="90"/>
      <c r="HM40" s="90"/>
      <c r="HN40" s="90"/>
      <c r="HO40" s="90"/>
      <c r="HP40" s="90"/>
      <c r="HQ40" s="90"/>
      <c r="HR40" s="90"/>
      <c r="HS40" s="90"/>
      <c r="HT40" s="90"/>
      <c r="HU40" s="90"/>
      <c r="HV40" s="90"/>
      <c r="HW40" s="90"/>
      <c r="HX40" s="90"/>
      <c r="HY40" s="90"/>
      <c r="HZ40" s="90"/>
      <c r="IA40" s="90"/>
      <c r="IB40" s="90"/>
      <c r="IC40" s="90"/>
      <c r="ID40" s="90"/>
      <c r="IE40" s="90"/>
      <c r="IF40" s="90"/>
      <c r="IG40" s="90"/>
      <c r="IH40" s="90"/>
      <c r="II40" s="90"/>
      <c r="IJ40" s="90"/>
      <c r="IK40" s="90"/>
      <c r="IL40" s="90"/>
      <c r="IM40" s="90"/>
      <c r="IN40" s="90"/>
    </row>
    <row r="41" spans="1:248" s="92" customFormat="1" ht="14.25" customHeight="1">
      <c r="A41" s="143" t="str">
        <f t="shared" ref="A41:A53" si="3">IF(OR(B41&lt;&gt;"",D41&lt;&gt;""),"["&amp;TEXT($B$2,"##")&amp;"-"&amp;TEXT(ROW()-10,"##")&amp;"]","")</f>
        <v>[Admin Module-31]</v>
      </c>
      <c r="B41" s="98" t="s">
        <v>185</v>
      </c>
      <c r="C41" s="98" t="s">
        <v>186</v>
      </c>
      <c r="D41" s="163" t="s">
        <v>187</v>
      </c>
      <c r="E41" s="164"/>
      <c r="F41" s="98"/>
      <c r="G41" s="98"/>
      <c r="H41" s="151"/>
      <c r="I41" s="152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0"/>
      <c r="BS41" s="90"/>
      <c r="BT41" s="90"/>
      <c r="BU41" s="90"/>
      <c r="BV41" s="90"/>
      <c r="BW41" s="90"/>
      <c r="BX41" s="90"/>
      <c r="BY41" s="90"/>
      <c r="BZ41" s="90"/>
      <c r="CA41" s="90"/>
      <c r="CB41" s="90"/>
      <c r="CC41" s="90"/>
      <c r="CD41" s="90"/>
      <c r="CE41" s="90"/>
      <c r="CF41" s="90"/>
      <c r="CG41" s="90"/>
      <c r="CH41" s="90"/>
      <c r="CI41" s="90"/>
      <c r="CJ41" s="90"/>
      <c r="CK41" s="90"/>
      <c r="CL41" s="90"/>
      <c r="CM41" s="90"/>
      <c r="CN41" s="90"/>
      <c r="CO41" s="90"/>
      <c r="CP41" s="90"/>
      <c r="CQ41" s="90"/>
      <c r="CR41" s="90"/>
      <c r="CS41" s="90"/>
      <c r="CT41" s="90"/>
      <c r="CU41" s="90"/>
      <c r="CV41" s="90"/>
      <c r="CW41" s="90"/>
      <c r="CX41" s="90"/>
      <c r="CY41" s="90"/>
      <c r="CZ41" s="90"/>
      <c r="DA41" s="90"/>
      <c r="DB41" s="90"/>
      <c r="DC41" s="90"/>
      <c r="DD41" s="90"/>
      <c r="DE41" s="90"/>
      <c r="DF41" s="90"/>
      <c r="DG41" s="90"/>
      <c r="DH41" s="90"/>
      <c r="DI41" s="90"/>
      <c r="DJ41" s="90"/>
      <c r="DK41" s="90"/>
      <c r="DL41" s="90"/>
      <c r="DM41" s="90"/>
      <c r="DN41" s="90"/>
      <c r="DO41" s="90"/>
      <c r="DP41" s="90"/>
      <c r="DQ41" s="90"/>
      <c r="DR41" s="90"/>
      <c r="DS41" s="90"/>
      <c r="DT41" s="90"/>
      <c r="DU41" s="90"/>
      <c r="DV41" s="90"/>
      <c r="DW41" s="90"/>
      <c r="DX41" s="90"/>
      <c r="DY41" s="90"/>
      <c r="DZ41" s="90"/>
      <c r="EA41" s="90"/>
      <c r="EB41" s="90"/>
      <c r="EC41" s="90"/>
      <c r="ED41" s="90"/>
      <c r="EE41" s="90"/>
      <c r="EF41" s="90"/>
      <c r="EG41" s="90"/>
      <c r="EH41" s="90"/>
      <c r="EI41" s="90"/>
      <c r="EJ41" s="90"/>
      <c r="EK41" s="90"/>
      <c r="EL41" s="90"/>
      <c r="EM41" s="90"/>
      <c r="EN41" s="90"/>
      <c r="EO41" s="90"/>
      <c r="EP41" s="90"/>
      <c r="EQ41" s="90"/>
      <c r="ER41" s="90"/>
      <c r="ES41" s="90"/>
      <c r="ET41" s="90"/>
      <c r="EU41" s="90"/>
      <c r="EV41" s="90"/>
      <c r="EW41" s="90"/>
      <c r="EX41" s="90"/>
      <c r="EY41" s="90"/>
      <c r="EZ41" s="90"/>
      <c r="FA41" s="90"/>
      <c r="FB41" s="90"/>
      <c r="FC41" s="90"/>
      <c r="FD41" s="90"/>
      <c r="FE41" s="90"/>
      <c r="FF41" s="90"/>
      <c r="FG41" s="90"/>
      <c r="FH41" s="90"/>
      <c r="FI41" s="90"/>
      <c r="FJ41" s="90"/>
      <c r="FK41" s="90"/>
      <c r="FL41" s="90"/>
      <c r="FM41" s="90"/>
      <c r="FN41" s="90"/>
      <c r="FO41" s="90"/>
      <c r="FP41" s="90"/>
      <c r="FQ41" s="90"/>
      <c r="FR41" s="90"/>
      <c r="FS41" s="90"/>
      <c r="FT41" s="90"/>
      <c r="FU41" s="90"/>
      <c r="FV41" s="90"/>
      <c r="FW41" s="90"/>
      <c r="FX41" s="90"/>
      <c r="FY41" s="90"/>
      <c r="FZ41" s="90"/>
      <c r="GA41" s="90"/>
      <c r="GB41" s="90"/>
      <c r="GC41" s="90"/>
      <c r="GD41" s="90"/>
      <c r="GE41" s="90"/>
      <c r="GF41" s="90"/>
      <c r="GG41" s="90"/>
      <c r="GH41" s="90"/>
      <c r="GI41" s="90"/>
      <c r="GJ41" s="90"/>
      <c r="GK41" s="90"/>
      <c r="GL41" s="90"/>
      <c r="GM41" s="90"/>
      <c r="GN41" s="90"/>
      <c r="GO41" s="90"/>
      <c r="GP41" s="90"/>
      <c r="GQ41" s="90"/>
      <c r="GR41" s="90"/>
      <c r="GS41" s="90"/>
      <c r="GT41" s="90"/>
      <c r="GU41" s="90"/>
      <c r="GV41" s="90"/>
      <c r="GW41" s="90"/>
      <c r="GX41" s="90"/>
      <c r="GY41" s="90"/>
      <c r="GZ41" s="90"/>
      <c r="HA41" s="90"/>
      <c r="HB41" s="90"/>
      <c r="HC41" s="90"/>
      <c r="HD41" s="90"/>
      <c r="HE41" s="90"/>
      <c r="HF41" s="90"/>
      <c r="HG41" s="90"/>
      <c r="HH41" s="90"/>
      <c r="HI41" s="90"/>
      <c r="HJ41" s="90"/>
      <c r="HK41" s="90"/>
      <c r="HL41" s="90"/>
      <c r="HM41" s="90"/>
      <c r="HN41" s="90"/>
      <c r="HO41" s="90"/>
      <c r="HP41" s="90"/>
      <c r="HQ41" s="90"/>
      <c r="HR41" s="90"/>
      <c r="HS41" s="90"/>
      <c r="HT41" s="90"/>
      <c r="HU41" s="90"/>
      <c r="HV41" s="90"/>
      <c r="HW41" s="90"/>
      <c r="HX41" s="90"/>
      <c r="HY41" s="90"/>
      <c r="HZ41" s="90"/>
      <c r="IA41" s="90"/>
      <c r="IB41" s="90"/>
      <c r="IC41" s="90"/>
      <c r="ID41" s="90"/>
      <c r="IE41" s="90"/>
      <c r="IF41" s="90"/>
      <c r="IG41" s="90"/>
      <c r="IH41" s="90"/>
      <c r="II41" s="90"/>
      <c r="IJ41" s="90"/>
      <c r="IK41" s="90"/>
      <c r="IL41" s="90"/>
      <c r="IM41" s="90"/>
      <c r="IN41" s="90"/>
    </row>
    <row r="42" spans="1:248" s="92" customFormat="1" ht="14.25" customHeight="1">
      <c r="A42" s="143" t="str">
        <f t="shared" si="3"/>
        <v>[Admin Module-32]</v>
      </c>
      <c r="B42" s="98" t="s">
        <v>188</v>
      </c>
      <c r="C42" s="98" t="s">
        <v>189</v>
      </c>
      <c r="D42" s="163" t="s">
        <v>190</v>
      </c>
      <c r="E42" s="164"/>
      <c r="F42" s="98"/>
      <c r="G42" s="98"/>
      <c r="H42" s="151"/>
      <c r="I42" s="152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90"/>
      <c r="CQ42" s="90"/>
      <c r="CR42" s="90"/>
      <c r="CS42" s="90"/>
      <c r="CT42" s="90"/>
      <c r="CU42" s="90"/>
      <c r="CV42" s="90"/>
      <c r="CW42" s="90"/>
      <c r="CX42" s="90"/>
      <c r="CY42" s="90"/>
      <c r="CZ42" s="90"/>
      <c r="DA42" s="90"/>
      <c r="DB42" s="90"/>
      <c r="DC42" s="90"/>
      <c r="DD42" s="90"/>
      <c r="DE42" s="90"/>
      <c r="DF42" s="90"/>
      <c r="DG42" s="90"/>
      <c r="DH42" s="90"/>
      <c r="DI42" s="90"/>
      <c r="DJ42" s="90"/>
      <c r="DK42" s="90"/>
      <c r="DL42" s="90"/>
      <c r="DM42" s="90"/>
      <c r="DN42" s="90"/>
      <c r="DO42" s="90"/>
      <c r="DP42" s="90"/>
      <c r="DQ42" s="90"/>
      <c r="DR42" s="90"/>
      <c r="DS42" s="90"/>
      <c r="DT42" s="90"/>
      <c r="DU42" s="90"/>
      <c r="DV42" s="90"/>
      <c r="DW42" s="90"/>
      <c r="DX42" s="90"/>
      <c r="DY42" s="90"/>
      <c r="DZ42" s="90"/>
      <c r="EA42" s="90"/>
      <c r="EB42" s="90"/>
      <c r="EC42" s="90"/>
      <c r="ED42" s="90"/>
      <c r="EE42" s="90"/>
      <c r="EF42" s="90"/>
      <c r="EG42" s="90"/>
      <c r="EH42" s="90"/>
      <c r="EI42" s="90"/>
      <c r="EJ42" s="90"/>
      <c r="EK42" s="90"/>
      <c r="EL42" s="90"/>
      <c r="EM42" s="90"/>
      <c r="EN42" s="90"/>
      <c r="EO42" s="90"/>
      <c r="EP42" s="90"/>
      <c r="EQ42" s="90"/>
      <c r="ER42" s="90"/>
      <c r="ES42" s="90"/>
      <c r="ET42" s="90"/>
      <c r="EU42" s="90"/>
      <c r="EV42" s="90"/>
      <c r="EW42" s="90"/>
      <c r="EX42" s="90"/>
      <c r="EY42" s="90"/>
      <c r="EZ42" s="90"/>
      <c r="FA42" s="90"/>
      <c r="FB42" s="90"/>
      <c r="FC42" s="90"/>
      <c r="FD42" s="90"/>
      <c r="FE42" s="90"/>
      <c r="FF42" s="90"/>
      <c r="FG42" s="90"/>
      <c r="FH42" s="90"/>
      <c r="FI42" s="90"/>
      <c r="FJ42" s="90"/>
      <c r="FK42" s="90"/>
      <c r="FL42" s="90"/>
      <c r="FM42" s="90"/>
      <c r="FN42" s="90"/>
      <c r="FO42" s="90"/>
      <c r="FP42" s="90"/>
      <c r="FQ42" s="90"/>
      <c r="FR42" s="90"/>
      <c r="FS42" s="90"/>
      <c r="FT42" s="90"/>
      <c r="FU42" s="90"/>
      <c r="FV42" s="90"/>
      <c r="FW42" s="90"/>
      <c r="FX42" s="90"/>
      <c r="FY42" s="90"/>
      <c r="FZ42" s="90"/>
      <c r="GA42" s="90"/>
      <c r="GB42" s="90"/>
      <c r="GC42" s="90"/>
      <c r="GD42" s="90"/>
      <c r="GE42" s="90"/>
      <c r="GF42" s="90"/>
      <c r="GG42" s="90"/>
      <c r="GH42" s="90"/>
      <c r="GI42" s="90"/>
      <c r="GJ42" s="90"/>
      <c r="GK42" s="90"/>
      <c r="GL42" s="90"/>
      <c r="GM42" s="90"/>
      <c r="GN42" s="90"/>
      <c r="GO42" s="90"/>
      <c r="GP42" s="90"/>
      <c r="GQ42" s="90"/>
      <c r="GR42" s="90"/>
      <c r="GS42" s="90"/>
      <c r="GT42" s="90"/>
      <c r="GU42" s="90"/>
      <c r="GV42" s="90"/>
      <c r="GW42" s="90"/>
      <c r="GX42" s="90"/>
      <c r="GY42" s="90"/>
      <c r="GZ42" s="90"/>
      <c r="HA42" s="90"/>
      <c r="HB42" s="90"/>
      <c r="HC42" s="90"/>
      <c r="HD42" s="90"/>
      <c r="HE42" s="90"/>
      <c r="HF42" s="90"/>
      <c r="HG42" s="90"/>
      <c r="HH42" s="90"/>
      <c r="HI42" s="90"/>
      <c r="HJ42" s="90"/>
      <c r="HK42" s="90"/>
      <c r="HL42" s="90"/>
      <c r="HM42" s="90"/>
      <c r="HN42" s="90"/>
      <c r="HO42" s="90"/>
      <c r="HP42" s="90"/>
      <c r="HQ42" s="90"/>
      <c r="HR42" s="90"/>
      <c r="HS42" s="90"/>
      <c r="HT42" s="90"/>
      <c r="HU42" s="90"/>
      <c r="HV42" s="90"/>
      <c r="HW42" s="90"/>
      <c r="HX42" s="90"/>
      <c r="HY42" s="90"/>
      <c r="HZ42" s="90"/>
      <c r="IA42" s="90"/>
      <c r="IB42" s="90"/>
      <c r="IC42" s="90"/>
      <c r="ID42" s="90"/>
      <c r="IE42" s="90"/>
      <c r="IF42" s="90"/>
      <c r="IG42" s="90"/>
      <c r="IH42" s="90"/>
      <c r="II42" s="90"/>
      <c r="IJ42" s="90"/>
      <c r="IK42" s="90"/>
      <c r="IL42" s="90"/>
      <c r="IM42" s="90"/>
      <c r="IN42" s="90"/>
    </row>
    <row r="43" spans="1:248" s="92" customFormat="1" ht="14.25" customHeight="1">
      <c r="A43" s="143" t="str">
        <f t="shared" si="3"/>
        <v>[Admin Module-33]</v>
      </c>
      <c r="B43" s="98" t="s">
        <v>191</v>
      </c>
      <c r="C43" s="98" t="s">
        <v>192</v>
      </c>
      <c r="D43" s="163" t="s">
        <v>193</v>
      </c>
      <c r="E43" s="164"/>
      <c r="F43" s="98"/>
      <c r="G43" s="98"/>
      <c r="H43" s="151"/>
      <c r="I43" s="152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  <c r="CR43" s="90"/>
      <c r="CS43" s="90"/>
      <c r="CT43" s="90"/>
      <c r="CU43" s="90"/>
      <c r="CV43" s="90"/>
      <c r="CW43" s="90"/>
      <c r="CX43" s="90"/>
      <c r="CY43" s="90"/>
      <c r="CZ43" s="90"/>
      <c r="DA43" s="90"/>
      <c r="DB43" s="90"/>
      <c r="DC43" s="90"/>
      <c r="DD43" s="90"/>
      <c r="DE43" s="90"/>
      <c r="DF43" s="90"/>
      <c r="DG43" s="90"/>
      <c r="DH43" s="90"/>
      <c r="DI43" s="90"/>
      <c r="DJ43" s="90"/>
      <c r="DK43" s="90"/>
      <c r="DL43" s="90"/>
      <c r="DM43" s="90"/>
      <c r="DN43" s="90"/>
      <c r="DO43" s="90"/>
      <c r="DP43" s="90"/>
      <c r="DQ43" s="90"/>
      <c r="DR43" s="90"/>
      <c r="DS43" s="90"/>
      <c r="DT43" s="90"/>
      <c r="DU43" s="90"/>
      <c r="DV43" s="90"/>
      <c r="DW43" s="90"/>
      <c r="DX43" s="90"/>
      <c r="DY43" s="90"/>
      <c r="DZ43" s="90"/>
      <c r="EA43" s="90"/>
      <c r="EB43" s="90"/>
      <c r="EC43" s="90"/>
      <c r="ED43" s="90"/>
      <c r="EE43" s="90"/>
      <c r="EF43" s="90"/>
      <c r="EG43" s="90"/>
      <c r="EH43" s="90"/>
      <c r="EI43" s="90"/>
      <c r="EJ43" s="90"/>
      <c r="EK43" s="90"/>
      <c r="EL43" s="90"/>
      <c r="EM43" s="90"/>
      <c r="EN43" s="90"/>
      <c r="EO43" s="90"/>
      <c r="EP43" s="90"/>
      <c r="EQ43" s="90"/>
      <c r="ER43" s="90"/>
      <c r="ES43" s="90"/>
      <c r="ET43" s="90"/>
      <c r="EU43" s="90"/>
      <c r="EV43" s="90"/>
      <c r="EW43" s="90"/>
      <c r="EX43" s="90"/>
      <c r="EY43" s="90"/>
      <c r="EZ43" s="90"/>
      <c r="FA43" s="90"/>
      <c r="FB43" s="90"/>
      <c r="FC43" s="90"/>
      <c r="FD43" s="90"/>
      <c r="FE43" s="90"/>
      <c r="FF43" s="90"/>
      <c r="FG43" s="90"/>
      <c r="FH43" s="90"/>
      <c r="FI43" s="90"/>
      <c r="FJ43" s="90"/>
      <c r="FK43" s="90"/>
      <c r="FL43" s="90"/>
      <c r="FM43" s="90"/>
      <c r="FN43" s="90"/>
      <c r="FO43" s="90"/>
      <c r="FP43" s="90"/>
      <c r="FQ43" s="90"/>
      <c r="FR43" s="90"/>
      <c r="FS43" s="90"/>
      <c r="FT43" s="90"/>
      <c r="FU43" s="90"/>
      <c r="FV43" s="90"/>
      <c r="FW43" s="90"/>
      <c r="FX43" s="90"/>
      <c r="FY43" s="90"/>
      <c r="FZ43" s="90"/>
      <c r="GA43" s="90"/>
      <c r="GB43" s="90"/>
      <c r="GC43" s="90"/>
      <c r="GD43" s="90"/>
      <c r="GE43" s="90"/>
      <c r="GF43" s="90"/>
      <c r="GG43" s="90"/>
      <c r="GH43" s="90"/>
      <c r="GI43" s="90"/>
      <c r="GJ43" s="90"/>
      <c r="GK43" s="90"/>
      <c r="GL43" s="90"/>
      <c r="GM43" s="90"/>
      <c r="GN43" s="90"/>
      <c r="GO43" s="90"/>
      <c r="GP43" s="90"/>
      <c r="GQ43" s="90"/>
      <c r="GR43" s="90"/>
      <c r="GS43" s="90"/>
      <c r="GT43" s="90"/>
      <c r="GU43" s="90"/>
      <c r="GV43" s="90"/>
      <c r="GW43" s="90"/>
      <c r="GX43" s="90"/>
      <c r="GY43" s="90"/>
      <c r="GZ43" s="90"/>
      <c r="HA43" s="90"/>
      <c r="HB43" s="90"/>
      <c r="HC43" s="90"/>
      <c r="HD43" s="90"/>
      <c r="HE43" s="90"/>
      <c r="HF43" s="90"/>
      <c r="HG43" s="90"/>
      <c r="HH43" s="90"/>
      <c r="HI43" s="90"/>
      <c r="HJ43" s="90"/>
      <c r="HK43" s="90"/>
      <c r="HL43" s="90"/>
      <c r="HM43" s="90"/>
      <c r="HN43" s="90"/>
      <c r="HO43" s="90"/>
      <c r="HP43" s="90"/>
      <c r="HQ43" s="90"/>
      <c r="HR43" s="90"/>
      <c r="HS43" s="90"/>
      <c r="HT43" s="90"/>
      <c r="HU43" s="90"/>
      <c r="HV43" s="90"/>
      <c r="HW43" s="90"/>
      <c r="HX43" s="90"/>
      <c r="HY43" s="90"/>
      <c r="HZ43" s="90"/>
      <c r="IA43" s="90"/>
      <c r="IB43" s="90"/>
      <c r="IC43" s="90"/>
      <c r="ID43" s="90"/>
      <c r="IE43" s="90"/>
      <c r="IF43" s="90"/>
      <c r="IG43" s="90"/>
      <c r="IH43" s="90"/>
      <c r="II43" s="90"/>
      <c r="IJ43" s="90"/>
      <c r="IK43" s="90"/>
      <c r="IL43" s="90"/>
      <c r="IM43" s="90"/>
      <c r="IN43" s="90"/>
    </row>
    <row r="44" spans="1:248" s="92" customFormat="1" ht="14.25" customHeight="1">
      <c r="A44" s="143" t="str">
        <f t="shared" si="3"/>
        <v>[Admin Module-34]</v>
      </c>
      <c r="B44" s="98" t="s">
        <v>194</v>
      </c>
      <c r="C44" s="98" t="s">
        <v>195</v>
      </c>
      <c r="D44" s="163" t="s">
        <v>196</v>
      </c>
      <c r="E44" s="164"/>
      <c r="F44" s="98"/>
      <c r="G44" s="98"/>
      <c r="H44" s="151"/>
      <c r="I44" s="152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90"/>
      <c r="CQ44" s="90"/>
      <c r="CR44" s="90"/>
      <c r="CS44" s="90"/>
      <c r="CT44" s="90"/>
      <c r="CU44" s="90"/>
      <c r="CV44" s="90"/>
      <c r="CW44" s="90"/>
      <c r="CX44" s="90"/>
      <c r="CY44" s="90"/>
      <c r="CZ44" s="90"/>
      <c r="DA44" s="90"/>
      <c r="DB44" s="90"/>
      <c r="DC44" s="90"/>
      <c r="DD44" s="90"/>
      <c r="DE44" s="90"/>
      <c r="DF44" s="90"/>
      <c r="DG44" s="90"/>
      <c r="DH44" s="90"/>
      <c r="DI44" s="90"/>
      <c r="DJ44" s="90"/>
      <c r="DK44" s="90"/>
      <c r="DL44" s="90"/>
      <c r="DM44" s="90"/>
      <c r="DN44" s="90"/>
      <c r="DO44" s="90"/>
      <c r="DP44" s="90"/>
      <c r="DQ44" s="90"/>
      <c r="DR44" s="90"/>
      <c r="DS44" s="90"/>
      <c r="DT44" s="90"/>
      <c r="DU44" s="90"/>
      <c r="DV44" s="90"/>
      <c r="DW44" s="90"/>
      <c r="DX44" s="90"/>
      <c r="DY44" s="90"/>
      <c r="DZ44" s="90"/>
      <c r="EA44" s="90"/>
      <c r="EB44" s="90"/>
      <c r="EC44" s="90"/>
      <c r="ED44" s="90"/>
      <c r="EE44" s="90"/>
      <c r="EF44" s="90"/>
      <c r="EG44" s="90"/>
      <c r="EH44" s="90"/>
      <c r="EI44" s="90"/>
      <c r="EJ44" s="90"/>
      <c r="EK44" s="90"/>
      <c r="EL44" s="90"/>
      <c r="EM44" s="90"/>
      <c r="EN44" s="90"/>
      <c r="EO44" s="90"/>
      <c r="EP44" s="90"/>
      <c r="EQ44" s="90"/>
      <c r="ER44" s="90"/>
      <c r="ES44" s="90"/>
      <c r="ET44" s="90"/>
      <c r="EU44" s="90"/>
      <c r="EV44" s="90"/>
      <c r="EW44" s="90"/>
      <c r="EX44" s="90"/>
      <c r="EY44" s="90"/>
      <c r="EZ44" s="90"/>
      <c r="FA44" s="90"/>
      <c r="FB44" s="90"/>
      <c r="FC44" s="90"/>
      <c r="FD44" s="90"/>
      <c r="FE44" s="90"/>
      <c r="FF44" s="90"/>
      <c r="FG44" s="90"/>
      <c r="FH44" s="90"/>
      <c r="FI44" s="90"/>
      <c r="FJ44" s="90"/>
      <c r="FK44" s="90"/>
      <c r="FL44" s="90"/>
      <c r="FM44" s="90"/>
      <c r="FN44" s="90"/>
      <c r="FO44" s="90"/>
      <c r="FP44" s="90"/>
      <c r="FQ44" s="90"/>
      <c r="FR44" s="90"/>
      <c r="FS44" s="90"/>
      <c r="FT44" s="90"/>
      <c r="FU44" s="90"/>
      <c r="FV44" s="90"/>
      <c r="FW44" s="90"/>
      <c r="FX44" s="90"/>
      <c r="FY44" s="90"/>
      <c r="FZ44" s="90"/>
      <c r="GA44" s="90"/>
      <c r="GB44" s="90"/>
      <c r="GC44" s="90"/>
      <c r="GD44" s="90"/>
      <c r="GE44" s="90"/>
      <c r="GF44" s="90"/>
      <c r="GG44" s="90"/>
      <c r="GH44" s="90"/>
      <c r="GI44" s="90"/>
      <c r="GJ44" s="90"/>
      <c r="GK44" s="90"/>
      <c r="GL44" s="90"/>
      <c r="GM44" s="90"/>
      <c r="GN44" s="90"/>
      <c r="GO44" s="90"/>
      <c r="GP44" s="90"/>
      <c r="GQ44" s="90"/>
      <c r="GR44" s="90"/>
      <c r="GS44" s="90"/>
      <c r="GT44" s="90"/>
      <c r="GU44" s="90"/>
      <c r="GV44" s="90"/>
      <c r="GW44" s="90"/>
      <c r="GX44" s="90"/>
      <c r="GY44" s="90"/>
      <c r="GZ44" s="90"/>
      <c r="HA44" s="90"/>
      <c r="HB44" s="90"/>
      <c r="HC44" s="90"/>
      <c r="HD44" s="90"/>
      <c r="HE44" s="90"/>
      <c r="HF44" s="90"/>
      <c r="HG44" s="90"/>
      <c r="HH44" s="90"/>
      <c r="HI44" s="90"/>
      <c r="HJ44" s="90"/>
      <c r="HK44" s="90"/>
      <c r="HL44" s="90"/>
      <c r="HM44" s="90"/>
      <c r="HN44" s="90"/>
      <c r="HO44" s="90"/>
      <c r="HP44" s="90"/>
      <c r="HQ44" s="90"/>
      <c r="HR44" s="90"/>
      <c r="HS44" s="90"/>
      <c r="HT44" s="90"/>
      <c r="HU44" s="90"/>
      <c r="HV44" s="90"/>
      <c r="HW44" s="90"/>
      <c r="HX44" s="90"/>
      <c r="HY44" s="90"/>
      <c r="HZ44" s="90"/>
      <c r="IA44" s="90"/>
      <c r="IB44" s="90"/>
      <c r="IC44" s="90"/>
      <c r="ID44" s="90"/>
      <c r="IE44" s="90"/>
      <c r="IF44" s="90"/>
      <c r="IG44" s="90"/>
      <c r="IH44" s="90"/>
      <c r="II44" s="90"/>
      <c r="IJ44" s="90"/>
      <c r="IK44" s="90"/>
      <c r="IL44" s="90"/>
      <c r="IM44" s="90"/>
      <c r="IN44" s="90"/>
    </row>
    <row r="45" spans="1:248" s="92" customFormat="1" ht="14.25" customHeight="1">
      <c r="A45" s="143" t="str">
        <f t="shared" si="3"/>
        <v>[Admin Module-35]</v>
      </c>
      <c r="B45" s="98" t="s">
        <v>197</v>
      </c>
      <c r="C45" s="98" t="s">
        <v>198</v>
      </c>
      <c r="D45" s="163" t="s">
        <v>199</v>
      </c>
      <c r="E45" s="164"/>
      <c r="F45" s="98"/>
      <c r="G45" s="98"/>
      <c r="H45" s="151"/>
      <c r="I45" s="153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0"/>
      <c r="DQ45" s="90"/>
      <c r="DR45" s="90"/>
      <c r="DS45" s="90"/>
      <c r="DT45" s="90"/>
      <c r="DU45" s="90"/>
      <c r="DV45" s="90"/>
      <c r="DW45" s="90"/>
      <c r="DX45" s="90"/>
      <c r="DY45" s="90"/>
      <c r="DZ45" s="90"/>
      <c r="EA45" s="90"/>
      <c r="EB45" s="90"/>
      <c r="EC45" s="90"/>
      <c r="ED45" s="90"/>
      <c r="EE45" s="90"/>
      <c r="EF45" s="90"/>
      <c r="EG45" s="90"/>
      <c r="EH45" s="90"/>
      <c r="EI45" s="90"/>
      <c r="EJ45" s="90"/>
      <c r="EK45" s="90"/>
      <c r="EL45" s="90"/>
      <c r="EM45" s="90"/>
      <c r="EN45" s="90"/>
      <c r="EO45" s="90"/>
      <c r="EP45" s="90"/>
      <c r="EQ45" s="90"/>
      <c r="ER45" s="90"/>
      <c r="ES45" s="90"/>
      <c r="ET45" s="90"/>
      <c r="EU45" s="90"/>
      <c r="EV45" s="90"/>
      <c r="EW45" s="90"/>
      <c r="EX45" s="90"/>
      <c r="EY45" s="90"/>
      <c r="EZ45" s="90"/>
      <c r="FA45" s="90"/>
      <c r="FB45" s="90"/>
      <c r="FC45" s="90"/>
      <c r="FD45" s="90"/>
      <c r="FE45" s="90"/>
      <c r="FF45" s="90"/>
      <c r="FG45" s="90"/>
      <c r="FH45" s="90"/>
      <c r="FI45" s="90"/>
      <c r="FJ45" s="90"/>
      <c r="FK45" s="90"/>
      <c r="FL45" s="90"/>
      <c r="FM45" s="90"/>
      <c r="FN45" s="90"/>
      <c r="FO45" s="90"/>
      <c r="FP45" s="90"/>
      <c r="FQ45" s="90"/>
      <c r="FR45" s="90"/>
      <c r="FS45" s="90"/>
      <c r="FT45" s="90"/>
      <c r="FU45" s="90"/>
      <c r="FV45" s="90"/>
      <c r="FW45" s="90"/>
      <c r="FX45" s="90"/>
      <c r="FY45" s="90"/>
      <c r="FZ45" s="90"/>
      <c r="GA45" s="90"/>
      <c r="GB45" s="90"/>
      <c r="GC45" s="90"/>
      <c r="GD45" s="90"/>
      <c r="GE45" s="90"/>
      <c r="GF45" s="90"/>
      <c r="GG45" s="90"/>
      <c r="GH45" s="90"/>
      <c r="GI45" s="90"/>
      <c r="GJ45" s="90"/>
      <c r="GK45" s="90"/>
      <c r="GL45" s="90"/>
      <c r="GM45" s="90"/>
      <c r="GN45" s="90"/>
      <c r="GO45" s="90"/>
      <c r="GP45" s="90"/>
      <c r="GQ45" s="90"/>
      <c r="GR45" s="90"/>
      <c r="GS45" s="90"/>
      <c r="GT45" s="90"/>
      <c r="GU45" s="90"/>
      <c r="GV45" s="90"/>
      <c r="GW45" s="90"/>
      <c r="GX45" s="90"/>
      <c r="GY45" s="90"/>
      <c r="GZ45" s="90"/>
      <c r="HA45" s="90"/>
      <c r="HB45" s="90"/>
      <c r="HC45" s="90"/>
      <c r="HD45" s="90"/>
      <c r="HE45" s="90"/>
      <c r="HF45" s="90"/>
      <c r="HG45" s="90"/>
      <c r="HH45" s="90"/>
      <c r="HI45" s="90"/>
      <c r="HJ45" s="90"/>
      <c r="HK45" s="90"/>
      <c r="HL45" s="90"/>
      <c r="HM45" s="90"/>
      <c r="HN45" s="90"/>
      <c r="HO45" s="90"/>
      <c r="HP45" s="90"/>
      <c r="HQ45" s="90"/>
      <c r="HR45" s="90"/>
      <c r="HS45" s="90"/>
      <c r="HT45" s="90"/>
      <c r="HU45" s="90"/>
      <c r="HV45" s="90"/>
      <c r="HW45" s="90"/>
      <c r="HX45" s="90"/>
      <c r="HY45" s="90"/>
      <c r="HZ45" s="90"/>
      <c r="IA45" s="90"/>
      <c r="IB45" s="90"/>
      <c r="IC45" s="90"/>
      <c r="ID45" s="90"/>
      <c r="IE45" s="90"/>
      <c r="IF45" s="90"/>
      <c r="IG45" s="90"/>
      <c r="IH45" s="90"/>
      <c r="II45" s="90"/>
      <c r="IJ45" s="90"/>
      <c r="IK45" s="90"/>
      <c r="IL45" s="90"/>
      <c r="IM45" s="90"/>
      <c r="IN45" s="90"/>
    </row>
    <row r="46" spans="1:248" s="92" customFormat="1" ht="14.25" customHeight="1">
      <c r="A46" s="143" t="str">
        <f t="shared" si="3"/>
        <v>[Admin Module-36]</v>
      </c>
      <c r="B46" s="98" t="s">
        <v>200</v>
      </c>
      <c r="C46" s="98" t="s">
        <v>198</v>
      </c>
      <c r="D46" s="163" t="s">
        <v>201</v>
      </c>
      <c r="E46" s="164"/>
      <c r="F46" s="98"/>
      <c r="G46" s="98"/>
      <c r="H46" s="151"/>
      <c r="I46" s="153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  <c r="DG46" s="90"/>
      <c r="DH46" s="90"/>
      <c r="DI46" s="90"/>
      <c r="DJ46" s="90"/>
      <c r="DK46" s="90"/>
      <c r="DL46" s="90"/>
      <c r="DM46" s="90"/>
      <c r="DN46" s="90"/>
      <c r="DO46" s="90"/>
      <c r="DP46" s="90"/>
      <c r="DQ46" s="90"/>
      <c r="DR46" s="90"/>
      <c r="DS46" s="90"/>
      <c r="DT46" s="90"/>
      <c r="DU46" s="90"/>
      <c r="DV46" s="90"/>
      <c r="DW46" s="90"/>
      <c r="DX46" s="90"/>
      <c r="DY46" s="90"/>
      <c r="DZ46" s="90"/>
      <c r="EA46" s="90"/>
      <c r="EB46" s="90"/>
      <c r="EC46" s="90"/>
      <c r="ED46" s="90"/>
      <c r="EE46" s="90"/>
      <c r="EF46" s="90"/>
      <c r="EG46" s="90"/>
      <c r="EH46" s="90"/>
      <c r="EI46" s="90"/>
      <c r="EJ46" s="90"/>
      <c r="EK46" s="90"/>
      <c r="EL46" s="90"/>
      <c r="EM46" s="90"/>
      <c r="EN46" s="90"/>
      <c r="EO46" s="90"/>
      <c r="EP46" s="90"/>
      <c r="EQ46" s="90"/>
      <c r="ER46" s="90"/>
      <c r="ES46" s="90"/>
      <c r="ET46" s="90"/>
      <c r="EU46" s="90"/>
      <c r="EV46" s="90"/>
      <c r="EW46" s="90"/>
      <c r="EX46" s="90"/>
      <c r="EY46" s="90"/>
      <c r="EZ46" s="90"/>
      <c r="FA46" s="90"/>
      <c r="FB46" s="90"/>
      <c r="FC46" s="90"/>
      <c r="FD46" s="90"/>
      <c r="FE46" s="90"/>
      <c r="FF46" s="90"/>
      <c r="FG46" s="90"/>
      <c r="FH46" s="90"/>
      <c r="FI46" s="90"/>
      <c r="FJ46" s="90"/>
      <c r="FK46" s="90"/>
      <c r="FL46" s="90"/>
      <c r="FM46" s="90"/>
      <c r="FN46" s="90"/>
      <c r="FO46" s="90"/>
      <c r="FP46" s="90"/>
      <c r="FQ46" s="90"/>
      <c r="FR46" s="90"/>
      <c r="FS46" s="90"/>
      <c r="FT46" s="90"/>
      <c r="FU46" s="90"/>
      <c r="FV46" s="90"/>
      <c r="FW46" s="90"/>
      <c r="FX46" s="90"/>
      <c r="FY46" s="90"/>
      <c r="FZ46" s="90"/>
      <c r="GA46" s="90"/>
      <c r="GB46" s="90"/>
      <c r="GC46" s="90"/>
      <c r="GD46" s="90"/>
      <c r="GE46" s="90"/>
      <c r="GF46" s="90"/>
      <c r="GG46" s="90"/>
      <c r="GH46" s="90"/>
      <c r="GI46" s="90"/>
      <c r="GJ46" s="90"/>
      <c r="GK46" s="90"/>
      <c r="GL46" s="90"/>
      <c r="GM46" s="90"/>
      <c r="GN46" s="90"/>
      <c r="GO46" s="90"/>
      <c r="GP46" s="90"/>
      <c r="GQ46" s="90"/>
      <c r="GR46" s="90"/>
      <c r="GS46" s="90"/>
      <c r="GT46" s="90"/>
      <c r="GU46" s="90"/>
      <c r="GV46" s="90"/>
      <c r="GW46" s="90"/>
      <c r="GX46" s="90"/>
      <c r="GY46" s="90"/>
      <c r="GZ46" s="90"/>
      <c r="HA46" s="90"/>
      <c r="HB46" s="90"/>
      <c r="HC46" s="90"/>
      <c r="HD46" s="90"/>
      <c r="HE46" s="90"/>
      <c r="HF46" s="90"/>
      <c r="HG46" s="90"/>
      <c r="HH46" s="90"/>
      <c r="HI46" s="90"/>
      <c r="HJ46" s="90"/>
      <c r="HK46" s="90"/>
      <c r="HL46" s="90"/>
      <c r="HM46" s="90"/>
      <c r="HN46" s="90"/>
      <c r="HO46" s="90"/>
      <c r="HP46" s="90"/>
      <c r="HQ46" s="90"/>
      <c r="HR46" s="90"/>
      <c r="HS46" s="90"/>
      <c r="HT46" s="90"/>
      <c r="HU46" s="90"/>
      <c r="HV46" s="90"/>
      <c r="HW46" s="90"/>
      <c r="HX46" s="90"/>
      <c r="HY46" s="90"/>
      <c r="HZ46" s="90"/>
      <c r="IA46" s="90"/>
      <c r="IB46" s="90"/>
      <c r="IC46" s="90"/>
      <c r="ID46" s="90"/>
      <c r="IE46" s="90"/>
      <c r="IF46" s="90"/>
      <c r="IG46" s="90"/>
      <c r="IH46" s="90"/>
      <c r="II46" s="90"/>
      <c r="IJ46" s="90"/>
      <c r="IK46" s="90"/>
      <c r="IL46" s="90"/>
      <c r="IM46" s="90"/>
      <c r="IN46" s="90"/>
    </row>
    <row r="47" spans="1:248" s="92" customFormat="1" ht="14.25" customHeight="1">
      <c r="A47" s="143" t="str">
        <f t="shared" si="3"/>
        <v>[Admin Module-37]</v>
      </c>
      <c r="B47" s="98" t="s">
        <v>202</v>
      </c>
      <c r="C47" s="98" t="s">
        <v>198</v>
      </c>
      <c r="D47" s="163" t="s">
        <v>203</v>
      </c>
      <c r="E47" s="164"/>
      <c r="F47" s="98"/>
      <c r="G47" s="98"/>
      <c r="H47" s="151"/>
      <c r="I47" s="153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  <c r="CR47" s="90"/>
      <c r="CS47" s="90"/>
      <c r="CT47" s="90"/>
      <c r="CU47" s="90"/>
      <c r="CV47" s="90"/>
      <c r="CW47" s="90"/>
      <c r="CX47" s="90"/>
      <c r="CY47" s="90"/>
      <c r="CZ47" s="90"/>
      <c r="DA47" s="90"/>
      <c r="DB47" s="90"/>
      <c r="DC47" s="90"/>
      <c r="DD47" s="90"/>
      <c r="DE47" s="90"/>
      <c r="DF47" s="90"/>
      <c r="DG47" s="90"/>
      <c r="DH47" s="90"/>
      <c r="DI47" s="90"/>
      <c r="DJ47" s="90"/>
      <c r="DK47" s="90"/>
      <c r="DL47" s="90"/>
      <c r="DM47" s="90"/>
      <c r="DN47" s="90"/>
      <c r="DO47" s="90"/>
      <c r="DP47" s="90"/>
      <c r="DQ47" s="90"/>
      <c r="DR47" s="90"/>
      <c r="DS47" s="90"/>
      <c r="DT47" s="90"/>
      <c r="DU47" s="90"/>
      <c r="DV47" s="90"/>
      <c r="DW47" s="90"/>
      <c r="DX47" s="90"/>
      <c r="DY47" s="90"/>
      <c r="DZ47" s="90"/>
      <c r="EA47" s="90"/>
      <c r="EB47" s="90"/>
      <c r="EC47" s="90"/>
      <c r="ED47" s="90"/>
      <c r="EE47" s="90"/>
      <c r="EF47" s="90"/>
      <c r="EG47" s="90"/>
      <c r="EH47" s="90"/>
      <c r="EI47" s="90"/>
      <c r="EJ47" s="90"/>
      <c r="EK47" s="90"/>
      <c r="EL47" s="90"/>
      <c r="EM47" s="90"/>
      <c r="EN47" s="90"/>
      <c r="EO47" s="90"/>
      <c r="EP47" s="90"/>
      <c r="EQ47" s="90"/>
      <c r="ER47" s="90"/>
      <c r="ES47" s="90"/>
      <c r="ET47" s="90"/>
      <c r="EU47" s="90"/>
      <c r="EV47" s="90"/>
      <c r="EW47" s="90"/>
      <c r="EX47" s="90"/>
      <c r="EY47" s="90"/>
      <c r="EZ47" s="90"/>
      <c r="FA47" s="90"/>
      <c r="FB47" s="90"/>
      <c r="FC47" s="90"/>
      <c r="FD47" s="90"/>
      <c r="FE47" s="90"/>
      <c r="FF47" s="90"/>
      <c r="FG47" s="90"/>
      <c r="FH47" s="90"/>
      <c r="FI47" s="90"/>
      <c r="FJ47" s="90"/>
      <c r="FK47" s="90"/>
      <c r="FL47" s="90"/>
      <c r="FM47" s="90"/>
      <c r="FN47" s="90"/>
      <c r="FO47" s="90"/>
      <c r="FP47" s="90"/>
      <c r="FQ47" s="90"/>
      <c r="FR47" s="90"/>
      <c r="FS47" s="90"/>
      <c r="FT47" s="90"/>
      <c r="FU47" s="90"/>
      <c r="FV47" s="90"/>
      <c r="FW47" s="90"/>
      <c r="FX47" s="90"/>
      <c r="FY47" s="90"/>
      <c r="FZ47" s="90"/>
      <c r="GA47" s="90"/>
      <c r="GB47" s="90"/>
      <c r="GC47" s="90"/>
      <c r="GD47" s="90"/>
      <c r="GE47" s="90"/>
      <c r="GF47" s="90"/>
      <c r="GG47" s="90"/>
      <c r="GH47" s="90"/>
      <c r="GI47" s="90"/>
      <c r="GJ47" s="90"/>
      <c r="GK47" s="90"/>
      <c r="GL47" s="90"/>
      <c r="GM47" s="90"/>
      <c r="GN47" s="90"/>
      <c r="GO47" s="90"/>
      <c r="GP47" s="90"/>
      <c r="GQ47" s="90"/>
      <c r="GR47" s="90"/>
      <c r="GS47" s="90"/>
      <c r="GT47" s="90"/>
      <c r="GU47" s="90"/>
      <c r="GV47" s="90"/>
      <c r="GW47" s="90"/>
      <c r="GX47" s="90"/>
      <c r="GY47" s="90"/>
      <c r="GZ47" s="90"/>
      <c r="HA47" s="90"/>
      <c r="HB47" s="90"/>
      <c r="HC47" s="90"/>
      <c r="HD47" s="90"/>
      <c r="HE47" s="90"/>
      <c r="HF47" s="90"/>
      <c r="HG47" s="90"/>
      <c r="HH47" s="90"/>
      <c r="HI47" s="90"/>
      <c r="HJ47" s="90"/>
      <c r="HK47" s="90"/>
      <c r="HL47" s="90"/>
      <c r="HM47" s="90"/>
      <c r="HN47" s="90"/>
      <c r="HO47" s="90"/>
      <c r="HP47" s="90"/>
      <c r="HQ47" s="90"/>
      <c r="HR47" s="90"/>
      <c r="HS47" s="90"/>
      <c r="HT47" s="90"/>
      <c r="HU47" s="90"/>
      <c r="HV47" s="90"/>
      <c r="HW47" s="90"/>
      <c r="HX47" s="90"/>
      <c r="HY47" s="90"/>
      <c r="HZ47" s="90"/>
      <c r="IA47" s="90"/>
      <c r="IB47" s="90"/>
      <c r="IC47" s="90"/>
      <c r="ID47" s="90"/>
      <c r="IE47" s="90"/>
      <c r="IF47" s="90"/>
      <c r="IG47" s="90"/>
      <c r="IH47" s="90"/>
      <c r="II47" s="90"/>
      <c r="IJ47" s="90"/>
      <c r="IK47" s="90"/>
      <c r="IL47" s="90"/>
      <c r="IM47" s="90"/>
      <c r="IN47" s="90"/>
    </row>
    <row r="48" spans="1:248" s="92" customFormat="1" ht="14.25" customHeight="1">
      <c r="A48" s="143" t="str">
        <f t="shared" si="3"/>
        <v>[Admin Module-38]</v>
      </c>
      <c r="B48" s="98" t="s">
        <v>204</v>
      </c>
      <c r="C48" s="98" t="s">
        <v>198</v>
      </c>
      <c r="D48" s="163" t="s">
        <v>205</v>
      </c>
      <c r="E48" s="164"/>
      <c r="F48" s="98"/>
      <c r="G48" s="98"/>
      <c r="H48" s="151"/>
      <c r="I48" s="153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  <c r="BS48" s="90"/>
      <c r="BT48" s="90"/>
      <c r="BU48" s="90"/>
      <c r="BV48" s="90"/>
      <c r="BW48" s="90"/>
      <c r="BX48" s="90"/>
      <c r="BY48" s="90"/>
      <c r="BZ48" s="90"/>
      <c r="CA48" s="90"/>
      <c r="CB48" s="90"/>
      <c r="CC48" s="90"/>
      <c r="CD48" s="90"/>
      <c r="CE48" s="90"/>
      <c r="CF48" s="90"/>
      <c r="CG48" s="90"/>
      <c r="CH48" s="90"/>
      <c r="CI48" s="90"/>
      <c r="CJ48" s="90"/>
      <c r="CK48" s="90"/>
      <c r="CL48" s="90"/>
      <c r="CM48" s="90"/>
      <c r="CN48" s="90"/>
      <c r="CO48" s="90"/>
      <c r="CP48" s="90"/>
      <c r="CQ48" s="90"/>
      <c r="CR48" s="90"/>
      <c r="CS48" s="90"/>
      <c r="CT48" s="90"/>
      <c r="CU48" s="90"/>
      <c r="CV48" s="90"/>
      <c r="CW48" s="90"/>
      <c r="CX48" s="90"/>
      <c r="CY48" s="90"/>
      <c r="CZ48" s="90"/>
      <c r="DA48" s="90"/>
      <c r="DB48" s="90"/>
      <c r="DC48" s="90"/>
      <c r="DD48" s="90"/>
      <c r="DE48" s="90"/>
      <c r="DF48" s="90"/>
      <c r="DG48" s="90"/>
      <c r="DH48" s="90"/>
      <c r="DI48" s="90"/>
      <c r="DJ48" s="90"/>
      <c r="DK48" s="90"/>
      <c r="DL48" s="90"/>
      <c r="DM48" s="90"/>
      <c r="DN48" s="90"/>
      <c r="DO48" s="90"/>
      <c r="DP48" s="90"/>
      <c r="DQ48" s="90"/>
      <c r="DR48" s="90"/>
      <c r="DS48" s="90"/>
      <c r="DT48" s="90"/>
      <c r="DU48" s="90"/>
      <c r="DV48" s="90"/>
      <c r="DW48" s="90"/>
      <c r="DX48" s="90"/>
      <c r="DY48" s="90"/>
      <c r="DZ48" s="90"/>
      <c r="EA48" s="90"/>
      <c r="EB48" s="90"/>
      <c r="EC48" s="90"/>
      <c r="ED48" s="90"/>
      <c r="EE48" s="90"/>
      <c r="EF48" s="90"/>
      <c r="EG48" s="90"/>
      <c r="EH48" s="90"/>
      <c r="EI48" s="90"/>
      <c r="EJ48" s="90"/>
      <c r="EK48" s="90"/>
      <c r="EL48" s="90"/>
      <c r="EM48" s="90"/>
      <c r="EN48" s="90"/>
      <c r="EO48" s="90"/>
      <c r="EP48" s="90"/>
      <c r="EQ48" s="90"/>
      <c r="ER48" s="90"/>
      <c r="ES48" s="90"/>
      <c r="ET48" s="90"/>
      <c r="EU48" s="90"/>
      <c r="EV48" s="90"/>
      <c r="EW48" s="90"/>
      <c r="EX48" s="90"/>
      <c r="EY48" s="90"/>
      <c r="EZ48" s="90"/>
      <c r="FA48" s="90"/>
      <c r="FB48" s="90"/>
      <c r="FC48" s="90"/>
      <c r="FD48" s="90"/>
      <c r="FE48" s="90"/>
      <c r="FF48" s="90"/>
      <c r="FG48" s="90"/>
      <c r="FH48" s="90"/>
      <c r="FI48" s="90"/>
      <c r="FJ48" s="90"/>
      <c r="FK48" s="90"/>
      <c r="FL48" s="90"/>
      <c r="FM48" s="90"/>
      <c r="FN48" s="90"/>
      <c r="FO48" s="90"/>
      <c r="FP48" s="90"/>
      <c r="FQ48" s="90"/>
      <c r="FR48" s="90"/>
      <c r="FS48" s="90"/>
      <c r="FT48" s="90"/>
      <c r="FU48" s="90"/>
      <c r="FV48" s="90"/>
      <c r="FW48" s="90"/>
      <c r="FX48" s="90"/>
      <c r="FY48" s="90"/>
      <c r="FZ48" s="90"/>
      <c r="GA48" s="90"/>
      <c r="GB48" s="90"/>
      <c r="GC48" s="90"/>
      <c r="GD48" s="90"/>
      <c r="GE48" s="90"/>
      <c r="GF48" s="90"/>
      <c r="GG48" s="90"/>
      <c r="GH48" s="90"/>
      <c r="GI48" s="90"/>
      <c r="GJ48" s="90"/>
      <c r="GK48" s="90"/>
      <c r="GL48" s="90"/>
      <c r="GM48" s="90"/>
      <c r="GN48" s="90"/>
      <c r="GO48" s="90"/>
      <c r="GP48" s="90"/>
      <c r="GQ48" s="90"/>
      <c r="GR48" s="90"/>
      <c r="GS48" s="90"/>
      <c r="GT48" s="90"/>
      <c r="GU48" s="90"/>
      <c r="GV48" s="90"/>
      <c r="GW48" s="90"/>
      <c r="GX48" s="90"/>
      <c r="GY48" s="90"/>
      <c r="GZ48" s="90"/>
      <c r="HA48" s="90"/>
      <c r="HB48" s="90"/>
      <c r="HC48" s="90"/>
      <c r="HD48" s="90"/>
      <c r="HE48" s="90"/>
      <c r="HF48" s="90"/>
      <c r="HG48" s="90"/>
      <c r="HH48" s="90"/>
      <c r="HI48" s="90"/>
      <c r="HJ48" s="90"/>
      <c r="HK48" s="90"/>
      <c r="HL48" s="90"/>
      <c r="HM48" s="90"/>
      <c r="HN48" s="90"/>
      <c r="HO48" s="90"/>
      <c r="HP48" s="90"/>
      <c r="HQ48" s="90"/>
      <c r="HR48" s="90"/>
      <c r="HS48" s="90"/>
      <c r="HT48" s="90"/>
      <c r="HU48" s="90"/>
      <c r="HV48" s="90"/>
      <c r="HW48" s="90"/>
      <c r="HX48" s="90"/>
      <c r="HY48" s="90"/>
      <c r="HZ48" s="90"/>
      <c r="IA48" s="90"/>
      <c r="IB48" s="90"/>
      <c r="IC48" s="90"/>
      <c r="ID48" s="90"/>
      <c r="IE48" s="90"/>
      <c r="IF48" s="90"/>
      <c r="IG48" s="90"/>
      <c r="IH48" s="90"/>
      <c r="II48" s="90"/>
      <c r="IJ48" s="90"/>
      <c r="IK48" s="90"/>
      <c r="IL48" s="90"/>
      <c r="IM48" s="90"/>
      <c r="IN48" s="90"/>
    </row>
    <row r="49" spans="1:248" s="92" customFormat="1" ht="14.25" customHeight="1">
      <c r="A49" s="143" t="str">
        <f t="shared" si="3"/>
        <v>[Admin Module-39]</v>
      </c>
      <c r="B49" s="98" t="s">
        <v>206</v>
      </c>
      <c r="C49" s="98" t="s">
        <v>198</v>
      </c>
      <c r="D49" s="163" t="s">
        <v>207</v>
      </c>
      <c r="E49" s="164"/>
      <c r="F49" s="98"/>
      <c r="G49" s="98"/>
      <c r="H49" s="151"/>
      <c r="I49" s="153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</row>
    <row r="50" spans="1:248" s="92" customFormat="1" ht="14.25" customHeight="1">
      <c r="A50" s="143" t="str">
        <f t="shared" si="3"/>
        <v>[Admin Module-40]</v>
      </c>
      <c r="B50" s="98" t="s">
        <v>208</v>
      </c>
      <c r="C50" s="98" t="s">
        <v>198</v>
      </c>
      <c r="D50" s="163" t="s">
        <v>209</v>
      </c>
      <c r="E50" s="164"/>
      <c r="F50" s="98"/>
      <c r="G50" s="98"/>
      <c r="H50" s="151"/>
      <c r="I50" s="153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90"/>
      <c r="CQ50" s="90"/>
      <c r="CR50" s="90"/>
      <c r="CS50" s="90"/>
      <c r="CT50" s="90"/>
      <c r="CU50" s="90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  <c r="DG50" s="90"/>
      <c r="DH50" s="90"/>
      <c r="DI50" s="90"/>
      <c r="DJ50" s="90"/>
      <c r="DK50" s="90"/>
      <c r="DL50" s="90"/>
      <c r="DM50" s="90"/>
      <c r="DN50" s="90"/>
      <c r="DO50" s="90"/>
      <c r="DP50" s="90"/>
      <c r="DQ50" s="90"/>
      <c r="DR50" s="90"/>
      <c r="DS50" s="90"/>
      <c r="DT50" s="90"/>
      <c r="DU50" s="90"/>
      <c r="DV50" s="90"/>
      <c r="DW50" s="90"/>
      <c r="DX50" s="90"/>
      <c r="DY50" s="90"/>
      <c r="DZ50" s="90"/>
      <c r="EA50" s="90"/>
      <c r="EB50" s="90"/>
      <c r="EC50" s="90"/>
      <c r="ED50" s="90"/>
      <c r="EE50" s="90"/>
      <c r="EF50" s="90"/>
      <c r="EG50" s="90"/>
      <c r="EH50" s="90"/>
      <c r="EI50" s="90"/>
      <c r="EJ50" s="90"/>
      <c r="EK50" s="90"/>
      <c r="EL50" s="90"/>
      <c r="EM50" s="90"/>
      <c r="EN50" s="90"/>
      <c r="EO50" s="90"/>
      <c r="EP50" s="90"/>
      <c r="EQ50" s="90"/>
      <c r="ER50" s="90"/>
      <c r="ES50" s="90"/>
      <c r="ET50" s="90"/>
      <c r="EU50" s="90"/>
      <c r="EV50" s="90"/>
      <c r="EW50" s="90"/>
      <c r="EX50" s="90"/>
      <c r="EY50" s="90"/>
      <c r="EZ50" s="90"/>
      <c r="FA50" s="90"/>
      <c r="FB50" s="90"/>
      <c r="FC50" s="90"/>
      <c r="FD50" s="90"/>
      <c r="FE50" s="90"/>
      <c r="FF50" s="90"/>
      <c r="FG50" s="90"/>
      <c r="FH50" s="90"/>
      <c r="FI50" s="90"/>
      <c r="FJ50" s="90"/>
      <c r="FK50" s="90"/>
      <c r="FL50" s="90"/>
      <c r="FM50" s="90"/>
      <c r="FN50" s="90"/>
      <c r="FO50" s="90"/>
      <c r="FP50" s="90"/>
      <c r="FQ50" s="90"/>
      <c r="FR50" s="90"/>
      <c r="FS50" s="90"/>
      <c r="FT50" s="90"/>
      <c r="FU50" s="90"/>
      <c r="FV50" s="90"/>
      <c r="FW50" s="90"/>
      <c r="FX50" s="90"/>
      <c r="FY50" s="90"/>
      <c r="FZ50" s="90"/>
      <c r="GA50" s="90"/>
      <c r="GB50" s="90"/>
      <c r="GC50" s="90"/>
      <c r="GD50" s="90"/>
      <c r="GE50" s="90"/>
      <c r="GF50" s="90"/>
      <c r="GG50" s="90"/>
      <c r="GH50" s="90"/>
      <c r="GI50" s="90"/>
      <c r="GJ50" s="90"/>
      <c r="GK50" s="90"/>
      <c r="GL50" s="90"/>
      <c r="GM50" s="90"/>
      <c r="GN50" s="90"/>
      <c r="GO50" s="90"/>
      <c r="GP50" s="90"/>
      <c r="GQ50" s="90"/>
      <c r="GR50" s="90"/>
      <c r="GS50" s="90"/>
      <c r="GT50" s="90"/>
      <c r="GU50" s="90"/>
      <c r="GV50" s="90"/>
      <c r="GW50" s="90"/>
      <c r="GX50" s="90"/>
      <c r="GY50" s="90"/>
      <c r="GZ50" s="90"/>
      <c r="HA50" s="90"/>
      <c r="HB50" s="90"/>
      <c r="HC50" s="90"/>
      <c r="HD50" s="90"/>
      <c r="HE50" s="90"/>
      <c r="HF50" s="90"/>
      <c r="HG50" s="90"/>
      <c r="HH50" s="90"/>
      <c r="HI50" s="90"/>
      <c r="HJ50" s="90"/>
      <c r="HK50" s="90"/>
      <c r="HL50" s="90"/>
      <c r="HM50" s="90"/>
      <c r="HN50" s="90"/>
      <c r="HO50" s="90"/>
      <c r="HP50" s="90"/>
      <c r="HQ50" s="90"/>
      <c r="HR50" s="90"/>
      <c r="HS50" s="90"/>
      <c r="HT50" s="90"/>
      <c r="HU50" s="90"/>
      <c r="HV50" s="90"/>
      <c r="HW50" s="90"/>
      <c r="HX50" s="90"/>
      <c r="HY50" s="90"/>
      <c r="HZ50" s="90"/>
      <c r="IA50" s="90"/>
      <c r="IB50" s="90"/>
      <c r="IC50" s="90"/>
      <c r="ID50" s="90"/>
      <c r="IE50" s="90"/>
      <c r="IF50" s="90"/>
      <c r="IG50" s="90"/>
      <c r="IH50" s="90"/>
      <c r="II50" s="90"/>
      <c r="IJ50" s="90"/>
      <c r="IK50" s="90"/>
      <c r="IL50" s="90"/>
      <c r="IM50" s="90"/>
      <c r="IN50" s="90"/>
    </row>
    <row r="51" spans="1:248" s="92" customFormat="1" ht="14.25" customHeight="1">
      <c r="A51" s="143" t="str">
        <f t="shared" si="3"/>
        <v>[Admin Module-41]</v>
      </c>
      <c r="B51" s="98" t="s">
        <v>210</v>
      </c>
      <c r="C51" s="98" t="s">
        <v>211</v>
      </c>
      <c r="D51" s="163" t="s">
        <v>212</v>
      </c>
      <c r="E51" s="164"/>
      <c r="F51" s="98"/>
      <c r="G51" s="98"/>
      <c r="H51" s="151"/>
      <c r="I51" s="153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90"/>
      <c r="CQ51" s="90"/>
      <c r="CR51" s="90"/>
      <c r="CS51" s="90"/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  <c r="DG51" s="90"/>
      <c r="DH51" s="90"/>
      <c r="DI51" s="90"/>
      <c r="DJ51" s="90"/>
      <c r="DK51" s="90"/>
      <c r="DL51" s="90"/>
      <c r="DM51" s="90"/>
      <c r="DN51" s="90"/>
      <c r="DO51" s="90"/>
      <c r="DP51" s="90"/>
      <c r="DQ51" s="90"/>
      <c r="DR51" s="90"/>
      <c r="DS51" s="90"/>
      <c r="DT51" s="90"/>
      <c r="DU51" s="90"/>
      <c r="DV51" s="90"/>
      <c r="DW51" s="90"/>
      <c r="DX51" s="90"/>
      <c r="DY51" s="90"/>
      <c r="DZ51" s="90"/>
      <c r="EA51" s="90"/>
      <c r="EB51" s="90"/>
      <c r="EC51" s="90"/>
      <c r="ED51" s="90"/>
      <c r="EE51" s="90"/>
      <c r="EF51" s="90"/>
      <c r="EG51" s="90"/>
      <c r="EH51" s="90"/>
      <c r="EI51" s="90"/>
      <c r="EJ51" s="90"/>
      <c r="EK51" s="90"/>
      <c r="EL51" s="90"/>
      <c r="EM51" s="90"/>
      <c r="EN51" s="90"/>
      <c r="EO51" s="90"/>
      <c r="EP51" s="90"/>
      <c r="EQ51" s="90"/>
      <c r="ER51" s="90"/>
      <c r="ES51" s="90"/>
      <c r="ET51" s="90"/>
      <c r="EU51" s="90"/>
      <c r="EV51" s="90"/>
      <c r="EW51" s="90"/>
      <c r="EX51" s="90"/>
      <c r="EY51" s="90"/>
      <c r="EZ51" s="90"/>
      <c r="FA51" s="90"/>
      <c r="FB51" s="90"/>
      <c r="FC51" s="90"/>
      <c r="FD51" s="90"/>
      <c r="FE51" s="90"/>
      <c r="FF51" s="90"/>
      <c r="FG51" s="90"/>
      <c r="FH51" s="90"/>
      <c r="FI51" s="90"/>
      <c r="FJ51" s="90"/>
      <c r="FK51" s="90"/>
      <c r="FL51" s="90"/>
      <c r="FM51" s="90"/>
      <c r="FN51" s="90"/>
      <c r="FO51" s="90"/>
      <c r="FP51" s="90"/>
      <c r="FQ51" s="90"/>
      <c r="FR51" s="90"/>
      <c r="FS51" s="90"/>
      <c r="FT51" s="90"/>
      <c r="FU51" s="90"/>
      <c r="FV51" s="90"/>
      <c r="FW51" s="90"/>
      <c r="FX51" s="90"/>
      <c r="FY51" s="90"/>
      <c r="FZ51" s="90"/>
      <c r="GA51" s="90"/>
      <c r="GB51" s="90"/>
      <c r="GC51" s="90"/>
      <c r="GD51" s="90"/>
      <c r="GE51" s="90"/>
      <c r="GF51" s="90"/>
      <c r="GG51" s="90"/>
      <c r="GH51" s="90"/>
      <c r="GI51" s="90"/>
      <c r="GJ51" s="90"/>
      <c r="GK51" s="90"/>
      <c r="GL51" s="90"/>
      <c r="GM51" s="90"/>
      <c r="GN51" s="90"/>
      <c r="GO51" s="90"/>
      <c r="GP51" s="90"/>
      <c r="GQ51" s="90"/>
      <c r="GR51" s="90"/>
      <c r="GS51" s="90"/>
      <c r="GT51" s="90"/>
      <c r="GU51" s="90"/>
      <c r="GV51" s="90"/>
      <c r="GW51" s="90"/>
      <c r="GX51" s="90"/>
      <c r="GY51" s="90"/>
      <c r="GZ51" s="90"/>
      <c r="HA51" s="90"/>
      <c r="HB51" s="90"/>
      <c r="HC51" s="90"/>
      <c r="HD51" s="90"/>
      <c r="HE51" s="90"/>
      <c r="HF51" s="90"/>
      <c r="HG51" s="90"/>
      <c r="HH51" s="90"/>
      <c r="HI51" s="90"/>
      <c r="HJ51" s="90"/>
      <c r="HK51" s="90"/>
      <c r="HL51" s="90"/>
      <c r="HM51" s="90"/>
      <c r="HN51" s="90"/>
      <c r="HO51" s="90"/>
      <c r="HP51" s="90"/>
      <c r="HQ51" s="90"/>
      <c r="HR51" s="90"/>
      <c r="HS51" s="90"/>
      <c r="HT51" s="90"/>
      <c r="HU51" s="90"/>
      <c r="HV51" s="90"/>
      <c r="HW51" s="90"/>
      <c r="HX51" s="90"/>
      <c r="HY51" s="90"/>
      <c r="HZ51" s="90"/>
      <c r="IA51" s="90"/>
      <c r="IB51" s="90"/>
      <c r="IC51" s="90"/>
      <c r="ID51" s="90"/>
      <c r="IE51" s="90"/>
      <c r="IF51" s="90"/>
      <c r="IG51" s="90"/>
      <c r="IH51" s="90"/>
      <c r="II51" s="90"/>
      <c r="IJ51" s="90"/>
      <c r="IK51" s="90"/>
      <c r="IL51" s="90"/>
      <c r="IM51" s="90"/>
      <c r="IN51" s="90"/>
    </row>
    <row r="52" spans="1:248" s="92" customFormat="1" ht="14.25" customHeight="1">
      <c r="A52" s="143" t="str">
        <f t="shared" si="3"/>
        <v>[Admin Module-42]</v>
      </c>
      <c r="B52" s="98" t="s">
        <v>213</v>
      </c>
      <c r="C52" s="98" t="s">
        <v>214</v>
      </c>
      <c r="D52" s="163" t="s">
        <v>215</v>
      </c>
      <c r="E52" s="164"/>
      <c r="F52" s="98"/>
      <c r="G52" s="98"/>
      <c r="H52" s="151"/>
      <c r="I52" s="153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  <c r="BS52" s="90"/>
      <c r="BT52" s="90"/>
      <c r="BU52" s="90"/>
      <c r="BV52" s="90"/>
      <c r="BW52" s="90"/>
      <c r="BX52" s="90"/>
      <c r="BY52" s="90"/>
      <c r="BZ52" s="90"/>
      <c r="CA52" s="90"/>
      <c r="CB52" s="90"/>
      <c r="CC52" s="90"/>
      <c r="CD52" s="90"/>
      <c r="CE52" s="90"/>
      <c r="CF52" s="90"/>
      <c r="CG52" s="90"/>
      <c r="CH52" s="90"/>
      <c r="CI52" s="90"/>
      <c r="CJ52" s="90"/>
      <c r="CK52" s="90"/>
      <c r="CL52" s="90"/>
      <c r="CM52" s="90"/>
      <c r="CN52" s="90"/>
      <c r="CO52" s="90"/>
      <c r="CP52" s="90"/>
      <c r="CQ52" s="90"/>
      <c r="CR52" s="90"/>
      <c r="CS52" s="90"/>
      <c r="CT52" s="90"/>
      <c r="CU52" s="90"/>
      <c r="CV52" s="90"/>
      <c r="CW52" s="90"/>
      <c r="CX52" s="90"/>
      <c r="CY52" s="90"/>
      <c r="CZ52" s="90"/>
      <c r="DA52" s="90"/>
      <c r="DB52" s="90"/>
      <c r="DC52" s="90"/>
      <c r="DD52" s="90"/>
      <c r="DE52" s="90"/>
      <c r="DF52" s="90"/>
      <c r="DG52" s="90"/>
      <c r="DH52" s="90"/>
      <c r="DI52" s="90"/>
      <c r="DJ52" s="90"/>
      <c r="DK52" s="90"/>
      <c r="DL52" s="90"/>
      <c r="DM52" s="90"/>
      <c r="DN52" s="90"/>
      <c r="DO52" s="90"/>
      <c r="DP52" s="90"/>
      <c r="DQ52" s="90"/>
      <c r="DR52" s="90"/>
      <c r="DS52" s="90"/>
      <c r="DT52" s="90"/>
      <c r="DU52" s="90"/>
      <c r="DV52" s="90"/>
      <c r="DW52" s="90"/>
      <c r="DX52" s="90"/>
      <c r="DY52" s="90"/>
      <c r="DZ52" s="90"/>
      <c r="EA52" s="90"/>
      <c r="EB52" s="90"/>
      <c r="EC52" s="90"/>
      <c r="ED52" s="90"/>
      <c r="EE52" s="90"/>
      <c r="EF52" s="90"/>
      <c r="EG52" s="90"/>
      <c r="EH52" s="90"/>
      <c r="EI52" s="90"/>
      <c r="EJ52" s="90"/>
      <c r="EK52" s="90"/>
      <c r="EL52" s="90"/>
      <c r="EM52" s="90"/>
      <c r="EN52" s="90"/>
      <c r="EO52" s="90"/>
      <c r="EP52" s="90"/>
      <c r="EQ52" s="90"/>
      <c r="ER52" s="90"/>
      <c r="ES52" s="90"/>
      <c r="ET52" s="90"/>
      <c r="EU52" s="90"/>
      <c r="EV52" s="90"/>
      <c r="EW52" s="90"/>
      <c r="EX52" s="90"/>
      <c r="EY52" s="90"/>
      <c r="EZ52" s="90"/>
      <c r="FA52" s="90"/>
      <c r="FB52" s="90"/>
      <c r="FC52" s="90"/>
      <c r="FD52" s="90"/>
      <c r="FE52" s="90"/>
      <c r="FF52" s="90"/>
      <c r="FG52" s="90"/>
      <c r="FH52" s="90"/>
      <c r="FI52" s="90"/>
      <c r="FJ52" s="90"/>
      <c r="FK52" s="90"/>
      <c r="FL52" s="90"/>
      <c r="FM52" s="90"/>
      <c r="FN52" s="90"/>
      <c r="FO52" s="90"/>
      <c r="FP52" s="90"/>
      <c r="FQ52" s="90"/>
      <c r="FR52" s="90"/>
      <c r="FS52" s="90"/>
      <c r="FT52" s="90"/>
      <c r="FU52" s="90"/>
      <c r="FV52" s="90"/>
      <c r="FW52" s="90"/>
      <c r="FX52" s="90"/>
      <c r="FY52" s="90"/>
      <c r="FZ52" s="90"/>
      <c r="GA52" s="90"/>
      <c r="GB52" s="90"/>
      <c r="GC52" s="90"/>
      <c r="GD52" s="90"/>
      <c r="GE52" s="90"/>
      <c r="GF52" s="90"/>
      <c r="GG52" s="90"/>
      <c r="GH52" s="90"/>
      <c r="GI52" s="90"/>
      <c r="GJ52" s="90"/>
      <c r="GK52" s="90"/>
      <c r="GL52" s="90"/>
      <c r="GM52" s="90"/>
      <c r="GN52" s="90"/>
      <c r="GO52" s="90"/>
      <c r="GP52" s="90"/>
      <c r="GQ52" s="90"/>
      <c r="GR52" s="90"/>
      <c r="GS52" s="90"/>
      <c r="GT52" s="90"/>
      <c r="GU52" s="90"/>
      <c r="GV52" s="90"/>
      <c r="GW52" s="90"/>
      <c r="GX52" s="90"/>
      <c r="GY52" s="90"/>
      <c r="GZ52" s="90"/>
      <c r="HA52" s="90"/>
      <c r="HB52" s="90"/>
      <c r="HC52" s="90"/>
      <c r="HD52" s="90"/>
      <c r="HE52" s="90"/>
      <c r="HF52" s="90"/>
      <c r="HG52" s="90"/>
      <c r="HH52" s="90"/>
      <c r="HI52" s="90"/>
      <c r="HJ52" s="90"/>
      <c r="HK52" s="90"/>
      <c r="HL52" s="90"/>
      <c r="HM52" s="90"/>
      <c r="HN52" s="90"/>
      <c r="HO52" s="90"/>
      <c r="HP52" s="90"/>
      <c r="HQ52" s="90"/>
      <c r="HR52" s="90"/>
      <c r="HS52" s="90"/>
      <c r="HT52" s="90"/>
      <c r="HU52" s="90"/>
      <c r="HV52" s="90"/>
      <c r="HW52" s="90"/>
      <c r="HX52" s="90"/>
      <c r="HY52" s="90"/>
      <c r="HZ52" s="90"/>
      <c r="IA52" s="90"/>
      <c r="IB52" s="90"/>
      <c r="IC52" s="90"/>
      <c r="ID52" s="90"/>
      <c r="IE52" s="90"/>
      <c r="IF52" s="90"/>
      <c r="IG52" s="90"/>
      <c r="IH52" s="90"/>
      <c r="II52" s="90"/>
      <c r="IJ52" s="90"/>
      <c r="IK52" s="90"/>
      <c r="IL52" s="90"/>
      <c r="IM52" s="90"/>
      <c r="IN52" s="90"/>
    </row>
    <row r="53" spans="1:248" s="92" customFormat="1" ht="14.25" customHeight="1">
      <c r="A53" s="143" t="str">
        <f t="shared" si="3"/>
        <v>[Admin Module-43]</v>
      </c>
      <c r="B53" s="98" t="s">
        <v>216</v>
      </c>
      <c r="C53" s="98" t="s">
        <v>214</v>
      </c>
      <c r="D53" s="163" t="s">
        <v>217</v>
      </c>
      <c r="E53" s="164"/>
      <c r="F53" s="98"/>
      <c r="G53" s="98"/>
      <c r="H53" s="151"/>
      <c r="I53" s="153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  <c r="DG53" s="90"/>
      <c r="DH53" s="90"/>
      <c r="DI53" s="90"/>
      <c r="DJ53" s="90"/>
      <c r="DK53" s="90"/>
      <c r="DL53" s="90"/>
      <c r="DM53" s="90"/>
      <c r="DN53" s="90"/>
      <c r="DO53" s="90"/>
      <c r="DP53" s="90"/>
      <c r="DQ53" s="90"/>
      <c r="DR53" s="90"/>
      <c r="DS53" s="90"/>
      <c r="DT53" s="90"/>
      <c r="DU53" s="90"/>
      <c r="DV53" s="90"/>
      <c r="DW53" s="90"/>
      <c r="DX53" s="90"/>
      <c r="DY53" s="90"/>
      <c r="DZ53" s="90"/>
      <c r="EA53" s="90"/>
      <c r="EB53" s="90"/>
      <c r="EC53" s="90"/>
      <c r="ED53" s="90"/>
      <c r="EE53" s="90"/>
      <c r="EF53" s="90"/>
      <c r="EG53" s="90"/>
      <c r="EH53" s="90"/>
      <c r="EI53" s="90"/>
      <c r="EJ53" s="90"/>
      <c r="EK53" s="90"/>
      <c r="EL53" s="90"/>
      <c r="EM53" s="90"/>
      <c r="EN53" s="90"/>
      <c r="EO53" s="90"/>
      <c r="EP53" s="90"/>
      <c r="EQ53" s="90"/>
      <c r="ER53" s="90"/>
      <c r="ES53" s="90"/>
      <c r="ET53" s="90"/>
      <c r="EU53" s="90"/>
      <c r="EV53" s="90"/>
      <c r="EW53" s="90"/>
      <c r="EX53" s="90"/>
      <c r="EY53" s="90"/>
      <c r="EZ53" s="90"/>
      <c r="FA53" s="90"/>
      <c r="FB53" s="90"/>
      <c r="FC53" s="90"/>
      <c r="FD53" s="90"/>
      <c r="FE53" s="90"/>
      <c r="FF53" s="90"/>
      <c r="FG53" s="90"/>
      <c r="FH53" s="90"/>
      <c r="FI53" s="90"/>
      <c r="FJ53" s="90"/>
      <c r="FK53" s="90"/>
      <c r="FL53" s="90"/>
      <c r="FM53" s="90"/>
      <c r="FN53" s="90"/>
      <c r="FO53" s="90"/>
      <c r="FP53" s="90"/>
      <c r="FQ53" s="90"/>
      <c r="FR53" s="90"/>
      <c r="FS53" s="90"/>
      <c r="FT53" s="90"/>
      <c r="FU53" s="90"/>
      <c r="FV53" s="90"/>
      <c r="FW53" s="90"/>
      <c r="FX53" s="90"/>
      <c r="FY53" s="90"/>
      <c r="FZ53" s="90"/>
      <c r="GA53" s="90"/>
      <c r="GB53" s="90"/>
      <c r="GC53" s="90"/>
      <c r="GD53" s="90"/>
      <c r="GE53" s="90"/>
      <c r="GF53" s="90"/>
      <c r="GG53" s="90"/>
      <c r="GH53" s="90"/>
      <c r="GI53" s="90"/>
      <c r="GJ53" s="90"/>
      <c r="GK53" s="90"/>
      <c r="GL53" s="90"/>
      <c r="GM53" s="90"/>
      <c r="GN53" s="90"/>
      <c r="GO53" s="90"/>
      <c r="GP53" s="90"/>
      <c r="GQ53" s="90"/>
      <c r="GR53" s="90"/>
      <c r="GS53" s="90"/>
      <c r="GT53" s="90"/>
      <c r="GU53" s="90"/>
      <c r="GV53" s="90"/>
      <c r="GW53" s="90"/>
      <c r="GX53" s="90"/>
      <c r="GY53" s="90"/>
      <c r="GZ53" s="90"/>
      <c r="HA53" s="90"/>
      <c r="HB53" s="90"/>
      <c r="HC53" s="90"/>
      <c r="HD53" s="90"/>
      <c r="HE53" s="90"/>
      <c r="HF53" s="90"/>
      <c r="HG53" s="90"/>
      <c r="HH53" s="90"/>
      <c r="HI53" s="90"/>
      <c r="HJ53" s="90"/>
      <c r="HK53" s="90"/>
      <c r="HL53" s="90"/>
      <c r="HM53" s="90"/>
      <c r="HN53" s="90"/>
      <c r="HO53" s="90"/>
      <c r="HP53" s="90"/>
      <c r="HQ53" s="90"/>
      <c r="HR53" s="90"/>
      <c r="HS53" s="90"/>
      <c r="HT53" s="90"/>
      <c r="HU53" s="90"/>
      <c r="HV53" s="90"/>
      <c r="HW53" s="90"/>
      <c r="HX53" s="90"/>
      <c r="HY53" s="90"/>
      <c r="HZ53" s="90"/>
      <c r="IA53" s="90"/>
      <c r="IB53" s="90"/>
      <c r="IC53" s="90"/>
      <c r="ID53" s="90"/>
      <c r="IE53" s="90"/>
      <c r="IF53" s="90"/>
      <c r="IG53" s="90"/>
      <c r="IH53" s="90"/>
      <c r="II53" s="90"/>
      <c r="IJ53" s="90"/>
      <c r="IK53" s="90"/>
      <c r="IL53" s="90"/>
      <c r="IM53" s="90"/>
      <c r="IN53" s="90"/>
    </row>
    <row r="54" spans="1:248" s="92" customFormat="1" ht="14.25" customHeight="1">
      <c r="A54" s="156"/>
      <c r="B54" s="155" t="s">
        <v>218</v>
      </c>
      <c r="C54" s="156"/>
      <c r="D54" s="156"/>
      <c r="E54" s="156"/>
      <c r="F54" s="156"/>
      <c r="G54" s="156"/>
      <c r="H54" s="156"/>
      <c r="I54" s="157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/>
      <c r="BU54" s="90"/>
      <c r="BV54" s="90"/>
      <c r="BW54" s="90"/>
      <c r="BX54" s="90"/>
      <c r="BY54" s="90"/>
      <c r="BZ54" s="90"/>
      <c r="CA54" s="90"/>
      <c r="CB54" s="90"/>
      <c r="CC54" s="90"/>
      <c r="CD54" s="90"/>
      <c r="CE54" s="90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90"/>
      <c r="CQ54" s="90"/>
      <c r="CR54" s="90"/>
      <c r="CS54" s="90"/>
      <c r="CT54" s="90"/>
      <c r="CU54" s="90"/>
      <c r="CV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  <c r="DG54" s="90"/>
      <c r="DH54" s="90"/>
      <c r="DI54" s="90"/>
      <c r="DJ54" s="90"/>
      <c r="DK54" s="90"/>
      <c r="DL54" s="90"/>
      <c r="DM54" s="90"/>
      <c r="DN54" s="90"/>
      <c r="DO54" s="90"/>
      <c r="DP54" s="90"/>
      <c r="DQ54" s="90"/>
      <c r="DR54" s="90"/>
      <c r="DS54" s="90"/>
      <c r="DT54" s="90"/>
      <c r="DU54" s="90"/>
      <c r="DV54" s="90"/>
      <c r="DW54" s="90"/>
      <c r="DX54" s="90"/>
      <c r="DY54" s="90"/>
      <c r="DZ54" s="90"/>
      <c r="EA54" s="90"/>
      <c r="EB54" s="90"/>
      <c r="EC54" s="90"/>
      <c r="ED54" s="90"/>
      <c r="EE54" s="90"/>
      <c r="EF54" s="90"/>
      <c r="EG54" s="90"/>
      <c r="EH54" s="90"/>
      <c r="EI54" s="90"/>
      <c r="EJ54" s="90"/>
      <c r="EK54" s="90"/>
      <c r="EL54" s="90"/>
      <c r="EM54" s="90"/>
      <c r="EN54" s="90"/>
      <c r="EO54" s="90"/>
      <c r="EP54" s="90"/>
      <c r="EQ54" s="90"/>
      <c r="ER54" s="90"/>
      <c r="ES54" s="90"/>
      <c r="ET54" s="90"/>
      <c r="EU54" s="90"/>
      <c r="EV54" s="90"/>
      <c r="EW54" s="90"/>
      <c r="EX54" s="90"/>
      <c r="EY54" s="90"/>
      <c r="EZ54" s="90"/>
      <c r="FA54" s="90"/>
      <c r="FB54" s="90"/>
      <c r="FC54" s="90"/>
      <c r="FD54" s="90"/>
      <c r="FE54" s="90"/>
      <c r="FF54" s="90"/>
      <c r="FG54" s="90"/>
      <c r="FH54" s="90"/>
      <c r="FI54" s="90"/>
      <c r="FJ54" s="90"/>
      <c r="FK54" s="90"/>
      <c r="FL54" s="90"/>
      <c r="FM54" s="90"/>
      <c r="FN54" s="90"/>
      <c r="FO54" s="90"/>
      <c r="FP54" s="90"/>
      <c r="FQ54" s="90"/>
      <c r="FR54" s="90"/>
      <c r="FS54" s="90"/>
      <c r="FT54" s="90"/>
      <c r="FU54" s="90"/>
      <c r="FV54" s="90"/>
      <c r="FW54" s="90"/>
      <c r="FX54" s="90"/>
      <c r="FY54" s="90"/>
      <c r="FZ54" s="90"/>
      <c r="GA54" s="90"/>
      <c r="GB54" s="90"/>
      <c r="GC54" s="90"/>
      <c r="GD54" s="90"/>
      <c r="GE54" s="90"/>
      <c r="GF54" s="90"/>
      <c r="GG54" s="90"/>
      <c r="GH54" s="90"/>
      <c r="GI54" s="90"/>
      <c r="GJ54" s="90"/>
      <c r="GK54" s="90"/>
      <c r="GL54" s="90"/>
      <c r="GM54" s="90"/>
      <c r="GN54" s="90"/>
      <c r="GO54" s="90"/>
      <c r="GP54" s="90"/>
      <c r="GQ54" s="90"/>
      <c r="GR54" s="90"/>
      <c r="GS54" s="90"/>
      <c r="GT54" s="90"/>
      <c r="GU54" s="90"/>
      <c r="GV54" s="90"/>
      <c r="GW54" s="90"/>
      <c r="GX54" s="90"/>
      <c r="GY54" s="90"/>
      <c r="GZ54" s="90"/>
      <c r="HA54" s="90"/>
      <c r="HB54" s="90"/>
      <c r="HC54" s="90"/>
      <c r="HD54" s="90"/>
      <c r="HE54" s="90"/>
      <c r="HF54" s="90"/>
      <c r="HG54" s="90"/>
      <c r="HH54" s="90"/>
      <c r="HI54" s="90"/>
      <c r="HJ54" s="90"/>
      <c r="HK54" s="90"/>
      <c r="HL54" s="90"/>
      <c r="HM54" s="90"/>
      <c r="HN54" s="90"/>
      <c r="HO54" s="90"/>
      <c r="HP54" s="90"/>
      <c r="HQ54" s="90"/>
      <c r="HR54" s="90"/>
      <c r="HS54" s="90"/>
      <c r="HT54" s="90"/>
      <c r="HU54" s="90"/>
      <c r="HV54" s="90"/>
      <c r="HW54" s="90"/>
      <c r="HX54" s="90"/>
      <c r="HY54" s="90"/>
      <c r="HZ54" s="90"/>
      <c r="IA54" s="90"/>
      <c r="IB54" s="90"/>
      <c r="IC54" s="90"/>
      <c r="ID54" s="90"/>
      <c r="IE54" s="90"/>
      <c r="IF54" s="90"/>
      <c r="IG54" s="90"/>
      <c r="IH54" s="90"/>
      <c r="II54" s="90"/>
      <c r="IJ54" s="90"/>
      <c r="IK54" s="90"/>
      <c r="IL54" s="90"/>
      <c r="IM54" s="90"/>
      <c r="IN54" s="90"/>
    </row>
    <row r="55" spans="1:248" s="92" customFormat="1" ht="14.25" customHeight="1">
      <c r="A55" s="143" t="str">
        <f t="shared" ref="A55:A64" si="4">IF(OR(B55&lt;&gt;"",D55&lt;&gt;""),"["&amp;TEXT($B$2,"##")&amp;"-"&amp;TEXT(ROW()-10,"##")&amp;"]","")</f>
        <v>[Admin Module-45]</v>
      </c>
      <c r="B55" s="98" t="s">
        <v>219</v>
      </c>
      <c r="C55" s="98" t="s">
        <v>220</v>
      </c>
      <c r="D55" s="163" t="s">
        <v>221</v>
      </c>
      <c r="E55" s="164"/>
      <c r="F55" s="98"/>
      <c r="G55" s="98"/>
      <c r="H55" s="151"/>
      <c r="I55" s="154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/>
      <c r="BU55" s="90"/>
      <c r="BV55" s="90"/>
      <c r="BW55" s="90"/>
      <c r="BX55" s="90"/>
      <c r="BY55" s="90"/>
      <c r="BZ55" s="90"/>
      <c r="CA55" s="90"/>
      <c r="CB55" s="90"/>
      <c r="CC55" s="90"/>
      <c r="CD55" s="90"/>
      <c r="CE55" s="90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90"/>
      <c r="CQ55" s="90"/>
      <c r="CR55" s="90"/>
      <c r="CS55" s="90"/>
      <c r="CT55" s="90"/>
      <c r="CU55" s="90"/>
      <c r="CV55" s="90"/>
      <c r="CW55" s="90"/>
      <c r="CX55" s="90"/>
      <c r="CY55" s="90"/>
      <c r="CZ55" s="90"/>
      <c r="DA55" s="90"/>
      <c r="DB55" s="90"/>
      <c r="DC55" s="90"/>
      <c r="DD55" s="90"/>
      <c r="DE55" s="90"/>
      <c r="DF55" s="90"/>
      <c r="DG55" s="90"/>
      <c r="DH55" s="90"/>
      <c r="DI55" s="90"/>
      <c r="DJ55" s="90"/>
      <c r="DK55" s="90"/>
      <c r="DL55" s="90"/>
      <c r="DM55" s="90"/>
      <c r="DN55" s="90"/>
      <c r="DO55" s="90"/>
      <c r="DP55" s="90"/>
      <c r="DQ55" s="90"/>
      <c r="DR55" s="90"/>
      <c r="DS55" s="90"/>
      <c r="DT55" s="90"/>
      <c r="DU55" s="90"/>
      <c r="DV55" s="90"/>
      <c r="DW55" s="90"/>
      <c r="DX55" s="90"/>
      <c r="DY55" s="90"/>
      <c r="DZ55" s="90"/>
      <c r="EA55" s="90"/>
      <c r="EB55" s="90"/>
      <c r="EC55" s="90"/>
      <c r="ED55" s="90"/>
      <c r="EE55" s="90"/>
      <c r="EF55" s="90"/>
      <c r="EG55" s="90"/>
      <c r="EH55" s="90"/>
      <c r="EI55" s="90"/>
      <c r="EJ55" s="90"/>
      <c r="EK55" s="90"/>
      <c r="EL55" s="90"/>
      <c r="EM55" s="90"/>
      <c r="EN55" s="90"/>
      <c r="EO55" s="90"/>
      <c r="EP55" s="90"/>
      <c r="EQ55" s="90"/>
      <c r="ER55" s="90"/>
      <c r="ES55" s="90"/>
      <c r="ET55" s="90"/>
      <c r="EU55" s="90"/>
      <c r="EV55" s="90"/>
      <c r="EW55" s="90"/>
      <c r="EX55" s="90"/>
      <c r="EY55" s="90"/>
      <c r="EZ55" s="90"/>
      <c r="FA55" s="90"/>
      <c r="FB55" s="90"/>
      <c r="FC55" s="90"/>
      <c r="FD55" s="90"/>
      <c r="FE55" s="90"/>
      <c r="FF55" s="90"/>
      <c r="FG55" s="90"/>
      <c r="FH55" s="90"/>
      <c r="FI55" s="90"/>
      <c r="FJ55" s="90"/>
      <c r="FK55" s="90"/>
      <c r="FL55" s="90"/>
      <c r="FM55" s="90"/>
      <c r="FN55" s="90"/>
      <c r="FO55" s="90"/>
      <c r="FP55" s="90"/>
      <c r="FQ55" s="90"/>
      <c r="FR55" s="90"/>
      <c r="FS55" s="90"/>
      <c r="FT55" s="90"/>
      <c r="FU55" s="90"/>
      <c r="FV55" s="90"/>
      <c r="FW55" s="90"/>
      <c r="FX55" s="90"/>
      <c r="FY55" s="90"/>
      <c r="FZ55" s="90"/>
      <c r="GA55" s="90"/>
      <c r="GB55" s="90"/>
      <c r="GC55" s="90"/>
      <c r="GD55" s="90"/>
      <c r="GE55" s="90"/>
      <c r="GF55" s="90"/>
      <c r="GG55" s="90"/>
      <c r="GH55" s="90"/>
      <c r="GI55" s="90"/>
      <c r="GJ55" s="90"/>
      <c r="GK55" s="90"/>
      <c r="GL55" s="90"/>
      <c r="GM55" s="90"/>
      <c r="GN55" s="90"/>
      <c r="GO55" s="90"/>
      <c r="GP55" s="90"/>
      <c r="GQ55" s="90"/>
      <c r="GR55" s="90"/>
      <c r="GS55" s="90"/>
      <c r="GT55" s="90"/>
      <c r="GU55" s="90"/>
      <c r="GV55" s="90"/>
      <c r="GW55" s="90"/>
      <c r="GX55" s="90"/>
      <c r="GY55" s="90"/>
      <c r="GZ55" s="90"/>
      <c r="HA55" s="90"/>
      <c r="HB55" s="90"/>
      <c r="HC55" s="90"/>
      <c r="HD55" s="90"/>
      <c r="HE55" s="90"/>
      <c r="HF55" s="90"/>
      <c r="HG55" s="90"/>
      <c r="HH55" s="90"/>
      <c r="HI55" s="90"/>
      <c r="HJ55" s="90"/>
      <c r="HK55" s="90"/>
      <c r="HL55" s="90"/>
      <c r="HM55" s="90"/>
      <c r="HN55" s="90"/>
      <c r="HO55" s="90"/>
      <c r="HP55" s="90"/>
      <c r="HQ55" s="90"/>
      <c r="HR55" s="90"/>
      <c r="HS55" s="90"/>
      <c r="HT55" s="90"/>
      <c r="HU55" s="90"/>
      <c r="HV55" s="90"/>
      <c r="HW55" s="90"/>
      <c r="HX55" s="90"/>
      <c r="HY55" s="90"/>
      <c r="HZ55" s="90"/>
      <c r="IA55" s="90"/>
      <c r="IB55" s="90"/>
      <c r="IC55" s="90"/>
      <c r="ID55" s="90"/>
      <c r="IE55" s="90"/>
      <c r="IF55" s="90"/>
      <c r="IG55" s="90"/>
      <c r="IH55" s="90"/>
      <c r="II55" s="90"/>
      <c r="IJ55" s="90"/>
      <c r="IK55" s="90"/>
      <c r="IL55" s="90"/>
      <c r="IM55" s="90"/>
      <c r="IN55" s="90"/>
    </row>
    <row r="56" spans="1:248" s="92" customFormat="1" ht="14.25" customHeight="1">
      <c r="A56" s="143" t="str">
        <f t="shared" si="4"/>
        <v>[Admin Module-46]</v>
      </c>
      <c r="B56" s="98" t="s">
        <v>222</v>
      </c>
      <c r="C56" s="98" t="s">
        <v>223</v>
      </c>
      <c r="D56" s="163" t="s">
        <v>224</v>
      </c>
      <c r="E56" s="164"/>
      <c r="F56" s="98"/>
      <c r="G56" s="98"/>
      <c r="H56" s="151"/>
      <c r="I56" s="154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/>
      <c r="BU56" s="90"/>
      <c r="BV56" s="90"/>
      <c r="BW56" s="90"/>
      <c r="BX56" s="90"/>
      <c r="BY56" s="90"/>
      <c r="BZ56" s="90"/>
      <c r="CA56" s="90"/>
      <c r="CB56" s="90"/>
      <c r="CC56" s="90"/>
      <c r="CD56" s="90"/>
      <c r="CE56" s="90"/>
      <c r="CF56" s="90"/>
      <c r="CG56" s="90"/>
      <c r="CH56" s="90"/>
      <c r="CI56" s="90"/>
      <c r="CJ56" s="90"/>
      <c r="CK56" s="90"/>
      <c r="CL56" s="90"/>
      <c r="CM56" s="90"/>
      <c r="CN56" s="90"/>
      <c r="CO56" s="90"/>
      <c r="CP56" s="90"/>
      <c r="CQ56" s="90"/>
      <c r="CR56" s="90"/>
      <c r="CS56" s="90"/>
      <c r="CT56" s="90"/>
      <c r="CU56" s="90"/>
      <c r="CV56" s="90"/>
      <c r="CW56" s="90"/>
      <c r="CX56" s="90"/>
      <c r="CY56" s="90"/>
      <c r="CZ56" s="90"/>
      <c r="DA56" s="90"/>
      <c r="DB56" s="90"/>
      <c r="DC56" s="90"/>
      <c r="DD56" s="90"/>
      <c r="DE56" s="90"/>
      <c r="DF56" s="90"/>
      <c r="DG56" s="90"/>
      <c r="DH56" s="90"/>
      <c r="DI56" s="90"/>
      <c r="DJ56" s="90"/>
      <c r="DK56" s="90"/>
      <c r="DL56" s="90"/>
      <c r="DM56" s="90"/>
      <c r="DN56" s="90"/>
      <c r="DO56" s="90"/>
      <c r="DP56" s="90"/>
      <c r="DQ56" s="90"/>
      <c r="DR56" s="90"/>
      <c r="DS56" s="90"/>
      <c r="DT56" s="90"/>
      <c r="DU56" s="90"/>
      <c r="DV56" s="90"/>
      <c r="DW56" s="90"/>
      <c r="DX56" s="90"/>
      <c r="DY56" s="90"/>
      <c r="DZ56" s="90"/>
      <c r="EA56" s="90"/>
      <c r="EB56" s="90"/>
      <c r="EC56" s="90"/>
      <c r="ED56" s="90"/>
      <c r="EE56" s="90"/>
      <c r="EF56" s="90"/>
      <c r="EG56" s="90"/>
      <c r="EH56" s="90"/>
      <c r="EI56" s="90"/>
      <c r="EJ56" s="90"/>
      <c r="EK56" s="90"/>
      <c r="EL56" s="90"/>
      <c r="EM56" s="90"/>
      <c r="EN56" s="90"/>
      <c r="EO56" s="90"/>
      <c r="EP56" s="90"/>
      <c r="EQ56" s="90"/>
      <c r="ER56" s="90"/>
      <c r="ES56" s="90"/>
      <c r="ET56" s="90"/>
      <c r="EU56" s="90"/>
      <c r="EV56" s="90"/>
      <c r="EW56" s="90"/>
      <c r="EX56" s="90"/>
      <c r="EY56" s="90"/>
      <c r="EZ56" s="90"/>
      <c r="FA56" s="90"/>
      <c r="FB56" s="90"/>
      <c r="FC56" s="90"/>
      <c r="FD56" s="90"/>
      <c r="FE56" s="90"/>
      <c r="FF56" s="90"/>
      <c r="FG56" s="90"/>
      <c r="FH56" s="90"/>
      <c r="FI56" s="90"/>
      <c r="FJ56" s="90"/>
      <c r="FK56" s="90"/>
      <c r="FL56" s="90"/>
      <c r="FM56" s="90"/>
      <c r="FN56" s="90"/>
      <c r="FO56" s="90"/>
      <c r="FP56" s="90"/>
      <c r="FQ56" s="90"/>
      <c r="FR56" s="90"/>
      <c r="FS56" s="90"/>
      <c r="FT56" s="90"/>
      <c r="FU56" s="90"/>
      <c r="FV56" s="90"/>
      <c r="FW56" s="90"/>
      <c r="FX56" s="90"/>
      <c r="FY56" s="90"/>
      <c r="FZ56" s="90"/>
      <c r="GA56" s="90"/>
      <c r="GB56" s="90"/>
      <c r="GC56" s="90"/>
      <c r="GD56" s="90"/>
      <c r="GE56" s="90"/>
      <c r="GF56" s="90"/>
      <c r="GG56" s="90"/>
      <c r="GH56" s="90"/>
      <c r="GI56" s="90"/>
      <c r="GJ56" s="90"/>
      <c r="GK56" s="90"/>
      <c r="GL56" s="90"/>
      <c r="GM56" s="90"/>
      <c r="GN56" s="90"/>
      <c r="GO56" s="90"/>
      <c r="GP56" s="90"/>
      <c r="GQ56" s="90"/>
      <c r="GR56" s="90"/>
      <c r="GS56" s="90"/>
      <c r="GT56" s="90"/>
      <c r="GU56" s="90"/>
      <c r="GV56" s="90"/>
      <c r="GW56" s="90"/>
      <c r="GX56" s="90"/>
      <c r="GY56" s="90"/>
      <c r="GZ56" s="90"/>
      <c r="HA56" s="90"/>
      <c r="HB56" s="90"/>
      <c r="HC56" s="90"/>
      <c r="HD56" s="90"/>
      <c r="HE56" s="90"/>
      <c r="HF56" s="90"/>
      <c r="HG56" s="90"/>
      <c r="HH56" s="90"/>
      <c r="HI56" s="90"/>
      <c r="HJ56" s="90"/>
      <c r="HK56" s="90"/>
      <c r="HL56" s="90"/>
      <c r="HM56" s="90"/>
      <c r="HN56" s="90"/>
      <c r="HO56" s="90"/>
      <c r="HP56" s="90"/>
      <c r="HQ56" s="90"/>
      <c r="HR56" s="90"/>
      <c r="HS56" s="90"/>
      <c r="HT56" s="90"/>
      <c r="HU56" s="90"/>
      <c r="HV56" s="90"/>
      <c r="HW56" s="90"/>
      <c r="HX56" s="90"/>
      <c r="HY56" s="90"/>
      <c r="HZ56" s="90"/>
      <c r="IA56" s="90"/>
      <c r="IB56" s="90"/>
      <c r="IC56" s="90"/>
      <c r="ID56" s="90"/>
      <c r="IE56" s="90"/>
      <c r="IF56" s="90"/>
      <c r="IG56" s="90"/>
      <c r="IH56" s="90"/>
      <c r="II56" s="90"/>
      <c r="IJ56" s="90"/>
      <c r="IK56" s="90"/>
      <c r="IL56" s="90"/>
      <c r="IM56" s="90"/>
      <c r="IN56" s="90"/>
    </row>
    <row r="57" spans="1:248" s="92" customFormat="1" ht="14.25" customHeight="1">
      <c r="A57" s="143" t="str">
        <f t="shared" si="4"/>
        <v>[Admin Module-47]</v>
      </c>
      <c r="B57" s="98" t="s">
        <v>225</v>
      </c>
      <c r="C57" s="98" t="s">
        <v>223</v>
      </c>
      <c r="D57" s="163" t="s">
        <v>226</v>
      </c>
      <c r="E57" s="164"/>
      <c r="F57" s="98"/>
      <c r="G57" s="98"/>
      <c r="H57" s="151"/>
      <c r="I57" s="154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90"/>
      <c r="CQ57" s="90"/>
      <c r="CR57" s="90"/>
      <c r="CS57" s="90"/>
      <c r="CT57" s="90"/>
      <c r="CU57" s="90"/>
      <c r="CV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  <c r="DG57" s="90"/>
      <c r="DH57" s="90"/>
      <c r="DI57" s="90"/>
      <c r="DJ57" s="90"/>
      <c r="DK57" s="90"/>
      <c r="DL57" s="90"/>
      <c r="DM57" s="90"/>
      <c r="DN57" s="90"/>
      <c r="DO57" s="90"/>
      <c r="DP57" s="90"/>
      <c r="DQ57" s="90"/>
      <c r="DR57" s="90"/>
      <c r="DS57" s="90"/>
      <c r="DT57" s="90"/>
      <c r="DU57" s="90"/>
      <c r="DV57" s="90"/>
      <c r="DW57" s="90"/>
      <c r="DX57" s="90"/>
      <c r="DY57" s="90"/>
      <c r="DZ57" s="90"/>
      <c r="EA57" s="90"/>
      <c r="EB57" s="90"/>
      <c r="EC57" s="90"/>
      <c r="ED57" s="90"/>
      <c r="EE57" s="90"/>
      <c r="EF57" s="90"/>
      <c r="EG57" s="90"/>
      <c r="EH57" s="90"/>
      <c r="EI57" s="90"/>
      <c r="EJ57" s="90"/>
      <c r="EK57" s="90"/>
      <c r="EL57" s="90"/>
      <c r="EM57" s="90"/>
      <c r="EN57" s="90"/>
      <c r="EO57" s="90"/>
      <c r="EP57" s="90"/>
      <c r="EQ57" s="90"/>
      <c r="ER57" s="90"/>
      <c r="ES57" s="90"/>
      <c r="ET57" s="90"/>
      <c r="EU57" s="90"/>
      <c r="EV57" s="90"/>
      <c r="EW57" s="90"/>
      <c r="EX57" s="90"/>
      <c r="EY57" s="90"/>
      <c r="EZ57" s="90"/>
      <c r="FA57" s="90"/>
      <c r="FB57" s="90"/>
      <c r="FC57" s="90"/>
      <c r="FD57" s="90"/>
      <c r="FE57" s="90"/>
      <c r="FF57" s="90"/>
      <c r="FG57" s="90"/>
      <c r="FH57" s="90"/>
      <c r="FI57" s="90"/>
      <c r="FJ57" s="90"/>
      <c r="FK57" s="90"/>
      <c r="FL57" s="90"/>
      <c r="FM57" s="90"/>
      <c r="FN57" s="90"/>
      <c r="FO57" s="90"/>
      <c r="FP57" s="90"/>
      <c r="FQ57" s="90"/>
      <c r="FR57" s="90"/>
      <c r="FS57" s="90"/>
      <c r="FT57" s="90"/>
      <c r="FU57" s="90"/>
      <c r="FV57" s="90"/>
      <c r="FW57" s="90"/>
      <c r="FX57" s="90"/>
      <c r="FY57" s="90"/>
      <c r="FZ57" s="90"/>
      <c r="GA57" s="90"/>
      <c r="GB57" s="90"/>
      <c r="GC57" s="90"/>
      <c r="GD57" s="90"/>
      <c r="GE57" s="90"/>
      <c r="GF57" s="90"/>
      <c r="GG57" s="90"/>
      <c r="GH57" s="90"/>
      <c r="GI57" s="90"/>
      <c r="GJ57" s="90"/>
      <c r="GK57" s="90"/>
      <c r="GL57" s="90"/>
      <c r="GM57" s="90"/>
      <c r="GN57" s="90"/>
      <c r="GO57" s="90"/>
      <c r="GP57" s="90"/>
      <c r="GQ57" s="90"/>
      <c r="GR57" s="90"/>
      <c r="GS57" s="90"/>
      <c r="GT57" s="90"/>
      <c r="GU57" s="90"/>
      <c r="GV57" s="90"/>
      <c r="GW57" s="90"/>
      <c r="GX57" s="90"/>
      <c r="GY57" s="90"/>
      <c r="GZ57" s="90"/>
      <c r="HA57" s="90"/>
      <c r="HB57" s="90"/>
      <c r="HC57" s="90"/>
      <c r="HD57" s="90"/>
      <c r="HE57" s="90"/>
      <c r="HF57" s="90"/>
      <c r="HG57" s="90"/>
      <c r="HH57" s="90"/>
      <c r="HI57" s="90"/>
      <c r="HJ57" s="90"/>
      <c r="HK57" s="90"/>
      <c r="HL57" s="90"/>
      <c r="HM57" s="90"/>
      <c r="HN57" s="90"/>
      <c r="HO57" s="90"/>
      <c r="HP57" s="90"/>
      <c r="HQ57" s="90"/>
      <c r="HR57" s="90"/>
      <c r="HS57" s="90"/>
      <c r="HT57" s="90"/>
      <c r="HU57" s="90"/>
      <c r="HV57" s="90"/>
      <c r="HW57" s="90"/>
      <c r="HX57" s="90"/>
      <c r="HY57" s="90"/>
      <c r="HZ57" s="90"/>
      <c r="IA57" s="90"/>
      <c r="IB57" s="90"/>
      <c r="IC57" s="90"/>
      <c r="ID57" s="90"/>
      <c r="IE57" s="90"/>
      <c r="IF57" s="90"/>
      <c r="IG57" s="90"/>
      <c r="IH57" s="90"/>
      <c r="II57" s="90"/>
      <c r="IJ57" s="90"/>
      <c r="IK57" s="90"/>
      <c r="IL57" s="90"/>
      <c r="IM57" s="90"/>
      <c r="IN57" s="90"/>
    </row>
    <row r="58" spans="1:248" s="92" customFormat="1" ht="14.25" customHeight="1">
      <c r="A58" s="143" t="str">
        <f t="shared" si="4"/>
        <v>[Admin Module-48]</v>
      </c>
      <c r="B58" s="98" t="s">
        <v>227</v>
      </c>
      <c r="C58" s="98" t="s">
        <v>223</v>
      </c>
      <c r="D58" s="163" t="s">
        <v>228</v>
      </c>
      <c r="E58" s="164"/>
      <c r="F58" s="98"/>
      <c r="G58" s="98"/>
      <c r="H58" s="151"/>
      <c r="I58" s="154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90"/>
      <c r="BV58" s="90"/>
      <c r="BW58" s="90"/>
      <c r="BX58" s="90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90"/>
      <c r="CQ58" s="90"/>
      <c r="CR58" s="90"/>
      <c r="CS58" s="90"/>
      <c r="CT58" s="90"/>
      <c r="CU58" s="90"/>
      <c r="CV58" s="90"/>
      <c r="CW58" s="90"/>
      <c r="CX58" s="90"/>
      <c r="CY58" s="90"/>
      <c r="CZ58" s="90"/>
      <c r="DA58" s="90"/>
      <c r="DB58" s="90"/>
      <c r="DC58" s="90"/>
      <c r="DD58" s="90"/>
      <c r="DE58" s="90"/>
      <c r="DF58" s="90"/>
      <c r="DG58" s="90"/>
      <c r="DH58" s="90"/>
      <c r="DI58" s="90"/>
      <c r="DJ58" s="90"/>
      <c r="DK58" s="90"/>
      <c r="DL58" s="90"/>
      <c r="DM58" s="90"/>
      <c r="DN58" s="90"/>
      <c r="DO58" s="90"/>
      <c r="DP58" s="90"/>
      <c r="DQ58" s="90"/>
      <c r="DR58" s="90"/>
      <c r="DS58" s="90"/>
      <c r="DT58" s="90"/>
      <c r="DU58" s="90"/>
      <c r="DV58" s="90"/>
      <c r="DW58" s="90"/>
      <c r="DX58" s="90"/>
      <c r="DY58" s="90"/>
      <c r="DZ58" s="90"/>
      <c r="EA58" s="90"/>
      <c r="EB58" s="90"/>
      <c r="EC58" s="90"/>
      <c r="ED58" s="90"/>
      <c r="EE58" s="90"/>
      <c r="EF58" s="90"/>
      <c r="EG58" s="90"/>
      <c r="EH58" s="90"/>
      <c r="EI58" s="90"/>
      <c r="EJ58" s="90"/>
      <c r="EK58" s="90"/>
      <c r="EL58" s="90"/>
      <c r="EM58" s="90"/>
      <c r="EN58" s="90"/>
      <c r="EO58" s="90"/>
      <c r="EP58" s="90"/>
      <c r="EQ58" s="90"/>
      <c r="ER58" s="90"/>
      <c r="ES58" s="90"/>
      <c r="ET58" s="90"/>
      <c r="EU58" s="90"/>
      <c r="EV58" s="90"/>
      <c r="EW58" s="90"/>
      <c r="EX58" s="90"/>
      <c r="EY58" s="90"/>
      <c r="EZ58" s="90"/>
      <c r="FA58" s="90"/>
      <c r="FB58" s="90"/>
      <c r="FC58" s="90"/>
      <c r="FD58" s="90"/>
      <c r="FE58" s="90"/>
      <c r="FF58" s="90"/>
      <c r="FG58" s="90"/>
      <c r="FH58" s="90"/>
      <c r="FI58" s="90"/>
      <c r="FJ58" s="90"/>
      <c r="FK58" s="90"/>
      <c r="FL58" s="90"/>
      <c r="FM58" s="90"/>
      <c r="FN58" s="90"/>
      <c r="FO58" s="90"/>
      <c r="FP58" s="90"/>
      <c r="FQ58" s="90"/>
      <c r="FR58" s="90"/>
      <c r="FS58" s="90"/>
      <c r="FT58" s="90"/>
      <c r="FU58" s="90"/>
      <c r="FV58" s="90"/>
      <c r="FW58" s="90"/>
      <c r="FX58" s="90"/>
      <c r="FY58" s="90"/>
      <c r="FZ58" s="90"/>
      <c r="GA58" s="90"/>
      <c r="GB58" s="90"/>
      <c r="GC58" s="90"/>
      <c r="GD58" s="90"/>
      <c r="GE58" s="90"/>
      <c r="GF58" s="90"/>
      <c r="GG58" s="90"/>
      <c r="GH58" s="90"/>
      <c r="GI58" s="90"/>
      <c r="GJ58" s="90"/>
      <c r="GK58" s="90"/>
      <c r="GL58" s="90"/>
      <c r="GM58" s="90"/>
      <c r="GN58" s="90"/>
      <c r="GO58" s="90"/>
      <c r="GP58" s="90"/>
      <c r="GQ58" s="90"/>
      <c r="GR58" s="90"/>
      <c r="GS58" s="90"/>
      <c r="GT58" s="90"/>
      <c r="GU58" s="90"/>
      <c r="GV58" s="90"/>
      <c r="GW58" s="90"/>
      <c r="GX58" s="90"/>
      <c r="GY58" s="90"/>
      <c r="GZ58" s="90"/>
      <c r="HA58" s="90"/>
      <c r="HB58" s="90"/>
      <c r="HC58" s="90"/>
      <c r="HD58" s="90"/>
      <c r="HE58" s="90"/>
      <c r="HF58" s="90"/>
      <c r="HG58" s="90"/>
      <c r="HH58" s="90"/>
      <c r="HI58" s="90"/>
      <c r="HJ58" s="90"/>
      <c r="HK58" s="90"/>
      <c r="HL58" s="90"/>
      <c r="HM58" s="90"/>
      <c r="HN58" s="90"/>
      <c r="HO58" s="90"/>
      <c r="HP58" s="90"/>
      <c r="HQ58" s="90"/>
      <c r="HR58" s="90"/>
      <c r="HS58" s="90"/>
      <c r="HT58" s="90"/>
      <c r="HU58" s="90"/>
      <c r="HV58" s="90"/>
      <c r="HW58" s="90"/>
      <c r="HX58" s="90"/>
      <c r="HY58" s="90"/>
      <c r="HZ58" s="90"/>
      <c r="IA58" s="90"/>
      <c r="IB58" s="90"/>
      <c r="IC58" s="90"/>
      <c r="ID58" s="90"/>
      <c r="IE58" s="90"/>
      <c r="IF58" s="90"/>
      <c r="IG58" s="90"/>
      <c r="IH58" s="90"/>
      <c r="II58" s="90"/>
      <c r="IJ58" s="90"/>
      <c r="IK58" s="90"/>
      <c r="IL58" s="90"/>
      <c r="IM58" s="90"/>
      <c r="IN58" s="90"/>
    </row>
    <row r="59" spans="1:248" s="92" customFormat="1" ht="14.25" customHeight="1">
      <c r="A59" s="143" t="str">
        <f t="shared" si="4"/>
        <v>[Admin Module-49]</v>
      </c>
      <c r="B59" s="98" t="s">
        <v>229</v>
      </c>
      <c r="C59" s="98" t="s">
        <v>223</v>
      </c>
      <c r="D59" s="163" t="s">
        <v>230</v>
      </c>
      <c r="E59" s="164"/>
      <c r="F59" s="98"/>
      <c r="G59" s="98"/>
      <c r="H59" s="151"/>
      <c r="I59" s="154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  <c r="BW59" s="90"/>
      <c r="BX59" s="90"/>
      <c r="BY59" s="90"/>
      <c r="BZ59" s="90"/>
      <c r="CA59" s="90"/>
      <c r="CB59" s="90"/>
      <c r="CC59" s="90"/>
      <c r="CD59" s="90"/>
      <c r="CE59" s="90"/>
      <c r="CF59" s="90"/>
      <c r="CG59" s="90"/>
      <c r="CH59" s="90"/>
      <c r="CI59" s="90"/>
      <c r="CJ59" s="90"/>
      <c r="CK59" s="90"/>
      <c r="CL59" s="90"/>
      <c r="CM59" s="90"/>
      <c r="CN59" s="90"/>
      <c r="CO59" s="90"/>
      <c r="CP59" s="90"/>
      <c r="CQ59" s="90"/>
      <c r="CR59" s="90"/>
      <c r="CS59" s="90"/>
      <c r="CT59" s="90"/>
      <c r="CU59" s="90"/>
      <c r="CV59" s="90"/>
      <c r="CW59" s="90"/>
      <c r="CX59" s="90"/>
      <c r="CY59" s="90"/>
      <c r="CZ59" s="90"/>
      <c r="DA59" s="90"/>
      <c r="DB59" s="90"/>
      <c r="DC59" s="90"/>
      <c r="DD59" s="90"/>
      <c r="DE59" s="90"/>
      <c r="DF59" s="90"/>
      <c r="DG59" s="90"/>
      <c r="DH59" s="90"/>
      <c r="DI59" s="90"/>
      <c r="DJ59" s="90"/>
      <c r="DK59" s="90"/>
      <c r="DL59" s="90"/>
      <c r="DM59" s="90"/>
      <c r="DN59" s="90"/>
      <c r="DO59" s="90"/>
      <c r="DP59" s="90"/>
      <c r="DQ59" s="90"/>
      <c r="DR59" s="90"/>
      <c r="DS59" s="90"/>
      <c r="DT59" s="90"/>
      <c r="DU59" s="90"/>
      <c r="DV59" s="90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  <c r="EL59" s="90"/>
      <c r="EM59" s="90"/>
      <c r="EN59" s="90"/>
      <c r="EO59" s="90"/>
      <c r="EP59" s="90"/>
      <c r="EQ59" s="90"/>
      <c r="ER59" s="90"/>
      <c r="ES59" s="90"/>
      <c r="ET59" s="90"/>
      <c r="EU59" s="90"/>
      <c r="EV59" s="90"/>
      <c r="EW59" s="90"/>
      <c r="EX59" s="90"/>
      <c r="EY59" s="90"/>
      <c r="EZ59" s="90"/>
      <c r="FA59" s="90"/>
      <c r="FB59" s="90"/>
      <c r="FC59" s="90"/>
      <c r="FD59" s="90"/>
      <c r="FE59" s="90"/>
      <c r="FF59" s="90"/>
      <c r="FG59" s="90"/>
      <c r="FH59" s="90"/>
      <c r="FI59" s="90"/>
      <c r="FJ59" s="90"/>
      <c r="FK59" s="90"/>
      <c r="FL59" s="90"/>
      <c r="FM59" s="90"/>
      <c r="FN59" s="90"/>
      <c r="FO59" s="90"/>
      <c r="FP59" s="90"/>
      <c r="FQ59" s="90"/>
      <c r="FR59" s="90"/>
      <c r="FS59" s="90"/>
      <c r="FT59" s="90"/>
      <c r="FU59" s="90"/>
      <c r="FV59" s="90"/>
      <c r="FW59" s="90"/>
      <c r="FX59" s="90"/>
      <c r="FY59" s="90"/>
      <c r="FZ59" s="90"/>
      <c r="GA59" s="90"/>
      <c r="GB59" s="90"/>
      <c r="GC59" s="90"/>
      <c r="GD59" s="90"/>
      <c r="GE59" s="90"/>
      <c r="GF59" s="90"/>
      <c r="GG59" s="90"/>
      <c r="GH59" s="90"/>
      <c r="GI59" s="90"/>
      <c r="GJ59" s="90"/>
      <c r="GK59" s="90"/>
      <c r="GL59" s="90"/>
      <c r="GM59" s="90"/>
      <c r="GN59" s="90"/>
      <c r="GO59" s="90"/>
      <c r="GP59" s="90"/>
      <c r="GQ59" s="90"/>
      <c r="GR59" s="90"/>
      <c r="GS59" s="90"/>
      <c r="GT59" s="90"/>
      <c r="GU59" s="90"/>
      <c r="GV59" s="90"/>
      <c r="GW59" s="90"/>
      <c r="GX59" s="90"/>
      <c r="GY59" s="90"/>
      <c r="GZ59" s="90"/>
      <c r="HA59" s="90"/>
      <c r="HB59" s="90"/>
      <c r="HC59" s="90"/>
      <c r="HD59" s="90"/>
      <c r="HE59" s="90"/>
      <c r="HF59" s="90"/>
      <c r="HG59" s="90"/>
      <c r="HH59" s="90"/>
      <c r="HI59" s="90"/>
      <c r="HJ59" s="90"/>
      <c r="HK59" s="90"/>
      <c r="HL59" s="90"/>
      <c r="HM59" s="90"/>
      <c r="HN59" s="90"/>
      <c r="HO59" s="90"/>
      <c r="HP59" s="90"/>
      <c r="HQ59" s="90"/>
      <c r="HR59" s="90"/>
      <c r="HS59" s="90"/>
      <c r="HT59" s="90"/>
      <c r="HU59" s="90"/>
      <c r="HV59" s="90"/>
      <c r="HW59" s="90"/>
      <c r="HX59" s="90"/>
      <c r="HY59" s="90"/>
      <c r="HZ59" s="90"/>
      <c r="IA59" s="90"/>
      <c r="IB59" s="90"/>
      <c r="IC59" s="90"/>
      <c r="ID59" s="90"/>
      <c r="IE59" s="90"/>
      <c r="IF59" s="90"/>
      <c r="IG59" s="90"/>
      <c r="IH59" s="90"/>
      <c r="II59" s="90"/>
      <c r="IJ59" s="90"/>
      <c r="IK59" s="90"/>
      <c r="IL59" s="90"/>
      <c r="IM59" s="90"/>
      <c r="IN59" s="90"/>
    </row>
    <row r="60" spans="1:248" s="92" customFormat="1" ht="14.25" customHeight="1">
      <c r="A60" s="143" t="str">
        <f t="shared" si="4"/>
        <v>[Admin Module-50]</v>
      </c>
      <c r="B60" s="98" t="s">
        <v>231</v>
      </c>
      <c r="C60" s="98" t="s">
        <v>223</v>
      </c>
      <c r="D60" s="163" t="s">
        <v>232</v>
      </c>
      <c r="E60" s="164"/>
      <c r="F60" s="98"/>
      <c r="G60" s="98"/>
      <c r="H60" s="151"/>
      <c r="I60" s="154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90"/>
      <c r="BV60" s="90"/>
      <c r="BW60" s="90"/>
      <c r="BX60" s="90"/>
      <c r="BY60" s="90"/>
      <c r="BZ60" s="90"/>
      <c r="CA60" s="90"/>
      <c r="CB60" s="90"/>
      <c r="CC60" s="90"/>
      <c r="CD60" s="90"/>
      <c r="CE60" s="90"/>
      <c r="CF60" s="90"/>
      <c r="CG60" s="90"/>
      <c r="CH60" s="90"/>
      <c r="CI60" s="90"/>
      <c r="CJ60" s="90"/>
      <c r="CK60" s="90"/>
      <c r="CL60" s="90"/>
      <c r="CM60" s="90"/>
      <c r="CN60" s="90"/>
      <c r="CO60" s="90"/>
      <c r="CP60" s="90"/>
      <c r="CQ60" s="90"/>
      <c r="CR60" s="90"/>
      <c r="CS60" s="90"/>
      <c r="CT60" s="90"/>
      <c r="CU60" s="90"/>
      <c r="CV60" s="90"/>
      <c r="CW60" s="90"/>
      <c r="CX60" s="90"/>
      <c r="CY60" s="90"/>
      <c r="CZ60" s="90"/>
      <c r="DA60" s="90"/>
      <c r="DB60" s="90"/>
      <c r="DC60" s="90"/>
      <c r="DD60" s="90"/>
      <c r="DE60" s="90"/>
      <c r="DF60" s="90"/>
      <c r="DG60" s="90"/>
      <c r="DH60" s="90"/>
      <c r="DI60" s="90"/>
      <c r="DJ60" s="90"/>
      <c r="DK60" s="90"/>
      <c r="DL60" s="90"/>
      <c r="DM60" s="90"/>
      <c r="DN60" s="90"/>
      <c r="DO60" s="90"/>
      <c r="DP60" s="90"/>
      <c r="DQ60" s="90"/>
      <c r="DR60" s="90"/>
      <c r="DS60" s="90"/>
      <c r="DT60" s="90"/>
      <c r="DU60" s="90"/>
      <c r="DV60" s="90"/>
      <c r="DW60" s="90"/>
      <c r="DX60" s="90"/>
      <c r="DY60" s="90"/>
      <c r="DZ60" s="90"/>
      <c r="EA60" s="90"/>
      <c r="EB60" s="90"/>
      <c r="EC60" s="90"/>
      <c r="ED60" s="90"/>
      <c r="EE60" s="90"/>
      <c r="EF60" s="90"/>
      <c r="EG60" s="90"/>
      <c r="EH60" s="90"/>
      <c r="EI60" s="90"/>
      <c r="EJ60" s="90"/>
      <c r="EK60" s="90"/>
      <c r="EL60" s="90"/>
      <c r="EM60" s="90"/>
      <c r="EN60" s="90"/>
      <c r="EO60" s="90"/>
      <c r="EP60" s="90"/>
      <c r="EQ60" s="90"/>
      <c r="ER60" s="90"/>
      <c r="ES60" s="90"/>
      <c r="ET60" s="90"/>
      <c r="EU60" s="90"/>
      <c r="EV60" s="90"/>
      <c r="EW60" s="90"/>
      <c r="EX60" s="90"/>
      <c r="EY60" s="90"/>
      <c r="EZ60" s="90"/>
      <c r="FA60" s="90"/>
      <c r="FB60" s="90"/>
      <c r="FC60" s="90"/>
      <c r="FD60" s="90"/>
      <c r="FE60" s="90"/>
      <c r="FF60" s="90"/>
      <c r="FG60" s="90"/>
      <c r="FH60" s="90"/>
      <c r="FI60" s="90"/>
      <c r="FJ60" s="90"/>
      <c r="FK60" s="90"/>
      <c r="FL60" s="90"/>
      <c r="FM60" s="90"/>
      <c r="FN60" s="90"/>
      <c r="FO60" s="90"/>
      <c r="FP60" s="90"/>
      <c r="FQ60" s="90"/>
      <c r="FR60" s="90"/>
      <c r="FS60" s="90"/>
      <c r="FT60" s="90"/>
      <c r="FU60" s="90"/>
      <c r="FV60" s="90"/>
      <c r="FW60" s="90"/>
      <c r="FX60" s="90"/>
      <c r="FY60" s="90"/>
      <c r="FZ60" s="90"/>
      <c r="GA60" s="90"/>
      <c r="GB60" s="90"/>
      <c r="GC60" s="90"/>
      <c r="GD60" s="90"/>
      <c r="GE60" s="90"/>
      <c r="GF60" s="90"/>
      <c r="GG60" s="90"/>
      <c r="GH60" s="90"/>
      <c r="GI60" s="90"/>
      <c r="GJ60" s="90"/>
      <c r="GK60" s="90"/>
      <c r="GL60" s="90"/>
      <c r="GM60" s="90"/>
      <c r="GN60" s="90"/>
      <c r="GO60" s="90"/>
      <c r="GP60" s="90"/>
      <c r="GQ60" s="90"/>
      <c r="GR60" s="90"/>
      <c r="GS60" s="90"/>
      <c r="GT60" s="90"/>
      <c r="GU60" s="90"/>
      <c r="GV60" s="90"/>
      <c r="GW60" s="90"/>
      <c r="GX60" s="90"/>
      <c r="GY60" s="90"/>
      <c r="GZ60" s="90"/>
      <c r="HA60" s="90"/>
      <c r="HB60" s="90"/>
      <c r="HC60" s="90"/>
      <c r="HD60" s="90"/>
      <c r="HE60" s="90"/>
      <c r="HF60" s="90"/>
      <c r="HG60" s="90"/>
      <c r="HH60" s="90"/>
      <c r="HI60" s="90"/>
      <c r="HJ60" s="90"/>
      <c r="HK60" s="90"/>
      <c r="HL60" s="90"/>
      <c r="HM60" s="90"/>
      <c r="HN60" s="90"/>
      <c r="HO60" s="90"/>
      <c r="HP60" s="90"/>
      <c r="HQ60" s="90"/>
      <c r="HR60" s="90"/>
      <c r="HS60" s="90"/>
      <c r="HT60" s="90"/>
      <c r="HU60" s="90"/>
      <c r="HV60" s="90"/>
      <c r="HW60" s="90"/>
      <c r="HX60" s="90"/>
      <c r="HY60" s="90"/>
      <c r="HZ60" s="90"/>
      <c r="IA60" s="90"/>
      <c r="IB60" s="90"/>
      <c r="IC60" s="90"/>
      <c r="ID60" s="90"/>
      <c r="IE60" s="90"/>
      <c r="IF60" s="90"/>
      <c r="IG60" s="90"/>
      <c r="IH60" s="90"/>
      <c r="II60" s="90"/>
      <c r="IJ60" s="90"/>
      <c r="IK60" s="90"/>
      <c r="IL60" s="90"/>
      <c r="IM60" s="90"/>
      <c r="IN60" s="90"/>
    </row>
    <row r="61" spans="1:248" s="92" customFormat="1" ht="14.25" customHeight="1">
      <c r="A61" s="143" t="str">
        <f t="shared" si="4"/>
        <v>[Admin Module-51]</v>
      </c>
      <c r="B61" s="98" t="s">
        <v>233</v>
      </c>
      <c r="C61" s="98" t="s">
        <v>223</v>
      </c>
      <c r="D61" s="163" t="s">
        <v>234</v>
      </c>
      <c r="E61" s="164"/>
      <c r="F61" s="98"/>
      <c r="G61" s="98"/>
      <c r="H61" s="151"/>
      <c r="I61" s="154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90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90"/>
      <c r="CG61" s="90"/>
      <c r="CH61" s="90"/>
      <c r="CI61" s="90"/>
      <c r="CJ61" s="90"/>
      <c r="CK61" s="90"/>
      <c r="CL61" s="90"/>
      <c r="CM61" s="90"/>
      <c r="CN61" s="90"/>
      <c r="CO61" s="90"/>
      <c r="CP61" s="90"/>
      <c r="CQ61" s="90"/>
      <c r="CR61" s="90"/>
      <c r="CS61" s="90"/>
      <c r="CT61" s="90"/>
      <c r="CU61" s="90"/>
      <c r="CV61" s="90"/>
      <c r="CW61" s="90"/>
      <c r="CX61" s="90"/>
      <c r="CY61" s="90"/>
      <c r="CZ61" s="90"/>
      <c r="DA61" s="90"/>
      <c r="DB61" s="90"/>
      <c r="DC61" s="90"/>
      <c r="DD61" s="90"/>
      <c r="DE61" s="90"/>
      <c r="DF61" s="90"/>
      <c r="DG61" s="90"/>
      <c r="DH61" s="90"/>
      <c r="DI61" s="90"/>
      <c r="DJ61" s="90"/>
      <c r="DK61" s="90"/>
      <c r="DL61" s="90"/>
      <c r="DM61" s="90"/>
      <c r="DN61" s="90"/>
      <c r="DO61" s="90"/>
      <c r="DP61" s="90"/>
      <c r="DQ61" s="90"/>
      <c r="DR61" s="90"/>
      <c r="DS61" s="90"/>
      <c r="DT61" s="90"/>
      <c r="DU61" s="90"/>
      <c r="DV61" s="90"/>
      <c r="DW61" s="90"/>
      <c r="DX61" s="90"/>
      <c r="DY61" s="90"/>
      <c r="DZ61" s="90"/>
      <c r="EA61" s="90"/>
      <c r="EB61" s="90"/>
      <c r="EC61" s="90"/>
      <c r="ED61" s="90"/>
      <c r="EE61" s="90"/>
      <c r="EF61" s="90"/>
      <c r="EG61" s="90"/>
      <c r="EH61" s="90"/>
      <c r="EI61" s="90"/>
      <c r="EJ61" s="90"/>
      <c r="EK61" s="90"/>
      <c r="EL61" s="90"/>
      <c r="EM61" s="90"/>
      <c r="EN61" s="90"/>
      <c r="EO61" s="90"/>
      <c r="EP61" s="90"/>
      <c r="EQ61" s="90"/>
      <c r="ER61" s="90"/>
      <c r="ES61" s="90"/>
      <c r="ET61" s="90"/>
      <c r="EU61" s="90"/>
      <c r="EV61" s="90"/>
      <c r="EW61" s="90"/>
      <c r="EX61" s="90"/>
      <c r="EY61" s="90"/>
      <c r="EZ61" s="90"/>
      <c r="FA61" s="90"/>
      <c r="FB61" s="90"/>
      <c r="FC61" s="90"/>
      <c r="FD61" s="90"/>
      <c r="FE61" s="90"/>
      <c r="FF61" s="90"/>
      <c r="FG61" s="90"/>
      <c r="FH61" s="90"/>
      <c r="FI61" s="90"/>
      <c r="FJ61" s="90"/>
      <c r="FK61" s="90"/>
      <c r="FL61" s="90"/>
      <c r="FM61" s="90"/>
      <c r="FN61" s="90"/>
      <c r="FO61" s="90"/>
      <c r="FP61" s="90"/>
      <c r="FQ61" s="90"/>
      <c r="FR61" s="90"/>
      <c r="FS61" s="90"/>
      <c r="FT61" s="90"/>
      <c r="FU61" s="90"/>
      <c r="FV61" s="90"/>
      <c r="FW61" s="90"/>
      <c r="FX61" s="90"/>
      <c r="FY61" s="90"/>
      <c r="FZ61" s="90"/>
      <c r="GA61" s="90"/>
      <c r="GB61" s="90"/>
      <c r="GC61" s="90"/>
      <c r="GD61" s="90"/>
      <c r="GE61" s="90"/>
      <c r="GF61" s="90"/>
      <c r="GG61" s="90"/>
      <c r="GH61" s="90"/>
      <c r="GI61" s="90"/>
      <c r="GJ61" s="90"/>
      <c r="GK61" s="90"/>
      <c r="GL61" s="90"/>
      <c r="GM61" s="90"/>
      <c r="GN61" s="90"/>
      <c r="GO61" s="90"/>
      <c r="GP61" s="90"/>
      <c r="GQ61" s="90"/>
      <c r="GR61" s="90"/>
      <c r="GS61" s="90"/>
      <c r="GT61" s="90"/>
      <c r="GU61" s="90"/>
      <c r="GV61" s="90"/>
      <c r="GW61" s="90"/>
      <c r="GX61" s="90"/>
      <c r="GY61" s="90"/>
      <c r="GZ61" s="90"/>
      <c r="HA61" s="90"/>
      <c r="HB61" s="90"/>
      <c r="HC61" s="90"/>
      <c r="HD61" s="90"/>
      <c r="HE61" s="90"/>
      <c r="HF61" s="90"/>
      <c r="HG61" s="90"/>
      <c r="HH61" s="90"/>
      <c r="HI61" s="90"/>
      <c r="HJ61" s="90"/>
      <c r="HK61" s="90"/>
      <c r="HL61" s="90"/>
      <c r="HM61" s="90"/>
      <c r="HN61" s="90"/>
      <c r="HO61" s="90"/>
      <c r="HP61" s="90"/>
      <c r="HQ61" s="90"/>
      <c r="HR61" s="90"/>
      <c r="HS61" s="90"/>
      <c r="HT61" s="90"/>
      <c r="HU61" s="90"/>
      <c r="HV61" s="90"/>
      <c r="HW61" s="90"/>
      <c r="HX61" s="90"/>
      <c r="HY61" s="90"/>
      <c r="HZ61" s="90"/>
      <c r="IA61" s="90"/>
      <c r="IB61" s="90"/>
      <c r="IC61" s="90"/>
      <c r="ID61" s="90"/>
      <c r="IE61" s="90"/>
      <c r="IF61" s="90"/>
      <c r="IG61" s="90"/>
      <c r="IH61" s="90"/>
      <c r="II61" s="90"/>
      <c r="IJ61" s="90"/>
      <c r="IK61" s="90"/>
      <c r="IL61" s="90"/>
      <c r="IM61" s="90"/>
      <c r="IN61" s="90"/>
    </row>
    <row r="62" spans="1:248" ht="14.25" customHeight="1">
      <c r="A62" s="143" t="str">
        <f t="shared" si="4"/>
        <v>[Admin Module-52]</v>
      </c>
      <c r="B62" s="98" t="s">
        <v>210</v>
      </c>
      <c r="C62" s="98" t="s">
        <v>235</v>
      </c>
      <c r="D62" s="163" t="s">
        <v>212</v>
      </c>
      <c r="E62" s="164"/>
      <c r="F62" s="98"/>
      <c r="G62" s="98"/>
      <c r="H62" s="151"/>
      <c r="I62" s="154"/>
      <c r="J62" s="90"/>
    </row>
    <row r="63" spans="1:248" ht="14.25" customHeight="1">
      <c r="A63" s="143" t="str">
        <f t="shared" si="4"/>
        <v>[Admin Module-53]</v>
      </c>
      <c r="B63" s="140" t="s">
        <v>213</v>
      </c>
      <c r="C63" s="140" t="s">
        <v>236</v>
      </c>
      <c r="D63" s="179" t="s">
        <v>237</v>
      </c>
      <c r="E63" s="180"/>
      <c r="F63" s="140"/>
      <c r="G63" s="140"/>
      <c r="H63" s="181"/>
      <c r="I63" s="182"/>
      <c r="J63" s="90"/>
    </row>
    <row r="64" spans="1:248" ht="14.25" customHeight="1">
      <c r="A64" s="143" t="str">
        <f t="shared" si="4"/>
        <v>[Admin Module-54]</v>
      </c>
      <c r="B64" s="98" t="s">
        <v>238</v>
      </c>
      <c r="C64" s="98" t="s">
        <v>239</v>
      </c>
      <c r="D64" s="163" t="s">
        <v>237</v>
      </c>
      <c r="E64" s="164"/>
      <c r="F64" s="98"/>
      <c r="G64" s="98"/>
      <c r="H64" s="151"/>
      <c r="I64" s="154"/>
      <c r="J64" s="90"/>
    </row>
    <row r="65" spans="1:10" ht="14.25" customHeight="1">
      <c r="A65" s="156"/>
      <c r="B65" s="155" t="s">
        <v>240</v>
      </c>
      <c r="C65" s="156"/>
      <c r="D65" s="156"/>
      <c r="E65" s="156"/>
      <c r="F65" s="156"/>
      <c r="G65" s="156"/>
      <c r="H65" s="156"/>
      <c r="I65" s="157"/>
      <c r="J65" s="90"/>
    </row>
    <row r="66" spans="1:10" ht="14.25" customHeight="1">
      <c r="A66" s="143" t="str">
        <f>IF(OR(B66&lt;&gt;"",D66&lt;&gt;""),"["&amp;TEXT($B$2,"##")&amp;"-"&amp;TEXT(ROW()-10,"##")&amp;"]","")</f>
        <v>[Admin Module-56]</v>
      </c>
      <c r="B66" s="98" t="s">
        <v>241</v>
      </c>
      <c r="C66" s="98" t="s">
        <v>242</v>
      </c>
      <c r="D66" s="163" t="s">
        <v>243</v>
      </c>
      <c r="E66" s="145"/>
      <c r="F66" s="98"/>
      <c r="G66" s="98"/>
      <c r="H66" s="151"/>
      <c r="I66" s="145"/>
      <c r="J66" s="90"/>
    </row>
    <row r="67" spans="1:10" ht="14.25" customHeight="1">
      <c r="A67" s="143" t="str">
        <f>IF(OR(B67&lt;&gt;"",D67&lt;&gt;""),"["&amp;TEXT($B$2,"##")&amp;"-"&amp;TEXT(ROW()-10,"##")&amp;"]","")</f>
        <v>[Admin Module-57]</v>
      </c>
      <c r="B67" s="98" t="s">
        <v>244</v>
      </c>
      <c r="C67" s="98" t="s">
        <v>245</v>
      </c>
      <c r="D67" s="163" t="s">
        <v>246</v>
      </c>
      <c r="E67" s="145"/>
      <c r="F67" s="98"/>
      <c r="G67" s="98"/>
      <c r="H67" s="151"/>
      <c r="I67" s="145"/>
      <c r="J67" s="90"/>
    </row>
    <row r="68" spans="1:10" ht="14.25" customHeight="1">
      <c r="A68" s="156"/>
      <c r="B68" s="155" t="s">
        <v>247</v>
      </c>
      <c r="C68" s="156"/>
      <c r="D68" s="156"/>
      <c r="E68" s="156"/>
      <c r="F68" s="156"/>
      <c r="G68" s="156"/>
      <c r="H68" s="156"/>
      <c r="I68" s="157"/>
      <c r="J68" s="90"/>
    </row>
    <row r="69" spans="1:10" ht="14.25" customHeight="1">
      <c r="A69" s="143" t="str">
        <f>IF(OR(B69&lt;&gt;"",D69&lt;&gt;""),"["&amp;TEXT($B$2,"##")&amp;"-"&amp;TEXT(ROW()-10,"##")&amp;"]","")</f>
        <v>[Admin Module-59]</v>
      </c>
      <c r="B69" s="98" t="s">
        <v>248</v>
      </c>
      <c r="C69" s="98" t="s">
        <v>249</v>
      </c>
      <c r="D69" s="163" t="s">
        <v>250</v>
      </c>
      <c r="E69" s="145"/>
      <c r="F69" s="98"/>
      <c r="G69" s="98"/>
      <c r="H69" s="151"/>
      <c r="I69" s="145"/>
      <c r="J69" s="90"/>
    </row>
    <row r="70" spans="1:10" ht="14.25" customHeight="1">
      <c r="A70" s="143" t="str">
        <f>IF(OR(B70&lt;&gt;"",D70&lt;&gt;""),"["&amp;TEXT($B$2,"##")&amp;"-"&amp;TEXT(ROW()-10,"##")&amp;"]","")</f>
        <v>[Admin Module-60]</v>
      </c>
      <c r="B70" s="98" t="s">
        <v>251</v>
      </c>
      <c r="C70" s="98" t="s">
        <v>252</v>
      </c>
      <c r="D70" s="163" t="s">
        <v>253</v>
      </c>
      <c r="E70" s="145"/>
      <c r="F70" s="98"/>
      <c r="G70" s="98"/>
      <c r="H70" s="151"/>
      <c r="I70" s="145"/>
      <c r="J70" s="90"/>
    </row>
    <row r="71" spans="1:10" ht="14.25" customHeight="1">
      <c r="A71" s="143" t="str">
        <f>IF(OR(B71&lt;&gt;"",D71&lt;&gt;""),"["&amp;TEXT($B$2,"##")&amp;"-"&amp;TEXT(ROW()-10,"##")&amp;"]","")</f>
        <v>[Admin Module-61]</v>
      </c>
      <c r="B71" s="98" t="s">
        <v>178</v>
      </c>
      <c r="C71" s="98" t="s">
        <v>254</v>
      </c>
      <c r="D71" s="163" t="s">
        <v>255</v>
      </c>
      <c r="E71" s="145"/>
      <c r="F71" s="98"/>
      <c r="G71" s="98"/>
      <c r="H71" s="151"/>
      <c r="I71" s="145"/>
      <c r="J71" s="90"/>
    </row>
    <row r="72" spans="1:10" ht="14.25" customHeight="1">
      <c r="A72" s="143" t="str">
        <f>IF(OR(B72&lt;&gt;"",D72&lt;&gt;""),"["&amp;TEXT($B$2,"##")&amp;"-"&amp;TEXT(ROW()-10,"##")&amp;"]","")</f>
        <v>[Admin Module-62]</v>
      </c>
      <c r="B72" s="98" t="s">
        <v>256</v>
      </c>
      <c r="C72" s="98" t="s">
        <v>252</v>
      </c>
      <c r="D72" s="163" t="s">
        <v>257</v>
      </c>
      <c r="E72" s="145"/>
      <c r="F72" s="98"/>
      <c r="G72" s="98"/>
      <c r="H72" s="151"/>
      <c r="I72" s="145"/>
      <c r="J72" s="90"/>
    </row>
    <row r="73" spans="1:10" ht="14.25" customHeight="1">
      <c r="A73" s="156"/>
      <c r="B73" s="155" t="s">
        <v>258</v>
      </c>
      <c r="C73" s="156"/>
      <c r="D73" s="156"/>
      <c r="E73" s="156"/>
      <c r="F73" s="156"/>
      <c r="G73" s="156"/>
      <c r="H73" s="156"/>
      <c r="I73" s="157"/>
      <c r="J73" s="90"/>
    </row>
    <row r="74" spans="1:10" ht="14.25" customHeight="1">
      <c r="A74" s="143" t="str">
        <f t="shared" ref="A74:A81" si="5">IF(OR(B74&lt;&gt;"",D74&lt;&gt;""),"["&amp;TEXT($B$2,"##")&amp;"-"&amp;TEXT(ROW()-10,"##")&amp;"]","")</f>
        <v>[Admin Module-64]</v>
      </c>
      <c r="B74" s="98" t="s">
        <v>259</v>
      </c>
      <c r="C74" s="98" t="s">
        <v>260</v>
      </c>
      <c r="D74" s="163" t="s">
        <v>261</v>
      </c>
      <c r="E74" s="145"/>
      <c r="F74" s="98"/>
      <c r="G74" s="98"/>
      <c r="H74" s="151"/>
      <c r="I74" s="145"/>
      <c r="J74" s="90"/>
    </row>
    <row r="75" spans="1:10" ht="14.25" customHeight="1">
      <c r="A75" s="143" t="str">
        <f t="shared" si="5"/>
        <v>[Admin Module-65]</v>
      </c>
      <c r="B75" s="98" t="s">
        <v>262</v>
      </c>
      <c r="C75" s="98" t="s">
        <v>263</v>
      </c>
      <c r="D75" s="163" t="s">
        <v>264</v>
      </c>
      <c r="E75" s="145"/>
      <c r="F75" s="98"/>
      <c r="G75" s="98"/>
      <c r="H75" s="151"/>
      <c r="I75" s="145"/>
      <c r="J75" s="90"/>
    </row>
    <row r="76" spans="1:10" ht="14.25" customHeight="1">
      <c r="A76" s="143" t="str">
        <f t="shared" si="5"/>
        <v>[Admin Module-66]</v>
      </c>
      <c r="B76" s="98" t="s">
        <v>265</v>
      </c>
      <c r="C76" s="98" t="s">
        <v>266</v>
      </c>
      <c r="D76" s="163" t="s">
        <v>267</v>
      </c>
      <c r="E76" s="145"/>
      <c r="F76" s="98"/>
      <c r="G76" s="98"/>
      <c r="H76" s="151"/>
      <c r="I76" s="145"/>
      <c r="J76" s="90"/>
    </row>
    <row r="77" spans="1:10" ht="14.25" customHeight="1">
      <c r="A77" s="143" t="str">
        <f t="shared" si="5"/>
        <v>[Admin Module-67]</v>
      </c>
      <c r="B77" s="98" t="s">
        <v>268</v>
      </c>
      <c r="C77" s="98" t="s">
        <v>266</v>
      </c>
      <c r="D77" s="163" t="s">
        <v>269</v>
      </c>
      <c r="E77" s="145"/>
      <c r="F77" s="98"/>
      <c r="G77" s="98"/>
      <c r="H77" s="151"/>
      <c r="I77" s="145"/>
      <c r="J77" s="90"/>
    </row>
    <row r="78" spans="1:10" ht="14.25" customHeight="1">
      <c r="A78" s="143" t="str">
        <f t="shared" si="5"/>
        <v>[Admin Module-68]</v>
      </c>
      <c r="B78" s="98" t="s">
        <v>270</v>
      </c>
      <c r="C78" s="98" t="s">
        <v>271</v>
      </c>
      <c r="D78" s="163" t="s">
        <v>272</v>
      </c>
      <c r="E78" s="145"/>
      <c r="F78" s="98"/>
      <c r="G78" s="98"/>
      <c r="H78" s="151"/>
      <c r="I78" s="145"/>
      <c r="J78" s="90"/>
    </row>
    <row r="79" spans="1:10" ht="14.25" customHeight="1">
      <c r="A79" s="143" t="str">
        <f t="shared" si="5"/>
        <v>[Admin Module-69]</v>
      </c>
      <c r="B79" s="98" t="s">
        <v>273</v>
      </c>
      <c r="C79" s="98" t="s">
        <v>274</v>
      </c>
      <c r="D79" s="163" t="s">
        <v>272</v>
      </c>
      <c r="E79" s="145"/>
      <c r="F79" s="98"/>
      <c r="G79" s="98"/>
      <c r="H79" s="151"/>
      <c r="I79" s="145"/>
      <c r="J79" s="90"/>
    </row>
    <row r="80" spans="1:10" ht="14.25" customHeight="1">
      <c r="A80" s="143" t="str">
        <f t="shared" si="5"/>
        <v>[Admin Module-70]</v>
      </c>
      <c r="B80" s="98" t="s">
        <v>275</v>
      </c>
      <c r="C80" s="98" t="s">
        <v>276</v>
      </c>
      <c r="D80" s="163" t="s">
        <v>277</v>
      </c>
      <c r="E80" s="145"/>
      <c r="F80" s="98"/>
      <c r="G80" s="98"/>
      <c r="H80" s="151"/>
      <c r="I80" s="145"/>
      <c r="J80" s="90"/>
    </row>
    <row r="81" spans="1:10" ht="14.25" customHeight="1">
      <c r="A81" s="143" t="str">
        <f t="shared" si="5"/>
        <v>[Admin Module-71]</v>
      </c>
      <c r="B81" s="98" t="s">
        <v>278</v>
      </c>
      <c r="C81" s="98" t="s">
        <v>279</v>
      </c>
      <c r="D81" s="163" t="s">
        <v>280</v>
      </c>
      <c r="E81" s="145"/>
      <c r="F81" s="98"/>
      <c r="G81" s="98"/>
      <c r="H81" s="151"/>
      <c r="I81" s="145"/>
      <c r="J81" s="90"/>
    </row>
    <row r="82" spans="1:10" ht="14.25" customHeight="1">
      <c r="A82" s="156"/>
      <c r="B82" s="155" t="s">
        <v>281</v>
      </c>
      <c r="C82" s="156"/>
      <c r="D82" s="156"/>
      <c r="E82" s="156"/>
      <c r="F82" s="156"/>
      <c r="G82" s="156"/>
      <c r="H82" s="156"/>
      <c r="I82" s="157"/>
      <c r="J82" s="90"/>
    </row>
    <row r="83" spans="1:10" ht="14.25" customHeight="1">
      <c r="A83" s="143" t="str">
        <f t="shared" ref="A83:A91" si="6">IF(OR(B83&lt;&gt;"",D83&lt;&gt;""),"["&amp;TEXT($B$2,"##")&amp;"-"&amp;TEXT(ROW()-10,"##")&amp;"]","")</f>
        <v>[Admin Module-73]</v>
      </c>
      <c r="B83" s="98" t="s">
        <v>282</v>
      </c>
      <c r="C83" s="98" t="s">
        <v>283</v>
      </c>
      <c r="D83" s="163" t="s">
        <v>284</v>
      </c>
      <c r="E83" s="145"/>
      <c r="F83" s="98"/>
      <c r="G83" s="98"/>
      <c r="H83" s="151"/>
      <c r="I83" s="145"/>
      <c r="J83" s="90"/>
    </row>
    <row r="84" spans="1:10" ht="14.25" customHeight="1">
      <c r="A84" s="143" t="str">
        <f t="shared" si="6"/>
        <v>[Admin Module-74]</v>
      </c>
      <c r="B84" s="98" t="s">
        <v>210</v>
      </c>
      <c r="C84" s="98" t="s">
        <v>285</v>
      </c>
      <c r="D84" s="163" t="s">
        <v>212</v>
      </c>
      <c r="E84" s="145"/>
      <c r="F84" s="98"/>
      <c r="G84" s="98"/>
      <c r="H84" s="151"/>
      <c r="I84" s="145"/>
      <c r="J84" s="90"/>
    </row>
    <row r="85" spans="1:10" ht="14.25" customHeight="1">
      <c r="A85" s="143" t="str">
        <f t="shared" si="6"/>
        <v>[Admin Module-75]</v>
      </c>
      <c r="B85" s="98" t="s">
        <v>286</v>
      </c>
      <c r="C85" s="98" t="s">
        <v>287</v>
      </c>
      <c r="D85" s="163" t="s">
        <v>288</v>
      </c>
      <c r="E85" s="145"/>
      <c r="F85" s="98"/>
      <c r="G85" s="98"/>
      <c r="H85" s="151"/>
      <c r="I85" s="145"/>
      <c r="J85" s="90"/>
    </row>
    <row r="86" spans="1:10" ht="14.25" customHeight="1">
      <c r="A86" s="143" t="str">
        <f t="shared" si="6"/>
        <v>[Admin Module-76]</v>
      </c>
      <c r="B86" s="98" t="s">
        <v>289</v>
      </c>
      <c r="C86" s="98" t="s">
        <v>290</v>
      </c>
      <c r="D86" s="163" t="s">
        <v>291</v>
      </c>
      <c r="E86" s="145"/>
      <c r="F86" s="98"/>
      <c r="G86" s="98"/>
      <c r="H86" s="151"/>
      <c r="I86" s="145"/>
      <c r="J86" s="90"/>
    </row>
    <row r="87" spans="1:10" ht="14.25" customHeight="1">
      <c r="A87" s="143" t="str">
        <f t="shared" si="6"/>
        <v>[Admin Module-77]</v>
      </c>
      <c r="B87" s="98" t="s">
        <v>213</v>
      </c>
      <c r="C87" s="98" t="s">
        <v>292</v>
      </c>
      <c r="D87" s="163" t="s">
        <v>293</v>
      </c>
      <c r="E87" s="145"/>
      <c r="F87" s="98"/>
      <c r="G87" s="98"/>
      <c r="H87" s="151"/>
      <c r="I87" s="145"/>
      <c r="J87" s="90"/>
    </row>
    <row r="88" spans="1:10" ht="14.25" customHeight="1">
      <c r="A88" s="143" t="str">
        <f t="shared" si="6"/>
        <v>[Admin Module-78]</v>
      </c>
      <c r="B88" s="98" t="s">
        <v>294</v>
      </c>
      <c r="C88" s="98" t="s">
        <v>295</v>
      </c>
      <c r="D88" s="163" t="s">
        <v>296</v>
      </c>
      <c r="E88" s="145"/>
      <c r="F88" s="98"/>
      <c r="G88" s="98"/>
      <c r="H88" s="151"/>
      <c r="I88" s="145"/>
    </row>
    <row r="89" spans="1:10" ht="14.25" customHeight="1">
      <c r="A89" s="143" t="str">
        <f t="shared" si="6"/>
        <v>[Admin Module-79]</v>
      </c>
      <c r="B89" s="98" t="s">
        <v>297</v>
      </c>
      <c r="C89" s="98" t="s">
        <v>295</v>
      </c>
      <c r="D89" s="163" t="s">
        <v>298</v>
      </c>
      <c r="E89" s="145"/>
      <c r="F89" s="98"/>
      <c r="G89" s="98"/>
      <c r="H89" s="151"/>
      <c r="I89" s="145"/>
    </row>
    <row r="90" spans="1:10" ht="14.25" customHeight="1">
      <c r="A90" s="143" t="str">
        <f t="shared" si="6"/>
        <v>[Admin Module-80]</v>
      </c>
      <c r="B90" s="98" t="s">
        <v>299</v>
      </c>
      <c r="C90" s="98" t="s">
        <v>295</v>
      </c>
      <c r="D90" s="163" t="s">
        <v>300</v>
      </c>
      <c r="E90" s="145"/>
      <c r="F90" s="98"/>
      <c r="G90" s="98"/>
      <c r="H90" s="151"/>
      <c r="I90" s="145"/>
    </row>
    <row r="91" spans="1:10" ht="14.25" customHeight="1">
      <c r="A91" s="143" t="str">
        <f t="shared" si="6"/>
        <v>[Admin Module-81]</v>
      </c>
      <c r="B91" s="98" t="s">
        <v>301</v>
      </c>
      <c r="C91" s="98" t="s">
        <v>295</v>
      </c>
      <c r="D91" s="163" t="s">
        <v>293</v>
      </c>
      <c r="E91" s="145"/>
      <c r="F91" s="98"/>
      <c r="G91" s="98"/>
      <c r="H91" s="151"/>
      <c r="I91" s="145"/>
    </row>
    <row r="92" spans="1:10" ht="14.25" customHeight="1">
      <c r="A92" s="156"/>
      <c r="B92" s="155" t="s">
        <v>302</v>
      </c>
      <c r="C92" s="156"/>
      <c r="D92" s="156"/>
      <c r="E92" s="156"/>
      <c r="F92" s="156"/>
      <c r="G92" s="156"/>
      <c r="H92" s="156"/>
      <c r="I92" s="157"/>
    </row>
    <row r="93" spans="1:10" ht="14.25" customHeight="1">
      <c r="A93" s="143" t="str">
        <f>IF(OR(B93&lt;&gt;"",D93&lt;&gt;""),"["&amp;TEXT($B$2,"##")&amp;"-"&amp;TEXT(ROW()-10,"##")&amp;"]","")</f>
        <v>[Admin Module-83]</v>
      </c>
      <c r="B93" s="98" t="s">
        <v>303</v>
      </c>
      <c r="C93" s="98" t="s">
        <v>304</v>
      </c>
      <c r="D93" s="163" t="s">
        <v>305</v>
      </c>
      <c r="E93" s="164"/>
      <c r="F93" s="98"/>
      <c r="G93" s="98"/>
      <c r="H93" s="151"/>
      <c r="I93" s="153"/>
    </row>
    <row r="94" spans="1:10" ht="14.25" customHeight="1">
      <c r="A94" s="143" t="str">
        <f t="shared" ref="A94:A105" si="7">IF(OR(B94&lt;&gt;"",D94&lt;&gt;""),"["&amp;TEXT($B$2,"##")&amp;"-"&amp;TEXT(ROW()-10,"##")&amp;"]","")</f>
        <v>[Admin Module-84]</v>
      </c>
      <c r="B94" s="98" t="s">
        <v>306</v>
      </c>
      <c r="C94" s="98" t="s">
        <v>307</v>
      </c>
      <c r="D94" s="163" t="s">
        <v>308</v>
      </c>
      <c r="E94" s="164"/>
      <c r="F94" s="98"/>
      <c r="G94" s="98"/>
      <c r="H94" s="151"/>
      <c r="I94" s="153"/>
    </row>
    <row r="95" spans="1:10" ht="14.25" customHeight="1">
      <c r="A95" s="143" t="str">
        <f t="shared" si="7"/>
        <v>[Admin Module-85]</v>
      </c>
      <c r="B95" s="98" t="s">
        <v>309</v>
      </c>
      <c r="C95" s="98" t="s">
        <v>310</v>
      </c>
      <c r="D95" s="163" t="s">
        <v>311</v>
      </c>
      <c r="E95" s="164"/>
      <c r="F95" s="98"/>
      <c r="G95" s="98"/>
      <c r="H95" s="151"/>
      <c r="I95" s="153"/>
    </row>
    <row r="96" spans="1:10" ht="14.25" customHeight="1">
      <c r="A96" s="143" t="str">
        <f t="shared" si="7"/>
        <v>[Admin Module-86]</v>
      </c>
      <c r="B96" s="98" t="s">
        <v>312</v>
      </c>
      <c r="C96" s="98" t="s">
        <v>313</v>
      </c>
      <c r="D96" s="163" t="s">
        <v>314</v>
      </c>
      <c r="E96" s="164"/>
      <c r="F96" s="98"/>
      <c r="G96" s="98"/>
      <c r="H96" s="151"/>
      <c r="I96" s="153"/>
    </row>
    <row r="97" spans="1:9" ht="14.25" customHeight="1">
      <c r="A97" s="143" t="str">
        <f t="shared" si="7"/>
        <v>[Admin Module-87]</v>
      </c>
      <c r="B97" s="98" t="s">
        <v>315</v>
      </c>
      <c r="C97" s="98" t="s">
        <v>316</v>
      </c>
      <c r="D97" s="163" t="s">
        <v>317</v>
      </c>
      <c r="E97" s="164"/>
      <c r="F97" s="98"/>
      <c r="G97" s="98"/>
      <c r="H97" s="151"/>
      <c r="I97" s="153"/>
    </row>
    <row r="98" spans="1:9" ht="14.25" customHeight="1">
      <c r="A98" s="143" t="str">
        <f t="shared" si="7"/>
        <v>[Admin Module-88]</v>
      </c>
      <c r="B98" s="98" t="s">
        <v>318</v>
      </c>
      <c r="C98" s="98" t="s">
        <v>319</v>
      </c>
      <c r="D98" s="163" t="s">
        <v>320</v>
      </c>
      <c r="E98" s="164"/>
      <c r="F98" s="98"/>
      <c r="G98" s="98"/>
      <c r="H98" s="151"/>
      <c r="I98" s="153"/>
    </row>
    <row r="99" spans="1:9" ht="14.25" customHeight="1">
      <c r="A99" s="143" t="str">
        <f t="shared" si="7"/>
        <v>[Admin Module-89]</v>
      </c>
      <c r="B99" s="98" t="s">
        <v>321</v>
      </c>
      <c r="C99" s="98" t="s">
        <v>319</v>
      </c>
      <c r="D99" s="163" t="s">
        <v>322</v>
      </c>
      <c r="E99" s="164"/>
      <c r="F99" s="98"/>
      <c r="G99" s="98"/>
      <c r="H99" s="151"/>
      <c r="I99" s="153"/>
    </row>
    <row r="100" spans="1:9" ht="14.25" customHeight="1">
      <c r="A100" s="143" t="str">
        <f t="shared" si="7"/>
        <v>[Admin Module-90]</v>
      </c>
      <c r="B100" s="98" t="s">
        <v>323</v>
      </c>
      <c r="C100" s="98" t="s">
        <v>319</v>
      </c>
      <c r="D100" s="163" t="s">
        <v>324</v>
      </c>
      <c r="E100" s="164"/>
      <c r="F100" s="98"/>
      <c r="G100" s="98"/>
      <c r="H100" s="151"/>
      <c r="I100" s="153"/>
    </row>
    <row r="101" spans="1:9" ht="14.25" customHeight="1">
      <c r="A101" s="143" t="str">
        <f t="shared" si="7"/>
        <v>[Admin Module-91]</v>
      </c>
      <c r="B101" s="98" t="s">
        <v>325</v>
      </c>
      <c r="C101" s="98" t="s">
        <v>319</v>
      </c>
      <c r="D101" s="163" t="s">
        <v>326</v>
      </c>
      <c r="E101" s="164"/>
      <c r="F101" s="98"/>
      <c r="G101" s="98"/>
      <c r="H101" s="151"/>
      <c r="I101" s="153"/>
    </row>
    <row r="102" spans="1:9" ht="14.25" customHeight="1">
      <c r="A102" s="143" t="str">
        <f t="shared" si="7"/>
        <v>[Admin Module-92]</v>
      </c>
      <c r="B102" s="98" t="s">
        <v>327</v>
      </c>
      <c r="C102" s="98" t="s">
        <v>319</v>
      </c>
      <c r="D102" s="163" t="s">
        <v>328</v>
      </c>
      <c r="E102" s="164"/>
      <c r="F102" s="98"/>
      <c r="G102" s="98"/>
      <c r="H102" s="151"/>
      <c r="I102" s="153"/>
    </row>
    <row r="103" spans="1:9" ht="14.25" customHeight="1">
      <c r="A103" s="143" t="str">
        <f t="shared" si="7"/>
        <v>[Admin Module-93]</v>
      </c>
      <c r="B103" s="98" t="s">
        <v>210</v>
      </c>
      <c r="C103" s="98" t="s">
        <v>329</v>
      </c>
      <c r="D103" s="163" t="s">
        <v>212</v>
      </c>
      <c r="E103" s="164"/>
      <c r="F103" s="98"/>
      <c r="G103" s="98"/>
      <c r="H103" s="151"/>
      <c r="I103" s="153"/>
    </row>
    <row r="104" spans="1:9" ht="14.25" customHeight="1">
      <c r="A104" s="143" t="str">
        <f t="shared" si="7"/>
        <v>[Admin Module-94]</v>
      </c>
      <c r="B104" s="98" t="s">
        <v>213</v>
      </c>
      <c r="C104" s="98" t="s">
        <v>330</v>
      </c>
      <c r="D104" s="163" t="s">
        <v>331</v>
      </c>
      <c r="E104" s="164"/>
      <c r="F104" s="98"/>
      <c r="G104" s="98"/>
      <c r="H104" s="151"/>
      <c r="I104" s="153"/>
    </row>
    <row r="105" spans="1:9" ht="14.25" customHeight="1">
      <c r="A105" s="143" t="str">
        <f t="shared" si="7"/>
        <v>[Admin Module-95]</v>
      </c>
      <c r="B105" s="98" t="s">
        <v>216</v>
      </c>
      <c r="C105" s="98" t="s">
        <v>332</v>
      </c>
      <c r="D105" s="163" t="s">
        <v>333</v>
      </c>
      <c r="E105" s="164"/>
      <c r="F105" s="98"/>
      <c r="G105" s="98"/>
      <c r="H105" s="151"/>
      <c r="I105" s="153"/>
    </row>
    <row r="106" spans="1:9" ht="14.25" customHeight="1">
      <c r="A106" s="156"/>
      <c r="B106" s="155" t="s">
        <v>334</v>
      </c>
      <c r="C106" s="156"/>
      <c r="D106" s="156"/>
      <c r="E106" s="156"/>
      <c r="F106" s="156"/>
      <c r="G106" s="156"/>
      <c r="H106" s="156"/>
      <c r="I106" s="157"/>
    </row>
    <row r="107" spans="1:9" ht="14.25" customHeight="1">
      <c r="A107" s="97" t="str">
        <f t="shared" ref="A107:A122" si="8">IF(OR(B107&lt;&gt;"",D107&lt;E106&gt;""),"["&amp;TEXT($B$2,"##")&amp;"-"&amp;TEXT(ROW()-10,"##")&amp;"]","")</f>
        <v>[Admin Module-97]</v>
      </c>
      <c r="B107" s="98" t="s">
        <v>335</v>
      </c>
      <c r="C107" s="98" t="s">
        <v>336</v>
      </c>
      <c r="D107" s="98" t="s">
        <v>337</v>
      </c>
      <c r="E107" s="164"/>
      <c r="F107" s="98"/>
      <c r="G107" s="98"/>
      <c r="H107" s="151"/>
      <c r="I107" s="154"/>
    </row>
    <row r="108" spans="1:9" ht="14.25" customHeight="1">
      <c r="A108" s="97" t="str">
        <f t="shared" si="8"/>
        <v>[Admin Module-98]</v>
      </c>
      <c r="B108" s="98" t="s">
        <v>338</v>
      </c>
      <c r="C108" s="98" t="s">
        <v>339</v>
      </c>
      <c r="D108" s="98" t="s">
        <v>340</v>
      </c>
      <c r="E108" s="164"/>
      <c r="F108" s="98"/>
      <c r="G108" s="98"/>
      <c r="H108" s="151"/>
      <c r="I108" s="154"/>
    </row>
    <row r="109" spans="1:9" ht="14.25" customHeight="1">
      <c r="A109" s="97" t="str">
        <f t="shared" si="8"/>
        <v>[Admin Module-99]</v>
      </c>
      <c r="B109" s="98" t="s">
        <v>341</v>
      </c>
      <c r="C109" s="98" t="s">
        <v>339</v>
      </c>
      <c r="D109" s="98" t="s">
        <v>342</v>
      </c>
      <c r="E109" s="164"/>
      <c r="F109" s="98"/>
      <c r="G109" s="98"/>
      <c r="H109" s="151"/>
      <c r="I109" s="154"/>
    </row>
    <row r="110" spans="1:9" ht="14.25" customHeight="1">
      <c r="A110" s="97" t="str">
        <f t="shared" si="8"/>
        <v>[Admin Module-100]</v>
      </c>
      <c r="B110" s="98" t="s">
        <v>343</v>
      </c>
      <c r="C110" s="98" t="s">
        <v>339</v>
      </c>
      <c r="D110" s="98" t="s">
        <v>344</v>
      </c>
      <c r="E110" s="164"/>
      <c r="F110" s="98"/>
      <c r="G110" s="98"/>
      <c r="H110" s="151"/>
      <c r="I110" s="154"/>
    </row>
    <row r="111" spans="1:9" ht="14.25" customHeight="1">
      <c r="A111" s="97" t="str">
        <f t="shared" si="8"/>
        <v>[Admin Module-101]</v>
      </c>
      <c r="B111" s="98" t="s">
        <v>345</v>
      </c>
      <c r="C111" s="98" t="s">
        <v>346</v>
      </c>
      <c r="D111" s="98" t="s">
        <v>347</v>
      </c>
      <c r="E111" s="164"/>
      <c r="F111" s="98"/>
      <c r="G111" s="98"/>
      <c r="H111" s="151"/>
      <c r="I111" s="154"/>
    </row>
    <row r="112" spans="1:9" ht="14.25" customHeight="1">
      <c r="A112" s="97" t="str">
        <f t="shared" si="8"/>
        <v>[Admin Module-102]</v>
      </c>
      <c r="B112" s="98" t="s">
        <v>289</v>
      </c>
      <c r="C112" s="98" t="s">
        <v>348</v>
      </c>
      <c r="D112" s="98" t="s">
        <v>349</v>
      </c>
      <c r="E112" s="164"/>
      <c r="F112" s="98"/>
      <c r="G112" s="98"/>
      <c r="H112" s="151"/>
      <c r="I112" s="154"/>
    </row>
    <row r="113" spans="1:9" ht="14.25" customHeight="1">
      <c r="A113" s="97" t="str">
        <f t="shared" si="8"/>
        <v>[Admin Module-103]</v>
      </c>
      <c r="B113" s="98" t="s">
        <v>350</v>
      </c>
      <c r="C113" s="98" t="s">
        <v>351</v>
      </c>
      <c r="D113" s="98" t="s">
        <v>352</v>
      </c>
      <c r="E113" s="164"/>
      <c r="F113" s="98"/>
      <c r="G113" s="98"/>
      <c r="H113" s="151"/>
      <c r="I113" s="154"/>
    </row>
    <row r="114" spans="1:9" ht="14.25" customHeight="1">
      <c r="A114" s="97" t="str">
        <f t="shared" si="8"/>
        <v>[Admin Module-104]</v>
      </c>
      <c r="B114" s="98" t="s">
        <v>353</v>
      </c>
      <c r="C114" s="98" t="s">
        <v>339</v>
      </c>
      <c r="D114" s="98" t="s">
        <v>354</v>
      </c>
      <c r="E114" s="164"/>
      <c r="F114" s="98"/>
      <c r="G114" s="98"/>
      <c r="H114" s="151"/>
      <c r="I114" s="154"/>
    </row>
    <row r="115" spans="1:9" ht="14.25" customHeight="1">
      <c r="A115" s="97" t="str">
        <f t="shared" si="8"/>
        <v>[Admin Module-105]</v>
      </c>
      <c r="B115" s="98" t="s">
        <v>355</v>
      </c>
      <c r="C115" s="98" t="s">
        <v>339</v>
      </c>
      <c r="D115" s="98" t="s">
        <v>356</v>
      </c>
      <c r="E115" s="164"/>
      <c r="F115" s="98"/>
      <c r="G115" s="98"/>
      <c r="H115" s="151"/>
      <c r="I115" s="154"/>
    </row>
    <row r="116" spans="1:9" ht="14.25" customHeight="1">
      <c r="A116" s="97" t="str">
        <f t="shared" si="8"/>
        <v>[Admin Module-106]</v>
      </c>
      <c r="B116" s="98" t="s">
        <v>357</v>
      </c>
      <c r="C116" s="98" t="s">
        <v>339</v>
      </c>
      <c r="D116" s="98" t="s">
        <v>358</v>
      </c>
      <c r="E116" s="164"/>
      <c r="F116" s="98"/>
      <c r="G116" s="98"/>
      <c r="H116" s="151"/>
      <c r="I116" s="154"/>
    </row>
    <row r="117" spans="1:9" ht="14.25" customHeight="1">
      <c r="A117" s="97" t="str">
        <f t="shared" si="8"/>
        <v>[Admin Module-107]</v>
      </c>
      <c r="B117" s="98" t="s">
        <v>359</v>
      </c>
      <c r="C117" s="98" t="s">
        <v>360</v>
      </c>
      <c r="D117" s="98" t="s">
        <v>358</v>
      </c>
      <c r="E117" s="164"/>
      <c r="F117" s="98"/>
      <c r="G117" s="98"/>
      <c r="H117" s="151"/>
      <c r="I117" s="154"/>
    </row>
    <row r="118" spans="1:9" ht="14.25" customHeight="1">
      <c r="A118" s="97" t="str">
        <f t="shared" si="8"/>
        <v>[Admin Module-108]</v>
      </c>
      <c r="B118" s="98" t="s">
        <v>361</v>
      </c>
      <c r="C118" s="98" t="s">
        <v>362</v>
      </c>
      <c r="D118" s="98" t="s">
        <v>363</v>
      </c>
      <c r="E118" s="164"/>
      <c r="F118" s="98"/>
      <c r="G118" s="98"/>
      <c r="H118" s="151"/>
      <c r="I118" s="154"/>
    </row>
    <row r="119" spans="1:9" ht="14.25" customHeight="1">
      <c r="A119" s="97" t="str">
        <f t="shared" si="8"/>
        <v>[Admin Module-109]</v>
      </c>
      <c r="B119" s="98" t="s">
        <v>364</v>
      </c>
      <c r="C119" s="98" t="s">
        <v>365</v>
      </c>
      <c r="D119" s="98" t="s">
        <v>366</v>
      </c>
      <c r="E119" s="164"/>
      <c r="F119" s="98"/>
      <c r="G119" s="98"/>
      <c r="H119" s="151"/>
      <c r="I119" s="154"/>
    </row>
    <row r="120" spans="1:9" ht="14.25" customHeight="1">
      <c r="A120" s="97" t="str">
        <f t="shared" si="8"/>
        <v>[Admin Module-110]</v>
      </c>
      <c r="B120" s="98" t="s">
        <v>367</v>
      </c>
      <c r="C120" s="98" t="s">
        <v>360</v>
      </c>
      <c r="D120" s="98" t="s">
        <v>368</v>
      </c>
      <c r="E120" s="145"/>
      <c r="F120" s="98"/>
      <c r="G120" s="98"/>
      <c r="H120" s="151"/>
      <c r="I120" s="145"/>
    </row>
    <row r="121" spans="1:9" ht="14.25" customHeight="1">
      <c r="A121" s="97" t="str">
        <f t="shared" si="8"/>
        <v>[Admin Module-111]</v>
      </c>
      <c r="B121" s="98" t="s">
        <v>369</v>
      </c>
      <c r="C121" s="98" t="s">
        <v>370</v>
      </c>
      <c r="D121" s="98" t="s">
        <v>363</v>
      </c>
      <c r="E121" s="145"/>
      <c r="F121" s="98"/>
      <c r="G121" s="98"/>
      <c r="H121" s="151"/>
      <c r="I121" s="145"/>
    </row>
    <row r="122" spans="1:9" ht="14.25" customHeight="1">
      <c r="A122" s="97" t="str">
        <f t="shared" si="8"/>
        <v>[Admin Module-112]</v>
      </c>
      <c r="B122" s="98" t="s">
        <v>210</v>
      </c>
      <c r="C122" s="98" t="s">
        <v>371</v>
      </c>
      <c r="D122" s="98" t="s">
        <v>372</v>
      </c>
      <c r="E122" s="145"/>
      <c r="F122" s="98"/>
      <c r="G122" s="98"/>
      <c r="H122" s="151"/>
      <c r="I122" s="145"/>
    </row>
    <row r="123" spans="1:9" ht="14.25" customHeight="1">
      <c r="A123" s="97" t="str">
        <f>IF(OR(B123&lt;&gt;"",D123&lt;E122&gt;""),"["&amp;TEXT($B$2,"##")&amp;"-"&amp;TEXT(ROW()-10,"##")&amp;"]","")</f>
        <v>[Admin Module-113]</v>
      </c>
      <c r="B123" s="98" t="s">
        <v>213</v>
      </c>
      <c r="C123" s="98" t="s">
        <v>373</v>
      </c>
      <c r="D123" s="98" t="s">
        <v>374</v>
      </c>
      <c r="E123" s="145"/>
      <c r="F123" s="98"/>
      <c r="G123" s="98"/>
      <c r="H123" s="151"/>
      <c r="I123" s="145"/>
    </row>
    <row r="124" spans="1:9" ht="14.25" customHeight="1">
      <c r="A124" s="97" t="str">
        <f>IF(OR(B124&lt;&gt;"",D124&lt;E123&gt;""),"["&amp;TEXT($B$2,"##")&amp;"-"&amp;TEXT(ROW()-10,"##")&amp;"]","")</f>
        <v>[Admin Module-114]</v>
      </c>
      <c r="B124" s="98" t="s">
        <v>375</v>
      </c>
      <c r="C124" s="98" t="s">
        <v>376</v>
      </c>
      <c r="D124" s="98" t="s">
        <v>374</v>
      </c>
      <c r="E124" s="145"/>
      <c r="F124" s="98"/>
      <c r="G124" s="98"/>
      <c r="H124" s="151"/>
      <c r="I124" s="145"/>
    </row>
    <row r="125" spans="1:9" ht="14.25" customHeight="1">
      <c r="A125" s="156"/>
      <c r="B125" s="155" t="s">
        <v>377</v>
      </c>
      <c r="C125" s="156"/>
      <c r="D125" s="156"/>
      <c r="E125" s="156"/>
      <c r="F125" s="156"/>
      <c r="G125" s="156"/>
      <c r="H125" s="156"/>
      <c r="I125" s="157"/>
    </row>
    <row r="126" spans="1:9" ht="14.25" customHeight="1">
      <c r="A126" s="143" t="str">
        <f t="shared" ref="A126:A131" si="9">IF(OR(B126&lt;&gt;"",D126&lt;&gt;""),"["&amp;TEXT($B$2,"##")&amp;"-"&amp;TEXT(ROW()-10,"##")&amp;"]","")</f>
        <v>[Admin Module-116]</v>
      </c>
      <c r="B126" s="98" t="s">
        <v>378</v>
      </c>
      <c r="C126" s="98" t="s">
        <v>379</v>
      </c>
      <c r="D126" s="163" t="s">
        <v>380</v>
      </c>
      <c r="E126" s="145"/>
      <c r="F126" s="98"/>
      <c r="G126" s="98"/>
      <c r="H126" s="151"/>
      <c r="I126" s="145"/>
    </row>
    <row r="127" spans="1:9" ht="14.25" customHeight="1">
      <c r="A127" s="143" t="str">
        <f t="shared" si="9"/>
        <v>[Admin Module-117]</v>
      </c>
      <c r="B127" s="98" t="s">
        <v>262</v>
      </c>
      <c r="C127" s="98" t="s">
        <v>381</v>
      </c>
      <c r="D127" s="163" t="s">
        <v>382</v>
      </c>
      <c r="E127" s="145"/>
      <c r="F127" s="98"/>
      <c r="G127" s="98"/>
      <c r="H127" s="151"/>
      <c r="I127" s="145"/>
    </row>
    <row r="128" spans="1:9" ht="14.25" customHeight="1">
      <c r="A128" s="143" t="str">
        <f t="shared" si="9"/>
        <v>[Admin Module-118]</v>
      </c>
      <c r="B128" s="98" t="s">
        <v>383</v>
      </c>
      <c r="C128" s="98" t="s">
        <v>384</v>
      </c>
      <c r="D128" s="163" t="s">
        <v>385</v>
      </c>
      <c r="E128" s="145"/>
      <c r="F128" s="98"/>
      <c r="G128" s="98"/>
      <c r="H128" s="151"/>
      <c r="I128" s="145"/>
    </row>
    <row r="129" spans="1:9" ht="14.25" customHeight="1">
      <c r="A129" s="143" t="str">
        <f t="shared" si="9"/>
        <v>[Admin Module-119]</v>
      </c>
      <c r="B129" s="98" t="s">
        <v>268</v>
      </c>
      <c r="C129" s="98" t="s">
        <v>386</v>
      </c>
      <c r="D129" s="163" t="s">
        <v>387</v>
      </c>
      <c r="E129" s="145"/>
      <c r="F129" s="98"/>
      <c r="G129" s="98"/>
      <c r="H129" s="151"/>
      <c r="I129" s="145"/>
    </row>
    <row r="130" spans="1:9" ht="14.25" customHeight="1">
      <c r="A130" s="143" t="str">
        <f t="shared" si="9"/>
        <v>[Admin Module-120]</v>
      </c>
      <c r="B130" s="98" t="s">
        <v>388</v>
      </c>
      <c r="C130" s="98" t="s">
        <v>389</v>
      </c>
      <c r="D130" s="163" t="s">
        <v>390</v>
      </c>
      <c r="E130" s="145"/>
      <c r="F130" s="98"/>
      <c r="G130" s="98"/>
      <c r="H130" s="151"/>
      <c r="I130" s="145"/>
    </row>
    <row r="131" spans="1:9" ht="14.25" customHeight="1">
      <c r="A131" s="143" t="str">
        <f t="shared" si="9"/>
        <v>[Admin Module-121]</v>
      </c>
      <c r="B131" s="98" t="s">
        <v>391</v>
      </c>
      <c r="C131" s="98" t="s">
        <v>389</v>
      </c>
      <c r="D131" s="163" t="s">
        <v>392</v>
      </c>
      <c r="E131" s="145"/>
      <c r="F131" s="98"/>
      <c r="G131" s="98"/>
      <c r="H131" s="151"/>
      <c r="I131" s="145"/>
    </row>
    <row r="132" spans="1:9" ht="14.25" customHeight="1">
      <c r="A132" s="156"/>
      <c r="B132" s="155" t="s">
        <v>393</v>
      </c>
      <c r="C132" s="156"/>
      <c r="D132" s="156"/>
      <c r="E132" s="156"/>
      <c r="F132" s="156"/>
      <c r="G132" s="156"/>
      <c r="H132" s="156"/>
      <c r="I132" s="157"/>
    </row>
    <row r="133" spans="1:9" ht="14.25" customHeight="1">
      <c r="A133" s="143" t="str">
        <f t="shared" ref="A133:A139" si="10">IF(OR(B133&lt;&gt;"",D133&lt;&gt;""),"["&amp;TEXT($B$2,"##")&amp;"-"&amp;TEXT(ROW()-10,"##")&amp;"]","")</f>
        <v>[Admin Module-123]</v>
      </c>
      <c r="B133" s="98" t="s">
        <v>394</v>
      </c>
      <c r="C133" s="98" t="s">
        <v>395</v>
      </c>
      <c r="D133" s="163" t="s">
        <v>396</v>
      </c>
      <c r="E133" s="145"/>
      <c r="F133" s="98"/>
      <c r="G133" s="98"/>
      <c r="H133" s="151"/>
      <c r="I133" s="145"/>
    </row>
    <row r="134" spans="1:9" ht="14.25" customHeight="1">
      <c r="A134" s="143" t="str">
        <f t="shared" si="10"/>
        <v>[Admin Module-124]</v>
      </c>
      <c r="B134" s="98" t="s">
        <v>210</v>
      </c>
      <c r="C134" s="98" t="s">
        <v>397</v>
      </c>
      <c r="D134" s="163" t="s">
        <v>212</v>
      </c>
      <c r="E134" s="145"/>
      <c r="F134" s="98"/>
      <c r="G134" s="98"/>
      <c r="H134" s="151"/>
      <c r="I134" s="145"/>
    </row>
    <row r="135" spans="1:9" ht="14.25" customHeight="1">
      <c r="A135" s="143" t="str">
        <f t="shared" si="10"/>
        <v>[Admin Module-125]</v>
      </c>
      <c r="B135" s="98" t="s">
        <v>213</v>
      </c>
      <c r="C135" s="98" t="s">
        <v>398</v>
      </c>
      <c r="D135" s="163" t="s">
        <v>399</v>
      </c>
      <c r="E135" s="145"/>
      <c r="F135" s="98"/>
      <c r="G135" s="98"/>
      <c r="H135" s="151"/>
      <c r="I135" s="145"/>
    </row>
    <row r="136" spans="1:9" ht="14.25" customHeight="1">
      <c r="A136" s="143" t="str">
        <f t="shared" si="10"/>
        <v>[Admin Module-126]</v>
      </c>
      <c r="B136" s="98" t="s">
        <v>294</v>
      </c>
      <c r="C136" s="98" t="s">
        <v>400</v>
      </c>
      <c r="D136" s="163" t="s">
        <v>401</v>
      </c>
      <c r="E136" s="145"/>
      <c r="F136" s="98"/>
      <c r="G136" s="98"/>
      <c r="H136" s="151"/>
      <c r="I136" s="145"/>
    </row>
    <row r="137" spans="1:9" ht="14.25" customHeight="1">
      <c r="A137" s="143" t="str">
        <f t="shared" si="10"/>
        <v>[Admin Module-127]</v>
      </c>
      <c r="B137" s="98" t="s">
        <v>297</v>
      </c>
      <c r="C137" s="98" t="s">
        <v>400</v>
      </c>
      <c r="D137" s="163" t="s">
        <v>402</v>
      </c>
      <c r="E137" s="145"/>
      <c r="F137" s="98"/>
      <c r="G137" s="98"/>
      <c r="H137" s="151"/>
      <c r="I137" s="145"/>
    </row>
    <row r="138" spans="1:9" ht="14.25" customHeight="1">
      <c r="A138" s="143" t="str">
        <f t="shared" si="10"/>
        <v>[Admin Module-128]</v>
      </c>
      <c r="B138" s="98" t="s">
        <v>299</v>
      </c>
      <c r="C138" s="98" t="s">
        <v>400</v>
      </c>
      <c r="D138" s="163" t="s">
        <v>403</v>
      </c>
      <c r="E138" s="145"/>
      <c r="F138" s="98"/>
      <c r="G138" s="98"/>
      <c r="H138" s="151"/>
      <c r="I138" s="145"/>
    </row>
    <row r="139" spans="1:9" ht="14.25" customHeight="1">
      <c r="A139" s="143" t="str">
        <f t="shared" si="10"/>
        <v>[Admin Module-129]</v>
      </c>
      <c r="B139" s="98" t="s">
        <v>301</v>
      </c>
      <c r="C139" s="98" t="s">
        <v>400</v>
      </c>
      <c r="D139" s="163" t="s">
        <v>399</v>
      </c>
      <c r="E139" s="145"/>
      <c r="F139" s="98"/>
      <c r="G139" s="98"/>
      <c r="H139" s="151"/>
      <c r="I139" s="145"/>
    </row>
    <row r="140" spans="1:9" ht="14.25" customHeight="1">
      <c r="A140" s="156"/>
      <c r="B140" s="155" t="s">
        <v>404</v>
      </c>
      <c r="C140" s="156"/>
      <c r="D140" s="156"/>
      <c r="E140" s="156"/>
      <c r="F140" s="156"/>
      <c r="G140" s="156"/>
      <c r="H140" s="156"/>
      <c r="I140" s="157"/>
    </row>
    <row r="141" spans="1:9" ht="14.25" customHeight="1">
      <c r="A141" s="143" t="str">
        <f>IF(OR(B141&lt;&gt;"",D141&lt;&gt;""),"["&amp;TEXT($B$2,"##")&amp;"-"&amp;TEXT(ROW()-10,"##")&amp;"]","")</f>
        <v>[Admin Module-131]</v>
      </c>
      <c r="B141" s="98" t="s">
        <v>405</v>
      </c>
      <c r="C141" s="98" t="s">
        <v>406</v>
      </c>
      <c r="D141" s="163" t="s">
        <v>407</v>
      </c>
      <c r="E141" s="145"/>
      <c r="F141" s="98"/>
      <c r="G141" s="98"/>
      <c r="H141" s="151"/>
      <c r="I141" s="145"/>
    </row>
    <row r="142" spans="1:9" ht="14.25" customHeight="1">
      <c r="A142" s="143" t="str">
        <f>IF(OR(B142&lt;&gt;"",D142&lt;&gt;""),"["&amp;TEXT($B$2,"##")&amp;"-"&amp;TEXT(ROW()-10,"##")&amp;"]","")</f>
        <v>[Admin Module-132]</v>
      </c>
      <c r="B142" s="98" t="s">
        <v>408</v>
      </c>
      <c r="C142" s="98" t="s">
        <v>409</v>
      </c>
      <c r="D142" s="163" t="s">
        <v>410</v>
      </c>
      <c r="E142" s="145"/>
      <c r="F142" s="98"/>
      <c r="G142" s="98"/>
      <c r="H142" s="151"/>
      <c r="I142" s="145"/>
    </row>
    <row r="143" spans="1:9" ht="14.25" customHeight="1">
      <c r="A143" s="143" t="str">
        <f>IF(OR(B143&lt;&gt;"",D143&lt;&gt;""),"["&amp;TEXT($B$2,"##")&amp;"-"&amp;TEXT(ROW()-10,"##")&amp;"]","")</f>
        <v>[Admin Module-133]</v>
      </c>
      <c r="B143" s="98" t="s">
        <v>411</v>
      </c>
      <c r="C143" s="98" t="s">
        <v>412</v>
      </c>
      <c r="D143" s="163" t="s">
        <v>413</v>
      </c>
      <c r="E143" s="145"/>
      <c r="F143" s="98"/>
      <c r="G143" s="98"/>
      <c r="H143" s="151"/>
      <c r="I143" s="145"/>
    </row>
    <row r="144" spans="1:9" ht="14.25" customHeight="1">
      <c r="A144" s="143" t="str">
        <f>IF(OR(B144&lt;&gt;"",D144&lt;&gt;""),"["&amp;TEXT($B$2,"##")&amp;"-"&amp;TEXT(ROW()-10,"##")&amp;"]","")</f>
        <v>[Admin Module-134]</v>
      </c>
      <c r="B144" s="98" t="s">
        <v>414</v>
      </c>
      <c r="C144" s="98" t="s">
        <v>415</v>
      </c>
      <c r="D144" s="163" t="s">
        <v>416</v>
      </c>
      <c r="E144" s="145"/>
      <c r="F144" s="98"/>
      <c r="G144" s="98"/>
      <c r="H144" s="151"/>
      <c r="I144" s="145"/>
    </row>
    <row r="145" spans="1:9" ht="14.25" customHeight="1">
      <c r="A145" s="156"/>
      <c r="B145" s="155" t="s">
        <v>417</v>
      </c>
      <c r="C145" s="156"/>
      <c r="D145" s="156"/>
      <c r="E145" s="156"/>
      <c r="F145" s="156"/>
      <c r="G145" s="156"/>
      <c r="H145" s="156"/>
      <c r="I145" s="157"/>
    </row>
    <row r="146" spans="1:9" ht="14.25" customHeight="1">
      <c r="A146" s="143" t="str">
        <f>IF(OR(B146&lt;&gt;"",D146&lt;&gt;""),"["&amp;TEXT($B$2,"##")&amp;"-"&amp;TEXT(ROW()-10,"##")&amp;"]","")</f>
        <v>[Admin Module-136]</v>
      </c>
      <c r="B146" s="98" t="s">
        <v>418</v>
      </c>
      <c r="C146" s="98" t="s">
        <v>419</v>
      </c>
      <c r="D146" s="163" t="s">
        <v>420</v>
      </c>
      <c r="E146" s="145"/>
      <c r="F146" s="98"/>
      <c r="G146" s="98"/>
      <c r="H146" s="151"/>
      <c r="I146" s="145"/>
    </row>
    <row r="147" spans="1:9" ht="14.25" customHeight="1">
      <c r="A147" s="143" t="str">
        <f>IF(OR(B147&lt;&gt;"",D147&lt;&gt;""),"["&amp;TEXT($B$2,"##")&amp;"-"&amp;TEXT(ROW()-10,"##")&amp;"]","")</f>
        <v>[Admin Module-137]</v>
      </c>
      <c r="B147" s="98" t="s">
        <v>421</v>
      </c>
      <c r="C147" s="98" t="s">
        <v>422</v>
      </c>
      <c r="D147" s="163" t="s">
        <v>423</v>
      </c>
      <c r="E147" s="145"/>
      <c r="F147" s="98"/>
      <c r="G147" s="98"/>
      <c r="H147" s="151"/>
      <c r="I147" s="145"/>
    </row>
    <row r="148" spans="1:9" ht="14.25" customHeight="1">
      <c r="A148" s="143" t="str">
        <f>IF(OR(B148&lt;&gt;"",D148&lt;&gt;""),"["&amp;TEXT($B$2,"##")&amp;"-"&amp;TEXT(ROW()-10,"##")&amp;"]","")</f>
        <v>[Admin Module-138]</v>
      </c>
      <c r="B148" s="98" t="s">
        <v>424</v>
      </c>
      <c r="C148" s="98" t="s">
        <v>425</v>
      </c>
      <c r="D148" s="163" t="s">
        <v>426</v>
      </c>
      <c r="E148" s="145"/>
      <c r="F148" s="98"/>
      <c r="G148" s="98"/>
      <c r="H148" s="151"/>
      <c r="I148" s="145"/>
    </row>
  </sheetData>
  <mergeCells count="6">
    <mergeCell ref="B11:I11"/>
    <mergeCell ref="B2:G2"/>
    <mergeCell ref="B3:G3"/>
    <mergeCell ref="B4:G4"/>
    <mergeCell ref="E5:G5"/>
    <mergeCell ref="E6:G6"/>
  </mergeCells>
  <dataValidations count="2">
    <dataValidation type="list" allowBlank="1" showErrorMessage="1" sqref="F12:G27">
      <formula1>$J$1:$J$5</formula1>
    </dataValidation>
    <dataValidation type="list" allowBlank="1" showErrorMessage="1" sqref="F146:G148 F39:G39 F93:G105 F107:G124 F141:G144 F83:G91 F74:G81 F126:G131 F29:G37 F41:G53 F55:G64 F66:G67 F69:G72 F133:G139">
      <formula1>$J$2:$J$6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2"/>
  <sheetViews>
    <sheetView topLeftCell="A25" zoomScaleNormal="100" workbookViewId="0">
      <selection activeCell="D63" sqref="D63"/>
    </sheetView>
  </sheetViews>
  <sheetFormatPr defaultRowHeight="13.5"/>
  <cols>
    <col min="1" max="1" width="12.875" customWidth="1"/>
    <col min="2" max="2" width="23.125" customWidth="1"/>
    <col min="3" max="3" width="19.125" customWidth="1"/>
    <col min="4" max="4" width="31.125" customWidth="1"/>
    <col min="5" max="5" width="13.625" customWidth="1"/>
    <col min="6" max="6" width="12.125" customWidth="1"/>
    <col min="7" max="7" width="11" customWidth="1"/>
    <col min="9" max="9" width="9.125" customWidth="1"/>
  </cols>
  <sheetData>
    <row r="1" spans="1:9" ht="15" thickBot="1">
      <c r="A1" s="248" t="s">
        <v>47</v>
      </c>
      <c r="B1" s="76"/>
      <c r="C1" s="76"/>
      <c r="D1" s="76"/>
      <c r="E1" s="76"/>
      <c r="F1" s="76"/>
      <c r="G1" s="249"/>
      <c r="H1" s="77"/>
      <c r="I1" s="78"/>
    </row>
    <row r="2" spans="1:9" ht="25.5">
      <c r="A2" s="250" t="s">
        <v>21</v>
      </c>
      <c r="B2" s="251" t="s">
        <v>644</v>
      </c>
      <c r="C2" s="251"/>
      <c r="D2" s="251"/>
      <c r="E2" s="251"/>
      <c r="F2" s="251"/>
      <c r="G2" s="251"/>
      <c r="H2" s="252" t="s">
        <v>22</v>
      </c>
      <c r="I2" s="78"/>
    </row>
    <row r="3" spans="1:9" ht="38.25">
      <c r="A3" s="253" t="s">
        <v>23</v>
      </c>
      <c r="B3" s="251" t="s">
        <v>645</v>
      </c>
      <c r="C3" s="251"/>
      <c r="D3" s="251"/>
      <c r="E3" s="251"/>
      <c r="F3" s="251"/>
      <c r="G3" s="251"/>
      <c r="H3" s="252" t="s">
        <v>24</v>
      </c>
      <c r="I3" s="78"/>
    </row>
    <row r="4" spans="1:9" ht="14.25">
      <c r="A4" s="250" t="s">
        <v>25</v>
      </c>
      <c r="B4" s="254" t="s">
        <v>427</v>
      </c>
      <c r="C4" s="254"/>
      <c r="D4" s="254"/>
      <c r="E4" s="254"/>
      <c r="F4" s="254"/>
      <c r="G4" s="254"/>
      <c r="H4" s="252" t="s">
        <v>27</v>
      </c>
      <c r="I4" s="78"/>
    </row>
    <row r="5" spans="1:9" ht="14.25">
      <c r="A5" s="255" t="s">
        <v>22</v>
      </c>
      <c r="B5" s="82" t="s">
        <v>24</v>
      </c>
      <c r="C5" s="82" t="s">
        <v>26</v>
      </c>
      <c r="D5" s="218" t="s">
        <v>27</v>
      </c>
      <c r="E5" s="233" t="s">
        <v>28</v>
      </c>
      <c r="F5" s="233"/>
      <c r="G5" s="233"/>
      <c r="H5" s="256" t="s">
        <v>26</v>
      </c>
      <c r="I5" s="78"/>
    </row>
    <row r="6" spans="1:9" ht="15" thickBot="1">
      <c r="A6" s="257">
        <f>COUNTIF(F11:G271,"Pass")</f>
        <v>0</v>
      </c>
      <c r="B6" s="87">
        <f>COUNTIF(F11:G718,"Fail")</f>
        <v>0</v>
      </c>
      <c r="C6" s="87">
        <f>E6-D6-B6-A6</f>
        <v>104</v>
      </c>
      <c r="D6" s="88">
        <f>COUNTIF(F11:G718,"N/A")</f>
        <v>0</v>
      </c>
      <c r="E6" s="234">
        <f>COUNTA(A11:A275)*2</f>
        <v>104</v>
      </c>
      <c r="F6" s="234"/>
      <c r="G6" s="234"/>
      <c r="H6" s="84"/>
      <c r="I6" s="78"/>
    </row>
    <row r="7" spans="1:9" ht="14.25">
      <c r="A7" s="258"/>
      <c r="B7" s="165"/>
      <c r="C7" s="165"/>
      <c r="D7" s="165"/>
      <c r="E7" s="166"/>
      <c r="F7" s="166"/>
      <c r="G7" s="166"/>
      <c r="H7" s="84"/>
      <c r="I7" s="78"/>
    </row>
    <row r="8" spans="1:9" ht="14.25">
      <c r="A8" s="258"/>
      <c r="B8" s="165"/>
      <c r="C8" s="165"/>
      <c r="D8" s="165"/>
      <c r="E8" s="166"/>
      <c r="F8" s="166"/>
      <c r="G8" s="166"/>
      <c r="H8" s="84"/>
      <c r="I8" s="78"/>
    </row>
    <row r="9" spans="1:9" ht="14.25">
      <c r="A9" s="259"/>
      <c r="B9" s="78"/>
      <c r="C9" s="78"/>
      <c r="D9" s="89"/>
      <c r="E9" s="89"/>
      <c r="F9" s="89"/>
      <c r="G9" s="84"/>
      <c r="H9" s="84"/>
      <c r="I9" s="84"/>
    </row>
    <row r="10" spans="1:9" ht="51">
      <c r="A10" s="260" t="s">
        <v>30</v>
      </c>
      <c r="B10" s="49" t="s">
        <v>31</v>
      </c>
      <c r="C10" s="49" t="s">
        <v>32</v>
      </c>
      <c r="D10" s="49" t="s">
        <v>33</v>
      </c>
      <c r="E10" s="50" t="s">
        <v>34</v>
      </c>
      <c r="F10" s="50" t="s">
        <v>104</v>
      </c>
      <c r="G10" s="50" t="s">
        <v>103</v>
      </c>
      <c r="H10" s="50" t="s">
        <v>35</v>
      </c>
      <c r="I10" s="49" t="s">
        <v>36</v>
      </c>
    </row>
    <row r="11" spans="1:9">
      <c r="A11" s="261"/>
      <c r="B11" s="51" t="s">
        <v>646</v>
      </c>
      <c r="C11" s="51"/>
      <c r="D11" s="51"/>
      <c r="E11" s="51"/>
      <c r="F11" s="51"/>
      <c r="G11" s="51"/>
      <c r="H11" s="51"/>
      <c r="I11" s="262"/>
    </row>
    <row r="12" spans="1:9" ht="14.25" customHeight="1">
      <c r="A12" s="143" t="str">
        <f>IF(OR(B12&lt;&gt;"",D12&lt;&gt;""),"["&amp;TEXT($B$2,"##")&amp;"-"&amp;TEXT(ROW()-10,"##")&amp;"]","")</f>
        <v>[User_login-2]</v>
      </c>
      <c r="B12" s="98" t="s">
        <v>718</v>
      </c>
      <c r="C12" s="98" t="s">
        <v>647</v>
      </c>
      <c r="D12" s="98" t="s">
        <v>648</v>
      </c>
      <c r="E12" s="158"/>
      <c r="F12" s="98"/>
      <c r="G12" s="98"/>
      <c r="H12" s="151"/>
      <c r="I12" s="162"/>
    </row>
    <row r="13" spans="1:9" ht="14.25" customHeight="1">
      <c r="A13" s="143" t="str">
        <f>IF(OR(B13&lt;&gt;"",D13&lt;&gt;""),"["&amp;TEXT($B$2,"##")&amp;"-"&amp;TEXT(ROW()-10,"##")&amp;"]","")</f>
        <v>[User_login-3]</v>
      </c>
      <c r="B13" s="98" t="s">
        <v>719</v>
      </c>
      <c r="C13" s="98" t="s">
        <v>647</v>
      </c>
      <c r="D13" s="98" t="s">
        <v>648</v>
      </c>
      <c r="E13" s="158"/>
      <c r="F13" s="98"/>
      <c r="G13" s="98"/>
      <c r="H13" s="151"/>
      <c r="I13" s="162"/>
    </row>
    <row r="14" spans="1:9" ht="14.25" customHeight="1">
      <c r="A14" s="143" t="str">
        <f t="shared" ref="A14" si="0">IF(OR(B14&lt;&gt;"",D14&lt;&gt;""),"["&amp;TEXT($B$2,"##")&amp;"-"&amp;TEXT(ROW()-10,"##")&amp;"]","")</f>
        <v>[User_login-4]</v>
      </c>
      <c r="B14" s="98" t="s">
        <v>720</v>
      </c>
      <c r="C14" s="98" t="s">
        <v>649</v>
      </c>
      <c r="D14" s="98" t="s">
        <v>127</v>
      </c>
      <c r="E14" s="159"/>
      <c r="F14" s="98"/>
      <c r="G14" s="98"/>
      <c r="H14" s="151"/>
      <c r="I14" s="151"/>
    </row>
    <row r="15" spans="1:9" ht="14.25" customHeight="1">
      <c r="A15" s="143" t="str">
        <f t="shared" ref="A15:A33" si="1">IF(OR(B15&lt;&gt;"",D15&lt;&gt;""),"["&amp;TEXT($B$2,"##")&amp;"-"&amp;TEXT(ROW()-10,"##")&amp;"]","")</f>
        <v>[User_login-5]</v>
      </c>
      <c r="B15" s="98" t="s">
        <v>721</v>
      </c>
      <c r="C15" s="98" t="s">
        <v>129</v>
      </c>
      <c r="D15" s="98" t="s">
        <v>130</v>
      </c>
      <c r="E15" s="159"/>
      <c r="F15" s="98"/>
      <c r="G15" s="98"/>
      <c r="H15" s="151"/>
      <c r="I15" s="151"/>
    </row>
    <row r="16" spans="1:9" ht="15" customHeight="1">
      <c r="A16" s="143" t="str">
        <f t="shared" si="1"/>
        <v>[User_login-6]</v>
      </c>
      <c r="B16" s="98" t="s">
        <v>722</v>
      </c>
      <c r="C16" s="98" t="s">
        <v>131</v>
      </c>
      <c r="D16" s="98" t="s">
        <v>132</v>
      </c>
      <c r="E16" s="159"/>
      <c r="F16" s="98"/>
      <c r="G16" s="98"/>
      <c r="H16" s="151"/>
      <c r="I16" s="151"/>
    </row>
    <row r="17" spans="1:9" ht="13.5" customHeight="1">
      <c r="A17" s="143" t="str">
        <f t="shared" si="1"/>
        <v>[User_login-7]</v>
      </c>
      <c r="B17" s="98" t="s">
        <v>60</v>
      </c>
      <c r="C17" s="98" t="s">
        <v>133</v>
      </c>
      <c r="D17" s="98" t="s">
        <v>134</v>
      </c>
      <c r="E17" s="159"/>
      <c r="F17" s="98"/>
      <c r="G17" s="98"/>
      <c r="H17" s="151"/>
      <c r="I17" s="151"/>
    </row>
    <row r="18" spans="1:9" ht="15.75" customHeight="1">
      <c r="A18" s="143" t="str">
        <f t="shared" si="1"/>
        <v>[User_login-8]</v>
      </c>
      <c r="B18" s="98" t="s">
        <v>135</v>
      </c>
      <c r="C18" s="98" t="s">
        <v>136</v>
      </c>
      <c r="D18" s="98" t="s">
        <v>137</v>
      </c>
      <c r="E18" s="159"/>
      <c r="F18" s="98"/>
      <c r="G18" s="98"/>
      <c r="H18" s="151"/>
      <c r="I18" s="151"/>
    </row>
    <row r="19" spans="1:9" ht="14.25" customHeight="1">
      <c r="A19" s="143" t="str">
        <f t="shared" si="1"/>
        <v>[User_login-9]</v>
      </c>
      <c r="B19" s="98" t="s">
        <v>138</v>
      </c>
      <c r="C19" s="98" t="s">
        <v>139</v>
      </c>
      <c r="D19" s="98" t="s">
        <v>140</v>
      </c>
      <c r="E19" s="159"/>
      <c r="F19" s="98"/>
      <c r="G19" s="98"/>
      <c r="H19" s="151"/>
      <c r="I19" s="151"/>
    </row>
    <row r="20" spans="1:9" ht="13.5" customHeight="1">
      <c r="A20" s="143" t="str">
        <f t="shared" si="1"/>
        <v>[User_login-10]</v>
      </c>
      <c r="B20" s="98" t="s">
        <v>141</v>
      </c>
      <c r="C20" s="98" t="s">
        <v>142</v>
      </c>
      <c r="D20" s="98" t="s">
        <v>143</v>
      </c>
      <c r="E20" s="159"/>
      <c r="F20" s="98"/>
      <c r="G20" s="98"/>
      <c r="H20" s="151"/>
      <c r="I20" s="151"/>
    </row>
    <row r="21" spans="1:9" ht="13.5" customHeight="1">
      <c r="A21" s="143" t="str">
        <f t="shared" si="1"/>
        <v>[User_login-11]</v>
      </c>
      <c r="B21" s="140" t="s">
        <v>144</v>
      </c>
      <c r="C21" s="140" t="s">
        <v>145</v>
      </c>
      <c r="D21" s="140" t="s">
        <v>146</v>
      </c>
      <c r="E21" s="263"/>
      <c r="F21" s="140"/>
      <c r="G21" s="140"/>
      <c r="H21" s="181"/>
      <c r="I21" s="264"/>
    </row>
    <row r="22" spans="1:9" ht="13.5" customHeight="1">
      <c r="A22" s="143" t="str">
        <f t="shared" si="1"/>
        <v>[User_login-12]</v>
      </c>
      <c r="B22" s="98" t="s">
        <v>147</v>
      </c>
      <c r="C22" s="98" t="s">
        <v>148</v>
      </c>
      <c r="D22" s="98" t="s">
        <v>149</v>
      </c>
      <c r="E22" s="159"/>
      <c r="F22" s="98"/>
      <c r="G22" s="98"/>
      <c r="H22" s="151"/>
      <c r="I22" s="152"/>
    </row>
    <row r="23" spans="1:9" ht="13.5" customHeight="1">
      <c r="A23" s="143" t="str">
        <f t="shared" si="1"/>
        <v>[User_login-13]</v>
      </c>
      <c r="B23" s="98" t="s">
        <v>633</v>
      </c>
      <c r="C23" s="98" t="s">
        <v>151</v>
      </c>
      <c r="D23" s="98" t="s">
        <v>152</v>
      </c>
      <c r="E23" s="159"/>
      <c r="F23" s="98"/>
      <c r="G23" s="98"/>
      <c r="H23" s="151"/>
      <c r="I23" s="152"/>
    </row>
    <row r="24" spans="1:9" ht="13.5" customHeight="1">
      <c r="A24" s="143" t="str">
        <f t="shared" si="1"/>
        <v>[User_login-14]</v>
      </c>
      <c r="B24" s="98" t="s">
        <v>633</v>
      </c>
      <c r="C24" s="98" t="s">
        <v>153</v>
      </c>
      <c r="D24" s="98" t="s">
        <v>154</v>
      </c>
      <c r="E24" s="159"/>
      <c r="F24" s="98"/>
      <c r="G24" s="98"/>
      <c r="H24" s="151"/>
      <c r="I24" s="152"/>
    </row>
    <row r="25" spans="1:9" ht="14.25" customHeight="1">
      <c r="A25" s="143" t="str">
        <f t="shared" si="1"/>
        <v>[User_login-15]</v>
      </c>
      <c r="B25" s="98" t="s">
        <v>155</v>
      </c>
      <c r="C25" s="98" t="s">
        <v>156</v>
      </c>
      <c r="D25" s="98" t="s">
        <v>157</v>
      </c>
      <c r="E25" s="159"/>
      <c r="F25" s="98"/>
      <c r="G25" s="98"/>
      <c r="H25" s="151"/>
      <c r="I25" s="152"/>
    </row>
    <row r="26" spans="1:9" ht="13.5" customHeight="1">
      <c r="A26" s="143" t="str">
        <f t="shared" si="1"/>
        <v>[User_login-16]</v>
      </c>
      <c r="B26" s="140" t="s">
        <v>634</v>
      </c>
      <c r="C26" s="140" t="s">
        <v>159</v>
      </c>
      <c r="D26" s="140" t="s">
        <v>157</v>
      </c>
      <c r="E26" s="263"/>
      <c r="F26" s="140"/>
      <c r="G26" s="140"/>
      <c r="H26" s="181"/>
      <c r="I26" s="264"/>
    </row>
    <row r="27" spans="1:9">
      <c r="A27" s="51"/>
      <c r="B27" s="51" t="s">
        <v>650</v>
      </c>
      <c r="C27" s="52"/>
      <c r="D27" s="52"/>
      <c r="E27" s="52"/>
      <c r="F27" s="52"/>
      <c r="G27" s="52"/>
      <c r="H27" s="52"/>
      <c r="I27" s="53"/>
    </row>
    <row r="28" spans="1:9" ht="15" customHeight="1">
      <c r="A28" s="143" t="str">
        <f t="shared" si="1"/>
        <v>[User_login-18]</v>
      </c>
      <c r="B28" s="110" t="s">
        <v>723</v>
      </c>
      <c r="C28" s="110" t="s">
        <v>651</v>
      </c>
      <c r="D28" s="110" t="s">
        <v>652</v>
      </c>
      <c r="E28" s="265"/>
      <c r="F28" s="110"/>
      <c r="G28" s="110"/>
      <c r="H28" s="266"/>
      <c r="I28" s="267"/>
    </row>
    <row r="29" spans="1:9" ht="15" customHeight="1">
      <c r="A29" s="143" t="str">
        <f t="shared" ref="A29" si="2">IF(OR(B29&lt;&gt;"",D29&lt;&gt;""),"["&amp;TEXT($B$2,"##")&amp;"-"&amp;TEXT(ROW()-10,"##")&amp;"]","")</f>
        <v>[User_login-19]</v>
      </c>
      <c r="B29" s="110" t="s">
        <v>724</v>
      </c>
      <c r="C29" s="110" t="s">
        <v>651</v>
      </c>
      <c r="D29" s="110" t="s">
        <v>652</v>
      </c>
      <c r="E29" s="265"/>
      <c r="F29" s="110"/>
      <c r="G29" s="110"/>
      <c r="H29" s="266"/>
      <c r="I29" s="267"/>
    </row>
    <row r="30" spans="1:9" ht="14.25" customHeight="1">
      <c r="A30" s="143" t="str">
        <f t="shared" si="1"/>
        <v>[User_login-20]</v>
      </c>
      <c r="B30" s="110" t="s">
        <v>725</v>
      </c>
      <c r="C30" s="110" t="s">
        <v>653</v>
      </c>
      <c r="D30" s="110" t="s">
        <v>654</v>
      </c>
      <c r="E30" s="265"/>
      <c r="F30" s="110"/>
      <c r="G30" s="110"/>
      <c r="H30" s="266"/>
      <c r="I30" s="267"/>
    </row>
    <row r="31" spans="1:9" ht="15" customHeight="1">
      <c r="A31" s="143" t="str">
        <f t="shared" si="1"/>
        <v>[User_login-21]</v>
      </c>
      <c r="B31" s="110" t="s">
        <v>726</v>
      </c>
      <c r="C31" s="110" t="s">
        <v>655</v>
      </c>
      <c r="D31" s="110" t="s">
        <v>656</v>
      </c>
      <c r="E31" s="265"/>
      <c r="F31" s="110"/>
      <c r="G31" s="110"/>
      <c r="H31" s="266"/>
      <c r="I31" s="267"/>
    </row>
    <row r="32" spans="1:9" ht="15" customHeight="1">
      <c r="A32" s="143" t="str">
        <f t="shared" si="1"/>
        <v>[User_login-22]</v>
      </c>
      <c r="B32" s="110" t="s">
        <v>727</v>
      </c>
      <c r="C32" s="110" t="s">
        <v>657</v>
      </c>
      <c r="D32" s="110" t="s">
        <v>658</v>
      </c>
      <c r="E32" s="265"/>
      <c r="F32" s="110"/>
      <c r="G32" s="110"/>
      <c r="H32" s="266"/>
      <c r="I32" s="267"/>
    </row>
    <row r="33" spans="1:9" ht="15" customHeight="1">
      <c r="A33" s="110" t="str">
        <f t="shared" si="1"/>
        <v>[User_login-23]</v>
      </c>
      <c r="B33" s="110" t="s">
        <v>659</v>
      </c>
      <c r="C33" s="110" t="s">
        <v>660</v>
      </c>
      <c r="D33" s="110" t="s">
        <v>661</v>
      </c>
      <c r="E33" s="265"/>
      <c r="F33" s="110"/>
      <c r="G33" s="110"/>
      <c r="H33" s="266"/>
      <c r="I33" s="267"/>
    </row>
    <row r="34" spans="1:9">
      <c r="A34" s="51"/>
      <c r="B34" s="51" t="s">
        <v>662</v>
      </c>
      <c r="C34" s="52"/>
      <c r="D34" s="52"/>
      <c r="E34" s="52"/>
      <c r="F34" s="52"/>
      <c r="G34" s="52"/>
      <c r="H34" s="52"/>
      <c r="I34" s="53"/>
    </row>
    <row r="35" spans="1:9" ht="15" customHeight="1">
      <c r="A35" s="54" t="str">
        <f>IF(OR(B35&lt;&gt;"",D35&lt;&gt;""),"["&amp;TEXT($B$2,"##")&amp;"-"&amp;TEXT(ROW()-10,"##")&amp;"]","")</f>
        <v>[User_login-25]</v>
      </c>
      <c r="B35" s="110" t="s">
        <v>728</v>
      </c>
      <c r="C35" s="268" t="s">
        <v>663</v>
      </c>
      <c r="D35" s="269" t="s">
        <v>664</v>
      </c>
      <c r="E35" s="269"/>
      <c r="F35" s="110"/>
      <c r="G35" s="110"/>
      <c r="H35" s="99"/>
      <c r="I35" s="270"/>
    </row>
    <row r="36" spans="1:9" ht="15" customHeight="1">
      <c r="A36" s="54" t="str">
        <f>IF(OR(B36&lt;&gt;"",D36&lt;&gt;""),"["&amp;TEXT($B$2,"##")&amp;"-"&amp;TEXT(ROW()-10,"##")&amp;"]","")</f>
        <v>[User_login-26]</v>
      </c>
      <c r="B36" s="110" t="s">
        <v>729</v>
      </c>
      <c r="C36" s="268" t="s">
        <v>663</v>
      </c>
      <c r="D36" s="269" t="s">
        <v>664</v>
      </c>
      <c r="E36" s="285"/>
      <c r="F36" s="188"/>
      <c r="G36" s="188"/>
      <c r="H36" s="186"/>
      <c r="I36" s="286"/>
    </row>
    <row r="37" spans="1:9" ht="15" customHeight="1">
      <c r="A37" s="143" t="str">
        <f t="shared" ref="A37:A38" si="3">IF(OR(B37&lt;&gt;"",D37&lt;&gt;""),"["&amp;TEXT($B$2,"##")&amp;"-"&amp;TEXT(ROW()-10,"##")&amp;"]","")</f>
        <v>[User_login-27]</v>
      </c>
      <c r="B37" s="98" t="s">
        <v>730</v>
      </c>
      <c r="C37" s="98" t="s">
        <v>665</v>
      </c>
      <c r="D37" s="98" t="s">
        <v>666</v>
      </c>
      <c r="E37" s="164"/>
      <c r="F37" s="98"/>
      <c r="G37" s="98"/>
      <c r="H37" s="151"/>
      <c r="I37" s="152"/>
    </row>
    <row r="38" spans="1:9" ht="13.5" customHeight="1">
      <c r="A38" s="143" t="str">
        <f t="shared" si="3"/>
        <v>[User_login-28]</v>
      </c>
      <c r="B38" s="98" t="s">
        <v>731</v>
      </c>
      <c r="C38" s="98" t="s">
        <v>667</v>
      </c>
      <c r="D38" s="163" t="s">
        <v>212</v>
      </c>
      <c r="E38" s="164"/>
      <c r="F38" s="98"/>
      <c r="G38" s="98"/>
      <c r="H38" s="151"/>
      <c r="I38" s="152"/>
    </row>
    <row r="39" spans="1:9" ht="14.25" customHeight="1">
      <c r="A39" s="143" t="str">
        <f>IF(OR(B39&lt;&gt;"",D39&lt;&gt;""),"["&amp;TEXT($B$2,"##")&amp;"-"&amp;TEXT(ROW()-10,"##")&amp;"]","")</f>
        <v>[User_login-29]</v>
      </c>
      <c r="B39" s="98" t="s">
        <v>732</v>
      </c>
      <c r="C39" s="98" t="s">
        <v>668</v>
      </c>
      <c r="D39" s="163" t="s">
        <v>669</v>
      </c>
      <c r="E39" s="164"/>
      <c r="F39" s="98"/>
      <c r="G39" s="98"/>
      <c r="H39" s="151"/>
      <c r="I39" s="152"/>
    </row>
    <row r="40" spans="1:9" ht="13.5" customHeight="1">
      <c r="A40" s="143" t="str">
        <f t="shared" ref="A40:A44" si="4">IF(OR(B40&lt;&gt;"",D40&lt;&gt;""),"["&amp;TEXT($B$2,"##")&amp;"-"&amp;TEXT(ROW()-10,"##")&amp;"]","")</f>
        <v>[User_login-30]</v>
      </c>
      <c r="B40" s="98" t="s">
        <v>733</v>
      </c>
      <c r="C40" s="98" t="s">
        <v>670</v>
      </c>
      <c r="D40" s="163" t="s">
        <v>671</v>
      </c>
      <c r="E40" s="164"/>
      <c r="F40" s="98"/>
      <c r="G40" s="98"/>
      <c r="H40" s="151"/>
      <c r="I40" s="152"/>
    </row>
    <row r="41" spans="1:9" ht="13.5" customHeight="1">
      <c r="A41" s="143" t="str">
        <f t="shared" si="4"/>
        <v>[User_login-31]</v>
      </c>
      <c r="B41" s="98" t="s">
        <v>734</v>
      </c>
      <c r="C41" s="98" t="s">
        <v>672</v>
      </c>
      <c r="D41" s="163" t="s">
        <v>673</v>
      </c>
      <c r="E41" s="164"/>
      <c r="F41" s="98"/>
      <c r="G41" s="98"/>
      <c r="H41" s="151"/>
      <c r="I41" s="152"/>
    </row>
    <row r="42" spans="1:9" ht="15" customHeight="1">
      <c r="A42" s="271" t="str">
        <f t="shared" si="4"/>
        <v>[User_login-32]</v>
      </c>
      <c r="B42" s="140" t="s">
        <v>735</v>
      </c>
      <c r="C42" s="140" t="s">
        <v>674</v>
      </c>
      <c r="D42" s="179" t="s">
        <v>675</v>
      </c>
      <c r="E42" s="180"/>
      <c r="F42" s="140"/>
      <c r="G42" s="140"/>
      <c r="H42" s="181"/>
      <c r="I42" s="264"/>
    </row>
    <row r="43" spans="1:9" ht="14.25" customHeight="1">
      <c r="A43" s="271" t="str">
        <f t="shared" si="4"/>
        <v>[User_login-33]</v>
      </c>
      <c r="B43" s="110" t="s">
        <v>736</v>
      </c>
      <c r="C43" s="110" t="s">
        <v>676</v>
      </c>
      <c r="D43" s="131" t="s">
        <v>677</v>
      </c>
      <c r="E43" s="272"/>
      <c r="F43" s="110"/>
      <c r="G43" s="110"/>
      <c r="H43" s="266"/>
      <c r="I43" s="267"/>
    </row>
    <row r="44" spans="1:9" ht="14.25" customHeight="1">
      <c r="A44" s="110" t="str">
        <f t="shared" si="4"/>
        <v>[User_login-34]</v>
      </c>
      <c r="B44" s="110" t="s">
        <v>737</v>
      </c>
      <c r="C44" s="110" t="s">
        <v>678</v>
      </c>
      <c r="D44" s="131" t="s">
        <v>679</v>
      </c>
      <c r="E44" s="272"/>
      <c r="F44" s="110"/>
      <c r="G44" s="110"/>
      <c r="H44" s="266"/>
      <c r="I44" s="267"/>
    </row>
    <row r="45" spans="1:9">
      <c r="A45" s="273"/>
      <c r="B45" s="273" t="s">
        <v>680</v>
      </c>
      <c r="C45" s="170"/>
      <c r="D45" s="170"/>
      <c r="E45" s="170"/>
      <c r="F45" s="170"/>
      <c r="G45" s="170"/>
      <c r="H45" s="170"/>
      <c r="I45" s="274"/>
    </row>
    <row r="46" spans="1:9" ht="15" customHeight="1">
      <c r="A46" s="54" t="str">
        <f>IF(OR(B46&lt;&gt;"",D46&lt;&gt;""),"["&amp;TEXT($B$2,"##")&amp;"-"&amp;TEXT(ROW()-10,"##")&amp;"]","")</f>
        <v>[User_login-36]</v>
      </c>
      <c r="B46" s="110" t="s">
        <v>738</v>
      </c>
      <c r="C46" s="268" t="s">
        <v>681</v>
      </c>
      <c r="D46" s="269" t="s">
        <v>682</v>
      </c>
      <c r="E46" s="269"/>
      <c r="F46" s="98"/>
      <c r="G46" s="143"/>
      <c r="H46" s="104"/>
      <c r="I46" s="148"/>
    </row>
    <row r="47" spans="1:9">
      <c r="A47" s="273"/>
      <c r="B47" s="273" t="s">
        <v>683</v>
      </c>
      <c r="C47" s="170"/>
      <c r="D47" s="170"/>
      <c r="E47" s="170"/>
      <c r="F47" s="170"/>
      <c r="G47" s="170"/>
      <c r="H47" s="170"/>
      <c r="I47" s="274"/>
    </row>
    <row r="48" spans="1:9" ht="15" customHeight="1">
      <c r="A48" s="139" t="str">
        <f>IF(OR(B48&lt;&gt;"",D48&lt;E47&gt;""),"["&amp;TEXT($B$2,"##")&amp;"-"&amp;TEXT(ROW()-10,"##")&amp;"]","")</f>
        <v>[User_login-38]</v>
      </c>
      <c r="B48" s="98" t="s">
        <v>739</v>
      </c>
      <c r="C48" s="143" t="s">
        <v>684</v>
      </c>
      <c r="D48" s="98" t="s">
        <v>685</v>
      </c>
      <c r="E48" s="269"/>
      <c r="F48" s="98"/>
      <c r="G48" s="271"/>
      <c r="H48" s="199"/>
      <c r="I48" s="275"/>
    </row>
    <row r="49" spans="1:9">
      <c r="A49" s="276"/>
      <c r="B49" s="157" t="s">
        <v>686</v>
      </c>
      <c r="C49" s="144"/>
      <c r="D49" s="144"/>
      <c r="E49" s="144"/>
      <c r="F49" s="144"/>
      <c r="G49" s="144"/>
      <c r="H49" s="144"/>
      <c r="I49" s="144"/>
    </row>
    <row r="50" spans="1:9" ht="14.25" customHeight="1">
      <c r="A50" s="139" t="str">
        <f t="shared" ref="A50:A72" si="5">IF(OR(B50&lt;&gt;"",D50&lt;E49&gt;""),"["&amp;TEXT($B$2,"##")&amp;"-"&amp;TEXT(ROW()-10,"##")&amp;"]","")</f>
        <v>[User_login-40]</v>
      </c>
      <c r="B50" s="277" t="s">
        <v>740</v>
      </c>
      <c r="C50" s="278" t="s">
        <v>687</v>
      </c>
      <c r="D50" s="98" t="s">
        <v>688</v>
      </c>
      <c r="E50" s="279"/>
      <c r="F50" s="98"/>
      <c r="G50" s="98"/>
      <c r="H50" s="104"/>
      <c r="I50" s="148"/>
    </row>
    <row r="51" spans="1:9" ht="15" customHeight="1">
      <c r="A51" s="139" t="str">
        <f t="shared" si="5"/>
        <v>[User_login-41]</v>
      </c>
      <c r="B51" s="277" t="s">
        <v>740</v>
      </c>
      <c r="C51" s="280" t="s">
        <v>689</v>
      </c>
      <c r="D51" s="140" t="s">
        <v>690</v>
      </c>
      <c r="E51" s="281"/>
      <c r="F51" s="140"/>
      <c r="G51" s="140"/>
      <c r="H51" s="199"/>
      <c r="I51" s="275"/>
    </row>
    <row r="52" spans="1:9">
      <c r="A52" s="276"/>
      <c r="B52" s="276" t="s">
        <v>691</v>
      </c>
      <c r="C52" s="276"/>
      <c r="D52" s="276"/>
      <c r="E52" s="276"/>
      <c r="F52" s="276"/>
      <c r="G52" s="276"/>
      <c r="H52" s="276"/>
      <c r="I52" s="276"/>
    </row>
    <row r="53" spans="1:9" ht="13.5" customHeight="1">
      <c r="A53" s="54" t="str">
        <f t="shared" si="5"/>
        <v>[User_login-43]</v>
      </c>
      <c r="B53" s="110" t="s">
        <v>741</v>
      </c>
      <c r="C53" s="110" t="s">
        <v>692</v>
      </c>
      <c r="D53" s="110" t="s">
        <v>693</v>
      </c>
      <c r="E53" s="269"/>
      <c r="F53" s="110"/>
      <c r="G53" s="110"/>
      <c r="H53" s="99"/>
      <c r="I53" s="270"/>
    </row>
    <row r="54" spans="1:9">
      <c r="A54" s="276"/>
      <c r="B54" s="276" t="s">
        <v>694</v>
      </c>
      <c r="C54" s="276"/>
      <c r="D54" s="276"/>
      <c r="E54" s="276"/>
      <c r="F54" s="276"/>
      <c r="G54" s="276"/>
      <c r="H54" s="276"/>
      <c r="I54" s="276"/>
    </row>
    <row r="55" spans="1:9" ht="15" customHeight="1">
      <c r="A55" s="54" t="str">
        <f t="shared" si="5"/>
        <v>[User_login-45]</v>
      </c>
      <c r="B55" s="110" t="s">
        <v>742</v>
      </c>
      <c r="C55" s="110" t="s">
        <v>695</v>
      </c>
      <c r="D55" s="110" t="s">
        <v>696</v>
      </c>
      <c r="E55" s="269"/>
      <c r="F55" s="110"/>
      <c r="G55" s="110"/>
      <c r="H55" s="99"/>
      <c r="I55" s="270"/>
    </row>
    <row r="56" spans="1:9" ht="12.75" customHeight="1">
      <c r="A56" s="54" t="str">
        <f t="shared" si="5"/>
        <v>[User_login-46]</v>
      </c>
      <c r="B56" s="110" t="s">
        <v>743</v>
      </c>
      <c r="C56" s="110" t="s">
        <v>697</v>
      </c>
      <c r="D56" s="110" t="s">
        <v>698</v>
      </c>
      <c r="E56" s="269"/>
      <c r="F56" s="110"/>
      <c r="G56" s="110"/>
      <c r="H56" s="99"/>
      <c r="I56" s="270"/>
    </row>
    <row r="57" spans="1:9">
      <c r="A57" s="276"/>
      <c r="B57" s="276" t="s">
        <v>699</v>
      </c>
      <c r="C57" s="276"/>
      <c r="D57" s="276"/>
      <c r="E57" s="276"/>
      <c r="F57" s="276"/>
      <c r="G57" s="276"/>
      <c r="H57" s="276"/>
      <c r="I57" s="276"/>
    </row>
    <row r="58" spans="1:9" ht="13.5" customHeight="1">
      <c r="A58" s="54" t="str">
        <f t="shared" si="5"/>
        <v>[User_login-48]</v>
      </c>
      <c r="B58" s="110" t="s">
        <v>744</v>
      </c>
      <c r="C58" s="110" t="s">
        <v>700</v>
      </c>
      <c r="D58" s="110" t="s">
        <v>701</v>
      </c>
      <c r="E58" s="269"/>
      <c r="F58" s="110"/>
      <c r="G58" s="110"/>
      <c r="H58" s="99"/>
      <c r="I58" s="270"/>
    </row>
    <row r="59" spans="1:9" ht="15" customHeight="1">
      <c r="A59" s="54" t="str">
        <f t="shared" si="5"/>
        <v>[User_login-49]</v>
      </c>
      <c r="B59" s="110" t="s">
        <v>745</v>
      </c>
      <c r="C59" s="110" t="s">
        <v>702</v>
      </c>
      <c r="D59" s="110" t="s">
        <v>703</v>
      </c>
      <c r="E59" s="269"/>
      <c r="F59" s="110"/>
      <c r="G59" s="110"/>
      <c r="H59" s="99"/>
      <c r="I59" s="270"/>
    </row>
    <row r="60" spans="1:9" ht="14.25" customHeight="1">
      <c r="A60" s="54" t="str">
        <f t="shared" si="5"/>
        <v>[User_login-50]</v>
      </c>
      <c r="B60" s="110" t="s">
        <v>746</v>
      </c>
      <c r="C60" s="110" t="s">
        <v>702</v>
      </c>
      <c r="D60" s="110" t="s">
        <v>701</v>
      </c>
      <c r="E60" s="269"/>
      <c r="F60" s="110"/>
      <c r="G60" s="110"/>
      <c r="H60" s="99"/>
      <c r="I60" s="270"/>
    </row>
    <row r="61" spans="1:9" ht="14.25" customHeight="1">
      <c r="A61" s="54" t="str">
        <f t="shared" si="5"/>
        <v>[User_login-51]</v>
      </c>
      <c r="B61" s="110" t="s">
        <v>747</v>
      </c>
      <c r="C61" s="110" t="s">
        <v>704</v>
      </c>
      <c r="D61" s="110" t="s">
        <v>748</v>
      </c>
      <c r="E61" s="269"/>
      <c r="F61" s="110"/>
      <c r="G61" s="110"/>
      <c r="H61" s="99"/>
      <c r="I61" s="270"/>
    </row>
    <row r="62" spans="1:9" ht="14.25" customHeight="1">
      <c r="A62" s="54" t="str">
        <f t="shared" si="5"/>
        <v>[User_login-52]</v>
      </c>
      <c r="B62" s="110" t="s">
        <v>749</v>
      </c>
      <c r="C62" s="110" t="s">
        <v>750</v>
      </c>
      <c r="D62" s="110" t="s">
        <v>705</v>
      </c>
      <c r="E62" s="269"/>
      <c r="F62" s="110"/>
      <c r="G62" s="110"/>
      <c r="H62" s="99"/>
      <c r="I62" s="270"/>
    </row>
    <row r="63" spans="1:9" ht="12.75" customHeight="1">
      <c r="A63" s="54" t="str">
        <f t="shared" si="5"/>
        <v>[User_login-53]</v>
      </c>
      <c r="B63" s="110" t="s">
        <v>751</v>
      </c>
      <c r="C63" s="110" t="s">
        <v>706</v>
      </c>
      <c r="D63" s="110" t="s">
        <v>707</v>
      </c>
      <c r="E63" s="269"/>
      <c r="F63" s="110"/>
      <c r="G63" s="110"/>
      <c r="H63" s="99"/>
      <c r="I63" s="270"/>
    </row>
    <row r="64" spans="1:9" ht="14.25" customHeight="1">
      <c r="A64" s="54" t="str">
        <f t="shared" si="5"/>
        <v>[User_login-54]</v>
      </c>
      <c r="B64" s="110" t="s">
        <v>752</v>
      </c>
      <c r="C64" s="110" t="s">
        <v>706</v>
      </c>
      <c r="D64" s="110" t="s">
        <v>707</v>
      </c>
      <c r="E64" s="269"/>
      <c r="F64" s="110"/>
      <c r="G64" s="110"/>
      <c r="H64" s="99"/>
      <c r="I64" s="270"/>
    </row>
    <row r="65" spans="1:9" ht="14.25" customHeight="1">
      <c r="A65" s="54" t="str">
        <f t="shared" si="5"/>
        <v>[User_login-55]</v>
      </c>
      <c r="B65" s="110" t="s">
        <v>753</v>
      </c>
      <c r="C65" s="110" t="s">
        <v>706</v>
      </c>
      <c r="D65" s="110" t="s">
        <v>708</v>
      </c>
      <c r="E65" s="269"/>
      <c r="F65" s="110"/>
      <c r="G65" s="110"/>
      <c r="H65" s="99"/>
      <c r="I65" s="270"/>
    </row>
    <row r="66" spans="1:9" ht="14.25" customHeight="1">
      <c r="A66" s="54" t="str">
        <f t="shared" si="5"/>
        <v>[User_login-56]</v>
      </c>
      <c r="B66" s="110" t="s">
        <v>754</v>
      </c>
      <c r="C66" s="110" t="s">
        <v>706</v>
      </c>
      <c r="D66" s="110" t="s">
        <v>707</v>
      </c>
      <c r="E66" s="269"/>
      <c r="F66" s="110"/>
      <c r="G66" s="110"/>
      <c r="H66" s="99"/>
      <c r="I66" s="270"/>
    </row>
    <row r="67" spans="1:9" ht="14.25" customHeight="1">
      <c r="A67" s="54" t="str">
        <f t="shared" si="5"/>
        <v>[User_login-57]</v>
      </c>
      <c r="B67" s="110" t="s">
        <v>755</v>
      </c>
      <c r="C67" s="110" t="s">
        <v>706</v>
      </c>
      <c r="D67" s="110" t="s">
        <v>707</v>
      </c>
      <c r="E67" s="269"/>
      <c r="F67" s="110"/>
      <c r="G67" s="110"/>
      <c r="H67" s="99"/>
      <c r="I67" s="270"/>
    </row>
    <row r="68" spans="1:9" ht="15" customHeight="1">
      <c r="A68" s="54" t="str">
        <f t="shared" si="5"/>
        <v>[User_login-58]</v>
      </c>
      <c r="B68" s="110" t="s">
        <v>756</v>
      </c>
      <c r="C68" s="110" t="s">
        <v>706</v>
      </c>
      <c r="D68" s="110" t="s">
        <v>709</v>
      </c>
      <c r="E68" s="269"/>
      <c r="F68" s="110"/>
      <c r="G68" s="110"/>
      <c r="H68" s="99"/>
      <c r="I68" s="270"/>
    </row>
    <row r="69" spans="1:9">
      <c r="A69" s="276"/>
      <c r="B69" s="276" t="s">
        <v>710</v>
      </c>
      <c r="C69" s="276"/>
      <c r="D69" s="276"/>
      <c r="E69" s="276"/>
      <c r="F69" s="276"/>
      <c r="G69" s="276"/>
      <c r="H69" s="276"/>
      <c r="I69" s="276"/>
    </row>
    <row r="70" spans="1:9" ht="15" customHeight="1">
      <c r="A70" s="54" t="str">
        <f t="shared" si="5"/>
        <v>[User_login-60]</v>
      </c>
      <c r="B70" s="282" t="s">
        <v>759</v>
      </c>
      <c r="C70" s="282" t="s">
        <v>711</v>
      </c>
      <c r="D70" s="282" t="s">
        <v>712</v>
      </c>
      <c r="E70" s="283"/>
      <c r="F70" s="282"/>
      <c r="G70" s="282"/>
      <c r="H70" s="211"/>
      <c r="I70" s="284"/>
    </row>
    <row r="71" spans="1:9" ht="14.25" customHeight="1">
      <c r="A71" s="54" t="str">
        <f t="shared" si="5"/>
        <v>[User_login-61]</v>
      </c>
      <c r="B71" s="98" t="s">
        <v>757</v>
      </c>
      <c r="C71" s="98" t="s">
        <v>713</v>
      </c>
      <c r="D71" s="98" t="s">
        <v>714</v>
      </c>
      <c r="E71" s="103"/>
      <c r="F71" s="98"/>
      <c r="G71" s="98"/>
      <c r="H71" s="104"/>
      <c r="I71" s="105"/>
    </row>
    <row r="72" spans="1:9" ht="15.75" customHeight="1">
      <c r="A72" s="54" t="str">
        <f t="shared" si="5"/>
        <v>[User_login-62]</v>
      </c>
      <c r="B72" s="98" t="s">
        <v>758</v>
      </c>
      <c r="C72" s="98" t="s">
        <v>715</v>
      </c>
      <c r="D72" s="98" t="s">
        <v>716</v>
      </c>
      <c r="E72" s="97"/>
      <c r="F72" s="98"/>
      <c r="G72" s="98"/>
      <c r="H72" s="104"/>
      <c r="I72" s="105"/>
    </row>
  </sheetData>
  <mergeCells count="5">
    <mergeCell ref="B2:G2"/>
    <mergeCell ref="B3:G3"/>
    <mergeCell ref="B4:G4"/>
    <mergeCell ref="E5:G5"/>
    <mergeCell ref="E6:G6"/>
  </mergeCells>
  <dataValidations count="3">
    <dataValidation type="list" allowBlank="1" showErrorMessage="1" sqref="F12:G26 F28:G33 F37:G44 F70:G72">
      <formula1>$J$2:$J$6</formula1>
    </dataValidation>
    <dataValidation type="list" allowBlank="1" showErrorMessage="1" sqref="G50:G51 G35:G36 G46 G48 G53 G55:G56 G58:G68">
      <formula1>$J$2:$J$6</formula1>
      <formula2>0</formula2>
    </dataValidation>
    <dataValidation type="list" allowBlank="1" showInputMessage="1" showErrorMessage="1" sqref="G1:G9 F50:F51 F48 G11 F46 F35:F36 F53 F55:F56 F58:F68">
      <formula1>$H$2:$H$5</formula1>
    </dataValidation>
  </dataValidations>
  <hyperlinks>
    <hyperlink ref="A1" location="'Test Report'!A1" display="Back to Test Report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22" sqref="C22"/>
    </sheetView>
  </sheetViews>
  <sheetFormatPr defaultRowHeight="12.75"/>
  <cols>
    <col min="1" max="1" width="9" style="8"/>
    <col min="2" max="2" width="13.5" style="8" customWidth="1"/>
    <col min="3" max="3" width="27.625" style="8" customWidth="1"/>
    <col min="4" max="6" width="9" style="8"/>
    <col min="7" max="7" width="10.875" style="8" bestFit="1" customWidth="1"/>
    <col min="8" max="9" width="33.125" style="8" customWidth="1"/>
    <col min="10" max="16384" width="9" style="8"/>
  </cols>
  <sheetData>
    <row r="1" spans="1:8" ht="25.5" customHeight="1">
      <c r="B1" s="226" t="s">
        <v>37</v>
      </c>
      <c r="C1" s="226"/>
      <c r="D1" s="226"/>
      <c r="E1" s="226"/>
      <c r="F1" s="226"/>
      <c r="G1" s="226"/>
      <c r="H1" s="226"/>
    </row>
    <row r="2" spans="1:8" ht="14.25" customHeight="1">
      <c r="A2" s="55"/>
      <c r="B2" s="55"/>
      <c r="C2" s="56"/>
      <c r="D2" s="56"/>
      <c r="E2" s="56"/>
      <c r="F2" s="56"/>
      <c r="G2" s="56"/>
      <c r="H2" s="57"/>
    </row>
    <row r="3" spans="1:8" ht="12" customHeight="1">
      <c r="B3" s="11" t="s">
        <v>1</v>
      </c>
      <c r="C3" s="223" t="str">
        <f>Cover!C4</f>
        <v>Bakery Story Online</v>
      </c>
      <c r="D3" s="223"/>
      <c r="E3" s="224" t="s">
        <v>2</v>
      </c>
      <c r="F3" s="224"/>
      <c r="G3" s="58" t="s">
        <v>427</v>
      </c>
      <c r="H3" s="59"/>
    </row>
    <row r="4" spans="1:8" ht="12" customHeight="1">
      <c r="B4" s="11" t="s">
        <v>3</v>
      </c>
      <c r="C4" s="223" t="str">
        <f>Cover!C5</f>
        <v>BS</v>
      </c>
      <c r="D4" s="223"/>
      <c r="E4" s="224" t="s">
        <v>4</v>
      </c>
      <c r="F4" s="224"/>
      <c r="G4" s="58" t="s">
        <v>441</v>
      </c>
      <c r="H4" s="59"/>
    </row>
    <row r="5" spans="1:8" ht="12" customHeight="1">
      <c r="B5" s="60" t="s">
        <v>5</v>
      </c>
      <c r="C5" s="223" t="str">
        <f>C4&amp;"_"&amp;"System Test Report"&amp;"_"&amp;"v1.0"</f>
        <v>BS_System Test Report_v1.0</v>
      </c>
      <c r="D5" s="223"/>
      <c r="E5" s="224" t="s">
        <v>6</v>
      </c>
      <c r="F5" s="224"/>
      <c r="G5" s="95">
        <v>43038</v>
      </c>
      <c r="H5" s="61"/>
    </row>
    <row r="6" spans="1:8" ht="21.75" customHeight="1">
      <c r="A6" s="55"/>
      <c r="B6" s="60" t="s">
        <v>38</v>
      </c>
      <c r="C6" s="225"/>
      <c r="D6" s="225"/>
      <c r="E6" s="225"/>
      <c r="F6" s="225"/>
      <c r="G6" s="225"/>
      <c r="H6" s="225"/>
    </row>
    <row r="7" spans="1:8" ht="14.25" customHeight="1">
      <c r="A7" s="55"/>
      <c r="B7" s="62"/>
      <c r="C7" s="63"/>
      <c r="D7" s="56"/>
      <c r="E7" s="56"/>
      <c r="F7" s="56"/>
      <c r="G7" s="56"/>
      <c r="H7" s="57"/>
    </row>
    <row r="8" spans="1:8">
      <c r="B8" s="62"/>
      <c r="C8" s="63"/>
      <c r="D8" s="56"/>
      <c r="E8" s="56"/>
      <c r="F8" s="56"/>
      <c r="G8" s="56"/>
      <c r="H8" s="57"/>
    </row>
    <row r="9" spans="1:8">
      <c r="A9" s="64"/>
      <c r="B9" s="64"/>
      <c r="C9" s="64"/>
      <c r="D9" s="64"/>
      <c r="E9" s="64"/>
      <c r="F9" s="64"/>
      <c r="G9" s="64"/>
      <c r="H9" s="64"/>
    </row>
    <row r="10" spans="1:8">
      <c r="A10" s="65"/>
      <c r="B10" s="111" t="s">
        <v>16</v>
      </c>
      <c r="C10" s="112" t="s">
        <v>39</v>
      </c>
      <c r="D10" s="113" t="s">
        <v>22</v>
      </c>
      <c r="E10" s="112" t="s">
        <v>24</v>
      </c>
      <c r="F10" s="112" t="s">
        <v>26</v>
      </c>
      <c r="G10" s="114" t="s">
        <v>27</v>
      </c>
      <c r="H10" s="115" t="s">
        <v>40</v>
      </c>
    </row>
    <row r="11" spans="1:8" ht="14.45" customHeight="1">
      <c r="A11" s="41"/>
      <c r="B11" s="120">
        <v>1</v>
      </c>
      <c r="C11" s="194" t="s">
        <v>54</v>
      </c>
      <c r="D11" s="128">
        <f>'Display Homepage'!A6</f>
        <v>0</v>
      </c>
      <c r="E11" s="128">
        <f>'Display Homepage'!B6</f>
        <v>0</v>
      </c>
      <c r="F11" s="128">
        <f>'Display Homepage'!C6</f>
        <v>16</v>
      </c>
      <c r="G11" s="128">
        <f>'Display Homepage'!D6</f>
        <v>0</v>
      </c>
      <c r="H11" s="128">
        <f>'Display Homepage'!E6</f>
        <v>16</v>
      </c>
    </row>
    <row r="12" spans="1:8" ht="14.45" customHeight="1">
      <c r="A12" s="64"/>
      <c r="B12" s="120">
        <v>2</v>
      </c>
      <c r="C12" s="200" t="s">
        <v>602</v>
      </c>
      <c r="D12" s="128">
        <f>'Admin Login'!A6</f>
        <v>0</v>
      </c>
      <c r="E12" s="128">
        <f>'Admin Login'!B6</f>
        <v>0</v>
      </c>
      <c r="F12" s="128">
        <f>'Admin Login'!C6</f>
        <v>64</v>
      </c>
      <c r="G12" s="128">
        <f>'Admin Login'!D6</f>
        <v>0</v>
      </c>
      <c r="H12" s="128">
        <f>'Admin Login'!E6</f>
        <v>64</v>
      </c>
    </row>
    <row r="13" spans="1:8" ht="14.45" customHeight="1">
      <c r="A13" s="64"/>
      <c r="B13" s="120">
        <v>3</v>
      </c>
      <c r="C13" s="195" t="s">
        <v>599</v>
      </c>
      <c r="D13" s="128">
        <f>'Account Management'!A6</f>
        <v>0</v>
      </c>
      <c r="E13" s="128">
        <f>'Account Management'!B6</f>
        <v>0</v>
      </c>
      <c r="F13" s="128">
        <f>'Account Management'!C6</f>
        <v>58</v>
      </c>
      <c r="G13" s="128">
        <f>'Account Management'!D6</f>
        <v>0</v>
      </c>
      <c r="H13" s="128">
        <f>'Account Management'!E6</f>
        <v>58</v>
      </c>
    </row>
    <row r="14" spans="1:8" ht="14.45" customHeight="1">
      <c r="A14" s="64"/>
      <c r="B14" s="120">
        <v>4</v>
      </c>
      <c r="C14" s="197" t="s">
        <v>581</v>
      </c>
      <c r="D14" s="128">
        <f>'Category Management'!A6</f>
        <v>0</v>
      </c>
      <c r="E14" s="128">
        <f>'Category Management'!B6</f>
        <v>0</v>
      </c>
      <c r="F14" s="128">
        <f>'Category Management'!C6</f>
        <v>16</v>
      </c>
      <c r="G14" s="128">
        <f>'Category Management'!D6</f>
        <v>0</v>
      </c>
      <c r="H14" s="128">
        <f>'Category Management'!E6</f>
        <v>16</v>
      </c>
    </row>
    <row r="15" spans="1:8" ht="14.45" customHeight="1">
      <c r="A15" s="64"/>
      <c r="B15" s="120">
        <v>5</v>
      </c>
      <c r="C15" s="195" t="s">
        <v>528</v>
      </c>
      <c r="D15" s="128">
        <f>'Category Management'!A6</f>
        <v>0</v>
      </c>
      <c r="E15" s="128">
        <f>'Category Management'!B6</f>
        <v>0</v>
      </c>
      <c r="F15" s="128">
        <f>'Category Management'!C6</f>
        <v>16</v>
      </c>
      <c r="G15" s="128">
        <f>'Category Management'!D6</f>
        <v>0</v>
      </c>
      <c r="H15" s="128">
        <f>'Category Management'!E6</f>
        <v>16</v>
      </c>
    </row>
    <row r="16" spans="1:8" ht="14.45" customHeight="1">
      <c r="A16" s="64"/>
      <c r="B16" s="120">
        <v>6</v>
      </c>
      <c r="C16" s="195" t="s">
        <v>531</v>
      </c>
      <c r="D16" s="120">
        <f>'Blog Management'!A6</f>
        <v>0</v>
      </c>
      <c r="E16" s="120">
        <f>'Blog Management'!B6</f>
        <v>0</v>
      </c>
      <c r="F16" s="120">
        <f>'Blog Management'!C6</f>
        <v>38</v>
      </c>
      <c r="G16" s="120">
        <f>'Blog Management'!D6</f>
        <v>0</v>
      </c>
      <c r="H16" s="120">
        <f>'Blog Management'!E6</f>
        <v>38</v>
      </c>
    </row>
    <row r="17" spans="1:8" ht="14.45" customHeight="1">
      <c r="A17" s="64"/>
      <c r="B17" s="120">
        <v>7</v>
      </c>
      <c r="C17" s="195" t="s">
        <v>578</v>
      </c>
      <c r="D17" s="120">
        <f>'Cake Management'!A6</f>
        <v>0</v>
      </c>
      <c r="E17" s="120">
        <f>'Cake Management'!B6</f>
        <v>0</v>
      </c>
      <c r="F17" s="120">
        <f>'Cake Management'!C6</f>
        <v>66</v>
      </c>
      <c r="G17" s="120">
        <f>'Cake Management'!D6</f>
        <v>0</v>
      </c>
      <c r="H17" s="120">
        <f>'Cake Management'!E6</f>
        <v>66</v>
      </c>
    </row>
    <row r="18" spans="1:8" ht="14.45" customHeight="1">
      <c r="A18" s="64"/>
      <c r="B18" s="120">
        <v>8</v>
      </c>
      <c r="C18" s="195" t="s">
        <v>591</v>
      </c>
      <c r="D18" s="120">
        <f>'Event Management'!A6</f>
        <v>0</v>
      </c>
      <c r="E18" s="120">
        <f>'Event Management'!B6</f>
        <v>0</v>
      </c>
      <c r="F18" s="120">
        <f>'Event Management'!C6</f>
        <v>30</v>
      </c>
      <c r="G18" s="120">
        <f>'Event Management'!D6</f>
        <v>0</v>
      </c>
      <c r="H18" s="120">
        <f>'Event Management'!E6</f>
        <v>30</v>
      </c>
    </row>
    <row r="19" spans="1:8" ht="14.45" customHeight="1">
      <c r="A19" s="64"/>
      <c r="B19" s="120">
        <v>9</v>
      </c>
      <c r="C19" s="200" t="s">
        <v>603</v>
      </c>
      <c r="D19" s="120">
        <f>'Staff Login'!A6</f>
        <v>0</v>
      </c>
      <c r="E19" s="120">
        <f>'Staff Login'!B6</f>
        <v>0</v>
      </c>
      <c r="F19" s="120">
        <f>'Staff Login'!C6</f>
        <v>66</v>
      </c>
      <c r="G19" s="120">
        <f>'Staff Login'!D6</f>
        <v>0</v>
      </c>
      <c r="H19" s="120">
        <f>'Staff Login'!E6</f>
        <v>66</v>
      </c>
    </row>
    <row r="20" spans="1:8" ht="14.45" customHeight="1">
      <c r="A20" s="64"/>
      <c r="B20" s="120">
        <v>10</v>
      </c>
      <c r="C20" s="196" t="s">
        <v>108</v>
      </c>
      <c r="D20" s="120">
        <f>'Admin Module'!A6</f>
        <v>0</v>
      </c>
      <c r="E20" s="120">
        <f>'Admin Module'!B6</f>
        <v>0</v>
      </c>
      <c r="F20" s="120">
        <f>'Admin Module'!C6</f>
        <v>160</v>
      </c>
      <c r="G20" s="120">
        <f>'Admin Module'!D6</f>
        <v>0</v>
      </c>
      <c r="H20" s="120">
        <f>'Admin Module'!E6</f>
        <v>160</v>
      </c>
    </row>
    <row r="21" spans="1:8" ht="14.45" customHeight="1">
      <c r="A21" s="64"/>
      <c r="B21" s="120">
        <v>11</v>
      </c>
      <c r="C21" s="198" t="s">
        <v>717</v>
      </c>
      <c r="D21" s="120">
        <f>'User Login'!A6</f>
        <v>0</v>
      </c>
      <c r="E21" s="120">
        <f>'User Login'!B6</f>
        <v>0</v>
      </c>
      <c r="F21" s="120">
        <f>'User Login'!C6</f>
        <v>104</v>
      </c>
      <c r="G21" s="120">
        <f>'User Login'!D6</f>
        <v>0</v>
      </c>
      <c r="H21" s="120">
        <f>'User Login'!E6</f>
        <v>104</v>
      </c>
    </row>
    <row r="22" spans="1:8" ht="14.45" customHeight="1">
      <c r="A22" s="64"/>
      <c r="B22" s="120"/>
      <c r="C22" s="194"/>
      <c r="D22" s="120"/>
      <c r="E22" s="120"/>
      <c r="F22" s="120"/>
      <c r="G22" s="120"/>
      <c r="H22" s="120"/>
    </row>
    <row r="23" spans="1:8" ht="14.45" customHeight="1">
      <c r="A23" s="64"/>
      <c r="B23" s="149"/>
      <c r="C23" s="121"/>
      <c r="D23" s="120"/>
      <c r="E23" s="120"/>
      <c r="F23" s="120"/>
      <c r="G23" s="120"/>
      <c r="H23" s="120"/>
    </row>
    <row r="24" spans="1:8">
      <c r="A24" s="66"/>
      <c r="B24" s="116"/>
      <c r="C24" s="117" t="s">
        <v>41</v>
      </c>
      <c r="D24" s="118">
        <f>SUM(D9:D22)</f>
        <v>0</v>
      </c>
      <c r="E24" s="118">
        <f>SUM(E9:E22)</f>
        <v>0</v>
      </c>
      <c r="F24" s="118">
        <f>SUM(F11:F23)</f>
        <v>634</v>
      </c>
      <c r="G24" s="118">
        <f>SUM(G11:G23)</f>
        <v>0</v>
      </c>
      <c r="H24" s="119">
        <f>SUM(H11:H23)</f>
        <v>634</v>
      </c>
    </row>
    <row r="25" spans="1:8">
      <c r="A25" s="64"/>
      <c r="B25" s="67"/>
      <c r="C25" s="64"/>
      <c r="D25" s="68"/>
      <c r="E25" s="69"/>
      <c r="F25" s="69"/>
      <c r="G25" s="69"/>
      <c r="H25" s="69"/>
    </row>
    <row r="26" spans="1:8">
      <c r="A26" s="64"/>
      <c r="B26" s="64"/>
      <c r="C26" s="70" t="s">
        <v>42</v>
      </c>
      <c r="D26" s="64"/>
      <c r="E26" s="71">
        <f>(D24+E24)*100/(H24-G24)</f>
        <v>0</v>
      </c>
      <c r="F26" s="64" t="s">
        <v>43</v>
      </c>
      <c r="G26" s="64"/>
      <c r="H26" s="48"/>
    </row>
    <row r="27" spans="1:8">
      <c r="A27" s="64"/>
      <c r="B27" s="64"/>
      <c r="C27" s="70" t="s">
        <v>44</v>
      </c>
      <c r="D27" s="64"/>
      <c r="E27" s="71">
        <f>D24*100/(H24-G24)</f>
        <v>0</v>
      </c>
      <c r="F27" s="64" t="s">
        <v>43</v>
      </c>
      <c r="G27" s="64"/>
      <c r="H27" s="48"/>
    </row>
    <row r="28" spans="1:8">
      <c r="C28" s="64"/>
      <c r="D28" s="64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hyperlinks>
    <hyperlink ref="C11" location="'Display Homepage'!A1" display="Display Personal Page"/>
    <hyperlink ref="C20" location="'Admin Module'!A1" display="Admin Module"/>
    <hyperlink ref="C15" location="'Blog Management'!A1" display="Blog Management"/>
    <hyperlink ref="C16" location="'Cake Management'!A1" display="Cake Management"/>
    <hyperlink ref="C17" location="'Event Management'!A1" display="Event Management"/>
    <hyperlink ref="C18" location="'Profit Management'!A1" display="Profit Management"/>
    <hyperlink ref="C13" location="'Account Management'!A1" display="Account Management"/>
    <hyperlink ref="C14" location="'Category Management'!A1" display="'Category Management'!A1"/>
    <hyperlink ref="C19" location="'Staff Login'!A1" display="Staff Login"/>
    <hyperlink ref="C12" location="'Admin Login'!A1" display="Admin Login"/>
    <hyperlink ref="C21" location="'User Login'!A1" display="User Login"/>
  </hyperlinks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tabSelected="1" topLeftCell="A4" workbookViewId="0">
      <selection activeCell="E10" sqref="E10"/>
    </sheetView>
  </sheetViews>
  <sheetFormatPr defaultRowHeight="12.75"/>
  <cols>
    <col min="1" max="1" width="1.375" style="8" customWidth="1"/>
    <col min="2" max="2" width="11.75" style="33" customWidth="1"/>
    <col min="3" max="3" width="26.5" style="34" customWidth="1"/>
    <col min="4" max="4" width="25.375" style="34" customWidth="1"/>
    <col min="5" max="5" width="28.125" style="34" customWidth="1"/>
    <col min="6" max="6" width="30.625" style="34" customWidth="1"/>
    <col min="7" max="16384" width="9" style="8"/>
  </cols>
  <sheetData>
    <row r="1" spans="2:6" ht="25.5">
      <c r="B1" s="35"/>
      <c r="D1" s="36" t="s">
        <v>14</v>
      </c>
      <c r="E1" s="37"/>
    </row>
    <row r="2" spans="2:6" ht="13.5" customHeight="1">
      <c r="B2" s="35"/>
      <c r="D2" s="38"/>
      <c r="E2" s="38"/>
    </row>
    <row r="3" spans="2:6">
      <c r="B3" s="229" t="s">
        <v>1</v>
      </c>
      <c r="C3" s="229"/>
      <c r="D3" s="223" t="str">
        <f>Cover!C4</f>
        <v>Bakery Story Online</v>
      </c>
      <c r="E3" s="223"/>
      <c r="F3" s="223"/>
    </row>
    <row r="4" spans="2:6">
      <c r="B4" s="229" t="s">
        <v>3</v>
      </c>
      <c r="C4" s="229"/>
      <c r="D4" s="223" t="str">
        <f>Cover!C5</f>
        <v>BS</v>
      </c>
      <c r="E4" s="223"/>
      <c r="F4" s="223"/>
    </row>
    <row r="5" spans="2:6" s="39" customFormat="1" ht="84.75" customHeight="1">
      <c r="B5" s="227" t="s">
        <v>15</v>
      </c>
      <c r="C5" s="227"/>
      <c r="D5" s="228" t="s">
        <v>630</v>
      </c>
      <c r="E5" s="228"/>
      <c r="F5" s="228"/>
    </row>
    <row r="6" spans="2:6">
      <c r="B6" s="40"/>
      <c r="C6" s="41"/>
      <c r="D6" s="41"/>
      <c r="E6" s="41"/>
      <c r="F6" s="41"/>
    </row>
    <row r="7" spans="2:6" s="42" customFormat="1">
      <c r="B7" s="43"/>
      <c r="C7" s="44"/>
      <c r="D7" s="44"/>
      <c r="E7" s="44"/>
      <c r="F7" s="44"/>
    </row>
    <row r="8" spans="2:6" s="45" customFormat="1" ht="21" customHeight="1">
      <c r="B8" s="122" t="s">
        <v>16</v>
      </c>
      <c r="C8" s="123" t="s">
        <v>17</v>
      </c>
      <c r="D8" s="123" t="s">
        <v>18</v>
      </c>
      <c r="E8" s="124" t="s">
        <v>19</v>
      </c>
      <c r="F8" s="125" t="s">
        <v>20</v>
      </c>
    </row>
    <row r="9" spans="2:6" ht="14.25">
      <c r="B9" s="120">
        <v>1</v>
      </c>
      <c r="C9" s="192" t="s">
        <v>54</v>
      </c>
      <c r="D9" s="194" t="s">
        <v>54</v>
      </c>
      <c r="E9" s="126"/>
      <c r="F9" s="127"/>
    </row>
    <row r="10" spans="2:6" ht="14.25">
      <c r="B10" s="120">
        <v>2</v>
      </c>
      <c r="C10" s="192" t="s">
        <v>602</v>
      </c>
      <c r="D10" s="194" t="s">
        <v>602</v>
      </c>
      <c r="E10" s="126"/>
      <c r="F10" s="127"/>
    </row>
    <row r="11" spans="2:6" ht="14.25">
      <c r="B11" s="120">
        <v>3</v>
      </c>
      <c r="C11" s="193" t="s">
        <v>613</v>
      </c>
      <c r="D11" s="200" t="s">
        <v>599</v>
      </c>
      <c r="E11" s="126"/>
      <c r="F11" s="127"/>
    </row>
    <row r="12" spans="2:6" ht="14.25">
      <c r="B12" s="120">
        <v>4</v>
      </c>
      <c r="C12" s="192" t="s">
        <v>581</v>
      </c>
      <c r="D12" s="195" t="s">
        <v>581</v>
      </c>
      <c r="E12" s="126"/>
      <c r="F12" s="127"/>
    </row>
    <row r="13" spans="2:6" ht="14.25">
      <c r="B13" s="120">
        <v>5</v>
      </c>
      <c r="C13" s="192" t="s">
        <v>528</v>
      </c>
      <c r="D13" s="195" t="s">
        <v>528</v>
      </c>
      <c r="E13" s="126"/>
      <c r="F13" s="127"/>
    </row>
    <row r="14" spans="2:6" ht="14.25">
      <c r="B14" s="120">
        <v>6</v>
      </c>
      <c r="C14" s="192" t="s">
        <v>531</v>
      </c>
      <c r="D14" s="195" t="s">
        <v>531</v>
      </c>
      <c r="E14" s="127"/>
      <c r="F14" s="127"/>
    </row>
    <row r="15" spans="2:6" ht="14.25">
      <c r="B15" s="120">
        <v>7</v>
      </c>
      <c r="C15" s="192" t="s">
        <v>578</v>
      </c>
      <c r="D15" s="195" t="s">
        <v>578</v>
      </c>
      <c r="E15" s="127"/>
      <c r="F15" s="127"/>
    </row>
    <row r="16" spans="2:6" ht="14.25">
      <c r="B16" s="120">
        <v>8</v>
      </c>
      <c r="C16" s="192" t="s">
        <v>591</v>
      </c>
      <c r="D16" s="195" t="s">
        <v>591</v>
      </c>
      <c r="E16" s="127"/>
      <c r="F16" s="127"/>
    </row>
    <row r="17" spans="2:6" ht="14.25">
      <c r="B17" s="120">
        <v>9</v>
      </c>
      <c r="C17" s="192" t="s">
        <v>603</v>
      </c>
      <c r="D17" s="200" t="s">
        <v>603</v>
      </c>
      <c r="E17" s="127"/>
      <c r="F17" s="127"/>
    </row>
    <row r="18" spans="2:6" ht="14.25">
      <c r="B18" s="120">
        <v>10</v>
      </c>
      <c r="C18" s="192" t="s">
        <v>108</v>
      </c>
      <c r="D18" s="196" t="s">
        <v>108</v>
      </c>
      <c r="E18" s="127"/>
      <c r="F18" s="127"/>
    </row>
    <row r="19" spans="2:6" ht="14.25">
      <c r="B19" s="120">
        <v>11</v>
      </c>
      <c r="C19" s="192" t="s">
        <v>717</v>
      </c>
      <c r="D19" s="194" t="s">
        <v>717</v>
      </c>
      <c r="E19" s="127"/>
      <c r="F19" s="127"/>
    </row>
    <row r="20" spans="2:6" ht="14.25">
      <c r="B20" s="120"/>
      <c r="C20" s="192"/>
      <c r="D20" s="194"/>
      <c r="E20" s="127"/>
      <c r="F20" s="127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Display Homepage'!A1" display="Display Personal Page"/>
    <hyperlink ref="D18" location="'Admin Module'!A1" display="Admin Module"/>
    <hyperlink ref="D10" location="'Admin Login'!A1" display="Admin Login"/>
    <hyperlink ref="D12" location="'Category Management'!A1" display="Category Management"/>
    <hyperlink ref="D13" location="'Blog Management'!A1" display="Blog Management"/>
    <hyperlink ref="D16" location="'Profit Management'!A1" display="Profit Management"/>
    <hyperlink ref="D15" location="'Event Management'!A1" display="Event Management"/>
    <hyperlink ref="D14" location="'Cake Management'!A1" display="Cake Management"/>
    <hyperlink ref="D11" location="'Account Management'!A1" display="Account management"/>
    <hyperlink ref="D17" location="'Staff Login'!A1" display="Staff Login"/>
    <hyperlink ref="D19" location="'User Login'!A1" display="User Login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8" sqref="B8"/>
    </sheetView>
  </sheetViews>
  <sheetFormatPr defaultRowHeight="14.25" customHeight="1"/>
  <cols>
    <col min="1" max="1" width="14.25" style="133" customWidth="1"/>
    <col min="2" max="2" width="52.875" style="133" customWidth="1"/>
    <col min="3" max="3" width="37.5" style="133" customWidth="1"/>
    <col min="4" max="16384" width="9" style="133"/>
  </cols>
  <sheetData>
    <row r="1" spans="1:3" ht="14.25" customHeight="1">
      <c r="A1" s="230" t="s">
        <v>80</v>
      </c>
      <c r="B1" s="230"/>
      <c r="C1" s="230"/>
    </row>
    <row r="2" spans="1:3" ht="14.25" customHeight="1" thickBot="1"/>
    <row r="3" spans="1:3" ht="15">
      <c r="A3" s="175" t="s">
        <v>16</v>
      </c>
      <c r="B3" s="176" t="s">
        <v>79</v>
      </c>
      <c r="C3" s="177" t="s">
        <v>78</v>
      </c>
    </row>
    <row r="4" spans="1:3" ht="15">
      <c r="A4" s="135" t="s">
        <v>83</v>
      </c>
      <c r="B4" s="134"/>
      <c r="C4" s="134" t="s">
        <v>428</v>
      </c>
    </row>
    <row r="5" spans="1:3" ht="15">
      <c r="A5" s="135" t="s">
        <v>84</v>
      </c>
      <c r="B5" s="134"/>
      <c r="C5" s="134" t="s">
        <v>429</v>
      </c>
    </row>
    <row r="6" spans="1:3" ht="15">
      <c r="A6" s="135" t="s">
        <v>85</v>
      </c>
      <c r="B6" s="134"/>
      <c r="C6" s="134" t="s">
        <v>430</v>
      </c>
    </row>
    <row r="7" spans="1:3" ht="15">
      <c r="A7" s="135" t="s">
        <v>86</v>
      </c>
      <c r="B7" s="134"/>
      <c r="C7" s="134" t="s">
        <v>431</v>
      </c>
    </row>
    <row r="8" spans="1:3" ht="15">
      <c r="A8" s="135" t="s">
        <v>87</v>
      </c>
      <c r="B8" s="134"/>
      <c r="C8" s="134" t="s">
        <v>432</v>
      </c>
    </row>
    <row r="9" spans="1:3" ht="15">
      <c r="A9" s="135" t="s">
        <v>88</v>
      </c>
      <c r="B9" s="134"/>
      <c r="C9" s="134" t="s">
        <v>433</v>
      </c>
    </row>
    <row r="10" spans="1:3" ht="15">
      <c r="A10" s="135" t="s">
        <v>89</v>
      </c>
      <c r="B10" s="134"/>
      <c r="C10" s="134" t="s">
        <v>434</v>
      </c>
    </row>
    <row r="11" spans="1:3" ht="15">
      <c r="A11" s="135" t="s">
        <v>90</v>
      </c>
      <c r="B11" s="134"/>
      <c r="C11" s="134" t="s">
        <v>435</v>
      </c>
    </row>
    <row r="12" spans="1:3" ht="15">
      <c r="A12" s="135" t="s">
        <v>91</v>
      </c>
      <c r="B12" s="134"/>
      <c r="C12" s="134" t="s">
        <v>436</v>
      </c>
    </row>
    <row r="13" spans="1:3" ht="15">
      <c r="A13" s="135" t="s">
        <v>81</v>
      </c>
      <c r="B13" s="134"/>
      <c r="C13" s="134" t="s">
        <v>437</v>
      </c>
    </row>
    <row r="14" spans="1:3" ht="15">
      <c r="A14" s="135" t="s">
        <v>82</v>
      </c>
      <c r="B14" s="134"/>
      <c r="C14" s="134" t="s">
        <v>438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23"/>
  <sheetViews>
    <sheetView zoomScale="85" zoomScaleNormal="85" workbookViewId="0">
      <selection activeCell="C18" sqref="C18"/>
    </sheetView>
  </sheetViews>
  <sheetFormatPr defaultRowHeight="14.25" customHeight="1"/>
  <cols>
    <col min="1" max="1" width="17.375" style="90" customWidth="1"/>
    <col min="2" max="2" width="31.75" style="90" customWidth="1"/>
    <col min="3" max="3" width="34.375" style="90" customWidth="1"/>
    <col min="4" max="4" width="35.25" style="90" customWidth="1"/>
    <col min="5" max="5" width="16.5" style="90" customWidth="1"/>
    <col min="6" max="6" width="15.625" style="90" customWidth="1"/>
    <col min="7" max="7" width="14.75" style="90" customWidth="1"/>
    <col min="8" max="8" width="9" style="93"/>
    <col min="9" max="9" width="16.5" style="90" customWidth="1"/>
    <col min="10" max="10" width="9.375" style="92" customWidth="1"/>
    <col min="11" max="11" width="9" style="90" customWidth="1"/>
    <col min="12" max="16" width="9" style="90"/>
    <col min="17" max="17" width="0" style="90" hidden="1" customWidth="1"/>
    <col min="18" max="16384" width="9" style="90"/>
  </cols>
  <sheetData>
    <row r="1" spans="1:257" ht="13.5" thickBot="1">
      <c r="A1" s="109" t="s">
        <v>47</v>
      </c>
      <c r="B1" s="76"/>
      <c r="C1" s="76"/>
      <c r="D1" s="76"/>
      <c r="E1" s="76"/>
      <c r="F1" s="76"/>
      <c r="G1" s="76"/>
      <c r="H1" s="77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78"/>
      <c r="HY1" s="78"/>
      <c r="HZ1" s="78"/>
      <c r="IA1" s="78"/>
      <c r="IB1" s="78"/>
      <c r="IC1" s="78"/>
      <c r="ID1" s="78"/>
      <c r="IE1" s="78"/>
      <c r="IF1" s="78"/>
      <c r="IG1" s="78"/>
      <c r="IH1" s="78"/>
      <c r="II1" s="78"/>
      <c r="IJ1" s="78"/>
      <c r="IK1" s="78"/>
      <c r="IL1" s="78"/>
      <c r="IM1" s="78"/>
      <c r="IN1" s="78"/>
      <c r="IO1" s="78"/>
      <c r="IP1" s="78"/>
      <c r="IQ1" s="78"/>
      <c r="IR1" s="78"/>
      <c r="IS1" s="78"/>
      <c r="IT1" s="78"/>
      <c r="IU1" s="78"/>
      <c r="IV1" s="78"/>
      <c r="IW1" s="78"/>
    </row>
    <row r="2" spans="1:257" ht="12.75">
      <c r="A2" s="46" t="s">
        <v>21</v>
      </c>
      <c r="B2" s="231" t="s">
        <v>53</v>
      </c>
      <c r="C2" s="231"/>
      <c r="D2" s="231"/>
      <c r="E2" s="231"/>
      <c r="F2" s="231"/>
      <c r="G2" s="231"/>
      <c r="H2" s="79"/>
      <c r="I2" s="78"/>
      <c r="J2" s="78"/>
      <c r="K2" s="78"/>
      <c r="L2" s="78"/>
      <c r="M2" s="78"/>
      <c r="N2" s="78"/>
      <c r="O2" s="78"/>
      <c r="P2" s="78"/>
      <c r="Q2" s="78" t="s">
        <v>22</v>
      </c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  <c r="IQ2" s="78"/>
      <c r="IR2" s="78"/>
      <c r="IS2" s="78"/>
      <c r="IT2" s="78"/>
      <c r="IU2" s="78"/>
      <c r="IV2" s="78"/>
      <c r="IW2" s="78"/>
    </row>
    <row r="3" spans="1:257" ht="15" customHeight="1">
      <c r="A3" s="47" t="s">
        <v>23</v>
      </c>
      <c r="B3" s="231" t="s">
        <v>601</v>
      </c>
      <c r="C3" s="231"/>
      <c r="D3" s="231"/>
      <c r="E3" s="231"/>
      <c r="F3" s="231"/>
      <c r="G3" s="231"/>
      <c r="H3" s="79"/>
      <c r="I3" s="78"/>
      <c r="J3" s="78"/>
      <c r="K3" s="78"/>
      <c r="L3" s="78"/>
      <c r="M3" s="78"/>
      <c r="N3" s="78"/>
      <c r="O3" s="78"/>
      <c r="P3" s="78"/>
      <c r="Q3" s="78" t="s">
        <v>24</v>
      </c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  <c r="IQ3" s="78"/>
      <c r="IR3" s="78"/>
      <c r="IS3" s="78"/>
      <c r="IT3" s="78"/>
      <c r="IU3" s="78"/>
      <c r="IV3" s="78"/>
      <c r="IW3" s="78"/>
    </row>
    <row r="4" spans="1:257" ht="12.75">
      <c r="A4" s="46" t="s">
        <v>25</v>
      </c>
      <c r="B4" s="232" t="s">
        <v>427</v>
      </c>
      <c r="C4" s="232"/>
      <c r="D4" s="232"/>
      <c r="E4" s="232"/>
      <c r="F4" s="232"/>
      <c r="G4" s="232"/>
      <c r="H4" s="79"/>
      <c r="I4" s="78"/>
      <c r="J4" s="78"/>
      <c r="K4" s="78"/>
      <c r="L4" s="78"/>
      <c r="M4" s="78"/>
      <c r="N4" s="78"/>
      <c r="O4" s="78"/>
      <c r="P4" s="78"/>
      <c r="Q4" s="80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  <c r="IQ4" s="78"/>
      <c r="IR4" s="78"/>
      <c r="IS4" s="78"/>
      <c r="IT4" s="78"/>
      <c r="IU4" s="78"/>
      <c r="IV4" s="78"/>
      <c r="IW4" s="78"/>
    </row>
    <row r="5" spans="1:257" ht="15" customHeight="1">
      <c r="A5" s="81" t="s">
        <v>22</v>
      </c>
      <c r="B5" s="82" t="s">
        <v>24</v>
      </c>
      <c r="C5" s="82" t="s">
        <v>26</v>
      </c>
      <c r="D5" s="83" t="s">
        <v>27</v>
      </c>
      <c r="E5" s="233" t="s">
        <v>28</v>
      </c>
      <c r="F5" s="233"/>
      <c r="G5" s="233"/>
      <c r="H5" s="84"/>
      <c r="I5" s="78"/>
      <c r="J5" s="78"/>
      <c r="K5" s="78"/>
      <c r="L5" s="78"/>
      <c r="M5" s="78"/>
      <c r="N5" s="78"/>
      <c r="O5" s="78"/>
      <c r="P5" s="78"/>
      <c r="Q5" s="78" t="s">
        <v>29</v>
      </c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  <c r="IQ5" s="78"/>
      <c r="IR5" s="78"/>
      <c r="IS5" s="78"/>
      <c r="IT5" s="78"/>
      <c r="IU5" s="78"/>
      <c r="IV5" s="78"/>
      <c r="IW5" s="78"/>
    </row>
    <row r="6" spans="1:257" ht="13.5" thickBot="1">
      <c r="A6" s="86">
        <f>COUNTIF(F12:G145,"Pass")</f>
        <v>0</v>
      </c>
      <c r="B6" s="87">
        <f>COUNTIF(F12:G145,"Fail")</f>
        <v>0</v>
      </c>
      <c r="C6" s="87">
        <f>E6-D6-B6-A6</f>
        <v>16</v>
      </c>
      <c r="D6" s="88">
        <f>COUNTIF(F12:G145,"N/A")</f>
        <v>0</v>
      </c>
      <c r="E6" s="234">
        <f>COUNTA(A12:A145)*2</f>
        <v>16</v>
      </c>
      <c r="F6" s="234"/>
      <c r="G6" s="234"/>
      <c r="H6" s="84"/>
      <c r="I6" s="78"/>
      <c r="J6" s="78"/>
      <c r="K6" s="78"/>
      <c r="L6" s="78"/>
      <c r="M6" s="78"/>
      <c r="N6" s="78"/>
      <c r="O6" s="78"/>
      <c r="P6" s="78"/>
      <c r="Q6" s="78" t="s">
        <v>27</v>
      </c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  <c r="IQ6" s="78"/>
      <c r="IR6" s="78"/>
      <c r="IS6" s="78"/>
      <c r="IT6" s="78"/>
      <c r="IU6" s="78"/>
      <c r="IV6" s="78"/>
      <c r="IW6" s="78"/>
    </row>
    <row r="7" spans="1:257" ht="12.75">
      <c r="A7" s="165"/>
      <c r="B7" s="165"/>
      <c r="C7" s="165"/>
      <c r="D7" s="165"/>
      <c r="E7" s="166"/>
      <c r="F7" s="166"/>
      <c r="G7" s="166"/>
      <c r="H7" s="84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  <c r="IQ7" s="78"/>
      <c r="IR7" s="78"/>
      <c r="IS7" s="78"/>
      <c r="IT7" s="78"/>
      <c r="IU7" s="78"/>
      <c r="IV7" s="78"/>
      <c r="IW7" s="78"/>
    </row>
    <row r="8" spans="1:257" ht="12.75">
      <c r="A8" s="165"/>
      <c r="B8" s="165"/>
      <c r="C8" s="165"/>
      <c r="D8" s="165"/>
      <c r="E8" s="166"/>
      <c r="F8" s="166"/>
      <c r="G8" s="166"/>
      <c r="H8" s="84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</row>
    <row r="9" spans="1:257" ht="12.75">
      <c r="A9" s="78"/>
      <c r="B9" s="78"/>
      <c r="C9" s="78"/>
      <c r="D9" s="89"/>
      <c r="E9" s="89"/>
      <c r="F9" s="89"/>
      <c r="G9" s="89"/>
      <c r="H9" s="84"/>
      <c r="I9" s="84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</row>
    <row r="10" spans="1:257" ht="43.5" customHeight="1">
      <c r="A10" s="49" t="s">
        <v>30</v>
      </c>
      <c r="B10" s="49" t="s">
        <v>31</v>
      </c>
      <c r="C10" s="49" t="s">
        <v>32</v>
      </c>
      <c r="D10" s="49" t="s">
        <v>33</v>
      </c>
      <c r="E10" s="50" t="s">
        <v>34</v>
      </c>
      <c r="F10" s="50" t="s">
        <v>104</v>
      </c>
      <c r="G10" s="50" t="s">
        <v>103</v>
      </c>
      <c r="H10" s="50" t="s">
        <v>35</v>
      </c>
      <c r="I10" s="49" t="s">
        <v>36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</row>
    <row r="11" spans="1:257" ht="14.25" customHeight="1">
      <c r="A11" s="51"/>
      <c r="B11" s="51" t="s">
        <v>53</v>
      </c>
      <c r="C11" s="52"/>
      <c r="D11" s="52"/>
      <c r="E11" s="52"/>
      <c r="F11" s="52"/>
      <c r="G11" s="52"/>
      <c r="H11" s="52"/>
      <c r="I11" s="53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78"/>
      <c r="IP11" s="78"/>
    </row>
    <row r="12" spans="1:257" ht="14.25" customHeight="1">
      <c r="A12" s="54" t="str">
        <f t="shared" ref="A12:A16" si="0">IF(OR(B12&lt;&gt;"",D12&lt;E11&gt;""),"["&amp;TEXT($B$2,"##")&amp;"-"&amp;TEXT(ROW()-10,"##")&amp;"]","")</f>
        <v>[Display Homepage-2]</v>
      </c>
      <c r="B12" s="98" t="s">
        <v>48</v>
      </c>
      <c r="C12" s="98" t="s">
        <v>442</v>
      </c>
      <c r="D12" s="98" t="s">
        <v>443</v>
      </c>
      <c r="E12" s="103"/>
      <c r="F12" s="110"/>
      <c r="G12" s="110"/>
      <c r="H12" s="99"/>
      <c r="I12" s="105"/>
      <c r="J12" s="78"/>
      <c r="K12" s="78"/>
    </row>
    <row r="13" spans="1:257" ht="14.25" customHeight="1">
      <c r="A13" s="54" t="str">
        <f t="shared" si="0"/>
        <v>[Display Homepage-3]</v>
      </c>
      <c r="B13" s="98" t="s">
        <v>49</v>
      </c>
      <c r="C13" s="98" t="s">
        <v>442</v>
      </c>
      <c r="D13" s="98" t="s">
        <v>443</v>
      </c>
      <c r="E13" s="103"/>
      <c r="F13" s="110"/>
      <c r="G13" s="110"/>
      <c r="H13" s="99"/>
      <c r="I13" s="105"/>
      <c r="J13" s="78"/>
      <c r="K13" s="78"/>
    </row>
    <row r="14" spans="1:257" ht="14.25" customHeight="1">
      <c r="A14" s="139" t="str">
        <f t="shared" si="0"/>
        <v>[Display Homepage-4]</v>
      </c>
      <c r="B14" s="183" t="s">
        <v>50</v>
      </c>
      <c r="C14" s="107" t="s">
        <v>51</v>
      </c>
      <c r="D14" s="106" t="s">
        <v>52</v>
      </c>
      <c r="E14" s="108"/>
      <c r="F14" s="110"/>
      <c r="G14" s="110"/>
      <c r="H14" s="99"/>
      <c r="I14" s="108"/>
      <c r="J14" s="78"/>
      <c r="K14" s="78"/>
    </row>
    <row r="15" spans="1:257" ht="14.25" customHeight="1">
      <c r="A15" s="54" t="str">
        <f t="shared" si="0"/>
        <v>[Display Homepage-5]</v>
      </c>
      <c r="B15" s="110" t="s">
        <v>97</v>
      </c>
      <c r="C15" s="201" t="s">
        <v>75</v>
      </c>
      <c r="D15" s="110" t="s">
        <v>99</v>
      </c>
      <c r="E15" s="108"/>
      <c r="F15" s="110"/>
      <c r="G15" s="110"/>
      <c r="H15" s="99"/>
      <c r="I15" s="108"/>
      <c r="J15" s="78"/>
      <c r="K15" s="78"/>
    </row>
    <row r="16" spans="1:257" ht="14.25" customHeight="1">
      <c r="A16" s="54" t="str">
        <f t="shared" si="0"/>
        <v>[Display Homepage-6]</v>
      </c>
      <c r="B16" s="110" t="s">
        <v>98</v>
      </c>
      <c r="C16" s="201" t="s">
        <v>76</v>
      </c>
      <c r="D16" s="110" t="s">
        <v>100</v>
      </c>
      <c r="E16" s="108"/>
      <c r="F16" s="110"/>
      <c r="G16" s="110"/>
      <c r="H16" s="99"/>
      <c r="I16" s="108"/>
      <c r="J16" s="78"/>
      <c r="K16" s="78"/>
    </row>
    <row r="17" spans="1:11" ht="14.25" customHeight="1">
      <c r="A17" s="54" t="str">
        <f t="shared" ref="A17:A19" si="1">IF(OR(B17&lt;&gt;"",D17&lt;E16&gt;""),"["&amp;TEXT($B$2,"##")&amp;"-"&amp;TEXT(ROW()-10,"##")&amp;"]","")</f>
        <v>[Display Homepage-7]</v>
      </c>
      <c r="B17" s="205" t="s">
        <v>93</v>
      </c>
      <c r="C17" s="202" t="s">
        <v>92</v>
      </c>
      <c r="D17" s="106" t="s">
        <v>444</v>
      </c>
      <c r="E17" s="108"/>
      <c r="F17" s="110"/>
      <c r="G17" s="110"/>
      <c r="H17" s="99"/>
      <c r="I17" s="108"/>
      <c r="J17" s="78"/>
      <c r="K17" s="78"/>
    </row>
    <row r="18" spans="1:11" ht="14.25" customHeight="1">
      <c r="A18" s="54" t="str">
        <f t="shared" si="1"/>
        <v>[Display Homepage-8]</v>
      </c>
      <c r="B18" s="205" t="s">
        <v>94</v>
      </c>
      <c r="C18" s="203" t="s">
        <v>95</v>
      </c>
      <c r="D18" s="183" t="s">
        <v>96</v>
      </c>
      <c r="E18" s="184"/>
      <c r="F18" s="96"/>
      <c r="G18" s="96"/>
      <c r="H18" s="101"/>
      <c r="I18" s="184"/>
      <c r="J18" s="78"/>
      <c r="K18" s="78"/>
    </row>
    <row r="19" spans="1:11" ht="14.25" customHeight="1">
      <c r="A19" s="54" t="str">
        <f t="shared" si="1"/>
        <v>[Display Homepage-9]</v>
      </c>
      <c r="B19" s="206" t="s">
        <v>102</v>
      </c>
      <c r="C19" s="204" t="s">
        <v>445</v>
      </c>
      <c r="D19" s="148" t="s">
        <v>446</v>
      </c>
      <c r="E19" s="145"/>
      <c r="F19" s="145"/>
      <c r="G19" s="145"/>
      <c r="H19" s="146"/>
      <c r="I19" s="145"/>
      <c r="J19" s="78"/>
      <c r="K19" s="78"/>
    </row>
    <row r="20" spans="1:11" ht="14.25" customHeight="1">
      <c r="J20" s="90"/>
    </row>
    <row r="23" spans="1:11" ht="14.25" customHeight="1">
      <c r="D23" s="185"/>
    </row>
  </sheetData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F12:G18">
      <formula1>$Q$2:$Q$6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54"/>
  <sheetViews>
    <sheetView zoomScale="85" zoomScaleNormal="85" workbookViewId="0">
      <selection activeCell="C14" sqref="C14"/>
    </sheetView>
  </sheetViews>
  <sheetFormatPr defaultRowHeight="12.75"/>
  <cols>
    <col min="1" max="1" width="29" style="90" customWidth="1"/>
    <col min="2" max="2" width="36.875" style="90" customWidth="1"/>
    <col min="3" max="3" width="31.875" style="90" customWidth="1"/>
    <col min="4" max="4" width="35.25" style="90" customWidth="1"/>
    <col min="5" max="5" width="32.5" style="90" hidden="1" customWidth="1"/>
    <col min="6" max="6" width="11.25" style="90" customWidth="1"/>
    <col min="7" max="7" width="8.75" style="90" customWidth="1"/>
    <col min="8" max="8" width="9" style="93"/>
    <col min="9" max="9" width="17.5" style="90" customWidth="1"/>
    <col min="10" max="10" width="9.375" style="92" hidden="1" customWidth="1"/>
    <col min="11" max="11" width="9" style="90" customWidth="1"/>
    <col min="12" max="14" width="9" style="90"/>
    <col min="15" max="15" width="31.75" style="90" customWidth="1"/>
    <col min="16" max="16" width="9" style="90"/>
    <col min="17" max="17" width="0" style="90" hidden="1" customWidth="1"/>
    <col min="18" max="16384" width="9" style="90"/>
  </cols>
  <sheetData>
    <row r="1" spans="1:257" ht="13.5" thickBot="1">
      <c r="A1" s="94" t="s">
        <v>47</v>
      </c>
      <c r="B1" s="76"/>
      <c r="C1" s="76"/>
      <c r="D1" s="76"/>
      <c r="E1" s="76"/>
      <c r="F1" s="76"/>
      <c r="G1" s="76"/>
      <c r="H1" s="77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78"/>
      <c r="HY1" s="78"/>
      <c r="HZ1" s="78"/>
      <c r="IA1" s="78"/>
      <c r="IB1" s="78"/>
      <c r="IC1" s="78"/>
      <c r="ID1" s="78"/>
      <c r="IE1" s="78"/>
      <c r="IF1" s="78"/>
      <c r="IG1" s="78"/>
      <c r="IH1" s="78"/>
      <c r="II1" s="78"/>
      <c r="IJ1" s="78"/>
      <c r="IK1" s="78"/>
      <c r="IL1" s="78"/>
      <c r="IM1" s="78"/>
      <c r="IN1" s="78"/>
      <c r="IO1" s="78"/>
      <c r="IP1" s="78"/>
    </row>
    <row r="2" spans="1:257">
      <c r="A2" s="46" t="s">
        <v>21</v>
      </c>
      <c r="B2" s="231" t="s">
        <v>631</v>
      </c>
      <c r="C2" s="231"/>
      <c r="D2" s="231"/>
      <c r="E2" s="231"/>
      <c r="F2" s="231"/>
      <c r="G2" s="231"/>
      <c r="H2" s="79"/>
      <c r="I2" s="78"/>
      <c r="J2" s="78" t="s">
        <v>22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</row>
    <row r="3" spans="1:257">
      <c r="A3" s="47" t="s">
        <v>23</v>
      </c>
      <c r="B3" s="231" t="s">
        <v>632</v>
      </c>
      <c r="C3" s="231"/>
      <c r="D3" s="231"/>
      <c r="E3" s="231"/>
      <c r="F3" s="231"/>
      <c r="G3" s="231"/>
      <c r="H3" s="79"/>
      <c r="I3" s="78"/>
      <c r="J3" s="78" t="s">
        <v>24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</row>
    <row r="4" spans="1:257">
      <c r="A4" s="46" t="s">
        <v>25</v>
      </c>
      <c r="B4" s="232" t="s">
        <v>427</v>
      </c>
      <c r="C4" s="232"/>
      <c r="D4" s="232"/>
      <c r="E4" s="232"/>
      <c r="F4" s="232"/>
      <c r="G4" s="232"/>
      <c r="H4" s="79"/>
      <c r="I4" s="78"/>
      <c r="J4" s="80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</row>
    <row r="5" spans="1:257">
      <c r="A5" s="81" t="s">
        <v>22</v>
      </c>
      <c r="B5" s="82" t="s">
        <v>24</v>
      </c>
      <c r="C5" s="82" t="s">
        <v>26</v>
      </c>
      <c r="D5" s="83" t="s">
        <v>27</v>
      </c>
      <c r="E5" s="233" t="s">
        <v>28</v>
      </c>
      <c r="F5" s="233"/>
      <c r="G5" s="233"/>
      <c r="H5" s="84"/>
      <c r="I5" s="78"/>
      <c r="J5" s="78" t="s">
        <v>29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</row>
    <row r="6" spans="1:257" ht="13.5" thickBot="1">
      <c r="A6" s="86">
        <f>COUNTIF(F12:G120,"Pass")</f>
        <v>0</v>
      </c>
      <c r="B6" s="87">
        <f>COUNTIF(F12:G120,"Fail")</f>
        <v>0</v>
      </c>
      <c r="C6" s="87">
        <f>E6-D6-B6-A6</f>
        <v>64</v>
      </c>
      <c r="D6" s="88">
        <f>COUNTIF(F12:G120,"N/A")</f>
        <v>0</v>
      </c>
      <c r="E6" s="234">
        <f>COUNTA(A12:A120)*2</f>
        <v>64</v>
      </c>
      <c r="F6" s="234"/>
      <c r="G6" s="234"/>
      <c r="H6" s="84"/>
      <c r="I6" s="78"/>
      <c r="J6" s="78" t="s">
        <v>27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</row>
    <row r="7" spans="1:257">
      <c r="A7" s="165"/>
      <c r="B7" s="165"/>
      <c r="C7" s="165"/>
      <c r="D7" s="165"/>
      <c r="E7" s="166"/>
      <c r="F7" s="166"/>
      <c r="G7" s="166"/>
      <c r="H7" s="84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</row>
    <row r="8" spans="1:257">
      <c r="A8" s="165"/>
      <c r="B8" s="165"/>
      <c r="C8" s="165"/>
      <c r="D8" s="165"/>
      <c r="E8" s="166"/>
      <c r="F8" s="166"/>
      <c r="G8" s="166"/>
      <c r="H8" s="84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</row>
    <row r="9" spans="1:257">
      <c r="A9" s="78"/>
      <c r="B9" s="78"/>
      <c r="C9" s="78"/>
      <c r="D9" s="89"/>
      <c r="E9" s="89"/>
      <c r="F9" s="89"/>
      <c r="G9" s="89"/>
      <c r="H9" s="89"/>
      <c r="I9" s="89"/>
      <c r="J9" s="85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8"/>
      <c r="IV9" s="78"/>
      <c r="IW9" s="78"/>
    </row>
    <row r="10" spans="1:257" ht="58.5" customHeight="1">
      <c r="A10" s="49" t="s">
        <v>30</v>
      </c>
      <c r="B10" s="49" t="s">
        <v>31</v>
      </c>
      <c r="C10" s="49" t="s">
        <v>32</v>
      </c>
      <c r="D10" s="49" t="s">
        <v>33</v>
      </c>
      <c r="E10" s="50" t="s">
        <v>34</v>
      </c>
      <c r="F10" s="50" t="s">
        <v>104</v>
      </c>
      <c r="G10" s="50" t="s">
        <v>103</v>
      </c>
      <c r="H10" s="50" t="s">
        <v>35</v>
      </c>
      <c r="I10" s="49" t="s">
        <v>36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</row>
    <row r="11" spans="1:257" ht="14.25" customHeight="1">
      <c r="A11" s="51"/>
      <c r="B11" s="51" t="s">
        <v>55</v>
      </c>
      <c r="C11" s="52"/>
      <c r="D11" s="52"/>
      <c r="E11" s="52"/>
      <c r="F11" s="52"/>
      <c r="G11" s="52"/>
      <c r="H11" s="52"/>
      <c r="I11" s="53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</row>
    <row r="12" spans="1:257" ht="14.25" customHeight="1">
      <c r="A12" s="110" t="str">
        <f>IF(OR(B12&lt;&gt;"",D12&lt;&gt;""),"["&amp;TEXT($B$2,"##")&amp;"-"&amp;TEXT(ROW()-10,"##")&amp;"]","")</f>
        <v>[Admin Login Module-2]</v>
      </c>
      <c r="B12" s="110" t="s">
        <v>56</v>
      </c>
      <c r="C12" s="110" t="s">
        <v>447</v>
      </c>
      <c r="D12" s="110" t="s">
        <v>448</v>
      </c>
      <c r="E12" s="54"/>
      <c r="F12" s="110"/>
      <c r="G12" s="110"/>
      <c r="H12" s="104"/>
      <c r="I12" s="91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  <c r="CT12" s="130"/>
      <c r="CU12" s="130"/>
      <c r="CV12" s="130"/>
      <c r="CW12" s="130"/>
      <c r="CX12" s="130"/>
      <c r="CY12" s="130"/>
      <c r="CZ12" s="130"/>
      <c r="DA12" s="130"/>
      <c r="DB12" s="130"/>
      <c r="DC12" s="130"/>
      <c r="DD12" s="130"/>
      <c r="DE12" s="130"/>
      <c r="DF12" s="130"/>
      <c r="DG12" s="130"/>
      <c r="DH12" s="130"/>
      <c r="DI12" s="130"/>
      <c r="DJ12" s="130"/>
      <c r="DK12" s="130"/>
      <c r="DL12" s="130"/>
      <c r="DM12" s="130"/>
      <c r="DN12" s="130"/>
      <c r="DO12" s="130"/>
      <c r="DP12" s="130"/>
      <c r="DQ12" s="130"/>
      <c r="DR12" s="130"/>
      <c r="DS12" s="130"/>
      <c r="DT12" s="130"/>
      <c r="DU12" s="130"/>
      <c r="DV12" s="130"/>
      <c r="DW12" s="130"/>
      <c r="DX12" s="130"/>
      <c r="DY12" s="130"/>
      <c r="DZ12" s="130"/>
      <c r="EA12" s="130"/>
      <c r="EB12" s="130"/>
      <c r="EC12" s="130"/>
      <c r="ED12" s="130"/>
      <c r="EE12" s="130"/>
      <c r="EF12" s="130"/>
      <c r="EG12" s="130"/>
      <c r="EH12" s="130"/>
      <c r="EI12" s="130"/>
      <c r="EJ12" s="130"/>
      <c r="EK12" s="130"/>
      <c r="EL12" s="130"/>
      <c r="EM12" s="130"/>
      <c r="EN12" s="130"/>
      <c r="EO12" s="130"/>
      <c r="EP12" s="130"/>
      <c r="EQ12" s="130"/>
      <c r="ER12" s="130"/>
      <c r="ES12" s="130"/>
      <c r="ET12" s="130"/>
      <c r="EU12" s="130"/>
      <c r="EV12" s="130"/>
      <c r="EW12" s="130"/>
      <c r="EX12" s="130"/>
      <c r="EY12" s="130"/>
      <c r="EZ12" s="130"/>
      <c r="FA12" s="130"/>
      <c r="FB12" s="130"/>
      <c r="FC12" s="130"/>
      <c r="FD12" s="130"/>
      <c r="FE12" s="130"/>
      <c r="FF12" s="130"/>
      <c r="FG12" s="130"/>
      <c r="FH12" s="130"/>
      <c r="FI12" s="130"/>
      <c r="FJ12" s="130"/>
      <c r="FK12" s="130"/>
      <c r="FL12" s="130"/>
      <c r="FM12" s="130"/>
      <c r="FN12" s="130"/>
      <c r="FO12" s="130"/>
      <c r="FP12" s="130"/>
      <c r="FQ12" s="130"/>
      <c r="FR12" s="130"/>
      <c r="FS12" s="130"/>
      <c r="FT12" s="130"/>
      <c r="FU12" s="130"/>
      <c r="FV12" s="130"/>
      <c r="FW12" s="130"/>
      <c r="FX12" s="130"/>
      <c r="FY12" s="130"/>
      <c r="FZ12" s="130"/>
      <c r="GA12" s="130"/>
      <c r="GB12" s="130"/>
      <c r="GC12" s="130"/>
      <c r="GD12" s="130"/>
      <c r="GE12" s="130"/>
      <c r="GF12" s="130"/>
      <c r="GG12" s="130"/>
      <c r="GH12" s="130"/>
      <c r="GI12" s="130"/>
      <c r="GJ12" s="130"/>
      <c r="GK12" s="130"/>
      <c r="GL12" s="130"/>
      <c r="GM12" s="130"/>
      <c r="GN12" s="130"/>
      <c r="GO12" s="130"/>
      <c r="GP12" s="130"/>
      <c r="GQ12" s="130"/>
      <c r="GR12" s="130"/>
      <c r="GS12" s="130"/>
      <c r="GT12" s="130"/>
      <c r="GU12" s="130"/>
      <c r="GV12" s="130"/>
      <c r="GW12" s="130"/>
      <c r="GX12" s="130"/>
      <c r="GY12" s="130"/>
      <c r="GZ12" s="130"/>
      <c r="HA12" s="130"/>
      <c r="HB12" s="130"/>
      <c r="HC12" s="130"/>
      <c r="HD12" s="130"/>
      <c r="HE12" s="130"/>
      <c r="HF12" s="130"/>
      <c r="HG12" s="130"/>
      <c r="HH12" s="130"/>
      <c r="HI12" s="130"/>
      <c r="HJ12" s="130"/>
      <c r="HK12" s="130"/>
      <c r="HL12" s="130"/>
      <c r="HM12" s="130"/>
      <c r="HN12" s="130"/>
      <c r="HO12" s="130"/>
      <c r="HP12" s="130"/>
      <c r="HQ12" s="130"/>
      <c r="HR12" s="130"/>
      <c r="HS12" s="130"/>
      <c r="HT12" s="130"/>
      <c r="HU12" s="130"/>
      <c r="HV12" s="130"/>
      <c r="HW12" s="130"/>
      <c r="HX12" s="130"/>
      <c r="HY12" s="130"/>
      <c r="HZ12" s="130"/>
      <c r="IA12" s="130"/>
      <c r="IB12" s="130"/>
      <c r="IC12" s="130"/>
      <c r="ID12" s="130"/>
      <c r="IE12" s="130"/>
      <c r="IF12" s="130"/>
      <c r="IG12" s="130"/>
      <c r="IH12" s="130"/>
      <c r="II12" s="130"/>
      <c r="IJ12" s="130"/>
      <c r="IK12" s="130"/>
      <c r="IL12" s="130"/>
      <c r="IM12" s="130"/>
      <c r="IN12" s="130"/>
    </row>
    <row r="13" spans="1:257" ht="14.25" customHeight="1">
      <c r="A13" s="110" t="str">
        <f>IF(OR(B13&lt;&gt;"",D13&lt;&gt;""),"["&amp;TEXT($B$2,"##")&amp;"-"&amp;TEXT(ROW()-10,"##")&amp;"]","")</f>
        <v>[Admin Login Module-3]</v>
      </c>
      <c r="B13" s="110" t="s">
        <v>58</v>
      </c>
      <c r="C13" s="110" t="s">
        <v>447</v>
      </c>
      <c r="D13" s="110" t="s">
        <v>448</v>
      </c>
      <c r="E13" s="54" t="s">
        <v>57</v>
      </c>
      <c r="F13" s="110"/>
      <c r="G13" s="110"/>
      <c r="H13" s="104"/>
      <c r="I13" s="91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  <c r="CT13" s="130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  <c r="DQ13" s="130"/>
      <c r="DR13" s="130"/>
      <c r="DS13" s="130"/>
      <c r="DT13" s="130"/>
      <c r="DU13" s="130"/>
      <c r="DV13" s="130"/>
      <c r="DW13" s="130"/>
      <c r="DX13" s="130"/>
      <c r="DY13" s="130"/>
      <c r="DZ13" s="130"/>
      <c r="EA13" s="130"/>
      <c r="EB13" s="130"/>
      <c r="EC13" s="130"/>
      <c r="ED13" s="130"/>
      <c r="EE13" s="130"/>
      <c r="EF13" s="130"/>
      <c r="EG13" s="130"/>
      <c r="EH13" s="130"/>
      <c r="EI13" s="130"/>
      <c r="EJ13" s="130"/>
      <c r="EK13" s="130"/>
      <c r="EL13" s="130"/>
      <c r="EM13" s="130"/>
      <c r="EN13" s="130"/>
      <c r="EO13" s="130"/>
      <c r="EP13" s="130"/>
      <c r="EQ13" s="130"/>
      <c r="ER13" s="130"/>
      <c r="ES13" s="130"/>
      <c r="ET13" s="130"/>
      <c r="EU13" s="130"/>
      <c r="EV13" s="130"/>
      <c r="EW13" s="130"/>
      <c r="EX13" s="130"/>
      <c r="EY13" s="130"/>
      <c r="EZ13" s="130"/>
      <c r="FA13" s="130"/>
      <c r="FB13" s="130"/>
      <c r="FC13" s="130"/>
      <c r="FD13" s="130"/>
      <c r="FE13" s="130"/>
      <c r="FF13" s="130"/>
      <c r="FG13" s="130"/>
      <c r="FH13" s="130"/>
      <c r="FI13" s="130"/>
      <c r="FJ13" s="130"/>
      <c r="FK13" s="130"/>
      <c r="FL13" s="130"/>
      <c r="FM13" s="130"/>
      <c r="FN13" s="130"/>
      <c r="FO13" s="130"/>
      <c r="FP13" s="130"/>
      <c r="FQ13" s="130"/>
      <c r="FR13" s="130"/>
      <c r="FS13" s="130"/>
      <c r="FT13" s="130"/>
      <c r="FU13" s="130"/>
      <c r="FV13" s="130"/>
      <c r="FW13" s="130"/>
      <c r="FX13" s="130"/>
      <c r="FY13" s="130"/>
      <c r="FZ13" s="130"/>
      <c r="GA13" s="130"/>
      <c r="GB13" s="130"/>
      <c r="GC13" s="130"/>
      <c r="GD13" s="130"/>
      <c r="GE13" s="130"/>
      <c r="GF13" s="130"/>
      <c r="GG13" s="130"/>
      <c r="GH13" s="130"/>
      <c r="GI13" s="130"/>
      <c r="GJ13" s="130"/>
      <c r="GK13" s="130"/>
      <c r="GL13" s="130"/>
      <c r="GM13" s="130"/>
      <c r="GN13" s="130"/>
      <c r="GO13" s="130"/>
      <c r="GP13" s="130"/>
      <c r="GQ13" s="130"/>
      <c r="GR13" s="130"/>
      <c r="GS13" s="130"/>
      <c r="GT13" s="130"/>
      <c r="GU13" s="130"/>
      <c r="GV13" s="130"/>
      <c r="GW13" s="130"/>
      <c r="GX13" s="130"/>
      <c r="GY13" s="130"/>
      <c r="GZ13" s="130"/>
      <c r="HA13" s="130"/>
      <c r="HB13" s="130"/>
      <c r="HC13" s="130"/>
      <c r="HD13" s="130"/>
      <c r="HE13" s="130"/>
      <c r="HF13" s="130"/>
      <c r="HG13" s="130"/>
      <c r="HH13" s="130"/>
      <c r="HI13" s="130"/>
      <c r="HJ13" s="130"/>
      <c r="HK13" s="130"/>
      <c r="HL13" s="130"/>
      <c r="HM13" s="130"/>
      <c r="HN13" s="130"/>
      <c r="HO13" s="130"/>
      <c r="HP13" s="130"/>
      <c r="HQ13" s="130"/>
      <c r="HR13" s="130"/>
      <c r="HS13" s="130"/>
      <c r="HT13" s="130"/>
      <c r="HU13" s="130"/>
      <c r="HV13" s="130"/>
      <c r="HW13" s="130"/>
      <c r="HX13" s="130"/>
      <c r="HY13" s="130"/>
      <c r="HZ13" s="130"/>
      <c r="IA13" s="130"/>
      <c r="IB13" s="130"/>
      <c r="IC13" s="130"/>
      <c r="ID13" s="130"/>
      <c r="IE13" s="130"/>
      <c r="IF13" s="130"/>
      <c r="IG13" s="130"/>
      <c r="IH13" s="130"/>
      <c r="II13" s="130"/>
      <c r="IJ13" s="130"/>
      <c r="IK13" s="130"/>
      <c r="IL13" s="130"/>
      <c r="IM13" s="130"/>
      <c r="IN13" s="130"/>
    </row>
    <row r="14" spans="1:257" ht="14.25" customHeight="1">
      <c r="A14" s="143" t="str">
        <f t="shared" ref="A14:A25" si="0">IF(OR(B14&lt;&gt;"",D14&lt;&gt;""),"["&amp;TEXT($B$2,"##")&amp;"-"&amp;TEXT(ROW()-10,"##")&amp;"]","")</f>
        <v>[Admin Login Module-4]</v>
      </c>
      <c r="B14" s="98" t="s">
        <v>60</v>
      </c>
      <c r="C14" s="98" t="s">
        <v>133</v>
      </c>
      <c r="D14" s="98" t="s">
        <v>134</v>
      </c>
      <c r="E14" s="110" t="s">
        <v>59</v>
      </c>
      <c r="F14" s="110"/>
      <c r="G14" s="110"/>
      <c r="H14" s="104"/>
      <c r="I14" s="91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  <c r="CT14" s="130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  <c r="DQ14" s="130"/>
      <c r="DR14" s="130"/>
      <c r="DS14" s="130"/>
      <c r="DT14" s="130"/>
      <c r="DU14" s="130"/>
      <c r="DV14" s="130"/>
      <c r="DW14" s="130"/>
      <c r="DX14" s="130"/>
      <c r="DY14" s="130"/>
      <c r="DZ14" s="130"/>
      <c r="EA14" s="130"/>
      <c r="EB14" s="130"/>
      <c r="EC14" s="130"/>
      <c r="ED14" s="130"/>
      <c r="EE14" s="130"/>
      <c r="EF14" s="130"/>
      <c r="EG14" s="130"/>
      <c r="EH14" s="130"/>
      <c r="EI14" s="130"/>
      <c r="EJ14" s="130"/>
      <c r="EK14" s="130"/>
      <c r="EL14" s="130"/>
      <c r="EM14" s="130"/>
      <c r="EN14" s="130"/>
      <c r="EO14" s="130"/>
      <c r="EP14" s="130"/>
      <c r="EQ14" s="130"/>
      <c r="ER14" s="130"/>
      <c r="ES14" s="130"/>
      <c r="ET14" s="130"/>
      <c r="EU14" s="130"/>
      <c r="EV14" s="130"/>
      <c r="EW14" s="130"/>
      <c r="EX14" s="130"/>
      <c r="EY14" s="130"/>
      <c r="EZ14" s="130"/>
      <c r="FA14" s="130"/>
      <c r="FB14" s="130"/>
      <c r="FC14" s="130"/>
      <c r="FD14" s="130"/>
      <c r="FE14" s="130"/>
      <c r="FF14" s="130"/>
      <c r="FG14" s="130"/>
      <c r="FH14" s="130"/>
      <c r="FI14" s="130"/>
      <c r="FJ14" s="130"/>
      <c r="FK14" s="130"/>
      <c r="FL14" s="130"/>
      <c r="FM14" s="130"/>
      <c r="FN14" s="130"/>
      <c r="FO14" s="130"/>
      <c r="FP14" s="130"/>
      <c r="FQ14" s="130"/>
      <c r="FR14" s="130"/>
      <c r="FS14" s="130"/>
      <c r="FT14" s="130"/>
      <c r="FU14" s="130"/>
      <c r="FV14" s="130"/>
      <c r="FW14" s="130"/>
      <c r="FX14" s="130"/>
      <c r="FY14" s="130"/>
      <c r="FZ14" s="130"/>
      <c r="GA14" s="130"/>
      <c r="GB14" s="130"/>
      <c r="GC14" s="130"/>
      <c r="GD14" s="130"/>
      <c r="GE14" s="130"/>
      <c r="GF14" s="130"/>
      <c r="GG14" s="130"/>
      <c r="GH14" s="130"/>
      <c r="GI14" s="130"/>
      <c r="GJ14" s="130"/>
      <c r="GK14" s="130"/>
      <c r="GL14" s="130"/>
      <c r="GM14" s="130"/>
      <c r="GN14" s="130"/>
      <c r="GO14" s="130"/>
      <c r="GP14" s="130"/>
      <c r="GQ14" s="130"/>
      <c r="GR14" s="130"/>
      <c r="GS14" s="130"/>
      <c r="GT14" s="130"/>
      <c r="GU14" s="130"/>
      <c r="GV14" s="130"/>
      <c r="GW14" s="130"/>
      <c r="GX14" s="130"/>
      <c r="GY14" s="130"/>
      <c r="GZ14" s="130"/>
      <c r="HA14" s="130"/>
      <c r="HB14" s="130"/>
      <c r="HC14" s="130"/>
      <c r="HD14" s="130"/>
      <c r="HE14" s="130"/>
      <c r="HF14" s="130"/>
      <c r="HG14" s="130"/>
      <c r="HH14" s="130"/>
      <c r="HI14" s="130"/>
      <c r="HJ14" s="130"/>
      <c r="HK14" s="130"/>
      <c r="HL14" s="130"/>
      <c r="HM14" s="130"/>
      <c r="HN14" s="130"/>
      <c r="HO14" s="130"/>
      <c r="HP14" s="130"/>
      <c r="HQ14" s="130"/>
      <c r="HR14" s="130"/>
      <c r="HS14" s="130"/>
      <c r="HT14" s="130"/>
      <c r="HU14" s="130"/>
      <c r="HV14" s="130"/>
      <c r="HW14" s="130"/>
      <c r="HX14" s="130"/>
      <c r="HY14" s="130"/>
      <c r="HZ14" s="130"/>
      <c r="IA14" s="130"/>
      <c r="IB14" s="130"/>
      <c r="IC14" s="130"/>
      <c r="ID14" s="130"/>
      <c r="IE14" s="130"/>
      <c r="IF14" s="130"/>
      <c r="IG14" s="130"/>
      <c r="IH14" s="130"/>
      <c r="II14" s="130"/>
      <c r="IJ14" s="130"/>
      <c r="IK14" s="130"/>
      <c r="IL14" s="130"/>
      <c r="IM14" s="130"/>
      <c r="IN14" s="130"/>
    </row>
    <row r="15" spans="1:257" ht="14.25" customHeight="1">
      <c r="A15" s="143" t="str">
        <f t="shared" si="0"/>
        <v>[Admin Login Module-5]</v>
      </c>
      <c r="B15" s="98" t="s">
        <v>135</v>
      </c>
      <c r="C15" s="98" t="s">
        <v>136</v>
      </c>
      <c r="D15" s="98" t="s">
        <v>137</v>
      </c>
      <c r="E15" s="159" t="s">
        <v>449</v>
      </c>
      <c r="F15" s="110"/>
      <c r="G15" s="110"/>
      <c r="H15" s="104"/>
      <c r="I15" s="91"/>
      <c r="J15" s="90"/>
    </row>
    <row r="16" spans="1:257" ht="14.25" customHeight="1">
      <c r="A16" s="143" t="str">
        <f t="shared" si="0"/>
        <v>[Admin Login Module-6]</v>
      </c>
      <c r="B16" s="98" t="s">
        <v>111</v>
      </c>
      <c r="C16" s="98" t="s">
        <v>614</v>
      </c>
      <c r="D16" s="98" t="s">
        <v>113</v>
      </c>
      <c r="E16" s="159" t="s">
        <v>449</v>
      </c>
      <c r="F16" s="110"/>
      <c r="G16" s="110"/>
      <c r="H16" s="104"/>
      <c r="I16" s="91"/>
      <c r="J16" s="90"/>
    </row>
    <row r="17" spans="1:248" ht="14.25" customHeight="1">
      <c r="A17" s="143" t="str">
        <f t="shared" si="0"/>
        <v>[Admin Login Module-7]</v>
      </c>
      <c r="B17" s="98" t="s">
        <v>114</v>
      </c>
      <c r="C17" s="98" t="s">
        <v>615</v>
      </c>
      <c r="D17" s="98" t="s">
        <v>116</v>
      </c>
      <c r="E17" s="159" t="s">
        <v>449</v>
      </c>
      <c r="F17" s="96"/>
      <c r="G17" s="96"/>
      <c r="H17" s="199"/>
      <c r="I17" s="102"/>
      <c r="J17" s="90"/>
    </row>
    <row r="18" spans="1:248" ht="14.25" customHeight="1">
      <c r="A18" s="143" t="str">
        <f t="shared" si="0"/>
        <v>[Admin Login Module-8]</v>
      </c>
      <c r="B18" s="98" t="s">
        <v>138</v>
      </c>
      <c r="C18" s="98" t="s">
        <v>139</v>
      </c>
      <c r="D18" s="98" t="s">
        <v>140</v>
      </c>
      <c r="E18" s="207" t="s">
        <v>449</v>
      </c>
      <c r="F18" s="213"/>
      <c r="G18" s="213"/>
      <c r="H18" s="214"/>
      <c r="I18" s="215"/>
      <c r="J18" s="90"/>
    </row>
    <row r="19" spans="1:248" ht="14.25" customHeight="1">
      <c r="A19" s="143" t="str">
        <f t="shared" si="0"/>
        <v>[Admin Login Module-9]</v>
      </c>
      <c r="B19" s="98" t="s">
        <v>141</v>
      </c>
      <c r="C19" s="98" t="s">
        <v>142</v>
      </c>
      <c r="D19" s="98" t="s">
        <v>143</v>
      </c>
      <c r="E19" s="207" t="s">
        <v>449</v>
      </c>
      <c r="F19" s="213"/>
      <c r="G19" s="213"/>
      <c r="H19" s="214"/>
      <c r="I19" s="215"/>
      <c r="J19" s="90"/>
    </row>
    <row r="20" spans="1:248" ht="14.25" customHeight="1">
      <c r="A20" s="143" t="str">
        <f t="shared" si="0"/>
        <v>[Admin Login Module-10]</v>
      </c>
      <c r="B20" s="140" t="s">
        <v>144</v>
      </c>
      <c r="C20" s="140" t="s">
        <v>145</v>
      </c>
      <c r="D20" s="140" t="s">
        <v>146</v>
      </c>
      <c r="E20" s="209" t="s">
        <v>449</v>
      </c>
      <c r="F20" s="213"/>
      <c r="G20" s="213"/>
      <c r="H20" s="214"/>
      <c r="I20" s="215"/>
      <c r="J20" s="90"/>
    </row>
    <row r="21" spans="1:248" ht="14.25" customHeight="1">
      <c r="A21" s="143" t="str">
        <f t="shared" si="0"/>
        <v>[Admin Login Module-11]</v>
      </c>
      <c r="B21" s="98" t="s">
        <v>147</v>
      </c>
      <c r="C21" s="98" t="s">
        <v>148</v>
      </c>
      <c r="D21" s="98" t="s">
        <v>149</v>
      </c>
      <c r="E21" s="207" t="s">
        <v>449</v>
      </c>
      <c r="F21" s="213"/>
      <c r="G21" s="213"/>
      <c r="H21" s="214"/>
      <c r="I21" s="215"/>
      <c r="J21" s="90"/>
    </row>
    <row r="22" spans="1:248" ht="14.25" customHeight="1">
      <c r="A22" s="143" t="str">
        <f t="shared" si="0"/>
        <v>[Admin Login Module-12]</v>
      </c>
      <c r="B22" s="98" t="s">
        <v>619</v>
      </c>
      <c r="C22" s="98" t="s">
        <v>151</v>
      </c>
      <c r="D22" s="98" t="s">
        <v>152</v>
      </c>
      <c r="E22" s="207" t="s">
        <v>449</v>
      </c>
      <c r="F22" s="213"/>
      <c r="G22" s="213"/>
      <c r="H22" s="214"/>
      <c r="I22" s="215"/>
      <c r="J22" s="90"/>
    </row>
    <row r="23" spans="1:248" ht="14.25" customHeight="1">
      <c r="A23" s="143" t="str">
        <f t="shared" si="0"/>
        <v>[Admin Login Module-13]</v>
      </c>
      <c r="B23" s="98" t="s">
        <v>619</v>
      </c>
      <c r="C23" s="98" t="s">
        <v>153</v>
      </c>
      <c r="D23" s="98" t="s">
        <v>154</v>
      </c>
      <c r="E23" s="207" t="s">
        <v>449</v>
      </c>
      <c r="F23" s="213"/>
      <c r="G23" s="213"/>
      <c r="H23" s="214"/>
      <c r="I23" s="215"/>
      <c r="J23" s="90"/>
    </row>
    <row r="24" spans="1:248" ht="14.25" customHeight="1">
      <c r="A24" s="143" t="str">
        <f t="shared" si="0"/>
        <v>[Admin Login Module-14]</v>
      </c>
      <c r="B24" s="98" t="s">
        <v>155</v>
      </c>
      <c r="C24" s="98" t="s">
        <v>156</v>
      </c>
      <c r="D24" s="98" t="s">
        <v>157</v>
      </c>
      <c r="E24" s="207" t="s">
        <v>449</v>
      </c>
      <c r="F24" s="213"/>
      <c r="G24" s="213"/>
      <c r="H24" s="214"/>
      <c r="I24" s="215"/>
      <c r="J24" s="90"/>
    </row>
    <row r="25" spans="1:248" ht="14.25" customHeight="1">
      <c r="A25" s="143" t="str">
        <f t="shared" si="0"/>
        <v>[Admin Login Module-15]</v>
      </c>
      <c r="B25" s="98" t="s">
        <v>620</v>
      </c>
      <c r="C25" s="98" t="s">
        <v>159</v>
      </c>
      <c r="D25" s="98" t="s">
        <v>157</v>
      </c>
      <c r="E25" s="207" t="s">
        <v>449</v>
      </c>
      <c r="F25" s="213"/>
      <c r="G25" s="213"/>
      <c r="H25" s="214"/>
      <c r="I25" s="215"/>
      <c r="J25" s="90"/>
    </row>
    <row r="26" spans="1:248" ht="14.25" customHeight="1">
      <c r="A26" s="51"/>
      <c r="B26" s="51" t="s">
        <v>61</v>
      </c>
      <c r="C26" s="52"/>
      <c r="D26" s="52"/>
      <c r="E26" s="52"/>
      <c r="F26" s="216"/>
      <c r="G26" s="216"/>
      <c r="H26" s="216"/>
      <c r="I26" s="216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  <c r="DQ26" s="78"/>
      <c r="DR26" s="78"/>
      <c r="DS26" s="78"/>
      <c r="DT26" s="78"/>
      <c r="DU26" s="78"/>
      <c r="DV26" s="78"/>
      <c r="DW26" s="78"/>
      <c r="DX26" s="78"/>
      <c r="DY26" s="78"/>
      <c r="DZ26" s="78"/>
      <c r="EA26" s="78"/>
      <c r="EB26" s="78"/>
      <c r="EC26" s="78"/>
      <c r="ED26" s="78"/>
      <c r="EE26" s="78"/>
      <c r="EF26" s="78"/>
      <c r="EG26" s="78"/>
      <c r="EH26" s="78"/>
      <c r="EI26" s="78"/>
      <c r="EJ26" s="78"/>
      <c r="EK26" s="78"/>
      <c r="EL26" s="78"/>
      <c r="EM26" s="78"/>
      <c r="EN26" s="78"/>
      <c r="EO26" s="78"/>
      <c r="EP26" s="78"/>
      <c r="EQ26" s="78"/>
      <c r="ER26" s="78"/>
      <c r="ES26" s="78"/>
      <c r="ET26" s="78"/>
      <c r="EU26" s="78"/>
      <c r="EV26" s="78"/>
      <c r="EW26" s="78"/>
      <c r="EX26" s="78"/>
      <c r="EY26" s="78"/>
      <c r="EZ26" s="78"/>
      <c r="FA26" s="78"/>
      <c r="FB26" s="78"/>
      <c r="FC26" s="78"/>
      <c r="FD26" s="78"/>
      <c r="FE26" s="78"/>
      <c r="FF26" s="78"/>
      <c r="FG26" s="78"/>
      <c r="FH26" s="78"/>
      <c r="FI26" s="78"/>
      <c r="FJ26" s="78"/>
      <c r="FK26" s="78"/>
      <c r="FL26" s="78"/>
      <c r="FM26" s="78"/>
      <c r="FN26" s="78"/>
      <c r="FO26" s="78"/>
      <c r="FP26" s="78"/>
      <c r="FQ26" s="78"/>
      <c r="FR26" s="78"/>
      <c r="FS26" s="78"/>
      <c r="FT26" s="78"/>
      <c r="FU26" s="78"/>
      <c r="FV26" s="78"/>
      <c r="FW26" s="78"/>
      <c r="FX26" s="78"/>
      <c r="FY26" s="78"/>
      <c r="FZ26" s="78"/>
      <c r="GA26" s="78"/>
      <c r="GB26" s="78"/>
      <c r="GC26" s="78"/>
      <c r="GD26" s="78"/>
      <c r="GE26" s="78"/>
      <c r="GF26" s="78"/>
      <c r="GG26" s="78"/>
      <c r="GH26" s="78"/>
      <c r="GI26" s="78"/>
      <c r="GJ26" s="78"/>
      <c r="GK26" s="78"/>
      <c r="GL26" s="78"/>
      <c r="GM26" s="78"/>
      <c r="GN26" s="78"/>
      <c r="GO26" s="78"/>
      <c r="GP26" s="78"/>
      <c r="GQ26" s="78"/>
      <c r="GR26" s="78"/>
      <c r="GS26" s="78"/>
      <c r="GT26" s="78"/>
      <c r="GU26" s="78"/>
      <c r="GV26" s="78"/>
      <c r="GW26" s="78"/>
      <c r="GX26" s="78"/>
      <c r="GY26" s="78"/>
      <c r="GZ26" s="78"/>
      <c r="HA26" s="78"/>
      <c r="HB26" s="78"/>
      <c r="HC26" s="78"/>
      <c r="HD26" s="78"/>
      <c r="HE26" s="78"/>
      <c r="HF26" s="78"/>
      <c r="HG26" s="78"/>
      <c r="HH26" s="78"/>
      <c r="HI26" s="78"/>
      <c r="HJ26" s="78"/>
      <c r="HK26" s="78"/>
      <c r="HL26" s="78"/>
      <c r="HM26" s="78"/>
      <c r="HN26" s="78"/>
      <c r="HO26" s="78"/>
      <c r="HP26" s="78"/>
      <c r="HQ26" s="78"/>
      <c r="HR26" s="78"/>
      <c r="HS26" s="78"/>
      <c r="HT26" s="78"/>
      <c r="HU26" s="78"/>
      <c r="HV26" s="78"/>
      <c r="HW26" s="78"/>
      <c r="HX26" s="78"/>
      <c r="HY26" s="78"/>
      <c r="HZ26" s="78"/>
      <c r="IA26" s="78"/>
      <c r="IB26" s="78"/>
      <c r="IC26" s="78"/>
      <c r="ID26" s="78"/>
      <c r="IE26" s="78"/>
      <c r="IF26" s="78"/>
      <c r="IG26" s="78"/>
      <c r="IH26" s="78"/>
      <c r="II26" s="78"/>
      <c r="IJ26" s="78"/>
      <c r="IK26" s="78"/>
      <c r="IL26" s="78"/>
      <c r="IM26" s="78"/>
      <c r="IN26" s="78"/>
    </row>
    <row r="27" spans="1:248" ht="14.25" customHeight="1">
      <c r="A27" s="110" t="str">
        <f t="shared" ref="A27:A29" si="1">IF(OR(B27&lt;&gt;"",D27&lt;&gt;""),"["&amp;TEXT($B$2,"##")&amp;"-"&amp;TEXT(ROW()-10,"##")&amp;"]","")</f>
        <v>[Admin Login Module-17]</v>
      </c>
      <c r="B27" s="110" t="s">
        <v>62</v>
      </c>
      <c r="C27" s="110" t="s">
        <v>450</v>
      </c>
      <c r="D27" s="110" t="s">
        <v>451</v>
      </c>
      <c r="E27" s="143" t="s">
        <v>63</v>
      </c>
      <c r="F27" s="213"/>
      <c r="G27" s="213"/>
      <c r="H27" s="217"/>
      <c r="I27" s="215"/>
      <c r="J27" s="90"/>
    </row>
    <row r="28" spans="1:248" ht="14.25" customHeight="1">
      <c r="A28" s="110" t="str">
        <f>IF(OR(B28&lt;&gt;"",D28&lt;&gt;""),"["&amp;TEXT($B$2,"##")&amp;"-"&amp;TEXT(ROW()-10,"##")&amp;"]","")</f>
        <v>[Admin Login Module-18]</v>
      </c>
      <c r="B28" s="110" t="s">
        <v>64</v>
      </c>
      <c r="C28" s="110" t="s">
        <v>450</v>
      </c>
      <c r="D28" s="110" t="s">
        <v>451</v>
      </c>
      <c r="E28" s="143" t="s">
        <v>63</v>
      </c>
      <c r="F28" s="213"/>
      <c r="G28" s="213"/>
      <c r="H28" s="217"/>
      <c r="I28" s="215"/>
      <c r="J28" s="90"/>
    </row>
    <row r="29" spans="1:248" ht="14.25" customHeight="1">
      <c r="A29" s="110" t="str">
        <f t="shared" si="1"/>
        <v>[Admin Login Module-19]</v>
      </c>
      <c r="B29" s="110" t="s">
        <v>621</v>
      </c>
      <c r="C29" s="110" t="s">
        <v>452</v>
      </c>
      <c r="D29" s="110" t="s">
        <v>453</v>
      </c>
      <c r="E29" s="143" t="s">
        <v>65</v>
      </c>
      <c r="F29" s="213"/>
      <c r="G29" s="213"/>
      <c r="H29" s="217"/>
      <c r="I29" s="215"/>
      <c r="J29" s="90"/>
    </row>
    <row r="30" spans="1:248" ht="14.25" customHeight="1">
      <c r="A30" s="51"/>
      <c r="B30" s="51" t="s">
        <v>454</v>
      </c>
      <c r="C30" s="52"/>
      <c r="D30" s="52"/>
      <c r="E30" s="155"/>
      <c r="F30" s="216"/>
      <c r="G30" s="216"/>
      <c r="H30" s="216"/>
      <c r="I30" s="216"/>
      <c r="J30" s="90"/>
    </row>
    <row r="31" spans="1:248" ht="14.25" customHeight="1">
      <c r="A31" s="110" t="str">
        <f t="shared" ref="A31" si="2">IF(OR(B31&lt;&gt;"",D31&lt;&gt;""),"["&amp;TEXT($B$2,"##")&amp;"-"&amp;TEXT(ROW()-10,"##")&amp;"]","")</f>
        <v>[Admin Login Module-21]</v>
      </c>
      <c r="B31" s="110" t="s">
        <v>455</v>
      </c>
      <c r="C31" s="110" t="s">
        <v>457</v>
      </c>
      <c r="D31" s="110" t="s">
        <v>456</v>
      </c>
      <c r="E31" s="143" t="s">
        <v>67</v>
      </c>
      <c r="F31" s="213"/>
      <c r="G31" s="213"/>
      <c r="H31" s="214"/>
      <c r="I31" s="215"/>
      <c r="J31" s="90"/>
    </row>
    <row r="32" spans="1:248" ht="14.25" customHeight="1">
      <c r="A32" s="110" t="str">
        <f>IF(OR(B32&lt;&gt;"",D32&lt;&gt;""),"["&amp;TEXT($B$2,"##")&amp;"-"&amp;TEXT(ROW()-10,"##")&amp;"]","")</f>
        <v>[Admin Login Module-22]</v>
      </c>
      <c r="B32" s="110" t="s">
        <v>459</v>
      </c>
      <c r="C32" s="110" t="s">
        <v>458</v>
      </c>
      <c r="D32" s="110" t="s">
        <v>456</v>
      </c>
      <c r="E32" s="143" t="s">
        <v>67</v>
      </c>
      <c r="F32" s="213"/>
      <c r="G32" s="213"/>
      <c r="H32" s="214"/>
      <c r="I32" s="215"/>
      <c r="J32" s="90"/>
    </row>
    <row r="33" spans="1:248" ht="14.25" customHeight="1">
      <c r="A33" s="110" t="str">
        <f>IF(OR(B33&lt;&gt;"",D33&lt;&gt;""),"["&amp;TEXT($B$2,"##")&amp;"-"&amp;TEXT(ROW()-10,"##")&amp;"]","")</f>
        <v>[Admin Login Module-23]</v>
      </c>
      <c r="B33" s="110" t="s">
        <v>77</v>
      </c>
      <c r="C33" s="110" t="s">
        <v>457</v>
      </c>
      <c r="D33" s="110" t="s">
        <v>460</v>
      </c>
      <c r="E33" s="110" t="s">
        <v>67</v>
      </c>
      <c r="F33" s="210"/>
      <c r="G33" s="210"/>
      <c r="H33" s="211"/>
      <c r="I33" s="212"/>
      <c r="J33" s="90"/>
    </row>
    <row r="34" spans="1:248" ht="14.25" customHeight="1">
      <c r="A34" s="110" t="str">
        <f t="shared" ref="A34" si="3">IF(OR(B34&lt;&gt;"",D34&lt;&gt;""),"["&amp;TEXT($B$2,"##")&amp;"-"&amp;TEXT(ROW()-10,"##")&amp;"]","")</f>
        <v>[Admin Login Module-24]</v>
      </c>
      <c r="B34" s="110" t="s">
        <v>68</v>
      </c>
      <c r="C34" s="110" t="s">
        <v>461</v>
      </c>
      <c r="D34" s="110" t="s">
        <v>462</v>
      </c>
      <c r="E34" s="110" t="s">
        <v>67</v>
      </c>
      <c r="F34" s="110"/>
      <c r="G34" s="110"/>
      <c r="H34" s="104"/>
      <c r="I34" s="110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8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  <c r="DQ34" s="78"/>
      <c r="DR34" s="78"/>
      <c r="DS34" s="78"/>
      <c r="DT34" s="78"/>
      <c r="DU34" s="78"/>
      <c r="DV34" s="78"/>
      <c r="DW34" s="78"/>
      <c r="DX34" s="78"/>
      <c r="DY34" s="78"/>
      <c r="DZ34" s="78"/>
      <c r="EA34" s="78"/>
      <c r="EB34" s="78"/>
      <c r="EC34" s="78"/>
      <c r="ED34" s="78"/>
      <c r="EE34" s="78"/>
      <c r="EF34" s="78"/>
      <c r="EG34" s="78"/>
      <c r="EH34" s="78"/>
      <c r="EI34" s="78"/>
      <c r="EJ34" s="78"/>
      <c r="EK34" s="78"/>
      <c r="EL34" s="78"/>
      <c r="EM34" s="78"/>
      <c r="EN34" s="78"/>
      <c r="EO34" s="78"/>
      <c r="EP34" s="78"/>
      <c r="EQ34" s="78"/>
      <c r="ER34" s="78"/>
      <c r="ES34" s="78"/>
      <c r="ET34" s="78"/>
      <c r="EU34" s="78"/>
      <c r="EV34" s="78"/>
      <c r="EW34" s="78"/>
      <c r="EX34" s="78"/>
      <c r="EY34" s="78"/>
      <c r="EZ34" s="78"/>
      <c r="FA34" s="78"/>
      <c r="FB34" s="78"/>
      <c r="FC34" s="78"/>
      <c r="FD34" s="78"/>
      <c r="FE34" s="78"/>
      <c r="FF34" s="78"/>
      <c r="FG34" s="78"/>
      <c r="FH34" s="78"/>
      <c r="FI34" s="78"/>
      <c r="FJ34" s="78"/>
      <c r="FK34" s="78"/>
      <c r="FL34" s="78"/>
      <c r="FM34" s="78"/>
      <c r="FN34" s="78"/>
      <c r="FO34" s="78"/>
      <c r="FP34" s="78"/>
      <c r="FQ34" s="78"/>
      <c r="FR34" s="78"/>
      <c r="FS34" s="78"/>
      <c r="FT34" s="78"/>
      <c r="FU34" s="78"/>
      <c r="FV34" s="78"/>
      <c r="FW34" s="78"/>
      <c r="FX34" s="78"/>
      <c r="FY34" s="78"/>
      <c r="FZ34" s="78"/>
      <c r="GA34" s="78"/>
      <c r="GB34" s="78"/>
      <c r="GC34" s="78"/>
      <c r="GD34" s="78"/>
      <c r="GE34" s="78"/>
      <c r="GF34" s="78"/>
      <c r="GG34" s="78"/>
      <c r="GH34" s="78"/>
      <c r="GI34" s="78"/>
      <c r="GJ34" s="78"/>
      <c r="GK34" s="78"/>
      <c r="GL34" s="78"/>
      <c r="GM34" s="78"/>
      <c r="GN34" s="78"/>
      <c r="GO34" s="78"/>
      <c r="GP34" s="78"/>
      <c r="GQ34" s="78"/>
      <c r="GR34" s="78"/>
      <c r="GS34" s="78"/>
      <c r="GT34" s="78"/>
      <c r="GU34" s="78"/>
      <c r="GV34" s="78"/>
      <c r="GW34" s="78"/>
      <c r="GX34" s="78"/>
      <c r="GY34" s="78"/>
      <c r="GZ34" s="78"/>
      <c r="HA34" s="78"/>
      <c r="HB34" s="78"/>
      <c r="HC34" s="78"/>
      <c r="HD34" s="78"/>
      <c r="HE34" s="78"/>
      <c r="HF34" s="78"/>
      <c r="HG34" s="78"/>
      <c r="HH34" s="78"/>
      <c r="HI34" s="78"/>
      <c r="HJ34" s="78"/>
      <c r="HK34" s="78"/>
      <c r="HL34" s="78"/>
      <c r="HM34" s="78"/>
      <c r="HN34" s="78"/>
      <c r="HO34" s="78"/>
      <c r="HP34" s="78"/>
      <c r="HQ34" s="78"/>
      <c r="HR34" s="78"/>
      <c r="HS34" s="78"/>
      <c r="HT34" s="78"/>
      <c r="HU34" s="78"/>
      <c r="HV34" s="78"/>
      <c r="HW34" s="78"/>
      <c r="HX34" s="78"/>
      <c r="HY34" s="78"/>
      <c r="HZ34" s="78"/>
      <c r="IA34" s="78"/>
      <c r="IB34" s="78"/>
      <c r="IC34" s="78"/>
      <c r="ID34" s="78"/>
      <c r="IE34" s="78"/>
      <c r="IF34" s="78"/>
      <c r="IG34" s="78"/>
      <c r="IH34" s="78"/>
      <c r="II34" s="78"/>
      <c r="IJ34" s="78"/>
      <c r="IK34" s="78"/>
      <c r="IL34" s="78"/>
      <c r="IM34" s="78"/>
      <c r="IN34" s="78"/>
    </row>
    <row r="35" spans="1:248" ht="14.25" customHeight="1">
      <c r="A35" s="110" t="str">
        <f t="shared" ref="A35:A38" si="4">IF(OR(B35&lt;&gt;"",D35&lt;&gt;""),"["&amp;TEXT($B$2,"##")&amp;"-"&amp;TEXT(ROW()-10,"##")&amp;"]","")</f>
        <v>[Admin Login Module-25]</v>
      </c>
      <c r="B35" s="110" t="s">
        <v>622</v>
      </c>
      <c r="C35" s="110" t="s">
        <v>463</v>
      </c>
      <c r="D35" s="110" t="s">
        <v>464</v>
      </c>
      <c r="E35" s="110" t="s">
        <v>66</v>
      </c>
      <c r="F35" s="110"/>
      <c r="G35" s="110"/>
      <c r="H35" s="104"/>
      <c r="I35" s="91"/>
      <c r="J35" s="90"/>
    </row>
    <row r="36" spans="1:248" s="8" customFormat="1" ht="14.25" customHeight="1">
      <c r="A36" s="110" t="str">
        <f t="shared" si="4"/>
        <v>[Admin Login Module-26]</v>
      </c>
      <c r="B36" s="110" t="s">
        <v>69</v>
      </c>
      <c r="C36" s="54" t="s">
        <v>465</v>
      </c>
      <c r="D36" s="110" t="s">
        <v>466</v>
      </c>
      <c r="E36" s="110" t="s">
        <v>67</v>
      </c>
      <c r="F36" s="110"/>
      <c r="G36" s="110"/>
      <c r="H36" s="104"/>
      <c r="I36" s="91"/>
    </row>
    <row r="37" spans="1:248" s="8" customFormat="1" ht="14.25" customHeight="1">
      <c r="A37" s="110" t="str">
        <f t="shared" si="4"/>
        <v>[Admin Login Module-27]</v>
      </c>
      <c r="B37" s="110" t="s">
        <v>623</v>
      </c>
      <c r="C37" s="54" t="s">
        <v>467</v>
      </c>
      <c r="D37" s="131" t="s">
        <v>468</v>
      </c>
      <c r="E37" s="110" t="s">
        <v>67</v>
      </c>
      <c r="F37" s="110"/>
      <c r="G37" s="110"/>
      <c r="H37" s="104"/>
      <c r="I37" s="91"/>
    </row>
    <row r="38" spans="1:248" s="8" customFormat="1" ht="14.25" customHeight="1">
      <c r="A38" s="110" t="str">
        <f t="shared" si="4"/>
        <v>[Admin Login Module-28]</v>
      </c>
      <c r="B38" s="54" t="s">
        <v>624</v>
      </c>
      <c r="C38" s="54" t="s">
        <v>609</v>
      </c>
      <c r="D38" s="131" t="s">
        <v>469</v>
      </c>
      <c r="E38" s="110" t="s">
        <v>67</v>
      </c>
      <c r="F38" s="110"/>
      <c r="G38" s="110"/>
      <c r="H38" s="104"/>
      <c r="I38" s="91"/>
    </row>
    <row r="39" spans="1:248" s="8" customFormat="1" ht="14.25" customHeight="1">
      <c r="A39" s="110" t="str">
        <f t="shared" ref="A39" si="5">IF(OR(B39&lt;&gt;"",D39&lt;&gt;""),"["&amp;TEXT($B$2,"##")&amp;"-"&amp;TEXT(ROW()-10,"##")&amp;"]","")</f>
        <v>[Admin Login Module-29]</v>
      </c>
      <c r="B39" s="110" t="s">
        <v>625</v>
      </c>
      <c r="C39" s="54" t="s">
        <v>610</v>
      </c>
      <c r="D39" s="131" t="s">
        <v>470</v>
      </c>
      <c r="E39" s="110" t="s">
        <v>67</v>
      </c>
      <c r="F39" s="110"/>
      <c r="G39" s="110"/>
      <c r="H39" s="104"/>
      <c r="I39" s="91"/>
    </row>
    <row r="40" spans="1:248" ht="14.25" customHeight="1">
      <c r="A40" s="51"/>
      <c r="B40" s="51" t="s">
        <v>70</v>
      </c>
      <c r="C40" s="52"/>
      <c r="D40" s="52"/>
      <c r="E40" s="52"/>
      <c r="F40" s="52"/>
      <c r="G40" s="52"/>
      <c r="H40" s="52"/>
      <c r="I40" s="171"/>
      <c r="J40" s="90"/>
    </row>
    <row r="41" spans="1:248" ht="14.25" customHeight="1">
      <c r="A41" s="110" t="str">
        <f t="shared" ref="A41:A46" si="6">IF(OR(B41&lt;&gt;"",D41&lt;&gt;""),"["&amp;TEXT($B$2,"##")&amp;"-"&amp;TEXT(ROW()-10,"##")&amp;"]","")</f>
        <v>[Admin Login Module-31]</v>
      </c>
      <c r="B41" s="110" t="s">
        <v>71</v>
      </c>
      <c r="C41" s="110" t="s">
        <v>471</v>
      </c>
      <c r="D41" s="110" t="s">
        <v>101</v>
      </c>
      <c r="E41" s="110" t="s">
        <v>72</v>
      </c>
      <c r="F41" s="110"/>
      <c r="G41" s="110"/>
      <c r="H41" s="104"/>
      <c r="I41" s="91"/>
      <c r="J41" s="90"/>
    </row>
    <row r="42" spans="1:248" ht="14.25" customHeight="1">
      <c r="A42" s="110" t="str">
        <f t="shared" si="6"/>
        <v>[Admin Login Module-32]</v>
      </c>
      <c r="B42" s="110" t="s">
        <v>73</v>
      </c>
      <c r="C42" s="110" t="s">
        <v>471</v>
      </c>
      <c r="D42" s="110" t="s">
        <v>101</v>
      </c>
      <c r="E42" s="110" t="s">
        <v>72</v>
      </c>
      <c r="F42" s="110"/>
      <c r="G42" s="110"/>
      <c r="H42" s="104"/>
      <c r="I42" s="91"/>
      <c r="J42" s="90"/>
    </row>
    <row r="43" spans="1:248" ht="14.25" customHeight="1">
      <c r="A43" s="110" t="str">
        <f t="shared" si="6"/>
        <v>[Admin Login Module-33]</v>
      </c>
      <c r="B43" s="110" t="s">
        <v>626</v>
      </c>
      <c r="C43" s="110" t="s">
        <v>472</v>
      </c>
      <c r="D43" s="110" t="s">
        <v>477</v>
      </c>
      <c r="E43" s="110" t="s">
        <v>74</v>
      </c>
      <c r="F43" s="110"/>
      <c r="G43" s="110"/>
      <c r="H43" s="104"/>
      <c r="I43" s="91"/>
      <c r="J43" s="90"/>
    </row>
    <row r="44" spans="1:248" ht="14.25" customHeight="1">
      <c r="A44" s="110" t="str">
        <f t="shared" si="6"/>
        <v>[Admin Login Module-34]</v>
      </c>
      <c r="B44" s="132" t="s">
        <v>627</v>
      </c>
      <c r="C44" s="110" t="s">
        <v>474</v>
      </c>
      <c r="D44" s="131" t="s">
        <v>475</v>
      </c>
      <c r="E44" s="110" t="s">
        <v>74</v>
      </c>
      <c r="F44" s="110"/>
      <c r="G44" s="110"/>
      <c r="H44" s="104"/>
      <c r="I44" s="91"/>
      <c r="J44" s="90"/>
    </row>
    <row r="45" spans="1:248" ht="14.25" customHeight="1">
      <c r="A45" s="110" t="str">
        <f t="shared" si="6"/>
        <v>[Admin Login Module-35]</v>
      </c>
      <c r="B45" s="132" t="s">
        <v>628</v>
      </c>
      <c r="C45" s="110" t="s">
        <v>473</v>
      </c>
      <c r="D45" s="131" t="s">
        <v>478</v>
      </c>
      <c r="E45" s="110" t="s">
        <v>74</v>
      </c>
      <c r="F45" s="110"/>
      <c r="G45" s="110"/>
      <c r="H45" s="104"/>
      <c r="I45" s="91"/>
      <c r="J45" s="90"/>
    </row>
    <row r="46" spans="1:248" ht="14.25" customHeight="1">
      <c r="A46" s="110" t="str">
        <f t="shared" si="6"/>
        <v>[Admin Login Module-36]</v>
      </c>
      <c r="B46" s="110" t="s">
        <v>629</v>
      </c>
      <c r="C46" s="110" t="s">
        <v>479</v>
      </c>
      <c r="D46" s="110" t="s">
        <v>476</v>
      </c>
      <c r="E46" s="110" t="s">
        <v>74</v>
      </c>
      <c r="F46" s="110"/>
      <c r="G46" s="110"/>
      <c r="H46" s="104"/>
      <c r="I46" s="91"/>
      <c r="J46" s="90"/>
    </row>
    <row r="47" spans="1:248" ht="59.25" customHeight="1">
      <c r="H47" s="90"/>
      <c r="J47" s="90"/>
    </row>
    <row r="48" spans="1:248">
      <c r="H48" s="90"/>
      <c r="J48" s="90"/>
    </row>
    <row r="49" spans="8:10">
      <c r="H49" s="90"/>
      <c r="J49" s="90"/>
    </row>
    <row r="50" spans="8:10">
      <c r="H50" s="90"/>
      <c r="J50" s="90"/>
    </row>
    <row r="51" spans="8:10">
      <c r="H51" s="90"/>
      <c r="J51" s="90"/>
    </row>
    <row r="52" spans="8:10">
      <c r="H52" s="90"/>
      <c r="J52" s="90"/>
    </row>
    <row r="53" spans="8:10">
      <c r="H53" s="90"/>
      <c r="J53" s="90"/>
    </row>
    <row r="54" spans="8:10">
      <c r="H54" s="90"/>
      <c r="J54" s="90"/>
    </row>
  </sheetData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F12:G25 F27:G29 F41:G46 F31:G39">
      <formula1>$J$2:$J$6</formula1>
      <formula2>0</formula2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42"/>
  <sheetViews>
    <sheetView zoomScale="85" zoomScaleNormal="85" workbookViewId="0"/>
  </sheetViews>
  <sheetFormatPr defaultRowHeight="12.75"/>
  <cols>
    <col min="1" max="1" width="21" style="90" customWidth="1"/>
    <col min="2" max="2" width="34.25" style="90" customWidth="1"/>
    <col min="3" max="3" width="34.375" style="90" customWidth="1"/>
    <col min="4" max="4" width="42.25" style="90" customWidth="1"/>
    <col min="5" max="5" width="16.5" style="90" customWidth="1"/>
    <col min="6" max="7" width="11.25" style="90" customWidth="1"/>
    <col min="8" max="8" width="9" style="93"/>
    <col min="9" max="9" width="16.25" style="90" customWidth="1"/>
    <col min="10" max="10" width="9.375" style="92" hidden="1" customWidth="1"/>
    <col min="11" max="11" width="9" style="90" customWidth="1"/>
    <col min="12" max="16" width="9" style="90"/>
    <col min="17" max="17" width="0" style="90" hidden="1" customWidth="1"/>
    <col min="18" max="16384" width="9" style="90"/>
  </cols>
  <sheetData>
    <row r="1" spans="1:257" ht="13.5" thickBot="1">
      <c r="A1" s="109" t="s">
        <v>47</v>
      </c>
      <c r="B1" s="76"/>
      <c r="C1" s="76"/>
      <c r="D1" s="76"/>
      <c r="E1" s="76"/>
      <c r="F1" s="76"/>
      <c r="G1" s="76"/>
      <c r="H1" s="77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78"/>
      <c r="HY1" s="78"/>
      <c r="HZ1" s="78"/>
      <c r="IA1" s="78"/>
      <c r="IB1" s="78"/>
      <c r="IC1" s="78"/>
      <c r="ID1" s="78"/>
      <c r="IE1" s="78"/>
      <c r="IF1" s="78"/>
      <c r="IG1" s="78"/>
      <c r="IH1" s="78"/>
      <c r="II1" s="78"/>
      <c r="IJ1" s="78"/>
      <c r="IK1" s="78"/>
      <c r="IL1" s="78"/>
      <c r="IM1" s="78"/>
      <c r="IN1" s="78"/>
      <c r="IO1" s="78"/>
      <c r="IP1" s="78"/>
    </row>
    <row r="2" spans="1:257" ht="14.25" customHeight="1">
      <c r="A2" s="46" t="s">
        <v>21</v>
      </c>
      <c r="B2" s="235" t="s">
        <v>599</v>
      </c>
      <c r="C2" s="236"/>
      <c r="D2" s="236"/>
      <c r="E2" s="236"/>
      <c r="F2" s="236"/>
      <c r="G2" s="237"/>
      <c r="H2" s="79"/>
      <c r="I2" s="78"/>
      <c r="J2" s="78" t="s">
        <v>22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</row>
    <row r="3" spans="1:257" ht="14.25" customHeight="1">
      <c r="A3" s="47" t="s">
        <v>23</v>
      </c>
      <c r="B3" s="238" t="s">
        <v>600</v>
      </c>
      <c r="C3" s="239"/>
      <c r="D3" s="239"/>
      <c r="E3" s="239"/>
      <c r="F3" s="239"/>
      <c r="G3" s="240"/>
      <c r="H3" s="79"/>
      <c r="I3" s="78"/>
      <c r="J3" s="78" t="s">
        <v>24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</row>
    <row r="4" spans="1:257" ht="14.25" customHeight="1">
      <c r="A4" s="46" t="s">
        <v>25</v>
      </c>
      <c r="B4" s="238" t="s">
        <v>427</v>
      </c>
      <c r="C4" s="239"/>
      <c r="D4" s="239"/>
      <c r="E4" s="239"/>
      <c r="F4" s="239"/>
      <c r="G4" s="240"/>
      <c r="H4" s="79"/>
      <c r="I4" s="78"/>
      <c r="J4" s="80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</row>
    <row r="5" spans="1:257" ht="14.25" customHeight="1">
      <c r="A5" s="81" t="s">
        <v>22</v>
      </c>
      <c r="B5" s="82" t="s">
        <v>24</v>
      </c>
      <c r="C5" s="82" t="s">
        <v>26</v>
      </c>
      <c r="D5" s="83" t="s">
        <v>27</v>
      </c>
      <c r="E5" s="241" t="s">
        <v>28</v>
      </c>
      <c r="F5" s="242"/>
      <c r="G5" s="243"/>
      <c r="H5" s="84"/>
      <c r="I5" s="78"/>
      <c r="J5" s="78" t="s">
        <v>29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</row>
    <row r="6" spans="1:257" ht="14.25" customHeight="1" thickBot="1">
      <c r="A6" s="86">
        <f>COUNTIF(F12:G74,"Pass")</f>
        <v>0</v>
      </c>
      <c r="B6" s="87">
        <f>COUNTIF(F12:G74,"Fail")</f>
        <v>0</v>
      </c>
      <c r="C6" s="87">
        <f>E6-D6-B6-A6</f>
        <v>58</v>
      </c>
      <c r="D6" s="88">
        <f>COUNTIF(F12:G74,"N/A")</f>
        <v>0</v>
      </c>
      <c r="E6" s="244">
        <f>COUNTA(A12:A74)*2</f>
        <v>58</v>
      </c>
      <c r="F6" s="245"/>
      <c r="G6" s="246"/>
      <c r="H6" s="84"/>
      <c r="I6" s="78"/>
      <c r="J6" s="78" t="s">
        <v>27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</row>
    <row r="7" spans="1:257" ht="14.25" customHeight="1">
      <c r="A7" s="165"/>
      <c r="B7" s="165"/>
      <c r="C7" s="165"/>
      <c r="D7" s="165"/>
      <c r="E7" s="166"/>
      <c r="F7" s="166"/>
      <c r="G7" s="166"/>
      <c r="H7" s="84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</row>
    <row r="8" spans="1:257" ht="14.25" customHeight="1">
      <c r="A8" s="165"/>
      <c r="B8" s="165"/>
      <c r="C8" s="165"/>
      <c r="D8" s="165"/>
      <c r="E8" s="166"/>
      <c r="F8" s="166"/>
      <c r="G8" s="166"/>
      <c r="H8" s="84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</row>
    <row r="9" spans="1:257" ht="14.25" customHeight="1">
      <c r="A9" s="78"/>
      <c r="B9" s="78"/>
      <c r="C9" s="78"/>
      <c r="D9" s="89"/>
      <c r="E9" s="89"/>
      <c r="F9" s="89"/>
      <c r="G9" s="89"/>
      <c r="H9" s="84"/>
      <c r="I9" s="84"/>
      <c r="J9" s="85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8"/>
      <c r="IV9" s="78"/>
      <c r="IW9" s="78"/>
    </row>
    <row r="10" spans="1:257" ht="39" customHeight="1">
      <c r="A10" s="49" t="s">
        <v>30</v>
      </c>
      <c r="B10" s="49" t="s">
        <v>31</v>
      </c>
      <c r="C10" s="49" t="s">
        <v>32</v>
      </c>
      <c r="D10" s="49" t="s">
        <v>33</v>
      </c>
      <c r="E10" s="50" t="s">
        <v>34</v>
      </c>
      <c r="F10" s="50" t="s">
        <v>104</v>
      </c>
      <c r="G10" s="50" t="s">
        <v>103</v>
      </c>
      <c r="H10" s="50" t="s">
        <v>35</v>
      </c>
      <c r="I10" s="49" t="s">
        <v>36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</row>
    <row r="11" spans="1:257" ht="14.25" customHeight="1">
      <c r="A11" s="51"/>
      <c r="B11" s="51" t="s">
        <v>480</v>
      </c>
      <c r="C11" s="52"/>
      <c r="D11" s="52"/>
      <c r="E11" s="52"/>
      <c r="F11" s="52"/>
      <c r="G11" s="52"/>
      <c r="H11" s="52"/>
      <c r="I11" s="53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</row>
    <row r="12" spans="1:257" ht="14.25" customHeight="1">
      <c r="A12" s="54" t="str">
        <f>IF(OR(B12&lt;&gt;"",D12&lt;E11&gt;""),"["&amp;TEXT($B$2,"##")&amp;"-"&amp;TEXT(ROW()-10,"##")&amp;"]","")</f>
        <v>[Account Management-2]</v>
      </c>
      <c r="B12" s="98" t="s">
        <v>481</v>
      </c>
      <c r="C12" s="110" t="s">
        <v>482</v>
      </c>
      <c r="D12" s="163" t="s">
        <v>187</v>
      </c>
      <c r="E12" s="100"/>
      <c r="F12" s="96"/>
      <c r="G12" s="96"/>
      <c r="H12" s="101"/>
      <c r="I12" s="102"/>
      <c r="J12" s="90"/>
    </row>
    <row r="13" spans="1:257" ht="14.25" customHeight="1">
      <c r="A13" s="139" t="str">
        <f t="shared" ref="A13:A14" si="0">IF(OR(B13&lt;&gt;"",D13&lt;E12&gt;""),"["&amp;TEXT($B$2,"##")&amp;"-"&amp;TEXT(ROW()-10,"##")&amp;"]","")</f>
        <v>[Account Management-3]</v>
      </c>
      <c r="B13" s="140" t="s">
        <v>483</v>
      </c>
      <c r="C13" s="110" t="s">
        <v>482</v>
      </c>
      <c r="D13" s="163" t="s">
        <v>187</v>
      </c>
      <c r="E13" s="103"/>
      <c r="F13" s="96"/>
      <c r="G13" s="96"/>
      <c r="H13" s="101"/>
      <c r="I13" s="102"/>
      <c r="J13" s="90"/>
    </row>
    <row r="14" spans="1:257" ht="14.25" customHeight="1">
      <c r="A14" s="97" t="str">
        <f t="shared" si="0"/>
        <v>[Account Management-4]</v>
      </c>
      <c r="B14" s="98" t="s">
        <v>484</v>
      </c>
      <c r="C14" s="143" t="s">
        <v>485</v>
      </c>
      <c r="D14" s="98" t="s">
        <v>486</v>
      </c>
      <c r="E14" s="103"/>
      <c r="F14" s="96"/>
      <c r="G14" s="96"/>
      <c r="H14" s="101"/>
      <c r="I14" s="105"/>
      <c r="J14" s="90"/>
    </row>
    <row r="15" spans="1:257" ht="14.25" customHeight="1">
      <c r="A15" s="143" t="str">
        <f t="shared" ref="A15:A30" si="1">IF(OR(B15&lt;&gt;"",D15&lt;&gt;""),"["&amp;TEXT($B$2,"##")&amp;"-"&amp;TEXT(ROW()-10,"##")&amp;"]","")</f>
        <v>[Account Management-5]</v>
      </c>
      <c r="B15" s="98" t="s">
        <v>488</v>
      </c>
      <c r="C15" s="98" t="s">
        <v>189</v>
      </c>
      <c r="D15" s="163" t="s">
        <v>487</v>
      </c>
      <c r="E15" s="164"/>
      <c r="F15" s="98"/>
      <c r="G15" s="98"/>
      <c r="H15" s="151"/>
      <c r="I15" s="152"/>
      <c r="J15" s="90"/>
    </row>
    <row r="16" spans="1:257" ht="14.25" customHeight="1">
      <c r="A16" s="143" t="str">
        <f t="shared" ref="A16" si="2">IF(OR(B16&lt;&gt;"",D16&lt;&gt;""),"["&amp;TEXT($B$2,"##")&amp;"-"&amp;TEXT(ROW()-10,"##")&amp;"]","")</f>
        <v>[Account Management-6]</v>
      </c>
      <c r="B16" s="98" t="s">
        <v>489</v>
      </c>
      <c r="C16" s="98" t="s">
        <v>490</v>
      </c>
      <c r="D16" s="163" t="s">
        <v>487</v>
      </c>
      <c r="E16" s="164"/>
      <c r="F16" s="98"/>
      <c r="G16" s="98"/>
      <c r="H16" s="151"/>
      <c r="I16" s="152"/>
      <c r="J16" s="90"/>
    </row>
    <row r="17" spans="1:10" ht="14.25" customHeight="1">
      <c r="A17" s="143" t="str">
        <f t="shared" ref="A17:A18" si="3">IF(OR(B17&lt;&gt;"",D17&lt;&gt;""),"["&amp;TEXT($B$2,"##")&amp;"-"&amp;TEXT(ROW()-10,"##")&amp;"]","")</f>
        <v>[Account Management-7]</v>
      </c>
      <c r="B17" s="98" t="s">
        <v>491</v>
      </c>
      <c r="C17" s="98" t="s">
        <v>492</v>
      </c>
      <c r="D17" s="163" t="s">
        <v>493</v>
      </c>
      <c r="E17" s="164"/>
      <c r="F17" s="98"/>
      <c r="G17" s="98"/>
      <c r="H17" s="151"/>
      <c r="I17" s="152"/>
      <c r="J17" s="90"/>
    </row>
    <row r="18" spans="1:10" ht="14.25" customHeight="1">
      <c r="A18" s="143" t="str">
        <f t="shared" si="3"/>
        <v>[Account Management-8]</v>
      </c>
      <c r="B18" s="98" t="s">
        <v>494</v>
      </c>
      <c r="C18" s="98" t="s">
        <v>495</v>
      </c>
      <c r="D18" s="163" t="s">
        <v>496</v>
      </c>
      <c r="E18" s="164"/>
      <c r="F18" s="98"/>
      <c r="G18" s="98"/>
      <c r="H18" s="151"/>
      <c r="I18" s="152"/>
      <c r="J18" s="90"/>
    </row>
    <row r="19" spans="1:10" ht="14.25" customHeight="1">
      <c r="A19" s="143" t="str">
        <f t="shared" ref="A19" si="4">IF(OR(B19&lt;&gt;"",D19&lt;&gt;""),"["&amp;TEXT($B$2,"##")&amp;"-"&amp;TEXT(ROW()-10,"##")&amp;"]","")</f>
        <v>[Account Management-9]</v>
      </c>
      <c r="B19" s="98" t="s">
        <v>494</v>
      </c>
      <c r="C19" s="98" t="s">
        <v>497</v>
      </c>
      <c r="D19" s="163" t="s">
        <v>498</v>
      </c>
      <c r="E19" s="164"/>
      <c r="F19" s="98"/>
      <c r="G19" s="98"/>
      <c r="H19" s="151"/>
      <c r="I19" s="152"/>
      <c r="J19" s="90"/>
    </row>
    <row r="20" spans="1:10" ht="14.25" customHeight="1">
      <c r="A20" s="143" t="str">
        <f t="shared" si="1"/>
        <v>[Account Management-10]</v>
      </c>
      <c r="B20" s="98" t="s">
        <v>508</v>
      </c>
      <c r="C20" s="98" t="s">
        <v>192</v>
      </c>
      <c r="D20" s="163" t="s">
        <v>193</v>
      </c>
      <c r="E20" s="164"/>
      <c r="F20" s="98"/>
      <c r="G20" s="98"/>
      <c r="H20" s="151"/>
      <c r="I20" s="152"/>
      <c r="J20" s="90"/>
    </row>
    <row r="21" spans="1:10" ht="14.25" customHeight="1">
      <c r="A21" s="143" t="str">
        <f t="shared" si="1"/>
        <v>[Account Management-11]</v>
      </c>
      <c r="B21" s="98" t="s">
        <v>509</v>
      </c>
      <c r="C21" s="98" t="s">
        <v>195</v>
      </c>
      <c r="D21" s="163" t="s">
        <v>196</v>
      </c>
      <c r="E21" s="164"/>
      <c r="F21" s="98"/>
      <c r="G21" s="98"/>
      <c r="H21" s="151"/>
      <c r="I21" s="152"/>
      <c r="J21" s="90"/>
    </row>
    <row r="22" spans="1:10" ht="14.25" customHeight="1">
      <c r="A22" s="143" t="str">
        <f t="shared" si="1"/>
        <v>[Account Management-12]</v>
      </c>
      <c r="B22" s="98" t="s">
        <v>510</v>
      </c>
      <c r="C22" s="98" t="s">
        <v>198</v>
      </c>
      <c r="D22" s="163" t="s">
        <v>199</v>
      </c>
      <c r="E22" s="164"/>
      <c r="F22" s="98"/>
      <c r="G22" s="98"/>
      <c r="H22" s="151"/>
      <c r="I22" s="153"/>
      <c r="J22" s="90"/>
    </row>
    <row r="23" spans="1:10" ht="14.25" customHeight="1">
      <c r="A23" s="143" t="str">
        <f t="shared" si="1"/>
        <v>[Account Management-13]</v>
      </c>
      <c r="B23" s="98" t="s">
        <v>511</v>
      </c>
      <c r="C23" s="98" t="s">
        <v>198</v>
      </c>
      <c r="D23" s="163" t="s">
        <v>201</v>
      </c>
      <c r="E23" s="164"/>
      <c r="F23" s="98"/>
      <c r="G23" s="98"/>
      <c r="H23" s="151"/>
      <c r="I23" s="153"/>
      <c r="J23" s="90"/>
    </row>
    <row r="24" spans="1:10" ht="14.25" customHeight="1">
      <c r="A24" s="143" t="str">
        <f t="shared" si="1"/>
        <v>[Account Management-14]</v>
      </c>
      <c r="B24" s="98" t="s">
        <v>512</v>
      </c>
      <c r="C24" s="98" t="s">
        <v>198</v>
      </c>
      <c r="D24" s="163" t="s">
        <v>203</v>
      </c>
      <c r="E24" s="164"/>
      <c r="F24" s="98"/>
      <c r="G24" s="98"/>
      <c r="H24" s="151"/>
      <c r="I24" s="153"/>
      <c r="J24" s="90"/>
    </row>
    <row r="25" spans="1:10" ht="14.25" customHeight="1">
      <c r="A25" s="143" t="str">
        <f t="shared" si="1"/>
        <v>[Account Management-15]</v>
      </c>
      <c r="B25" s="98" t="s">
        <v>513</v>
      </c>
      <c r="C25" s="98" t="s">
        <v>198</v>
      </c>
      <c r="D25" s="163" t="s">
        <v>205</v>
      </c>
      <c r="E25" s="164"/>
      <c r="F25" s="98"/>
      <c r="G25" s="98"/>
      <c r="H25" s="151"/>
      <c r="I25" s="153"/>
      <c r="J25" s="90"/>
    </row>
    <row r="26" spans="1:10" ht="14.25" customHeight="1">
      <c r="A26" s="143" t="str">
        <f t="shared" si="1"/>
        <v>[Account Management-16]</v>
      </c>
      <c r="B26" s="98" t="s">
        <v>514</v>
      </c>
      <c r="C26" s="98" t="s">
        <v>198</v>
      </c>
      <c r="D26" s="163" t="s">
        <v>207</v>
      </c>
      <c r="E26" s="164"/>
      <c r="F26" s="98"/>
      <c r="G26" s="98"/>
      <c r="H26" s="151"/>
      <c r="I26" s="153"/>
      <c r="J26" s="90"/>
    </row>
    <row r="27" spans="1:10" ht="14.25" customHeight="1">
      <c r="A27" s="143" t="str">
        <f t="shared" si="1"/>
        <v>[Account Management-17]</v>
      </c>
      <c r="B27" s="98" t="s">
        <v>515</v>
      </c>
      <c r="C27" s="98" t="s">
        <v>198</v>
      </c>
      <c r="D27" s="163" t="s">
        <v>209</v>
      </c>
      <c r="E27" s="164"/>
      <c r="F27" s="98"/>
      <c r="G27" s="98"/>
      <c r="H27" s="151"/>
      <c r="I27" s="153"/>
      <c r="J27" s="90"/>
    </row>
    <row r="28" spans="1:10" ht="14.25" customHeight="1">
      <c r="A28" s="143" t="str">
        <f t="shared" si="1"/>
        <v>[Account Management-18]</v>
      </c>
      <c r="B28" s="98" t="s">
        <v>516</v>
      </c>
      <c r="C28" s="98" t="s">
        <v>211</v>
      </c>
      <c r="D28" s="163" t="s">
        <v>212</v>
      </c>
      <c r="E28" s="164"/>
      <c r="F28" s="98"/>
      <c r="G28" s="98"/>
      <c r="H28" s="151"/>
      <c r="I28" s="153"/>
      <c r="J28" s="90"/>
    </row>
    <row r="29" spans="1:10" ht="14.25" customHeight="1">
      <c r="A29" s="143" t="str">
        <f t="shared" si="1"/>
        <v>[Account Management-19]</v>
      </c>
      <c r="B29" s="98" t="s">
        <v>517</v>
      </c>
      <c r="C29" s="98" t="s">
        <v>214</v>
      </c>
      <c r="D29" s="163" t="s">
        <v>215</v>
      </c>
      <c r="E29" s="164"/>
      <c r="F29" s="98"/>
      <c r="G29" s="98"/>
      <c r="H29" s="151"/>
      <c r="I29" s="153"/>
      <c r="J29" s="90"/>
    </row>
    <row r="30" spans="1:10" ht="14.25" customHeight="1">
      <c r="A30" s="143" t="str">
        <f t="shared" si="1"/>
        <v>[Account Management-20]</v>
      </c>
      <c r="B30" s="98" t="s">
        <v>518</v>
      </c>
      <c r="C30" s="98" t="s">
        <v>214</v>
      </c>
      <c r="D30" s="163" t="s">
        <v>217</v>
      </c>
      <c r="E30" s="164"/>
      <c r="F30" s="98"/>
      <c r="G30" s="98"/>
      <c r="H30" s="151"/>
      <c r="I30" s="153"/>
      <c r="J30" s="90"/>
    </row>
    <row r="31" spans="1:10" ht="14.25" customHeight="1">
      <c r="A31" s="141"/>
      <c r="B31" s="141" t="s">
        <v>499</v>
      </c>
      <c r="C31" s="142"/>
      <c r="D31" s="144"/>
      <c r="E31" s="144"/>
      <c r="F31" s="144"/>
      <c r="G31" s="144"/>
      <c r="H31" s="144"/>
      <c r="I31" s="144"/>
      <c r="J31" s="90"/>
    </row>
    <row r="32" spans="1:10" ht="14.25" customHeight="1">
      <c r="A32" s="143" t="str">
        <f t="shared" ref="A32:A41" si="5">IF(OR(B32&lt;&gt;"",D32&lt;&gt;""),"["&amp;TEXT($B$2,"##")&amp;"-"&amp;TEXT(ROW()-10,"##")&amp;"]","")</f>
        <v>[Account Management-22]</v>
      </c>
      <c r="B32" s="98" t="s">
        <v>519</v>
      </c>
      <c r="C32" s="98" t="s">
        <v>220</v>
      </c>
      <c r="D32" s="163" t="s">
        <v>221</v>
      </c>
      <c r="E32" s="103"/>
      <c r="F32" s="96"/>
      <c r="G32" s="96"/>
      <c r="H32" s="167"/>
      <c r="I32" s="145"/>
      <c r="J32" s="90"/>
    </row>
    <row r="33" spans="1:10" ht="14.25" customHeight="1">
      <c r="A33" s="143" t="str">
        <f t="shared" si="5"/>
        <v>[Account Management-23]</v>
      </c>
      <c r="B33" s="98" t="s">
        <v>520</v>
      </c>
      <c r="C33" s="98" t="s">
        <v>223</v>
      </c>
      <c r="D33" s="163" t="s">
        <v>224</v>
      </c>
      <c r="E33" s="145"/>
      <c r="F33" s="96"/>
      <c r="G33" s="96"/>
      <c r="H33" s="167"/>
      <c r="I33" s="145"/>
      <c r="J33" s="90"/>
    </row>
    <row r="34" spans="1:10" ht="14.25" customHeight="1">
      <c r="A34" s="143" t="str">
        <f t="shared" si="5"/>
        <v>[Account Management-24]</v>
      </c>
      <c r="B34" s="98" t="s">
        <v>521</v>
      </c>
      <c r="C34" s="98" t="s">
        <v>223</v>
      </c>
      <c r="D34" s="163" t="s">
        <v>226</v>
      </c>
      <c r="E34" s="145"/>
      <c r="F34" s="96"/>
      <c r="G34" s="96"/>
      <c r="H34" s="167"/>
      <c r="I34" s="145"/>
      <c r="J34" s="90"/>
    </row>
    <row r="35" spans="1:10" ht="14.25" customHeight="1">
      <c r="A35" s="143" t="str">
        <f t="shared" si="5"/>
        <v>[Account Management-25]</v>
      </c>
      <c r="B35" s="98" t="s">
        <v>522</v>
      </c>
      <c r="C35" s="98" t="s">
        <v>223</v>
      </c>
      <c r="D35" s="163" t="s">
        <v>228</v>
      </c>
      <c r="E35" s="145"/>
      <c r="F35" s="96"/>
      <c r="G35" s="96"/>
      <c r="H35" s="167"/>
      <c r="I35" s="145"/>
      <c r="J35" s="90"/>
    </row>
    <row r="36" spans="1:10" ht="14.25" customHeight="1">
      <c r="A36" s="143" t="str">
        <f t="shared" si="5"/>
        <v>[Account Management-26]</v>
      </c>
      <c r="B36" s="98" t="s">
        <v>523</v>
      </c>
      <c r="C36" s="98" t="s">
        <v>223</v>
      </c>
      <c r="D36" s="163" t="s">
        <v>230</v>
      </c>
      <c r="E36" s="145"/>
      <c r="F36" s="96"/>
      <c r="G36" s="96"/>
      <c r="H36" s="167"/>
      <c r="I36" s="145"/>
      <c r="J36" s="90"/>
    </row>
    <row r="37" spans="1:10" ht="14.25" customHeight="1">
      <c r="A37" s="143" t="str">
        <f t="shared" si="5"/>
        <v>[Account Management-27]</v>
      </c>
      <c r="B37" s="98" t="s">
        <v>524</v>
      </c>
      <c r="C37" s="98" t="s">
        <v>223</v>
      </c>
      <c r="D37" s="163" t="s">
        <v>232</v>
      </c>
      <c r="E37" s="145"/>
      <c r="F37" s="96"/>
      <c r="G37" s="98"/>
      <c r="H37" s="167"/>
      <c r="I37" s="145"/>
      <c r="J37" s="90"/>
    </row>
    <row r="38" spans="1:10" ht="14.25" customHeight="1">
      <c r="A38" s="143" t="str">
        <f t="shared" si="5"/>
        <v>[Account Management-28]</v>
      </c>
      <c r="B38" s="98" t="s">
        <v>525</v>
      </c>
      <c r="C38" s="98" t="s">
        <v>223</v>
      </c>
      <c r="D38" s="163" t="s">
        <v>234</v>
      </c>
      <c r="E38" s="145"/>
      <c r="F38" s="96"/>
      <c r="G38" s="96"/>
      <c r="H38" s="167"/>
      <c r="I38" s="145"/>
      <c r="J38" s="90"/>
    </row>
    <row r="39" spans="1:10" ht="14.25" customHeight="1">
      <c r="A39" s="143" t="str">
        <f t="shared" si="5"/>
        <v>[Account Management-29]</v>
      </c>
      <c r="B39" s="98" t="s">
        <v>516</v>
      </c>
      <c r="C39" s="98" t="s">
        <v>235</v>
      </c>
      <c r="D39" s="163" t="s">
        <v>212</v>
      </c>
      <c r="E39" s="145"/>
      <c r="F39" s="96"/>
      <c r="G39" s="96"/>
      <c r="H39" s="167"/>
      <c r="I39" s="145"/>
      <c r="J39" s="90"/>
    </row>
    <row r="40" spans="1:10" ht="14.25" customHeight="1">
      <c r="A40" s="143" t="str">
        <f t="shared" si="5"/>
        <v>[Account Management-30]</v>
      </c>
      <c r="B40" s="140" t="s">
        <v>517</v>
      </c>
      <c r="C40" s="140" t="s">
        <v>236</v>
      </c>
      <c r="D40" s="179" t="s">
        <v>237</v>
      </c>
      <c r="E40" s="145"/>
      <c r="F40" s="96"/>
      <c r="G40" s="96"/>
      <c r="H40" s="167"/>
      <c r="I40" s="145"/>
      <c r="J40" s="90"/>
    </row>
    <row r="41" spans="1:10" ht="14.25" customHeight="1">
      <c r="A41" s="143" t="str">
        <f t="shared" si="5"/>
        <v>[Account Management-31]</v>
      </c>
      <c r="B41" s="98" t="s">
        <v>526</v>
      </c>
      <c r="C41" s="98" t="s">
        <v>239</v>
      </c>
      <c r="D41" s="163" t="s">
        <v>237</v>
      </c>
      <c r="E41" s="145"/>
      <c r="F41" s="96"/>
      <c r="G41" s="96"/>
      <c r="H41" s="167"/>
      <c r="I41" s="145"/>
      <c r="J41" s="90"/>
    </row>
    <row r="42" spans="1:10">
      <c r="J42" s="90"/>
    </row>
  </sheetData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F32:G41 F12:G30">
      <formula1>$J$2:$J$6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22"/>
  <sheetViews>
    <sheetView zoomScale="90" zoomScaleNormal="90" workbookViewId="0">
      <selection activeCell="B2" sqref="B2:G2"/>
    </sheetView>
  </sheetViews>
  <sheetFormatPr defaultRowHeight="12.75"/>
  <cols>
    <col min="1" max="1" width="17.375" style="90" customWidth="1"/>
    <col min="2" max="2" width="46.75" style="90" customWidth="1"/>
    <col min="3" max="3" width="34.375" style="90" customWidth="1"/>
    <col min="4" max="4" width="31.625" style="90" customWidth="1"/>
    <col min="5" max="5" width="16.5" style="90" customWidth="1"/>
    <col min="6" max="6" width="15.625" style="90" customWidth="1"/>
    <col min="7" max="7" width="14.75" style="90" customWidth="1"/>
    <col min="8" max="8" width="9" style="93"/>
    <col min="9" max="9" width="16.5" style="90" customWidth="1"/>
    <col min="10" max="10" width="9.375" style="92" hidden="1" customWidth="1"/>
    <col min="11" max="11" width="9" style="90" customWidth="1"/>
    <col min="12" max="16" width="9" style="90"/>
    <col min="17" max="17" width="0" style="90" hidden="1" customWidth="1"/>
    <col min="18" max="16384" width="9" style="90"/>
  </cols>
  <sheetData>
    <row r="1" spans="1:257" ht="13.5" thickBot="1">
      <c r="A1" s="109" t="s">
        <v>47</v>
      </c>
      <c r="B1" s="76"/>
      <c r="C1" s="76"/>
      <c r="D1" s="76"/>
      <c r="E1" s="76"/>
      <c r="F1" s="76"/>
      <c r="G1" s="76"/>
      <c r="H1" s="77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78"/>
      <c r="HY1" s="78"/>
      <c r="HZ1" s="78"/>
      <c r="IA1" s="78"/>
      <c r="IB1" s="78"/>
      <c r="IC1" s="78"/>
      <c r="ID1" s="78"/>
      <c r="IE1" s="78"/>
      <c r="IF1" s="78"/>
      <c r="IG1" s="78"/>
      <c r="IH1" s="78"/>
      <c r="II1" s="78"/>
      <c r="IJ1" s="78"/>
      <c r="IK1" s="78"/>
      <c r="IL1" s="78"/>
      <c r="IM1" s="78"/>
      <c r="IN1" s="78"/>
      <c r="IO1" s="78"/>
      <c r="IP1" s="78"/>
    </row>
    <row r="2" spans="1:257">
      <c r="A2" s="46" t="s">
        <v>21</v>
      </c>
      <c r="B2" s="231" t="s">
        <v>581</v>
      </c>
      <c r="C2" s="231"/>
      <c r="D2" s="231"/>
      <c r="E2" s="231"/>
      <c r="F2" s="231"/>
      <c r="G2" s="231"/>
      <c r="H2" s="79"/>
      <c r="I2" s="78"/>
      <c r="J2" s="78" t="s">
        <v>22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</row>
    <row r="3" spans="1:257">
      <c r="A3" s="47" t="s">
        <v>23</v>
      </c>
      <c r="B3" s="231" t="s">
        <v>580</v>
      </c>
      <c r="C3" s="231"/>
      <c r="D3" s="231"/>
      <c r="E3" s="231"/>
      <c r="F3" s="231"/>
      <c r="G3" s="231"/>
      <c r="H3" s="79"/>
      <c r="I3" s="78"/>
      <c r="J3" s="78" t="s">
        <v>24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</row>
    <row r="4" spans="1:257">
      <c r="A4" s="46" t="s">
        <v>25</v>
      </c>
      <c r="B4" s="232" t="s">
        <v>427</v>
      </c>
      <c r="C4" s="232"/>
      <c r="D4" s="232"/>
      <c r="E4" s="232"/>
      <c r="F4" s="232"/>
      <c r="G4" s="232"/>
      <c r="H4" s="79"/>
      <c r="I4" s="78"/>
      <c r="J4" s="80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</row>
    <row r="5" spans="1:257">
      <c r="A5" s="81" t="s">
        <v>22</v>
      </c>
      <c r="B5" s="82" t="s">
        <v>24</v>
      </c>
      <c r="C5" s="82" t="s">
        <v>26</v>
      </c>
      <c r="D5" s="83" t="s">
        <v>27</v>
      </c>
      <c r="E5" s="233" t="s">
        <v>28</v>
      </c>
      <c r="F5" s="233"/>
      <c r="G5" s="233"/>
      <c r="H5" s="84"/>
      <c r="I5" s="78"/>
      <c r="J5" s="78" t="s">
        <v>29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</row>
    <row r="6" spans="1:257" ht="13.5" thickBot="1">
      <c r="A6" s="86">
        <f>COUNTIF(F12:G117,"Pass")</f>
        <v>0</v>
      </c>
      <c r="B6" s="87">
        <f>COUNTIF(F12:G117,"Fail")</f>
        <v>0</v>
      </c>
      <c r="C6" s="87">
        <f>E6-D6-B6-A6</f>
        <v>16</v>
      </c>
      <c r="D6" s="88">
        <f>COUNTIF(F12:G117,"N/A")</f>
        <v>0</v>
      </c>
      <c r="E6" s="234">
        <f>COUNTA(A12:A117)*2</f>
        <v>16</v>
      </c>
      <c r="F6" s="234"/>
      <c r="G6" s="234"/>
      <c r="H6" s="84"/>
      <c r="I6" s="78"/>
      <c r="J6" s="78" t="s">
        <v>27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</row>
    <row r="7" spans="1:257">
      <c r="A7" s="165"/>
      <c r="B7" s="165"/>
      <c r="C7" s="165"/>
      <c r="D7" s="165"/>
      <c r="E7" s="166"/>
      <c r="F7" s="166"/>
      <c r="G7" s="166"/>
      <c r="H7" s="84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</row>
    <row r="8" spans="1:257">
      <c r="A8" s="165"/>
      <c r="B8" s="165"/>
      <c r="C8" s="165"/>
      <c r="D8" s="165"/>
      <c r="E8" s="166"/>
      <c r="F8" s="166"/>
      <c r="G8" s="166"/>
      <c r="H8" s="84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</row>
    <row r="9" spans="1:257">
      <c r="A9" s="78"/>
      <c r="B9" s="78"/>
      <c r="C9" s="78"/>
      <c r="D9" s="89"/>
      <c r="E9" s="89"/>
      <c r="F9" s="89"/>
      <c r="G9" s="89"/>
      <c r="H9" s="84"/>
      <c r="I9" s="84"/>
      <c r="J9" s="85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8"/>
      <c r="IV9" s="78"/>
      <c r="IW9" s="78"/>
    </row>
    <row r="10" spans="1:257" ht="56.25" customHeight="1">
      <c r="A10" s="49" t="s">
        <v>30</v>
      </c>
      <c r="B10" s="49" t="s">
        <v>31</v>
      </c>
      <c r="C10" s="49" t="s">
        <v>32</v>
      </c>
      <c r="D10" s="49" t="s">
        <v>33</v>
      </c>
      <c r="E10" s="50" t="s">
        <v>34</v>
      </c>
      <c r="F10" s="50" t="s">
        <v>104</v>
      </c>
      <c r="G10" s="50" t="s">
        <v>103</v>
      </c>
      <c r="H10" s="50" t="s">
        <v>35</v>
      </c>
      <c r="I10" s="49" t="s">
        <v>36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</row>
    <row r="11" spans="1:257" ht="14.25" customHeight="1">
      <c r="A11" s="51"/>
      <c r="B11" s="51" t="s">
        <v>500</v>
      </c>
      <c r="C11" s="52"/>
      <c r="D11" s="52"/>
      <c r="E11" s="52"/>
      <c r="F11" s="52"/>
      <c r="G11" s="52"/>
      <c r="H11" s="52"/>
      <c r="I11" s="53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78"/>
      <c r="IP11" s="78"/>
    </row>
    <row r="12" spans="1:257" ht="14.25" customHeight="1">
      <c r="A12" s="143" t="str">
        <f>IF(OR(B12&lt;&gt;"",D12&lt;&gt;""),"["&amp;TEXT($B$2,"##")&amp;"-"&amp;TEXT(ROW()-10,"##")&amp;"]","")</f>
        <v>[Category Management-2]</v>
      </c>
      <c r="B12" s="98" t="s">
        <v>501</v>
      </c>
      <c r="C12" s="98" t="s">
        <v>242</v>
      </c>
      <c r="D12" s="163" t="s">
        <v>243</v>
      </c>
      <c r="E12" s="145"/>
      <c r="F12" s="98"/>
      <c r="G12" s="98"/>
      <c r="H12" s="151"/>
      <c r="I12" s="145"/>
      <c r="J12" s="90"/>
    </row>
    <row r="13" spans="1:257" ht="14.25" customHeight="1">
      <c r="A13" s="143" t="str">
        <f>IF(OR(B13&lt;&gt;"",D13&lt;&gt;""),"["&amp;TEXT($B$2,"##")&amp;"-"&amp;TEXT(ROW()-10,"##")&amp;"]","")</f>
        <v>[Category Management-3]</v>
      </c>
      <c r="B13" s="98" t="s">
        <v>502</v>
      </c>
      <c r="C13" s="98" t="s">
        <v>242</v>
      </c>
      <c r="D13" s="163" t="s">
        <v>243</v>
      </c>
      <c r="E13" s="145"/>
      <c r="F13" s="98"/>
      <c r="G13" s="98"/>
      <c r="H13" s="151"/>
      <c r="I13" s="145"/>
      <c r="J13" s="90"/>
    </row>
    <row r="14" spans="1:257" ht="14.25" customHeight="1">
      <c r="A14" s="143" t="str">
        <f>IF(OR(B14&lt;&gt;"",D14&lt;&gt;""),"["&amp;TEXT($B$2,"##")&amp;"-"&amp;TEXT(ROW()-10,"##")&amp;"]","")</f>
        <v>[Category Management-4]</v>
      </c>
      <c r="B14" s="98" t="s">
        <v>504</v>
      </c>
      <c r="C14" s="98" t="s">
        <v>245</v>
      </c>
      <c r="D14" s="163" t="s">
        <v>246</v>
      </c>
      <c r="E14" s="145"/>
      <c r="F14" s="98"/>
      <c r="G14" s="98"/>
      <c r="H14" s="151"/>
      <c r="I14" s="145"/>
      <c r="J14" s="90"/>
    </row>
    <row r="15" spans="1:257" ht="14.25" customHeight="1">
      <c r="A15" s="144"/>
      <c r="B15" s="144" t="s">
        <v>503</v>
      </c>
      <c r="C15" s="144"/>
      <c r="D15" s="144"/>
      <c r="E15" s="144"/>
      <c r="F15" s="144"/>
      <c r="G15" s="144"/>
      <c r="H15" s="144"/>
      <c r="I15" s="144"/>
      <c r="J15" s="90"/>
    </row>
    <row r="16" spans="1:257" ht="14.25" customHeight="1">
      <c r="A16" s="54" t="str">
        <f t="shared" ref="A16:A17" si="0">IF(OR(B16&lt;&gt;"",D16&lt;E15&gt;""),"["&amp;TEXT($B$2,"##")&amp;"-"&amp;TEXT(ROW()-10,"##")&amp;"]","")</f>
        <v>[Category Management-6]</v>
      </c>
      <c r="B16" s="147" t="s">
        <v>105</v>
      </c>
      <c r="C16" s="148" t="s">
        <v>249</v>
      </c>
      <c r="D16" s="148" t="s">
        <v>250</v>
      </c>
      <c r="E16" s="147"/>
      <c r="F16" s="110"/>
      <c r="G16" s="110"/>
      <c r="H16" s="146"/>
      <c r="I16" s="145"/>
      <c r="J16" s="90"/>
    </row>
    <row r="17" spans="1:10" ht="14.25" customHeight="1">
      <c r="A17" s="54" t="str">
        <f t="shared" si="0"/>
        <v>[Category Management-7]</v>
      </c>
      <c r="B17" s="147" t="s">
        <v>106</v>
      </c>
      <c r="C17" s="148" t="s">
        <v>249</v>
      </c>
      <c r="D17" s="148" t="s">
        <v>250</v>
      </c>
      <c r="E17" s="147"/>
      <c r="F17" s="110"/>
      <c r="G17" s="110"/>
      <c r="H17" s="146"/>
      <c r="I17" s="145"/>
      <c r="J17" s="90"/>
    </row>
    <row r="18" spans="1:10" ht="14.25" customHeight="1">
      <c r="A18" s="143" t="str">
        <f>IF(OR(B18&lt;&gt;"",D18&lt;&gt;""),"["&amp;TEXT($B$2,"##")&amp;"-"&amp;TEXT(ROW()-10,"##")&amp;"]","")</f>
        <v>[Category Management-8]</v>
      </c>
      <c r="B18" s="98" t="s">
        <v>505</v>
      </c>
      <c r="C18" s="98" t="s">
        <v>252</v>
      </c>
      <c r="D18" s="163" t="s">
        <v>253</v>
      </c>
      <c r="E18" s="145"/>
      <c r="F18" s="98"/>
      <c r="G18" s="98"/>
      <c r="H18" s="151"/>
      <c r="I18" s="145"/>
      <c r="J18" s="90"/>
    </row>
    <row r="19" spans="1:10" ht="14.25" customHeight="1">
      <c r="A19" s="143" t="str">
        <f>IF(OR(B19&lt;&gt;"",D19&lt;&gt;""),"["&amp;TEXT($B$2,"##")&amp;"-"&amp;TEXT(ROW()-10,"##")&amp;"]","")</f>
        <v>[Category Management-9]</v>
      </c>
      <c r="B19" s="98" t="s">
        <v>506</v>
      </c>
      <c r="C19" s="98" t="s">
        <v>254</v>
      </c>
      <c r="D19" s="163" t="s">
        <v>255</v>
      </c>
      <c r="E19" s="145"/>
      <c r="F19" s="98"/>
      <c r="G19" s="98"/>
      <c r="H19" s="151"/>
      <c r="I19" s="145"/>
      <c r="J19" s="90"/>
    </row>
    <row r="20" spans="1:10" ht="14.25" customHeight="1">
      <c r="A20" s="143" t="str">
        <f>IF(OR(B20&lt;&gt;"",D20&lt;&gt;""),"["&amp;TEXT($B$2,"##")&amp;"-"&amp;TEXT(ROW()-10,"##")&amp;"]","")</f>
        <v>[Category Management-10]</v>
      </c>
      <c r="B20" s="98" t="s">
        <v>507</v>
      </c>
      <c r="C20" s="98" t="s">
        <v>252</v>
      </c>
      <c r="D20" s="163" t="s">
        <v>257</v>
      </c>
      <c r="E20" s="145"/>
      <c r="F20" s="98"/>
      <c r="G20" s="98"/>
      <c r="H20" s="151"/>
      <c r="I20" s="145"/>
      <c r="J20" s="90"/>
    </row>
    <row r="21" spans="1:10">
      <c r="J21" s="90"/>
    </row>
    <row r="22" spans="1:10">
      <c r="J22" s="90"/>
    </row>
  </sheetData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F12:G14 F16:G20">
      <formula1>$J$2:$J$6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31"/>
  <sheetViews>
    <sheetView zoomScale="85" zoomScaleNormal="85" workbookViewId="0"/>
  </sheetViews>
  <sheetFormatPr defaultRowHeight="12.75"/>
  <cols>
    <col min="1" max="1" width="17.375" style="90" customWidth="1"/>
    <col min="2" max="2" width="46.75" style="90" customWidth="1"/>
    <col min="3" max="3" width="34.375" style="90" customWidth="1"/>
    <col min="4" max="4" width="31.625" style="90" customWidth="1"/>
    <col min="5" max="5" width="16.5" style="90" customWidth="1"/>
    <col min="6" max="6" width="15.625" style="90" customWidth="1"/>
    <col min="7" max="7" width="14.75" style="90" customWidth="1"/>
    <col min="8" max="8" width="9" style="93"/>
    <col min="9" max="9" width="16.5" style="90" customWidth="1"/>
    <col min="10" max="10" width="9.375" style="92" hidden="1" customWidth="1"/>
    <col min="11" max="11" width="9" style="90" customWidth="1"/>
    <col min="12" max="16" width="9" style="90"/>
    <col min="17" max="17" width="0" style="90" hidden="1" customWidth="1"/>
    <col min="18" max="16384" width="9" style="90"/>
  </cols>
  <sheetData>
    <row r="1" spans="1:257" ht="13.5" thickBot="1">
      <c r="A1" s="109" t="s">
        <v>47</v>
      </c>
      <c r="B1" s="76"/>
      <c r="C1" s="76"/>
      <c r="D1" s="76"/>
      <c r="E1" s="76"/>
      <c r="F1" s="76"/>
      <c r="G1" s="76"/>
      <c r="H1" s="77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78"/>
      <c r="HY1" s="78"/>
      <c r="HZ1" s="78"/>
      <c r="IA1" s="78"/>
      <c r="IB1" s="78"/>
      <c r="IC1" s="78"/>
      <c r="ID1" s="78"/>
      <c r="IE1" s="78"/>
      <c r="IF1" s="78"/>
      <c r="IG1" s="78"/>
      <c r="IH1" s="78"/>
      <c r="II1" s="78"/>
      <c r="IJ1" s="78"/>
      <c r="IK1" s="78"/>
      <c r="IL1" s="78"/>
      <c r="IM1" s="78"/>
      <c r="IN1" s="78"/>
      <c r="IO1" s="78"/>
      <c r="IP1" s="78"/>
    </row>
    <row r="2" spans="1:257">
      <c r="A2" s="46" t="s">
        <v>21</v>
      </c>
      <c r="B2" s="231" t="s">
        <v>528</v>
      </c>
      <c r="C2" s="231"/>
      <c r="D2" s="231"/>
      <c r="E2" s="231"/>
      <c r="F2" s="231"/>
      <c r="G2" s="231"/>
      <c r="H2" s="79"/>
      <c r="I2" s="78"/>
      <c r="J2" s="78" t="s">
        <v>22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</row>
    <row r="3" spans="1:257">
      <c r="A3" s="47" t="s">
        <v>23</v>
      </c>
      <c r="B3" s="231" t="s">
        <v>529</v>
      </c>
      <c r="C3" s="231"/>
      <c r="D3" s="231"/>
      <c r="E3" s="231"/>
      <c r="F3" s="231"/>
      <c r="G3" s="231"/>
      <c r="H3" s="79"/>
      <c r="I3" s="78"/>
      <c r="J3" s="78" t="s">
        <v>24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</row>
    <row r="4" spans="1:257">
      <c r="A4" s="46" t="s">
        <v>25</v>
      </c>
      <c r="B4" s="232" t="s">
        <v>427</v>
      </c>
      <c r="C4" s="232"/>
      <c r="D4" s="232"/>
      <c r="E4" s="232"/>
      <c r="F4" s="232"/>
      <c r="G4" s="232"/>
      <c r="H4" s="79"/>
      <c r="I4" s="78"/>
      <c r="J4" s="80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</row>
    <row r="5" spans="1:257">
      <c r="A5" s="81" t="s">
        <v>22</v>
      </c>
      <c r="B5" s="82" t="s">
        <v>24</v>
      </c>
      <c r="C5" s="82" t="s">
        <v>26</v>
      </c>
      <c r="D5" s="83" t="s">
        <v>27</v>
      </c>
      <c r="E5" s="233" t="s">
        <v>28</v>
      </c>
      <c r="F5" s="233"/>
      <c r="G5" s="233"/>
      <c r="H5" s="84"/>
      <c r="I5" s="78"/>
      <c r="J5" s="78" t="s">
        <v>29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</row>
    <row r="6" spans="1:257" ht="13.5" thickBot="1">
      <c r="A6" s="86">
        <f>COUNTIF(F12:G111,"Pass")</f>
        <v>0</v>
      </c>
      <c r="B6" s="87">
        <f>COUNTIF(F12:G111,"Fail")</f>
        <v>0</v>
      </c>
      <c r="C6" s="87">
        <f>E6-D6-B6-A6</f>
        <v>38</v>
      </c>
      <c r="D6" s="88">
        <f>COUNTIF(F12:G111,"N/A")</f>
        <v>0</v>
      </c>
      <c r="E6" s="234">
        <f>COUNTA(A12:A111)*2</f>
        <v>38</v>
      </c>
      <c r="F6" s="234"/>
      <c r="G6" s="234"/>
      <c r="H6" s="84"/>
      <c r="I6" s="78"/>
      <c r="J6" s="78" t="s">
        <v>27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</row>
    <row r="7" spans="1:257">
      <c r="A7" s="165"/>
      <c r="B7" s="165"/>
      <c r="C7" s="165"/>
      <c r="D7" s="165"/>
      <c r="E7" s="166"/>
      <c r="F7" s="166"/>
      <c r="G7" s="166"/>
      <c r="H7" s="84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</row>
    <row r="8" spans="1:257">
      <c r="A8" s="165"/>
      <c r="B8" s="165"/>
      <c r="C8" s="165"/>
      <c r="D8" s="165"/>
      <c r="E8" s="166"/>
      <c r="F8" s="166"/>
      <c r="G8" s="166"/>
      <c r="H8" s="84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</row>
    <row r="9" spans="1:257">
      <c r="A9" s="78"/>
      <c r="B9" s="78"/>
      <c r="C9" s="78"/>
      <c r="D9" s="89"/>
      <c r="E9" s="89"/>
      <c r="F9" s="89"/>
      <c r="G9" s="89"/>
      <c r="H9" s="84"/>
      <c r="I9" s="84"/>
      <c r="J9" s="85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8"/>
      <c r="IV9" s="78"/>
      <c r="IW9" s="78"/>
    </row>
    <row r="10" spans="1:257" ht="27" customHeight="1">
      <c r="A10" s="49" t="s">
        <v>30</v>
      </c>
      <c r="B10" s="49" t="s">
        <v>31</v>
      </c>
      <c r="C10" s="49" t="s">
        <v>32</v>
      </c>
      <c r="D10" s="49" t="s">
        <v>33</v>
      </c>
      <c r="E10" s="50" t="s">
        <v>34</v>
      </c>
      <c r="F10" s="50" t="s">
        <v>104</v>
      </c>
      <c r="G10" s="50" t="s">
        <v>103</v>
      </c>
      <c r="H10" s="50" t="s">
        <v>35</v>
      </c>
      <c r="I10" s="49" t="s">
        <v>36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</row>
    <row r="11" spans="1:257" ht="14.25" customHeight="1">
      <c r="A11" s="136"/>
      <c r="B11" s="136" t="s">
        <v>528</v>
      </c>
      <c r="C11" s="137"/>
      <c r="D11" s="137"/>
      <c r="E11" s="137"/>
      <c r="F11" s="137"/>
      <c r="G11" s="137"/>
      <c r="H11" s="137"/>
      <c r="I11" s="13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78"/>
      <c r="IP11" s="78"/>
    </row>
    <row r="12" spans="1:257" ht="14.25" customHeight="1">
      <c r="A12" s="143" t="str">
        <f t="shared" ref="A12:A20" si="0">IF(OR(B12&lt;&gt;"",D12&lt;&gt;""),"["&amp;TEXT($B$2,"##")&amp;"-"&amp;TEXT(ROW()-10,"##")&amp;"]","")</f>
        <v>[Blog Management-2]</v>
      </c>
      <c r="B12" s="98" t="s">
        <v>532</v>
      </c>
      <c r="C12" s="98" t="s">
        <v>260</v>
      </c>
      <c r="D12" s="163" t="s">
        <v>261</v>
      </c>
      <c r="E12" s="145"/>
      <c r="F12" s="98"/>
      <c r="G12" s="98"/>
      <c r="H12" s="151"/>
      <c r="I12" s="145"/>
      <c r="J12" s="90"/>
    </row>
    <row r="13" spans="1:257" ht="14.25" customHeight="1">
      <c r="A13" s="143" t="str">
        <f t="shared" ref="A13" si="1">IF(OR(B13&lt;&gt;"",D13&lt;&gt;""),"["&amp;TEXT($B$2,"##")&amp;"-"&amp;TEXT(ROW()-10,"##")&amp;"]","")</f>
        <v>[Blog Management-3]</v>
      </c>
      <c r="B13" s="98" t="s">
        <v>533</v>
      </c>
      <c r="C13" s="98" t="s">
        <v>260</v>
      </c>
      <c r="D13" s="163" t="s">
        <v>261</v>
      </c>
      <c r="E13" s="145"/>
      <c r="F13" s="98"/>
      <c r="G13" s="98"/>
      <c r="H13" s="151"/>
      <c r="I13" s="145"/>
      <c r="J13" s="90"/>
    </row>
    <row r="14" spans="1:257" ht="14.25" customHeight="1">
      <c r="A14" s="143" t="str">
        <f t="shared" si="0"/>
        <v>[Blog Management-4]</v>
      </c>
      <c r="B14" s="98" t="s">
        <v>534</v>
      </c>
      <c r="C14" s="98" t="s">
        <v>263</v>
      </c>
      <c r="D14" s="163" t="s">
        <v>264</v>
      </c>
      <c r="E14" s="145"/>
      <c r="F14" s="98"/>
      <c r="G14" s="98"/>
      <c r="H14" s="151"/>
      <c r="I14" s="145"/>
      <c r="J14" s="90"/>
    </row>
    <row r="15" spans="1:257" ht="14.25" customHeight="1">
      <c r="A15" s="143" t="str">
        <f t="shared" si="0"/>
        <v>[Blog Management-5]</v>
      </c>
      <c r="B15" s="98" t="s">
        <v>535</v>
      </c>
      <c r="C15" s="98" t="s">
        <v>266</v>
      </c>
      <c r="D15" s="163" t="s">
        <v>267</v>
      </c>
      <c r="E15" s="145"/>
      <c r="F15" s="98"/>
      <c r="G15" s="98"/>
      <c r="H15" s="151"/>
      <c r="I15" s="145"/>
      <c r="J15" s="90"/>
    </row>
    <row r="16" spans="1:257" ht="14.25" customHeight="1">
      <c r="A16" s="143" t="str">
        <f t="shared" si="0"/>
        <v>[Blog Management-6]</v>
      </c>
      <c r="B16" s="98" t="s">
        <v>536</v>
      </c>
      <c r="C16" s="98" t="s">
        <v>266</v>
      </c>
      <c r="D16" s="163" t="s">
        <v>269</v>
      </c>
      <c r="E16" s="145"/>
      <c r="F16" s="98"/>
      <c r="G16" s="98"/>
      <c r="H16" s="151"/>
      <c r="I16" s="145"/>
      <c r="J16" s="90"/>
    </row>
    <row r="17" spans="1:10" ht="14.25" customHeight="1">
      <c r="A17" s="143" t="str">
        <f t="shared" si="0"/>
        <v>[Blog Management-7]</v>
      </c>
      <c r="B17" s="98" t="s">
        <v>537</v>
      </c>
      <c r="C17" s="98" t="s">
        <v>271</v>
      </c>
      <c r="D17" s="163" t="s">
        <v>272</v>
      </c>
      <c r="E17" s="145"/>
      <c r="F17" s="98"/>
      <c r="G17" s="98"/>
      <c r="H17" s="151"/>
      <c r="I17" s="145"/>
      <c r="J17" s="90"/>
    </row>
    <row r="18" spans="1:10" ht="14.25" customHeight="1">
      <c r="A18" s="143" t="str">
        <f t="shared" si="0"/>
        <v>[Blog Management-8]</v>
      </c>
      <c r="B18" s="98" t="s">
        <v>538</v>
      </c>
      <c r="C18" s="98" t="s">
        <v>274</v>
      </c>
      <c r="D18" s="163" t="s">
        <v>527</v>
      </c>
      <c r="E18" s="145"/>
      <c r="F18" s="98"/>
      <c r="G18" s="98"/>
      <c r="H18" s="151"/>
      <c r="I18" s="145"/>
      <c r="J18" s="90"/>
    </row>
    <row r="19" spans="1:10" ht="14.25" customHeight="1">
      <c r="A19" s="143" t="str">
        <f t="shared" si="0"/>
        <v>[Blog Management-9]</v>
      </c>
      <c r="B19" s="98" t="s">
        <v>539</v>
      </c>
      <c r="C19" s="98" t="s">
        <v>276</v>
      </c>
      <c r="D19" s="163" t="s">
        <v>277</v>
      </c>
      <c r="E19" s="145"/>
      <c r="F19" s="98"/>
      <c r="G19" s="98"/>
      <c r="H19" s="151"/>
      <c r="I19" s="145"/>
      <c r="J19" s="90"/>
    </row>
    <row r="20" spans="1:10" ht="14.25" customHeight="1">
      <c r="A20" s="143" t="str">
        <f t="shared" si="0"/>
        <v>[Blog Management-10]</v>
      </c>
      <c r="B20" s="98" t="s">
        <v>540</v>
      </c>
      <c r="C20" s="98" t="s">
        <v>279</v>
      </c>
      <c r="D20" s="163" t="s">
        <v>280</v>
      </c>
      <c r="E20" s="145"/>
      <c r="F20" s="98"/>
      <c r="G20" s="98"/>
      <c r="H20" s="151"/>
      <c r="I20" s="145"/>
      <c r="J20" s="90"/>
    </row>
    <row r="21" spans="1:10" ht="14.25" customHeight="1">
      <c r="A21" s="144"/>
      <c r="B21" s="144" t="s">
        <v>530</v>
      </c>
      <c r="C21" s="144"/>
      <c r="D21" s="144"/>
      <c r="E21" s="144"/>
      <c r="F21" s="144"/>
      <c r="G21" s="144"/>
      <c r="H21" s="144"/>
      <c r="I21" s="169"/>
      <c r="J21" s="90"/>
    </row>
    <row r="22" spans="1:10" ht="14.25" customHeight="1">
      <c r="A22" s="143" t="str">
        <f t="shared" ref="A22:A31" si="2">IF(OR(B22&lt;&gt;"",D22&lt;&gt;""),"["&amp;TEXT($B$2,"##")&amp;"-"&amp;TEXT(ROW()-10,"##")&amp;"]","")</f>
        <v>[Blog Management-12]</v>
      </c>
      <c r="B22" s="98" t="s">
        <v>541</v>
      </c>
      <c r="C22" s="98" t="s">
        <v>283</v>
      </c>
      <c r="D22" s="163" t="s">
        <v>284</v>
      </c>
      <c r="E22" s="145"/>
      <c r="F22" s="98"/>
      <c r="G22" s="98"/>
      <c r="H22" s="151"/>
      <c r="I22" s="145"/>
      <c r="J22" s="90"/>
    </row>
    <row r="23" spans="1:10" ht="14.25" customHeight="1">
      <c r="A23" s="143" t="str">
        <f t="shared" ref="A23" si="3">IF(OR(B23&lt;&gt;"",D23&lt;&gt;""),"["&amp;TEXT($B$2,"##")&amp;"-"&amp;TEXT(ROW()-10,"##")&amp;"]","")</f>
        <v>[Blog Management-13]</v>
      </c>
      <c r="B23" s="98" t="s">
        <v>542</v>
      </c>
      <c r="C23" s="98" t="s">
        <v>283</v>
      </c>
      <c r="D23" s="163" t="s">
        <v>284</v>
      </c>
      <c r="E23" s="145"/>
      <c r="F23" s="98"/>
      <c r="G23" s="98"/>
      <c r="H23" s="151"/>
      <c r="I23" s="145"/>
      <c r="J23" s="90"/>
    </row>
    <row r="24" spans="1:10" ht="14.25" customHeight="1">
      <c r="A24" s="143" t="str">
        <f t="shared" si="2"/>
        <v>[Blog Management-14]</v>
      </c>
      <c r="B24" s="98" t="s">
        <v>516</v>
      </c>
      <c r="C24" s="98" t="s">
        <v>285</v>
      </c>
      <c r="D24" s="163" t="s">
        <v>212</v>
      </c>
      <c r="E24" s="145"/>
      <c r="F24" s="98"/>
      <c r="G24" s="98"/>
      <c r="H24" s="151"/>
      <c r="I24" s="145"/>
      <c r="J24" s="90"/>
    </row>
    <row r="25" spans="1:10" ht="14.25" customHeight="1">
      <c r="A25" s="143" t="str">
        <f t="shared" si="2"/>
        <v>[Blog Management-15]</v>
      </c>
      <c r="B25" s="98" t="s">
        <v>543</v>
      </c>
      <c r="C25" s="98" t="s">
        <v>287</v>
      </c>
      <c r="D25" s="163" t="s">
        <v>288</v>
      </c>
      <c r="E25" s="145"/>
      <c r="F25" s="98"/>
      <c r="G25" s="98"/>
      <c r="H25" s="151"/>
      <c r="I25" s="145"/>
      <c r="J25" s="90"/>
    </row>
    <row r="26" spans="1:10" ht="14.25" customHeight="1">
      <c r="A26" s="143" t="str">
        <f t="shared" si="2"/>
        <v>[Blog Management-16]</v>
      </c>
      <c r="B26" s="98" t="s">
        <v>544</v>
      </c>
      <c r="C26" s="98" t="s">
        <v>290</v>
      </c>
      <c r="D26" s="163" t="s">
        <v>291</v>
      </c>
      <c r="E26" s="145"/>
      <c r="F26" s="98"/>
      <c r="G26" s="98"/>
      <c r="H26" s="151"/>
      <c r="I26" s="145"/>
      <c r="J26" s="90"/>
    </row>
    <row r="27" spans="1:10" ht="14.25" customHeight="1">
      <c r="A27" s="143" t="str">
        <f t="shared" si="2"/>
        <v>[Blog Management-17]</v>
      </c>
      <c r="B27" s="98" t="s">
        <v>517</v>
      </c>
      <c r="C27" s="98" t="s">
        <v>292</v>
      </c>
      <c r="D27" s="163" t="s">
        <v>293</v>
      </c>
      <c r="E27" s="145"/>
      <c r="F27" s="98"/>
      <c r="G27" s="98"/>
      <c r="H27" s="151"/>
      <c r="I27" s="145"/>
      <c r="J27" s="90"/>
    </row>
    <row r="28" spans="1:10" ht="14.25" customHeight="1">
      <c r="A28" s="143" t="str">
        <f t="shared" si="2"/>
        <v>[Blog Management-18]</v>
      </c>
      <c r="B28" s="98" t="s">
        <v>545</v>
      </c>
      <c r="C28" s="98" t="s">
        <v>295</v>
      </c>
      <c r="D28" s="163" t="s">
        <v>296</v>
      </c>
      <c r="E28" s="145"/>
      <c r="F28" s="98"/>
      <c r="G28" s="98"/>
      <c r="H28" s="151"/>
      <c r="I28" s="145"/>
      <c r="J28" s="90"/>
    </row>
    <row r="29" spans="1:10" ht="14.25" customHeight="1">
      <c r="A29" s="143" t="str">
        <f t="shared" si="2"/>
        <v>[Blog Management-19]</v>
      </c>
      <c r="B29" s="98" t="s">
        <v>546</v>
      </c>
      <c r="C29" s="98" t="s">
        <v>295</v>
      </c>
      <c r="D29" s="163" t="s">
        <v>298</v>
      </c>
      <c r="E29" s="145"/>
      <c r="F29" s="98"/>
      <c r="G29" s="98"/>
      <c r="H29" s="151"/>
      <c r="I29" s="145"/>
      <c r="J29" s="90"/>
    </row>
    <row r="30" spans="1:10" ht="14.25" customHeight="1">
      <c r="A30" s="143" t="str">
        <f t="shared" si="2"/>
        <v>[Blog Management-20]</v>
      </c>
      <c r="B30" s="98" t="s">
        <v>547</v>
      </c>
      <c r="C30" s="98" t="s">
        <v>295</v>
      </c>
      <c r="D30" s="163" t="s">
        <v>300</v>
      </c>
      <c r="E30" s="145"/>
      <c r="F30" s="98"/>
      <c r="G30" s="98"/>
      <c r="H30" s="151"/>
      <c r="I30" s="145"/>
      <c r="J30" s="90"/>
    </row>
    <row r="31" spans="1:10" ht="14.25" customHeight="1">
      <c r="A31" s="143" t="str">
        <f t="shared" si="2"/>
        <v>[Blog Management-21]</v>
      </c>
      <c r="B31" s="98" t="s">
        <v>548</v>
      </c>
      <c r="C31" s="98" t="s">
        <v>295</v>
      </c>
      <c r="D31" s="163" t="s">
        <v>293</v>
      </c>
      <c r="E31" s="145"/>
      <c r="F31" s="98"/>
      <c r="G31" s="98"/>
      <c r="H31" s="151"/>
      <c r="I31" s="145"/>
      <c r="J31" s="90"/>
    </row>
  </sheetData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F12:G20 F22:G31">
      <formula1>$J$2:$J$6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Cover</vt:lpstr>
      <vt:lpstr>Test Report</vt:lpstr>
      <vt:lpstr>Test case List</vt:lpstr>
      <vt:lpstr>Message Rules</vt:lpstr>
      <vt:lpstr>Display Homepage</vt:lpstr>
      <vt:lpstr>Admin Login</vt:lpstr>
      <vt:lpstr>Account Management</vt:lpstr>
      <vt:lpstr>Category Management</vt:lpstr>
      <vt:lpstr>Blog Management</vt:lpstr>
      <vt:lpstr>Cake Management</vt:lpstr>
      <vt:lpstr>Event Management</vt:lpstr>
      <vt:lpstr>Profit Management</vt:lpstr>
      <vt:lpstr>Staff Login</vt:lpstr>
      <vt:lpstr>Admin Module</vt:lpstr>
      <vt:lpstr>User Login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Chinh Vu Cong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Night Shade</cp:lastModifiedBy>
  <dcterms:created xsi:type="dcterms:W3CDTF">2014-07-15T10:13:31Z</dcterms:created>
  <dcterms:modified xsi:type="dcterms:W3CDTF">2017-12-12T02:58:32Z</dcterms:modified>
  <cp:category>BM</cp:category>
</cp:coreProperties>
</file>