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Admin\Downloads\"/>
    </mc:Choice>
  </mc:AlternateContent>
  <xr:revisionPtr revIDLastSave="0" documentId="13_ncr:1_{95DFBCD2-705F-40AF-A2B4-22906DB12679}" xr6:coauthVersionLast="47" xr6:coauthVersionMax="47" xr10:uidLastSave="{00000000-0000-0000-0000-000000000000}"/>
  <bookViews>
    <workbookView xWindow="-108" yWindow="-108" windowWidth="23256" windowHeight="12576" xr2:uid="{87FFD5A5-6736-4707-AAA3-06F2745E6FC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6" i="1" l="1"/>
  <c r="A173" i="1"/>
  <c r="A137" i="1"/>
  <c r="A108" i="1"/>
  <c r="A69" i="1"/>
  <c r="A53" i="1"/>
  <c r="A332" i="1"/>
  <c r="A333" i="1"/>
  <c r="A334" i="1"/>
  <c r="A335" i="1"/>
  <c r="A336" i="1"/>
  <c r="A324" i="1"/>
  <c r="A325" i="1"/>
  <c r="A326" i="1"/>
  <c r="A327" i="1"/>
  <c r="A328" i="1"/>
  <c r="A329" i="1"/>
  <c r="A330" i="1"/>
  <c r="A331" i="1"/>
  <c r="A323" i="1"/>
  <c r="A315" i="1"/>
  <c r="A316" i="1"/>
  <c r="A317" i="1"/>
  <c r="A318" i="1"/>
  <c r="A319" i="1"/>
  <c r="A320" i="1"/>
  <c r="A321" i="1"/>
  <c r="A314" i="1"/>
  <c r="A309" i="1"/>
  <c r="A310" i="1"/>
  <c r="A311" i="1"/>
  <c r="A312" i="1"/>
  <c r="A303" i="1"/>
  <c r="A304" i="1"/>
  <c r="A305" i="1"/>
  <c r="A306" i="1"/>
  <c r="A307" i="1"/>
  <c r="A308" i="1"/>
  <c r="A295" i="1"/>
  <c r="A296" i="1"/>
  <c r="A297" i="1"/>
  <c r="A298" i="1"/>
  <c r="A299" i="1"/>
  <c r="A300" i="1"/>
  <c r="A301" i="1"/>
  <c r="A302" i="1"/>
  <c r="A294" i="1"/>
  <c r="A289" i="1"/>
  <c r="A290" i="1"/>
  <c r="A291" i="1"/>
  <c r="A292" i="1"/>
  <c r="A286" i="1"/>
  <c r="A287" i="1"/>
  <c r="A288" i="1"/>
  <c r="A283" i="1"/>
  <c r="A284" i="1"/>
  <c r="A285" i="1"/>
  <c r="A280" i="1"/>
  <c r="A281" i="1"/>
  <c r="A282" i="1"/>
  <c r="A277" i="1"/>
  <c r="A278" i="1"/>
  <c r="A279" i="1"/>
  <c r="A274" i="1"/>
  <c r="A275" i="1"/>
  <c r="A276" i="1"/>
  <c r="A270" i="1"/>
  <c r="A271" i="1"/>
  <c r="A272" i="1"/>
  <c r="A273" i="1"/>
  <c r="A269" i="1"/>
  <c r="A265" i="1"/>
  <c r="A266" i="1"/>
  <c r="A267" i="1"/>
  <c r="A262" i="1"/>
  <c r="A263" i="1"/>
  <c r="A264" i="1"/>
  <c r="A259" i="1"/>
  <c r="A260" i="1"/>
  <c r="A261" i="1"/>
  <c r="A256" i="1"/>
  <c r="A257" i="1"/>
  <c r="A258" i="1"/>
  <c r="A255" i="1"/>
  <c r="A248" i="1"/>
  <c r="A249" i="1"/>
  <c r="A250" i="1"/>
  <c r="A251" i="1"/>
  <c r="A252" i="1"/>
  <c r="A253" i="1"/>
  <c r="A242" i="1"/>
  <c r="A243" i="1"/>
  <c r="A244" i="1"/>
  <c r="A245" i="1"/>
  <c r="A246" i="1"/>
  <c r="A247" i="1"/>
  <c r="A235" i="1"/>
  <c r="A236" i="1"/>
  <c r="A237" i="1"/>
  <c r="A238" i="1"/>
  <c r="A239" i="1"/>
  <c r="A240" i="1"/>
  <c r="A241" i="1"/>
  <c r="A234" i="1"/>
  <c r="A226" i="1"/>
  <c r="A227" i="1"/>
  <c r="A228" i="1"/>
  <c r="A229" i="1"/>
  <c r="A230" i="1"/>
  <c r="A231" i="1"/>
  <c r="A232" i="1"/>
  <c r="A216" i="1"/>
  <c r="A217" i="1"/>
  <c r="A218" i="1"/>
  <c r="A219" i="1"/>
  <c r="A220" i="1"/>
  <c r="A221" i="1"/>
  <c r="A222" i="1"/>
  <c r="A223" i="1"/>
  <c r="A224" i="1"/>
  <c r="A225" i="1"/>
  <c r="A211" i="1"/>
  <c r="A212" i="1"/>
  <c r="A213" i="1"/>
  <c r="A214" i="1"/>
  <c r="A215" i="1"/>
  <c r="A210" i="1"/>
  <c r="A205" i="1"/>
  <c r="A206" i="1"/>
  <c r="A207" i="1"/>
  <c r="A208" i="1"/>
  <c r="A197" i="1"/>
  <c r="A198" i="1"/>
  <c r="A199" i="1"/>
  <c r="A200" i="1"/>
  <c r="A201" i="1"/>
  <c r="A202" i="1"/>
  <c r="A203" i="1"/>
  <c r="A204" i="1"/>
  <c r="A188" i="1"/>
  <c r="A189" i="1"/>
  <c r="A190" i="1"/>
  <c r="A191" i="1"/>
  <c r="A192" i="1"/>
  <c r="A193" i="1"/>
  <c r="A194" i="1"/>
  <c r="A195" i="1"/>
  <c r="A196" i="1"/>
  <c r="A183" i="1"/>
  <c r="A184" i="1"/>
  <c r="A185" i="1"/>
  <c r="A187" i="1"/>
  <c r="A178" i="1"/>
  <c r="A179" i="1"/>
  <c r="A180" i="1"/>
  <c r="A181" i="1"/>
  <c r="A182" i="1"/>
  <c r="A174" i="1"/>
  <c r="A175" i="1"/>
  <c r="A176" i="1"/>
  <c r="A177" i="1"/>
  <c r="A170" i="1"/>
  <c r="A171" i="1"/>
  <c r="A172" i="1"/>
  <c r="A167" i="1"/>
  <c r="A168" i="1"/>
  <c r="A169" i="1"/>
  <c r="A166" i="1"/>
  <c r="A164" i="1"/>
  <c r="A153" i="1"/>
  <c r="A154" i="1"/>
  <c r="A155" i="1"/>
  <c r="A156" i="1"/>
  <c r="A157" i="1"/>
  <c r="A158" i="1"/>
  <c r="A159" i="1"/>
  <c r="A160" i="1"/>
  <c r="A161" i="1"/>
  <c r="A162" i="1"/>
  <c r="A163" i="1"/>
  <c r="A145" i="1"/>
  <c r="A146" i="1"/>
  <c r="A147" i="1"/>
  <c r="A148" i="1"/>
  <c r="A149" i="1"/>
  <c r="A150" i="1"/>
  <c r="A151" i="1"/>
  <c r="A152" i="1"/>
  <c r="A144" i="1"/>
  <c r="A138" i="1"/>
  <c r="A139" i="1"/>
  <c r="A140" i="1"/>
  <c r="A141" i="1"/>
  <c r="A142" i="1"/>
  <c r="A132" i="1"/>
  <c r="A133" i="1"/>
  <c r="A134" i="1"/>
  <c r="A135" i="1"/>
  <c r="A136" i="1"/>
  <c r="A129" i="1"/>
  <c r="A130" i="1"/>
  <c r="A131" i="1"/>
  <c r="A128" i="1"/>
  <c r="A125" i="1"/>
  <c r="A126" i="1"/>
  <c r="A120" i="1"/>
  <c r="A121" i="1"/>
  <c r="A122" i="1"/>
  <c r="A123" i="1"/>
  <c r="A124" i="1"/>
  <c r="A116" i="1"/>
  <c r="A117" i="1"/>
  <c r="A118" i="1"/>
  <c r="A119" i="1"/>
  <c r="A112" i="1"/>
  <c r="A113" i="1"/>
  <c r="A114" i="1"/>
  <c r="A115" i="1"/>
  <c r="A109" i="1"/>
  <c r="A110" i="1"/>
  <c r="A111" i="1"/>
  <c r="A107" i="1"/>
  <c r="A104" i="1"/>
  <c r="A105" i="1"/>
  <c r="A99" i="1"/>
  <c r="A100" i="1"/>
  <c r="A101" i="1"/>
  <c r="A102" i="1"/>
  <c r="A103" i="1"/>
  <c r="A94" i="1"/>
  <c r="A95" i="1"/>
  <c r="A96" i="1"/>
  <c r="A97" i="1"/>
  <c r="A98" i="1"/>
  <c r="A89" i="1"/>
  <c r="A90" i="1"/>
  <c r="A91" i="1"/>
  <c r="A92" i="1"/>
  <c r="A93" i="1"/>
  <c r="A88" i="1"/>
  <c r="A79" i="1"/>
  <c r="A80" i="1"/>
  <c r="A81" i="1"/>
  <c r="A82" i="1"/>
  <c r="A83" i="1"/>
  <c r="A84" i="1"/>
  <c r="A85" i="1"/>
  <c r="A86" i="1"/>
  <c r="A71" i="1"/>
  <c r="A72" i="1"/>
  <c r="A73" i="1"/>
  <c r="A74" i="1"/>
  <c r="A75" i="1"/>
  <c r="A76" i="1"/>
  <c r="A77" i="1"/>
  <c r="A78" i="1"/>
  <c r="A65" i="1"/>
  <c r="A66" i="1"/>
  <c r="A67" i="1"/>
  <c r="A68" i="1"/>
  <c r="A70" i="1"/>
  <c r="A59" i="1"/>
  <c r="A60" i="1"/>
  <c r="A61" i="1"/>
  <c r="A62" i="1"/>
  <c r="A63" i="1"/>
  <c r="A64" i="1"/>
  <c r="A54" i="1"/>
  <c r="A55" i="1"/>
  <c r="A56" i="1"/>
  <c r="A57" i="1"/>
  <c r="A58" i="1"/>
  <c r="A51" i="1"/>
  <c r="A52" i="1"/>
  <c r="A50" i="1"/>
  <c r="A45" i="1"/>
  <c r="A46" i="1"/>
  <c r="A47" i="1"/>
  <c r="A48" i="1"/>
  <c r="A42" i="1"/>
  <c r="A43" i="1"/>
  <c r="A44" i="1"/>
  <c r="A37" i="1"/>
  <c r="A38" i="1"/>
  <c r="A39" i="1"/>
  <c r="A40" i="1"/>
  <c r="A41" i="1"/>
  <c r="A35" i="1"/>
  <c r="A36" i="1"/>
  <c r="A34" i="1"/>
  <c r="A33" i="1"/>
  <c r="A32" i="1"/>
  <c r="A31" i="1"/>
  <c r="A30" i="1"/>
  <c r="A27" i="1"/>
  <c r="A28" i="1"/>
  <c r="A26" i="1"/>
  <c r="A25" i="1"/>
  <c r="A24" i="1"/>
  <c r="A23" i="1"/>
  <c r="A22" i="1"/>
  <c r="A21" i="1"/>
  <c r="A20" i="1"/>
  <c r="A19" i="1"/>
  <c r="A18" i="1"/>
  <c r="A17" i="1"/>
  <c r="A16" i="1"/>
  <c r="A15" i="1"/>
  <c r="A268" i="1"/>
  <c r="A254" i="1"/>
  <c r="A233" i="1"/>
  <c r="A209" i="1"/>
  <c r="D6" i="1"/>
  <c r="D9" i="1"/>
  <c r="D7" i="1"/>
  <c r="D5" i="1"/>
  <c r="D8" i="1" l="1"/>
</calcChain>
</file>

<file path=xl/sharedStrings.xml><?xml version="1.0" encoding="utf-8"?>
<sst xmlns="http://schemas.openxmlformats.org/spreadsheetml/2006/main" count="1593" uniqueCount="924">
  <si>
    <t>TEST CASE</t>
  </si>
  <si>
    <t>Tên màn hình/Tên chức năng</t>
  </si>
  <si>
    <t>Common testcase giao diện</t>
  </si>
  <si>
    <t>Mã testcase</t>
  </si>
  <si>
    <t>CommonTC_G</t>
  </si>
  <si>
    <t>Số testcase đạt (P)</t>
  </si>
  <si>
    <t>Số testcase không đạt (F)</t>
  </si>
  <si>
    <t>Số testcase đang xem xét (PE)</t>
  </si>
  <si>
    <t xml:space="preserve">Số testcase chưa test </t>
  </si>
  <si>
    <t>Tổng số testcase</t>
  </si>
  <si>
    <t>Mã test case</t>
  </si>
  <si>
    <t>Mục đích kiểm thử</t>
  </si>
  <si>
    <t>Các bước thực hiện</t>
  </si>
  <si>
    <t>Kết quả mong muốn</t>
  </si>
  <si>
    <t>Browser_version</t>
  </si>
  <si>
    <t>Kết quả hiện tại</t>
  </si>
  <si>
    <t>Lần 1</t>
  </si>
  <si>
    <t>Lần 2</t>
  </si>
  <si>
    <t>Lần 3</t>
  </si>
  <si>
    <t>Giao diện chung</t>
  </si>
  <si>
    <t xml:space="preserve">Môi trường:  Chrome ver-125
Pre: 
1. Open Chrome
2. Nhập đường: Login: https://shopee.vn/
</t>
  </si>
  <si>
    <t>Kiểm tra màn hình ở trạng thái mặc định</t>
  </si>
  <si>
    <t>1. Kiểm tra title của màn hình
2. Kiểm tra focus của chuột
3. Kiểm tra các giá trị mặc định của các trường
4. Kiểm tra header, footer</t>
  </si>
  <si>
    <t>Kiểm tra tổng thể giao diện</t>
  </si>
  <si>
    <t>1. Kiểm tra về bố cục, font chữ, chính tả, màu chữ
2. Kiểm tra trường bắt buộc phải có cảnh báo đỏ</t>
  </si>
  <si>
    <t>1. Các label, textbox, combo có độ dài, rộng và khoảng cách bằng nhau, không xô lệch
2. Các label sử dụng cùng 1 loại font, cỡ chữ, căn lề trái
3. Các trường hợp bắt buộc nhập phải có cảnh báo đỏ
4. Kiểm tra tất cả lỗi về chính tả, cấu trúc câu, ngữ pháp trên màn hình
5. Form được bố trí hợp lý và dễ sử dụng</t>
  </si>
  <si>
    <t>Kiểm tra thứ tự tab trên màn hình</t>
  </si>
  <si>
    <t>Nhấn Tab liên tục</t>
  </si>
  <si>
    <t>Con trỏ di chuyển lần lượt theo thứ tự: Từ phải qua trái, từ dưới lên trên</t>
  </si>
  <si>
    <t>Kiểm tra thứ tự con trỏ di chuyển ngược lại trên màn hình khi nhấn Shift-Tab</t>
  </si>
  <si>
    <t>Nhấn phím Shift-Tab liên tục</t>
  </si>
  <si>
    <t>Con trỏ di chuyển ngược lại theo thứ tự: từ dưới lên trên, từ phải qua trái</t>
  </si>
  <si>
    <t xml:space="preserve">Màn hình chức năng được mở:
- Hiển thị title của chức năng trên màn hình: Logo, danh mục, tìm kiếm, giỏ hàng, sản phẩm, khuyến mãi, đăng nhập ,đăng ký, cuộn trang
-  Focus chuột vào trường được chọn
- Hiển thị các giá trị mặc định của các trường đúng. 
+ Giá tiền
+ Tên sản phẩm 
- Header, footer hợp lý hoặc theo design có sẵn
</t>
  </si>
  <si>
    <t>Màn hình chức năng được mở:
- Hiển thị title của chức năng trên màn hình: Logo, danh mục, tìm kiếm, giỏ hàng, sản phẩm, khuyến mãi, đăng nhập ,đăng ký, cuộn trang
-  Focus chuột vào trường được chọn
- Hiển thị các giá trị mặc định của các trường đúng. 
+ Giá tiền
+ Tên sản phẩm 
- Header, footer hợp lý hoặc theo design có sẵn</t>
  </si>
  <si>
    <t>Kiểm tra thực hiện chức năng chính của màn hình khi nhấn Enter</t>
  </si>
  <si>
    <t>1. Tìm thanh tìm kiếm ở trung tâm trên đầu trang.
2. Nhập từ khóa tìm kiếm, ví dụ: "điện thoại".
3. Nhấn phím Enter.</t>
  </si>
  <si>
    <t>Các sản phẩm hiển thị trên trang kết quả tìm kiếm phải liên quan đến từ khóa "điện thoại".
Hình ảnh, tên sản phẩm, giá cả, và các thông tin khác hiển thị đúng.</t>
  </si>
  <si>
    <t>Kiểm tra giao diện khi thu nhỏ, phóng to</t>
  </si>
  <si>
    <t>1.Nhấn phím Ctrl -
2. Nhấn phim Ctrl =</t>
  </si>
  <si>
    <t xml:space="preserve"> Màn hình thu nhỏ, phóng to tương ứng và không bị vỡ giao diện</t>
  </si>
  <si>
    <t>Nút Collapse</t>
  </si>
  <si>
    <t>Click vào nút thu gọn</t>
  </si>
  <si>
    <t>Phần thông tin được ẩn(thu nhỏ)</t>
  </si>
  <si>
    <t>Kiểm tra grid</t>
  </si>
  <si>
    <t>1. Kiểm tra căn lề
2. Di chuyển con trỏ chuột vào một row
3. Kiểm tra bố cục trong grid
4 Trỏ chuột vào các icon hoặc các link sẽ hiển thị tooltip
5. Bỏ chuột khỏi các icon hoặc các link sẽ hiển thị tooltip</t>
  </si>
  <si>
    <t>Kiểm tra cách đánh số các bản ghi</t>
  </si>
  <si>
    <t>1. Text: Căn lề trái
    Số:  Căn lề trái
    Ngày tháng: Căn giữa.
    HeaderName : căn trái và bôi đậm
2. Màu nền của row đó thay đổi
3. Cột thứ tự và tên các cột khác xếp từ trái qua phải đúng như tài liệu
     Các chức năng hành động cột cuối cùng bên phải
     Chức năng phân trang căn, tổng số bản ghi được căn giữa đặt dưới cùng góc trái của grid
4. Hiển thị đúng tên tương ứng với các chức năng khi trỏ chuột vào tooltip
5. Di chuột khỏi tooltip, thông báo sẽ mất đi</t>
  </si>
  <si>
    <t>1. Text: Căn lề trái
   Số:  Căn lề trái
   Ngày tháng: Căn giữa.
    HeaderName : căn trái và bôi đậm
2. Màu nền của row đó thay đổi
3.Cột thứ tự và tên các cột khác xếp từ trái qua phải đúng như tài liệu
     Các chức năng hành động cột cuối cùng bên phải
     Chức năng phân trang căn, tổng số bản ghi được căn giữa đặt dưới cùng góc trái của grid
4. Hiển thị đúng tên tương ứng với các chức năng khi trỏ chuột vào tooltip
5. Di chuột khỏi tooltip, thông báo sẽ mất đi</t>
  </si>
  <si>
    <t>Trong grid dữ liệu 
Kiểm tra số thứ tự các bản ghi.</t>
  </si>
  <si>
    <t>Đánh số thứ tự tăng dần và liên tục: Số thứ tự đầu tiên của trang sau là số tiếp theo của trang trước.</t>
  </si>
  <si>
    <t>Kiểm tra Số bản ghi trên 1 trang (gỉa sử là X)</t>
  </si>
  <si>
    <t>Hiển thị X(42) bản ghi trên một trang</t>
  </si>
  <si>
    <t>Kiểm tra số bản ghi trên một trang nếu grid (danh sách) có hơn X(42) bản ghi"</t>
  </si>
  <si>
    <t>Style của paging</t>
  </si>
  <si>
    <t>Kiểm tra cách hiển thị của chức năng phân trang</t>
  </si>
  <si>
    <t>Số thứ tự phải nhất quán với thiết kế của trang
Khoảng cách giữa các trang phải đều đặn, nhất quán
Màu sắc của phần trang khi ở một trang nhất định là màu cam</t>
  </si>
  <si>
    <t>Kiểm tra mở các trang</t>
  </si>
  <si>
    <t>Chọn vào số trang bất kỳ: trang đầu, trang cuối, trang giữa</t>
  </si>
  <si>
    <t>Mở trang tương ứng đúng với trang người dùng chọn
Số bản ghi đầu tiên của trang sau là số tiếp theo của trang trước.</t>
  </si>
  <si>
    <t>Kiểm tra hiển thị menu và header, footer sau khi chuyển trang</t>
  </si>
  <si>
    <t>Trên grid
Thực hiện chuyển các qua các trang mong muốn</t>
  </si>
  <si>
    <t>Menu, header, footer không thay đổi</t>
  </si>
  <si>
    <t>Kiểm tra hiển thị thông tin sản phẩm</t>
  </si>
  <si>
    <t>1.Vào trang web shopee
2. Chọn một sản phẩm bất kì trên trang web</t>
  </si>
  <si>
    <t>Hiển thị đầy đủ thông tin sản phẩm đã được chọn
Thông tin bao gồm tên sản phẩm, hình ảnh sản phẩm, mô tả sản phẩm, giá cả, thông tin vận chuyển, thông tin bảo hành (nếu có), và các thông tin khác liên quan đến sản phẩm. 
Có các nút hoặc tùy chọn để thêm sản phẩm vào giỏ hàng, mua ngay, yêu thích, tăng giảm số lượng sản phẩm, chia sẻ sản phẩm và liên hệ với người bán.</t>
  </si>
  <si>
    <t>Kiểm tra hiển thị hình ảnh sản phẩm</t>
  </si>
  <si>
    <t>1.Vào trang web shopee
2. Chọn một sản phẩm bất kì trên trang web
3. Chọn vào hình ảnh sản phẩm trong trang thông tin sản phẩm
4. Kiểm tra xem hình ảnh có gần giống với mô tả sản phẩm không</t>
  </si>
  <si>
    <t>Hiển thị được ảnh sản phẩm được lựa chọn
Hình ảnh giống với mô tả sản phẩm
Số lượng hình ảnh phải phù hợp với mô tả sản phẩm và cung cấp cái nhìn toàn diện về sản phẩm</t>
  </si>
  <si>
    <t xml:space="preserve">Kiểm tra cảnh báo khi không chọn phân loại </t>
  </si>
  <si>
    <t>1. Chọn một sản phẩm muốn mua trên trang web
2. Không chọn phân loại
3. Click "Thêm vào giỏ hàng" hoặc "Mua ngay"</t>
  </si>
  <si>
    <t>Trang chủ hiển thị cảnh báo "Vui lòng chọn Phân loại hàng"</t>
  </si>
  <si>
    <t>Kiểm tra tính chính xác khi chọn màu sắc mong muốn</t>
  </si>
  <si>
    <t>1. Quan sát các tùy chọn màu sắc hiển thị của sản phẩm trên trang chi tiết.
2. Nhấp vào các tùy chọn màu sắc để chọn màu mong muốn.
3. Quan sát xem hình ảnh của sản phẩm có thay đổi tương ứng với màu sắc được chọn không.
4. Xác nhận rằng thông tin về màu sắc đã được cập nhật chính xác.</t>
  </si>
  <si>
    <t>Xem thông tin chi tiết sản phẩm</t>
  </si>
  <si>
    <t>Tất cả các tùy chọn màu sắc của sản phẩm phải được hiển thị rõ ràng và dễ nhận biết.
Khi chọn một tùy chọn màu sắc, hình ảnh của sản phẩm phải thay đổi tương ứng với màu sắc đã chọn.
Thông tin về màu sắc đã được cập nhật chính xác sau khi chọn màu sắc.</t>
  </si>
  <si>
    <t>Kiểm tra tính chính xác khi chọn trọng lượng mong muốn</t>
  </si>
  <si>
    <t>1. Quan sát các tùy chọn trọng lượng hiển thị của sản phẩm trên trang chi tiết.
2. Chọn vào các tùy chọn trọng lượng để chọn trọng lượng muốn.
3. Quan sát xem hình ảnh của sản phẩm có thay đổi tương ứng với trọng lượng được chọn không.
4. Xác nhận rằng thông tin về trọng lượng đã được cập nhật chính xác.</t>
  </si>
  <si>
    <t>Tất cả các tùy chọn trọng lượng của sản phẩm phải được hiển thị rõ ràng và dễ nhận biết.
Khi chọn một tùy chọn trọng lượng, hình ảnh của sản phẩm phải thay đổi tương ứng với trọng lượng đã chọn.
Thông tin về trọng lượng đã được cập nhật chính xác sau khi chọn trọng lượng</t>
  </si>
  <si>
    <t>Kiểm tra khi chọn size</t>
  </si>
  <si>
    <t>1. Quan sát các tùy chọn size hiển thị của sản phẩm trên trang chi tiết.
2. Nhấp vào các tùy chọn size để chọn size mong muốn.
3. Quan sát xem thông tin về size đã được cập nhật chính xác.
4. Xác nhận rằng thông tin về size đã được cập nhật chính xác.</t>
  </si>
  <si>
    <t>Tất cả các tùy chọn size của sản phẩm phải được hiển thị rõ ràng và dễ nhận biết.
Thông tin về size đã được cập nhật chính xác sau khi chọn size.</t>
  </si>
  <si>
    <t>Chia sẻ thông tin sản phẩm</t>
  </si>
  <si>
    <t>1. Chọn một sản phẩm muốn xem chi tiết
2. Tìm và nhấp vào nút chia sẻ (hoặc biểu tượng chia sẻ) trên trang chi tiết sản phẩm.
3, Chọn một phương tiện để chia sẻ thông tin sản phẩm Facebook
4. Chia sẻ thông tin sản phẩm bằng cách sử dụng phương tiện đã chọn.
5. Quan sát xem thông tin sản phẩm đã được chia sẻ chính xác và đầy đủ trên phương tiện chia sẻ.</t>
  </si>
  <si>
    <t>Thông tin về sản phẩm đã chia sẻ phải được hiển thị đầy đủ và chính xác trên phương tiện chia sẻ đã chọn.</t>
  </si>
  <si>
    <t>Thông tin về sản phẩm đã chia sẻ phải được hiển thị đầy đủ và 
chính xác trên phương tiện chia sẻ đã chọn.</t>
  </si>
  <si>
    <t>Kiểm tra tính chính xác khi chuyển đổi qua lại ngôn ngữ giữa tiếng anh với tiếng việt</t>
  </si>
  <si>
    <t>Click chọn ngôn ngữ tiêng anh khi muốn sử dụng tiếng anh hoặc click chọn ngôn ngữ tiếng viết khi muốn sử dụng tiếng việt</t>
  </si>
  <si>
    <t>Hiện thị chính xác và đầy đủ theo ngôn ngữ đã chọn</t>
  </si>
  <si>
    <t>Kiểm tra hoạt động của tính năng yêu thích sản phẩm</t>
  </si>
  <si>
    <t>1. Nhấp vào nút "Đã thích" hoặc biểu tượng trái tim để đánh dấu sản phẩm là yêu thích.
2. Xác nhận rằng biểu tượng hoặc nút "Đã thích" đã thay đổi trạng thái để chỉ ra rằng sản phẩm đã được yêu thích.</t>
  </si>
  <si>
    <t>Khi nhấp vào nút "Đã thích", biểu tượng trái tim hoặc nút "Đã thích" phải thay đổi trạng thái thành màu đỏ để chi ra được sản phẩm đó đã được yêu thích</t>
  </si>
  <si>
    <t>Khi nhấp vào nút "Đã thích", biểu tượng trái tim hoặc nút "Đã thích" 
phải thay đổi trạng thái thành màu đỏ để chi ra được sản phẩm đó đã được yêu thích</t>
  </si>
  <si>
    <t>Kiểm tra hiển thị thông tin shop từ 
thông tin sản phẩm</t>
  </si>
  <si>
    <t>1. Chọn vào sản phẩm để xem chi tiêt
2. Click vào "Xem Shop" để xem thông tin của shop</t>
  </si>
  <si>
    <t>Trang shop của người bán phải được mở ra và hiển thị đúng và đầy đủ thông tin của shop như logo, mô tả shop, các loại hàng shop bán, các đánh giá về shop, v…v..</t>
  </si>
  <si>
    <t>Trang shop của người bán phải được mở ra và hiển thị đúng và đầy đủ 
thông tin của shop như logo, mô tả shop, các loại hàng shop bán, các đánh giá về shop, v…v..</t>
  </si>
  <si>
    <t>Xem thông tin đánh giá và nhận xét của khách hàng</t>
  </si>
  <si>
    <t>1. Truy cập vào trang chi tiết sản phẩm.
2. Cuộn xuống phần đánh giá và nhận xét của khách hàng.</t>
  </si>
  <si>
    <t>Tất cả các đánh giá và nhận xét của khách hàng được hiển thị đầy đủ, kèm theo đánh giá sao và nhận xét chi tiết.</t>
  </si>
  <si>
    <t>Kiểm tra tính chính xác của giá khi được chiết khấu</t>
  </si>
  <si>
    <t>1. Truy cập vào trang chi tiết sản phẩm.
2. Quan sát phần giá của sản phẩm khi được chiết khấu.</t>
  </si>
  <si>
    <t>Giá sản phẩm và thông tin chiết khấu (nếu có) hiển thị đúng và chính xác.</t>
  </si>
  <si>
    <t>Kiểm tra hệ thống tự động chọn địa chỉ mặc định của người dùng</t>
  </si>
  <si>
    <t>1. Truy cập vào trang chi tiết sản phẩm
2. Quan sát phần vận chuyển tới là địa chỉ mặc định</t>
  </si>
  <si>
    <t>Địa chỉ giao hàng mặc định của người dùng được tự động chọn và hiển thị đúng trên trang chi tiết sản phẩm.</t>
  </si>
  <si>
    <t>Thay đổi địa chỉ giao hàng</t>
  </si>
  <si>
    <t>1. Đăng nhập vào tài khoản Shopee.
2. Truy cập vào trang chi tiết sản phẩm.
3. Nhấp vào phần thay đổi địa chỉ giao hàng.
4. Chọn địa chỉ giao hàng khác từ danh sách địa chỉ có sẵn hoặc thêm địa chỉ mới.
5. Xác nhận thay đổi địa chỉ.</t>
  </si>
  <si>
    <t>Địa chỉ giao hàng mới được cập nhật và hiển thị đúng trên trang chi tiết sản phẩm.
Phí vận chuyển và thông tin liên quan thay đổi theo địa chỉ mới.</t>
  </si>
  <si>
    <t>Kiểm tra thông tin địa chỉ khi không đăng nhập</t>
  </si>
  <si>
    <t>1. Truy cập vào trang chi tiết sản phẩm (không đăng nhập).
2. Nhấp vào phần thay đổi địa chỉ giao hàng.</t>
  </si>
  <si>
    <t>Hệ thống yêu cầu người dùng đăng nhập trước khi thay đổi địa chỉ giao hàng.</t>
  </si>
  <si>
    <t>Tố cáo sản phẩm thành công</t>
  </si>
  <si>
    <t>Màn hình hiển thị thông báo tố cáo thành công</t>
  </si>
  <si>
    <t>1. Truy cập vào trang chi tiết sản phẩm
2. Click vào text "Tố cáo"
3. Chọn lý do tố cáo (Sản phẩm bị cấm buôn bán, sản phẩm có dấu hiệu lừa đảo, hàng giả, hàng nhái, v…v...)
4. Mô tả tố cáo nhập "12345678910"
5. Click button "Gửi tố cáo"</t>
  </si>
  <si>
    <t>1. Truy cập vào trang chi tiết sản phẩm
2. Click vào text "Tố cáo"
3. Chọn lý do tố cáo (Sản phẩm bị cấm buôn bán, sản phẩm có dấu hiệu lừa đảo, hàng giả, hàng nhái, v…v…)
4. Mô tả tố cáo nhập "123456"
5. Click button "Gửi tố cáo"</t>
  </si>
  <si>
    <t>Hệ thống cảnh báo mô tả cần nhập ít nhất từ 10 đến 50 ký tự</t>
  </si>
  <si>
    <t>Hệ thống cảnh báo nhập mô tả tố cáo không dưới 10 ký</t>
  </si>
  <si>
    <t>Hệ thống cảnh báo nhập mô tả tố cáo không vượt 50 ký tự</t>
  </si>
  <si>
    <t>1. Truy cập vào trang chi tiết sản phẩm
2. Click vào text "Tố cáo"
3. Chọn lý do tố cáo (Sản phẩm bị cấm buôn bán, sản phẩm có dấu hiệu lừa đảo, hàng giả, hàng nhái, v…v…)
4. Mô tả tố cáo nhập "123456…(100 ký tự)"
5. Click button "Gửi tố cáo"</t>
  </si>
  <si>
    <t>Kiểm tra tình trạng số lượng sản phẩm</t>
  </si>
  <si>
    <t>1. Truy cập vào trang chi tiết sản phẩm.
2. Quan sát phần tình trạng còn hàng.</t>
  </si>
  <si>
    <t>Tình trạng còn hàng của sản phẩm hiển thị đúng (còn hàng, hết hàng, hoặc sắp hết hàng).</t>
  </si>
  <si>
    <t>Xem chính sách đảm bảo và hoàn trả trong trang sản phẩm chỉ tiết</t>
  </si>
  <si>
    <t>Thông tin về chính sách bảo hành và đổi trả hiển thị đầy đủ và chính xác.</t>
  </si>
  <si>
    <t>1. Truy cập vào trang chi tiết sản phẩm.
2. Cuộn xuống phần thông tin về chính sách bảo hành và đổi trả.
3. Click vào text "Shopee Đảm Bảo" hoặc "Trả hàng miễn phí trong 15 ngày" để xem thông tin chi tiết</t>
  </si>
  <si>
    <t>Quản lý thông tin cá nhân</t>
  </si>
  <si>
    <t>Xem thông tin chi tiết của người dùng</t>
  </si>
  <si>
    <t>Thông tin cá nhân của người dùng hiển thị đầy đủ và chính xác.</t>
  </si>
  <si>
    <t>1.Đăng nhập vào tài khoản Shopee.
2.Truy cập vào mục "Tài khoản của tôi" 
3.Quan sát các thông tin cá nhân như tên, số điện thoại, địa chỉ email, địa chỉ giao hàng, v.v.</t>
  </si>
  <si>
    <t>Chỉnh sửa tên người dùng</t>
  </si>
  <si>
    <t>Hệ thống cảnh báo người dùng nhập tên quá 100 ký tự</t>
  </si>
  <si>
    <t>Hệ thống cảnh báo đỏ "Tên có thể có tối đa 100 ký tự"</t>
  </si>
  <si>
    <t xml:space="preserve">Hệ thống cảnh báo khi người dùng bỏ trống tên </t>
  </si>
  <si>
    <t>1. Đăng nhập vào tài khoản Shopee.
2. Truy cập vào mục "Tài khoản của tôi" 
3. Nhấp vào phần chỉnh sửa tên.
4. Nhập tên mới "12@hiep" và lưu thay đổi.</t>
  </si>
  <si>
    <t>1. Đăng nhập vào tài khoản Shopee.
2. Truy cập vào mục "Tài khoản của tôi" 
3. Nhấp vào phần chỉnh sửa tên.
4. Nhập tên mới "12@hiep…(100 ký tự)" và lưu thay đổi.</t>
  </si>
  <si>
    <t>1. Đăng nhập vào tài khoản Shopee.
2. Truy cập vào mục "Tài khoản của tôi"
3. Nhấp vào phần chỉnh sửa tên.
4. Bỏ trống tên và lưu thay đổi.</t>
  </si>
  <si>
    <t>Hệ thống cảnh báo đỏ "Vui lòng nhập tên"</t>
  </si>
  <si>
    <t>Hệ thống thông báo cập nhật thành công
Tên mới được cập nhật và hiển thị đúng trong thông tin cá nhân.</t>
  </si>
  <si>
    <t>Thay đổi địa chỉ email</t>
  </si>
  <si>
    <t>Bỏ trống địa chỉ email</t>
  </si>
  <si>
    <t>1. Đăng nhập vào tài khoản Shopee.
2. Truy cập vào mục "Tài khoản của tôi"
3. Nhấp vào phần email thay đổi
4. Xác minh bằng mã OTP được gửi qua email
5. Bỏ trống email
6. Click button "Tiếp tục"</t>
  </si>
  <si>
    <t>Hệ thống hiển thị cảnh báo đỏ "Email không hợp lệ"</t>
  </si>
  <si>
    <t>1. Đăng nhập vào tài khoản Shopee.
2. Truy cập vào mục "Tài khoản của tôi"
3. Nhấp vào phần email thay đổi
4. Xác minh bằng mã OTP được gửi qua email
5. Nhập email thiếu @ "12gmail.com"
6. Click button "Tiếp tục"</t>
  </si>
  <si>
    <t>Hệ thống thông báo "Email đã được cập nhật thành công"</t>
  </si>
  <si>
    <t>Nhập sai định dạng email thiếu @</t>
  </si>
  <si>
    <t>1. Đăng nhập vào tài khoản Shopee.
2. Truy cập vào mục "Tài khoản của tôi"
3. Nhấp vào phần email thay đổi
4. Xác minh bằng mã OTP được gửi qua email
5. Nhập email "#$%#@gmail.com"
6. Click button "Tiếp tục"</t>
  </si>
  <si>
    <t>Hệ thống hiển thị cảnh báo đỏ "Vui lòng thử lại sau. Ngoài ra, bạn có thể liên hệ chăm sóc khách hàng để yêu cầu chỉnh sửa email."</t>
  </si>
  <si>
    <t>Nhập sai định dạng email bằng ký tự có dấu</t>
  </si>
  <si>
    <t>1. Đăng nhập vào tài khoản Shopee.
2. Truy cập vào mục "Tài khoản của tôi"
3. Nhấp vào phần email thay đổi
4. Xác minh bằng mã OTP được gửi qua email
5. Nhập email "âơC@gmail.com"
6. Click button "Tiếp tục"</t>
  </si>
  <si>
    <t xml:space="preserve">Thay đổi số điện thoại </t>
  </si>
  <si>
    <t>1. Đăng nhập vào tài khoản Shopee.
2. Truy cập vào mục "Tài khoản của tôi"
3. Nhấp vào phần email thay đổi
4. Xác minh bằng mã OTP được gửi qua email
5. Nhập email "hiepphung2002@gmail.com"
6. Click button "Tiếp tục"</t>
  </si>
  <si>
    <t>Hệ thống thông báo "Số điện thoại đã được cập nhật thành công"</t>
  </si>
  <si>
    <t>Bỏ trống số điện thoại</t>
  </si>
  <si>
    <t>1. Đăng nhập vào tài khoản Shopee.
2. Truy cập vào mục "Tài khoản của tôi"
3. Nhấp vào phần số điện thoại thay đổi
4. Xác minh bằng mã OTP được gửi qua số điện thoại
5. Bỏ trống số điện thoại
6. Click button "Tiếp tục"</t>
  </si>
  <si>
    <t>Không click được vào button "Tiếp tục"</t>
  </si>
  <si>
    <t>Nhập sai định dạng không có số 0 ở đầu</t>
  </si>
  <si>
    <t>Hệ thống hiển thị cảnh báo đỏ "Số điện thoại không hợp lệ"</t>
  </si>
  <si>
    <t>Nhập sai định dạng bằng ký tự đặc biệt</t>
  </si>
  <si>
    <t>Nhập sai định dạng email nhập ký tự đặc biệt</t>
  </si>
  <si>
    <t>1. Đăng nhập vào tài khoản Shopee.
2. Truy cập vào mục "Tài khoản của tôi"
3. Nhấp vào phần số điện thoại thay đổi
4. Xác minh bằng mã OTP được gửi qua số điện thoại
5. Nhập "0@#$1234567"
6. Click button "Tiếp tục"</t>
  </si>
  <si>
    <t>Nhập sai định dạng bằng ký tự chữ cái</t>
  </si>
  <si>
    <t>Nhập it hơn số điện thoại quy định là 10 chữ số</t>
  </si>
  <si>
    <t>Nhập nhiều hơn số điện thoại quy định là 10 chữ số</t>
  </si>
  <si>
    <t>1. Đăng nhập vào tài khoản Shopee.
2. Truy cập vào mục "Tài khoản của tôi"
3. Nhấp vào phần số điện thoại thay đổi
4. Xác minh bằng mã OTP được gửi qua số điện thoại
5. Nhập số điện thoại "0948566692"
6. Click button "Tiếp theo"</t>
  </si>
  <si>
    <t>1. Đăng nhập vào tài khoản Shopee.
2. Truy cập vào mục "Tài khoản của tôi"
3. Nhấp vào phần số điện thoại thay đổi
4. Xác minh bằng mã OTP được gửi qua số điện thoại
5. Nhập "1234567890"
6. Click button "Tiếp theo"</t>
  </si>
  <si>
    <t>1. Đăng nhập vào tài khoản Shopee.
2. Truy cập vào mục "Tài khoản của tôi"
3. Nhấp vào phần số điện thoại thay đổi
4. Xác minh bằng mã OTP được gửi qua số điện thoại
5. Nhập "0abcd1234567"
6. Click button "Tiếp theo"</t>
  </si>
  <si>
    <t>1. Đăng nhập vào tài khoản Shopee.
2. Truy cập vào mục "Tài khoản của tôi"
3. Nhấp vào phần số điện thoại thay đổi
4. Xác minh bằng mã OTP được gửi qua số điện thoại
5. Nhập "0948569"
6. Click button "Tiếp theo"</t>
  </si>
  <si>
    <t xml:space="preserve">Nhập sai mã OTP </t>
  </si>
  <si>
    <t>1. Đăng nhập vào tài khoản Shopee.
2. Truy cập vào mục "Tài khoản của tôi"
3. Nhấp vào phần email thay đổi
4. Mã OTP được gửi là "614574" nhập thành "614577</t>
  </si>
  <si>
    <t>Hệ thống hiển thị cảnh báo đỏ "Mã xác minh không hợp lệ"</t>
  </si>
  <si>
    <t>Không nhận được mã OTP</t>
  </si>
  <si>
    <t>Hệ thống gợi ý cho người dùng gửi lại để nhận mã xác nhận</t>
  </si>
  <si>
    <t>1. Đăng nhập vào tài khoản Shopee.
2. Vào phần "Tài khoản" và chọn "Thay đổi số điện thoại".
3. Không nhận được mã OTP sau thời gian nhất định (1 phút).
4. Thử gửi lại mã OTP.</t>
  </si>
  <si>
    <t xml:space="preserve">Đăng nhập bằng số điện thoại mới được thay đổi </t>
  </si>
  <si>
    <t>1. Thực hiện thay đổi số điện thoại thành công.
2. Đăng xuất khỏi tài khoản.
3. Đăng nhập lại bằng số điện thoại mới.</t>
  </si>
  <si>
    <t>Đăng nhập thành công bằng số điện thoại mới và dữ liệu tài khoản được giữ nguyên.</t>
  </si>
  <si>
    <t xml:space="preserve">Đăng nhập bằng email mới được thay đổi </t>
  </si>
  <si>
    <t>1. Thực hiện thay đổi email thành công.
2. Đăng xuất khỏi tài khoản.
3. Đăng nhập lại bằng email mới.</t>
  </si>
  <si>
    <t>Đăng nhập thành công bằng email mới và dữ liệu tài khoản được giữ nguyên.</t>
  </si>
  <si>
    <t>Chọn giới tính thành công</t>
  </si>
  <si>
    <t>1. Vào "Tài Khoản Của Tôi"
2. Click chọn giới tính "Nam" 
3. Click button "Lưu"</t>
  </si>
  <si>
    <t>Hệ thống thông báo cập nhật thành công và hiển thị đúng trong phần thông tin cá nhân</t>
  </si>
  <si>
    <t>Hệ thống thông báo cập nhật thành công và hiển thị đúng trong phần thông tin          cá nhân</t>
  </si>
  <si>
    <t>Người dùng muốn đối giới tính nữ</t>
  </si>
  <si>
    <t>1. Vào "Tài Khoản Của Tôi"
2. Click chọn giới tính "Nữ" 
3. Click button "Lưu"</t>
  </si>
  <si>
    <t>Người dùng muốn đối giới tính nam</t>
  </si>
  <si>
    <t>Người dùng muốn đối giới tính khác</t>
  </si>
  <si>
    <t>1. Vào "Tài Khoản Của Tôi"
2. Click chọn giới tính "Khác" 
3. Click button "Lưu"</t>
  </si>
  <si>
    <t>Không chọn giới tính</t>
  </si>
  <si>
    <t>1. Vào "Tài Khoản Của Tôi"
2. Không chọn giới tính
3. Click button "Lưu"</t>
  </si>
  <si>
    <t>Hệ thống yêu cầu người dùng chọn giới tính trước khi lưu</t>
  </si>
  <si>
    <t>Kiểm tra khả năng thay đổi giới tính nhiều lần</t>
  </si>
  <si>
    <t>1. Vào "Tài Khoản Của Tôi"
2. Từ giới tính "Nam" chuyển sang giới tính "Nữ"
3. Click button "Lưu" 
4. Tiếp tục từ "Nữ" sang "Khác"
5. Click button "Lưu" 
Tiếp tục như vây nhiều lần</t>
  </si>
  <si>
    <t>Hệ thống cập nhật giới tính chính xác sau mỗi lần thay đổi mà không gặp lỗi.</t>
  </si>
  <si>
    <t>Cập nhật ngày sinh thành công</t>
  </si>
  <si>
    <t>1. Vào "Tài Khoản Của Tôi"
2. Chọn ngày sinh "28/04/2002"
3. Click button "Lưu"</t>
  </si>
  <si>
    <t>Chọn ngày sinh không hợp lệ</t>
  </si>
  <si>
    <t>1. Vào "Tài Khoản Của Tôi"
2. Chọn ngày sinh "31/02/2002"
3. Click button "Lưu"</t>
  </si>
  <si>
    <t>Hệ thống hiển thị cảnh báo đỏ "Ngày không hợp lệ, vui lòng chỉnh ngày chính xác"</t>
  </si>
  <si>
    <t>Không hiển thị cảnh báo đỏ</t>
  </si>
  <si>
    <t>Chọn ngày sinh vượt quá ngày hiện tại</t>
  </si>
  <si>
    <t>1. Vào "Tài Khoản Của Tôi"
2. Chọn ngày sinh "31/12/2024"
3. Click button "Lưu"</t>
  </si>
  <si>
    <t>Kiểm tra khả năng thay đổi ngày sinh nhiều lần</t>
  </si>
  <si>
    <t>1. Vào "Tài Khoản Của Tôi"
2. Thay đổi ngày sinh nhiều lần liên tiếp
3. Click button "Lưu" sau mỗi lần chọn</t>
  </si>
  <si>
    <t>Hệ thống cập nhật ngày sinh chính xác sau mỗi lần thay đổi mà không gặp lỗi.</t>
  </si>
  <si>
    <t>Tải ảnh thành công</t>
  </si>
  <si>
    <t>1. Vào "Tài Khoản Của Tôi"
2. Click "Chọn Ảnh"
3. Click button "Lưu"</t>
  </si>
  <si>
    <t>Hệ thống thông báo cập nhật thành công và hiển thị đúng ảnh đã được cập nhật</t>
  </si>
  <si>
    <t>Tải lên ảnh với định dạng không được hỗ trợ</t>
  </si>
  <si>
    <t>1. Vào "Tài Khoản Của Tôi"
2. Click "Chọn Ảnh" có định dạng TIFF, BMP, WEPB</t>
  </si>
  <si>
    <t>Không hiển thị các file nào khác ngoài file có đuôi .JPEG, .PNG</t>
  </si>
  <si>
    <t>Tải lên ảnh quá lớn(tối đa 1MB)</t>
  </si>
  <si>
    <t>1. Vào "Tài Khoản Của Tôi"
2. Click "Chọn Ảnh" lớn hơn 1MB
3. Click button "Lưu"</t>
  </si>
  <si>
    <t>Hệ thống hiển thị cảnh báo "Maximum file size is 1 MB"</t>
  </si>
  <si>
    <t>Tải lên ảnh không hợp lệ</t>
  </si>
  <si>
    <t>1. Vào "Tài Khoản Của Tôi"
2. Click "Chọn Ảnh" tải lên video hoặc văn bản
3. Click button "Lưu"</t>
  </si>
  <si>
    <t>Chỉnh sửa ảnh hồ sơ</t>
  </si>
  <si>
    <t>1. Vào "Tài Khoản Của Tôi"
2. Click "Chọn Ảnh" 
3. Chỉnh sửa ảnh cắt, xoay v…v...
3. Click button "Lưu"</t>
  </si>
  <si>
    <t>Ảnh được chỉnh sửa và tải lên thành công, hiển thị đúng trong phần thông tin cá nhân.</t>
  </si>
  <si>
    <t>Kiểm tra khả năng tải lên ảnh nhiều lần liên tiếp</t>
  </si>
  <si>
    <t>1. Vào "Tài Khoản Của Tôi"
2. Click "Chọn Ảnh"
3. Click button "Lưu" thay đổi liên tục</t>
  </si>
  <si>
    <t>Hủy tải lên ảnh</t>
  </si>
  <si>
    <t>1. Vào "Tài Khoản Của Tôi"
2. Click "Chọn Ảnh"
3. Click button "Cancel" để huỷ</t>
  </si>
  <si>
    <t>Ảnh không được tải lên và ảnh hồ sơ vẫn giữ nguyên như trước khi chỉnh sửa.</t>
  </si>
  <si>
    <t>Bỏ trống tên mục thông tin người dùng</t>
  </si>
  <si>
    <t>Hệ thống hiển thị cảnh báo đỏ "Vui lòng điền vào mục này"</t>
  </si>
  <si>
    <t>Bỏ trống số chứng minh nhân dân</t>
  </si>
  <si>
    <t>Nhập sai định dạng số chứng minh nhân dân (sai mã tỉnh)</t>
  </si>
  <si>
    <t>Hệ thống hiển thị cảnh báo đỏ "Vui lòng nhập số CMND hợp lệ."</t>
  </si>
  <si>
    <t>Nhập sai định dạng số chứng minh nhân dân (ký tự chữ cái)</t>
  </si>
  <si>
    <t>Nhập sai định dạng số chứng minh nhân dân (ký tự đặc biệt)</t>
  </si>
  <si>
    <t>1. Vào "Tài Khoản Của Tôi"
2. Click vào mục "Ngân hàng"
3. Để trống số chứng minh nhân dân
4. Click button "Hoàn thành"</t>
  </si>
  <si>
    <t>1. Vào "Tài Khoản Của Tôi"
2. Click vào mục "Ngân hàng"
3. Nhập 123456789101
4. Click button "Hoàn thành"</t>
  </si>
  <si>
    <t>1. Vào "Tài Khoản Của Tôi"
2. Click vào mục "Ngân hàng"
3. Nhập "abcds"
4. Click button "Hoàn thành"</t>
  </si>
  <si>
    <t>1. Vào "Tài Khoản Của Tôi"
2. Click vào mục "Ngân hàng"
3. Nhập "@#$123456789"
4. Click button "Hoàn thành"</t>
  </si>
  <si>
    <t>Nhập ít hơn 12 chữ số của chứng minh nhân dân</t>
  </si>
  <si>
    <t>1. Vào "Tài Khoản Của Tôi"
2. Click vào mục "Ngân hàng"
3. Nhập "03320200"
4. Click button "Hoàn thành"</t>
  </si>
  <si>
    <t>Nhập nhiều hơn 12 chữ số của chứng minh nhân dân</t>
  </si>
  <si>
    <t>Bỏ trống tên ngân hàng</t>
  </si>
  <si>
    <t>1. Vào "Tài Khoản Của Tôi"
2. Click vào mục "Ngân hàng"
3. Để trống tên
4. Click button "Hoàn thành"</t>
  </si>
  <si>
    <t>Hệ thống hiển thị cảnh báo đỏ "Vui lòng điền tên ngân hàng"</t>
  </si>
  <si>
    <t>Bỏ trống tài khoản</t>
  </si>
  <si>
    <t>Bỏ trống tên tài khoản</t>
  </si>
  <si>
    <t>1. Vào "Tài Khoản Của Tôi"
2. Click vào mục "Ngân hàng"
3. Bỏ trống tên ngân hàng
4. Click button "Hoàn thành"</t>
  </si>
  <si>
    <t>1. Vào "Tài Khoản Của Tôi"
2. Click vào mục "Ngân hàng"
3. Bỏ trống tên chi nhánh ngân hàng
4. Click button "Hoàn thành"</t>
  </si>
  <si>
    <t>Bỏ trống tên chi nhánh ngân hàng</t>
  </si>
  <si>
    <t>1. Vào "Tài Khoản Của Tôi"
2. Click vào mục "Ngân hàng"
3. Bỏ trông tài khoản
4. Click button "Hoàn thành"</t>
  </si>
  <si>
    <t>1. Vào "Tài Khoản Của Tôi"
2. Click vào mục "Ngân hàng"
3. Bỏ trông tên tài khoản
4. Click button "Hoàn thành"</t>
  </si>
  <si>
    <t>Hệ thống hiển thị cảnh báo đỏ "Vui lòng điền tên chi nhanh"</t>
  </si>
  <si>
    <t>Hệ thống hiển thị cảnh báo đỏ "Vui lòng điền tên chi nhánh"</t>
  </si>
  <si>
    <t>Hệ thống hiển thị cảnh báo đỏ "Vui lòng điền số tài khoản ngân hàng."</t>
  </si>
  <si>
    <t>Hệ thống hiển thị cảnh báo đỏ "Vui lòng điền Họ Tên chủ tài khoản ngân hàng"</t>
  </si>
  <si>
    <t>Nhập sai tên ngân hàng</t>
  </si>
  <si>
    <t>1. Vào "Tài Khoản Của Tôi"
2. Click vào mục "Ngân hàng"
3. Nhập "BIDTRE"
4. Click button "Hoàn thành"</t>
  </si>
  <si>
    <t xml:space="preserve">Hệ thống resest và cảnh báo đỏ "Vui lòng điền tên ngân hàng" cho người dùng nhập lại từ đầu </t>
  </si>
  <si>
    <t>Nhập sai tên chi nhánh ngân hàng</t>
  </si>
  <si>
    <t>1. Vào "Tài Khoản Của Tôi"
2. Click vào mục "Ngân hàng"
3. Nhập "123@@#$34"
4. Click button "Hoàn thành"</t>
  </si>
  <si>
    <t xml:space="preserve">Hệ thống resest và cảnh báo đỏ "Vui lòng điền tên chi nhánh" cho người dùng nhập lại từ đầu </t>
  </si>
  <si>
    <t>Nhập sai số tài khoản ngân hàng</t>
  </si>
  <si>
    <t>1. Vào "Tài Khoản Của Tôi"
2. Click vào mục "Ngân hàng"
3. Nhập "123456789"
4. Click button "Hoàn thành"</t>
  </si>
  <si>
    <t>Hệ thống cảnh báo sai số tài khoản ngân hàng</t>
  </si>
  <si>
    <t>Ngân hàng</t>
  </si>
  <si>
    <t>Kiểm tra tính tự động điền tên sau khi nhập đúng số tài khoản ngân hàng</t>
  </si>
  <si>
    <t>Hệ thống tự động điền tên của số tài khoản sau khi nhập đầy đủ thông tin</t>
  </si>
  <si>
    <t>Thêm mới tài khoản ngân hàng thành công</t>
  </si>
  <si>
    <t>1. Vào "Tài Khoản Của Tôi"
2. Click vào mục "Ngân hàng"
3. Nhập "0332020"
4. Click button "Hoàn thành"</t>
  </si>
  <si>
    <t>1. Vào "Tài Khoản Của Tôi"
2. Click vào mục "Ngân hàng"
3. Nhập "033207666646456"
4. Click button "Hoàn thành"</t>
  </si>
  <si>
    <t>1. Đăng nhập vào tài khoản Shopee.
2. Truy cập vào mục "Tài khoản của tôi"
3. Nhấp vào phần số điện thoại thay đổi
4. Xác minh bằng mã OTP được gửi qua số điện thoại
5. Nhập "094345353592222"
6. Click button "Tiếp theo"</t>
  </si>
  <si>
    <t xml:space="preserve">1. Vào "Tài Khoản Của Tôi"
2. Click vào mục "Ngân hàng"
3. Nhập tên "Hiệp"
4. Nhập căn cước công dân 
5. Nhập ngân hàng "BIDV"
6. Nhập chi nhánh "Hoàng Mai"
7. Nhập số tài khoản
8. Clcik button "Hoàn thành"
9. Xác minh bằng liên kết SMS </t>
  </si>
  <si>
    <t>Hệ thống thông báo xác minh tài khoản thành công đưa về màn hình trang chủ ngân hàng</t>
  </si>
  <si>
    <t>Xóa tài khoản ngân hàng</t>
  </si>
  <si>
    <t>1. Vào "Tài Khoản Của Tôi"
2. Click vào mục "Ngân hàng"
3. Click "Xoá"
4. Click button "Xoá"</t>
  </si>
  <si>
    <t>Tài khoản ngân hàng được xóa thành công khỏi danh sách.</t>
  </si>
  <si>
    <t>Thêm tài khoản trùng lập</t>
  </si>
  <si>
    <t>1. Vào "Tài Khoản Của Tôi"
2. Click vào mục "Ngân hàng"
3. Nhập ngân hàng đã tồn tại trong danh sách
4. Click button "Hoàn thành"</t>
  </si>
  <si>
    <t>Hệ thông hiển thị cảnh báo "Tài khoản ngân hàng này đã tồn tại"</t>
  </si>
  <si>
    <t>Địa chỉ</t>
  </si>
  <si>
    <t>Bỏ trống tên trong địa chỉ</t>
  </si>
  <si>
    <t>Hệ thống hiển thị cảnh báo đỏ, người dùng phải nhập tên</t>
  </si>
  <si>
    <t>Bỏ trống số điện thoại trong địa chỉ</t>
  </si>
  <si>
    <t>1. Vào "Tài khoản của Tôi"
2. Click vào mục "Địa chỉ"
3. Chọn thêm mới địa chỉ
4. Bỏ trống tên
5. Click button "Hoàn thành"</t>
  </si>
  <si>
    <t>1. Vào "Tài khoản của Tôi"
2. Click vào mục "Địa chỉ"
3. Chọn thêm mới địa chỉ
4. Bỏ trống số điện thoại
5. Click button "Hoàn thành"</t>
  </si>
  <si>
    <t>Hệ thống hiển thị cảnh báo đỏ, người dùng phải nhập số điện thoại</t>
  </si>
  <si>
    <t xml:space="preserve">Bỏ trống tỉnh, quận, huyện </t>
  </si>
  <si>
    <t>1. Vào "Tài khoản của Tôi"
2. Click vào mục "Địa chỉ"
3. Chọn thêm mới địa chỉ
4. Bỏ trống tỉnh, quận, huyện 
5. Click button "Hoàn thành"</t>
  </si>
  <si>
    <t>Hệ thống hiển thị cảnh báo đỏ "Vui lòng nhập Tỉnh/Thành phố, Quận/Huyện và Phường/ Xã"</t>
  </si>
  <si>
    <t>Bỏ trống địa chỉ cụ thể</t>
  </si>
  <si>
    <t>1. Vào "Tài khoản của Tôi"
2. Click vào mục "Địa chỉ"
3. Chọn thêm mới địa chỉ
4. Bỏ trống địa chỉ cụ thể
5. Click button "Hoàn thành"</t>
  </si>
  <si>
    <t>Hệ thống hiển thị cảnh báo đỏ, người dùng phải nhập địa chỉ cụ thể</t>
  </si>
  <si>
    <t>Hệ thống hiển thị cảnh báo đỏ, người dùng phải nhập địa chỉ cụ D110</t>
  </si>
  <si>
    <t>Hệ thống hiển thị cảnh bảo khi nhập họ tên bằng chữ số</t>
  </si>
  <si>
    <t>1. Vào "Tài khoản của Tôi"
2. Click vào mục "Địa chỉ"
3. Chọn thêm mới địa chỉ
4. Nhập "1234"
5. Click button "Hoàn thành"</t>
  </si>
  <si>
    <t>Hệ thống hiển thị cảnh báo đỏ yêu cầu người dùng "Vui lòng điền Họ &amp; Tên"</t>
  </si>
  <si>
    <t>Hệ thống hiển thị cảnh bảo khi nhập họ tên bằng ký tự đặc biệt</t>
  </si>
  <si>
    <t>1. Vào "Tài khoản của Tôi"
2. Click vào mục "Địa chỉ"
3. Chọn thêm mới địa chỉ
4. Nhập "@#$%"
5. Click button "Hoàn thành"</t>
  </si>
  <si>
    <t>1. Vào "Tài khoản của Tôi"
2. Click vào mục "Địa chỉ"
3. Chọn thêm mới địa chỉ
4. Nhập "ádadadkjnc"
5. Click button "Hoàn thành"</t>
  </si>
  <si>
    <t xml:space="preserve">Hệ thống hiển thị cảnh bảo khi nhập họ tên sai </t>
  </si>
  <si>
    <t>1. Vào "Tài khoản của Tôi"
2. Click vào mục "Địa chỉ"
3. Chọn thêm mới địa chỉ
4. Nhập "HiệpPhung"
5. Click button "Hoàn thành"</t>
  </si>
  <si>
    <t>Hệ thống hiển thị cảnh bảo khi nhập họ tên viết liền không có khoảng trắng</t>
  </si>
  <si>
    <t>Hệ thống hiển thị cảnh bảo khi nhập chỉ nhập tên</t>
  </si>
  <si>
    <t>1. Vào "Tài khoản của Tôi"
2. Click vào mục "Địa chỉ"
3. Chọn thêm mới địa chỉ
4. Nhập "Hiệp"
5. Click button "Hoàn thành"</t>
  </si>
  <si>
    <t>Hệ thống hiển thị cảnh bảo khi nhập chỉ nhập họ</t>
  </si>
  <si>
    <t>1. Vào "Tài khoản của Tôi"
2. Click vào mục "Địa chỉ"
3. Chọn thêm mới địa chỉ
4. Nhập "Phùng"
5. Click button "Hoàn thành"</t>
  </si>
  <si>
    <t>Hệ thống hiển thị cảnh báo khi nhập sai số điện thoại</t>
  </si>
  <si>
    <t>1. Vào "Tài khoản của Tôi"
2. Click vào mục "Địa chỉ"
3. Chọn thêm mới địa chỉ
4. Nhập "@@@@"
5. Click button "Hoàn thành"</t>
  </si>
  <si>
    <t>Kiểm tra hệ thống gợi ý số điện thoại có trong tài khoản cá nhân</t>
  </si>
  <si>
    <t>Hệ thống gợi ý cho người dùng số điện thoại đã được lưu trong tài khoản cá nhân</t>
  </si>
  <si>
    <t>Nhập địa chỉ không tồn tài</t>
  </si>
  <si>
    <t>Kiểm tra hệ thống gợi ý tỉnh, quận, xã</t>
  </si>
  <si>
    <t xml:space="preserve">1. Vào "Tài khoản của Tôi"
2. Click vào mục "Địa chỉ"
3. Chọn thêm mới địa chỉ
4. Click box số điện thoại để hiển thị gợi ý
5. Click button "Sử dụng" </t>
  </si>
  <si>
    <t>Hệ thống đưa ra gợi ý về tất cả các nơi tại Việt Nam</t>
  </si>
  <si>
    <t xml:space="preserve">Nhập địa chỉ cụ thể ít hơn 5 ký tự </t>
  </si>
  <si>
    <t>Hệ thống hiển thị cảnh báo đỏ "Địa chỉ quá ngắn. Địa chỉ phải có 5 ký tự trở lên"</t>
  </si>
  <si>
    <t>Thiết lập địa chỉ mặc định</t>
  </si>
  <si>
    <t xml:space="preserve">1. Vào "Tài khoản của Tôi"
2. Click vào mục "Địa chỉ"
3. Chọn thêm mới địa chỉ
4. Nhập đia chỉ "134567"
5. Click button "Hoàn thành" </t>
  </si>
  <si>
    <t xml:space="preserve">1. Vào "Tài khoản của Tôi"
2. Click vào mục "Địa chỉ"
3. Chọn thêm mới địa chỉ
4. Click box tỉnh, quận, xã để hiển thị gợi ý
5. Chọn tên của tỉnh, quận, xã đúng với nơi ở hiện tại của mình
6. Click button "Hoàn thành" </t>
  </si>
  <si>
    <t xml:space="preserve">1. Vào "Tài khoản của Tôi"
2. Click vào mục "Địa chỉ"
3. Chọn thêm mới địa chỉ
4. Click box địa chỉ cụ thể
5. Nhập địa chỉ "Sơn"
6. Click button "Hoàn thành" </t>
  </si>
  <si>
    <t xml:space="preserve">1. Vào "Tài khoản của Tôi"
2. Click vào mục "Địa chỉ"
3. Chọn thêm mới địa chỉ
4. Click checkbox "Đặt làm địa chỉ mặc định
5. Click button "Hoàn thành" </t>
  </si>
  <si>
    <t xml:space="preserve">Hệ thống thiết lập địa chỉ mặc định để giao hàng </t>
  </si>
  <si>
    <t>Chọn loại địa chỉ</t>
  </si>
  <si>
    <t xml:space="preserve">1. Vào "Tài khoản của Tôi"
2. Click vào mục "Địa chỉ"
3. Chọn thêm mới địa chỉ
4. Click button "Nhà riêng"
5. Click button "Hoàn thành" </t>
  </si>
  <si>
    <t>Hệ thống thiết lập địa chỉ giao đến địa chỉ nhà riêng</t>
  </si>
  <si>
    <t xml:space="preserve">Xoá địa chỉ </t>
  </si>
  <si>
    <t>1. Vào "Tài khoản của Tôi"
2. Click vào mục "Địa chỉ"
3. Chọn địa chỉ muốn xoá 
4. Click text "Xoá"</t>
  </si>
  <si>
    <t>Địa chỉ được xóa thành công khỏi danh sách.</t>
  </si>
  <si>
    <t>Cập nhật địa chỉ</t>
  </si>
  <si>
    <t>1. Vào "Tài khoản của Tôi"
2. Click vào mục "Địa chỉ"
3. Chọn địa chỉ muốn cập nhật
4. Click text "Cập nhật"
5. Chọn mục cần cập nhật (ví dụ Họ và Tên)
6. Click button "Hoàn thành"</t>
  </si>
  <si>
    <t>Thông tin địa chỉ được cập nhật thành công và hiển thị đúng trong danh sách.</t>
  </si>
  <si>
    <t>1. Vào "Tài khoản của Tôi"
2. Click vào mục "Địa chỉ"
3. Chọn thêm mới địa chỉ
4. Nhập thông tin địa chỉ (Tên người nhận, Số điện thoại, Địa chỉ chi tiết, Tỉnh/Thành phố, Quận/Huyện, Phường/Xã).
5. Click button "Hoàn thành"</t>
  </si>
  <si>
    <t>Địa chỉ mới được thêm thành công và hiển thị trong danh sách địa chỉ.</t>
  </si>
  <si>
    <t>Thêm mới địa chỉ thành công</t>
  </si>
  <si>
    <t>Đổi mật khẩu</t>
  </si>
  <si>
    <t>Đổi mật khẩu thành công</t>
  </si>
  <si>
    <t>1. Vào phần "Tài khoản của tôi" 
2. Chọn "Đổi mật khẩu".
3. Xác nhận mật khẩu hiện tại.
4. Nhập mật khẩu mới và xác nhận mật khẩu mới.
5. Lưu thay đổi.</t>
  </si>
  <si>
    <t xml:space="preserve">Hệ thống thông báo đổi mật khẩu thành công </t>
  </si>
  <si>
    <t>Xác nhận mật khẩu hiện tại không chính xác</t>
  </si>
  <si>
    <t>1. Vào phần "Tài khoản của tôi" 
2. Chọn "Đổi mật khẩu".
3. Xác nhận sai mật khẩu hiện tại.
4. Click button "Xác nhận"</t>
  </si>
  <si>
    <t>Hệ thống thông báo đỏ "Mật khẩu không chính xác, vui lòng thử lại"</t>
  </si>
  <si>
    <t>1. Vào phần "Tài khoản của tôi" 
2. Chọn "Đổi mật khẩu".
3. Xác nhận mật khẩu hiện tại.
4. Nhập mật khẩu mới "hiep123456"
5. Lưu thay đổi.</t>
  </si>
  <si>
    <t>Hệ thống cảnh báo đỏ "Mật khẩu phải dài 8-16 ký tự, chứa ít nhất một ký tự viết hoa và một ký tự viết thường và chỉ bao gồm các chữ cái, số hoặc dấu câu thông thường"</t>
  </si>
  <si>
    <t>Đổi mật khẩu mới không hợp lệ (không có ký tự viết hoa)</t>
  </si>
  <si>
    <t xml:space="preserve">Nhập mật khẩu mới ít hơn 8 ký tự </t>
  </si>
  <si>
    <t>1. Vào phần "Tài khoản của tôi" 
2. Chọn "Đổi mật khẩu".
3. Xác nhận mật khẩu hiện tại.
4. Nhập mật khẩu mới "Hiep123"
5. Lưu thay đổi.</t>
  </si>
  <si>
    <t>Hệ thống cảnh báo đỏ "Mật khẩu phải dài 8-16 ký tự, chứa ít nhất một ký tự viết hoa và một ký tự viết thường và chỉ bao gồm các chữ cái, số hoặc dấu câu thông thường""</t>
  </si>
  <si>
    <t xml:space="preserve">Nhập mật khẩu mới nhiều hơn 16 ký tự </t>
  </si>
  <si>
    <t>Đổi mật khẩu mới không hợp lệ (không có ký tự viết thường)</t>
  </si>
  <si>
    <t>1. Vào phần "Tài khoản của tôi" 
2. Chọn "Đổi mật khẩu".
3. Xác nhận mật khẩu hiện tại.
4. Nhập mật khẩu mới "H123456789"
5. Lưu thay đổi.</t>
  </si>
  <si>
    <t>1. Vào phần "Tài khoản của tôi" 
2. Chọn "Đổi mật khẩu".
3. Xác nhận mật khẩu hiện tại.
4. Nhập mật khẩu mới "Hiep123456789012"
5. Lưu thay đổi.</t>
  </si>
  <si>
    <t>Hệ thống giới hạn tối đa 16 ký tự không thể nhập thêm</t>
  </si>
  <si>
    <t xml:space="preserve">1. Thực hiện đổi mật khẩu theo các bước đã mô tả.
2. Kiểm tra xem có yêu cầu nhập mật khẩu hiện tại </t>
  </si>
  <si>
    <t>Hệ thống yêu cầu người dùng nhập mật khẩu hiện tại để xác thực</t>
  </si>
  <si>
    <t>Kiểm tra tính bảo mật khi đổi mật khẩu</t>
  </si>
  <si>
    <t>Kiểm tra chức năng hiển thị mật khẩu</t>
  </si>
  <si>
    <t>1. Vào phần "Tài khoản của tôi"
2. Chọn "Đổi mật khẩu"
3. Xác nhận mật khẩu hiện tại 
4. Click vào icon bên phải để hiển thị mật khẩu</t>
  </si>
  <si>
    <t>Hệ thống hiển thị mật khẩu người dùng đã nhập</t>
  </si>
  <si>
    <t>Kiểm tra chức năng ẩn mật khẩu</t>
  </si>
  <si>
    <t>1. Vào phần "Tài khoản của tôi"
2. Chọn "Đổi mật khẩu"
3. Xác nhận mật khẩu hiện tại 
4. Click vào icon bên phải để ẩn thị mật khẩu</t>
  </si>
  <si>
    <t>Hệ thống ẩn đi mật khẩu người dùng đã nhập</t>
  </si>
  <si>
    <t>Xác nhận mật khẩu không chính xác với mật khẩu mới</t>
  </si>
  <si>
    <t>1. Vào phần "Tài khoản của tôi"
2. Chọn "Đổi mật khẩu"
3. Xác nhận mật khẩu hiện tại
4. Nhập mật khẩu mới "Hiep123456"
5. Xác nhận mật khẩu "Hiep1234"</t>
  </si>
  <si>
    <t>Hệ thống hiển thị cảnh báo đỏ "Mật khẩu và Mật khẩu xác nhận không giống nhau"</t>
  </si>
  <si>
    <t>Đổi mật khẩu mới trùng với mật khẩu hiện tại</t>
  </si>
  <si>
    <t>1. Mật khẩu hiện tại "Hiep123456"
2. Mật khẩu mới "Hiep123456"</t>
  </si>
  <si>
    <t>Hệ thống hiển thị cảnh báo "Mật khẩu mới không được trùng với mật khẩu hiện tại của bạn"</t>
  </si>
  <si>
    <t>Kiểm tra khả năng đổi mật khẩu nhiều lần liên tiếp</t>
  </si>
  <si>
    <t>1. Vào phần "Tài khoản Của Tôi"
2. Chọn "Đổi mật khẩu".
3. Đổi mật khẩu thành công.
4. Đăng nhập lại với mật khẩu mới.
5. Lặp lại quá trình đổi mật khẩu nhiều lần.</t>
  </si>
  <si>
    <t>Hệ thống cho phép đổi mật khẩu nhiều lần liên tiếp mà không gặp lỗi.</t>
  </si>
  <si>
    <t>Kiểm tra hiệu lực khi vừa đổi mật khẩu mới</t>
  </si>
  <si>
    <t>1. Đăng nhập vào ứng dụng Shopee.
2. Vào phần "Tài khoản" và chọn "Đổi mật khẩu".
3. Đổi mật khẩu thành công.
4. Đăng xuất khỏi ứng dụng.
5. Đăng nhập lại bằng mật khẩu mới.</t>
  </si>
  <si>
    <t>Người dùng có thể đăng nhập thành công bằng mật khẩu mới.</t>
  </si>
  <si>
    <t>Đổi mật khẩu với email thông báo</t>
  </si>
  <si>
    <t>1. Đăng nhập vào ứng dụng Shopee.
2. Vào phần "Tài khoản" và chọn "Đổi mật khẩu".
3. Đổi mật khẩu thành công.
4. Kiểm tra email đã đăng ký để tìm email thông báo về việc đổi mật khẩu.</t>
  </si>
  <si>
    <t>Người dùng nhận được email thông báo xác nhận việc đổi mật khẩu.</t>
  </si>
  <si>
    <t>Hệ thống cảnh báo về việc đổi mật khẩu</t>
  </si>
  <si>
    <t xml:space="preserve">1. Đăng nhập vào ứng dụng Shopee.
2. Vào phần "Tài khoản" và chọn "Đổi mật khẩu".
3. Đổi mật khẩu thành công.
4. Kiểm tra thông báo của web </t>
  </si>
  <si>
    <t>Người dùng nhận được cảnh báo về việc đổi mật khẩu, gợi ý số điện thoại hỗ trợ nếu không phải người dùng đổi mật khẩu</t>
  </si>
  <si>
    <t>Danh mục</t>
  </si>
  <si>
    <t>Kiểm tra xem danh mục hiển thị đúng tên và hình ảnh</t>
  </si>
  <si>
    <t>1. Truy cập vào trang chủ Shopee.
2. Quan sát các danh mục sản phẩm.</t>
  </si>
  <si>
    <t xml:space="preserve">Tên và hình ảnh của mỗi danh mục hiển thị đúng và khớp với mô tả </t>
  </si>
  <si>
    <t>Kiểm tra điều hướng đến trang danh mục</t>
  </si>
  <si>
    <t>1. Truy cập vào trang chủ Shopee.
2. Nhấp vào một danh mục sản phẩm.</t>
  </si>
  <si>
    <t>Người dùng được điều hướng đến trang danh mục tương ứng và các sản phẩm trong danh mục đó được hiển thị đúng với tên danh mục đã lựa chọn</t>
  </si>
  <si>
    <t>Kiểm tra phân trang trong danh mục</t>
  </si>
  <si>
    <t>1. Truy cập vào trang danh mục với nhiều sản phẩm.
2. Chuyển đổi giữa các trang sản phẩm.</t>
  </si>
  <si>
    <t>Người dùng có thể chuyển đổi giữa các trang và sản phẩm hiển thị đúng.</t>
  </si>
  <si>
    <t>Kiểm tra liên kết đến sản phẩm trong danh mục</t>
  </si>
  <si>
    <t>1. Truy cập vào trang danh mục cụ thể.
2. Nhấp vào một sản phẩm trong danh mục.</t>
  </si>
  <si>
    <t>Người dùng được điều hướng đến trang chi tiết sản phẩm tương ứng.</t>
  </si>
  <si>
    <t>Kiểm tra thông báo khi không tìm được sản phẩm phù hợp trong danh mục</t>
  </si>
  <si>
    <t>1. Truy cập vào danh mục cụ thể
2. Chọn lọc theo danh mục "Bách Hoá Online" 
3. Chọn nơi bán 'Hưng Yên"
4. Chọn thương hiệu "HALONG CANFOCO"</t>
  </si>
  <si>
    <t>Hệ thông thông báo "Hix. Không có sản phẩm nào. Bạn thử tắt điều kiện lọc và tìm lại nhé?" hoặc gơi ý "Xoá bộ lọc"</t>
  </si>
  <si>
    <t>Kiểm tra chức năng hiển thị sản phẩm liên quan trong danh mục</t>
  </si>
  <si>
    <t>1. Truy cập vào trang danh mục cụ thể.
2. Nhấp vào một sản phẩm để xem chi tiết.
3. Quan sát phần sản phẩm liên quan.</t>
  </si>
  <si>
    <t>Các sản phẩm liên quan được hiển thị đúng và có liên quan đến sản phẩm đang xem.</t>
  </si>
  <si>
    <t>Kiểm tra tốc độ tải trang danh mục</t>
  </si>
  <si>
    <t>1. Truy cập vào trang danh mục cụ thể.
2. Đo thời gian tải trang.</t>
  </si>
  <si>
    <t xml:space="preserve">Trang danh mục tải trong thời gian hợp lý </t>
  </si>
  <si>
    <t>Trang danh mục tải trong thời gian hợp lý</t>
  </si>
  <si>
    <t>Tình trạng</t>
  </si>
  <si>
    <t>P</t>
  </si>
  <si>
    <t>F</t>
  </si>
  <si>
    <t>Kiểm tra lọc sản phẩm theo tên trong danh mục</t>
  </si>
  <si>
    <t>Các sản phẩm hiển thị đúng với tên đã chọn.</t>
  </si>
  <si>
    <t>Kiểm tra lọc sản phẩm theo nơi bán trong danh mục</t>
  </si>
  <si>
    <t>1. Truy cập vào trang danh mục "Thời trang nam"
2. Chọn tên muốn lọc "Áo Khoác"</t>
  </si>
  <si>
    <t>Các sản phẩm hiển thị đúng với nơi bán đã chọn.</t>
  </si>
  <si>
    <t>Kiểm tra lọc sản phẩm theo đơn vị vận chuyển</t>
  </si>
  <si>
    <t>1. Truy cập vào trang danh mục "Thời trang nam"
2. Chọn đơn vị vận chuyển muốn lọc "Tiết kiệm"</t>
  </si>
  <si>
    <t>1. Truy cập vào trang danh mục "Thời trang nam"
2. Chọn nơi bán muốn lọc "Hà Nội"</t>
  </si>
  <si>
    <t>Các sản phẩm hiển thị đúng với đơn vị vận chuyển đã chọn.</t>
  </si>
  <si>
    <t>Kiểm tra lọc sản phẩm theo thương hiệu</t>
  </si>
  <si>
    <t>1. Truy cập vào trang danh mục "Thời trang nam"
2. Chọn thương hiệu muốn lọc "KARANTS"</t>
  </si>
  <si>
    <t>Các sản phẩm hiển thị đúng với thương hiệu đã chọn.</t>
  </si>
  <si>
    <t>Kiểm tra lọc theo khoảng giá</t>
  </si>
  <si>
    <t>1. Truy cập vào trang danh mục "Thời trang nam"
2. Chọn khoảng giá muốn lọc "1000" - "100000"</t>
  </si>
  <si>
    <t>Các sản phẩm hiển thị đúng với khoảng giá đã nhập.</t>
  </si>
  <si>
    <t>Kiểm tra lọc theo shop</t>
  </si>
  <si>
    <t>1. Truy cập vào trang danh mục "Thời trang nam"
2. Chọn loại shop muốn lọc "SHOP XU HƯỚNG"</t>
  </si>
  <si>
    <t>Các sản phẩm hiển thị đúng với shop đã chọn.</t>
  </si>
  <si>
    <t>Kiểm tra lọc theo tình trạng</t>
  </si>
  <si>
    <t>1. Truy cập vào trang danh mục "Thời trang nam"
2. Chọn tình trạng muốn lọc "Mới"</t>
  </si>
  <si>
    <t>Các sản phẩm hiển thị đúng với tình trạng đã chọn.</t>
  </si>
  <si>
    <t>Kiểm tra lọc theo đánh giá số sao</t>
  </si>
  <si>
    <t>1. Truy cập vào trang danh mục "Thời trang nam"
2. Chọn đánh giá muốn lọc "5 sao"</t>
  </si>
  <si>
    <t>Các sản phẩm hiển thị đúng với đánh giá đã chọn.</t>
  </si>
  <si>
    <t>Kiểm tra lọc theo Dịch Vụ &amp; Khuyển Mãi</t>
  </si>
  <si>
    <t>1. Truy cập vào trang danh mục "Thời trang nam"
2. Chọn dịch vụ và khuyến mãi muốn lọc "Đang giảm giá"</t>
  </si>
  <si>
    <t>Các sản phẩm hiển thị đúng với dịch vụ &amp; khuyến mãi đã chọn.</t>
  </si>
  <si>
    <t>1. Truy cập vào trang danh mục cụ thể.
2. Chọn sắp xếp "Phổ biến"</t>
  </si>
  <si>
    <t>Các sản phẩm được sắp xếp đúng theo mức phổ biến</t>
  </si>
  <si>
    <t>Kiểm tra sắp xếp sản phẩm phổ biến nhất trong danh mục</t>
  </si>
  <si>
    <t>Kiểm tra sắp xếp sản phẩm mới nhất trong danh mục</t>
  </si>
  <si>
    <t>1. Truy cập vào trang danh mục cụ thể.
2. Chọn sắp xếp "Mới nhất"</t>
  </si>
  <si>
    <t>Các sản phẩm được sắp xếp đúng theo mới nhất</t>
  </si>
  <si>
    <t>Các sản phẩm được sắp xếp đúng theo bán chạy nhất</t>
  </si>
  <si>
    <t>Kiểm tra sắp xếp sản phẩm giá từ thấp đến cao  trong danh mục</t>
  </si>
  <si>
    <t>1. Truy cập vào trang danh mục cụ thể.
2. Chọn sắp xếp "Giá: Thấp đến Cao"</t>
  </si>
  <si>
    <t>Các sản phẩm được sắp xếp đúng theo giá từ thấp nhất đến cao nhất</t>
  </si>
  <si>
    <t>Các sản phẩm được sắp xếp đúng theo giá thấp nhất đến cao nhất</t>
  </si>
  <si>
    <t>Kiểm tra sắp xếp sản phẩm giá từ cao đến thấp trong danh mục</t>
  </si>
  <si>
    <t>1. Truy cập vào trang danh mục cụ thể.
2. Chọn sắp xếp "Giá: Cao đến Thấp"</t>
  </si>
  <si>
    <t>Các sản phẩm được sắp xếp đúng theo giá từ cao nhất đến thấp nhất</t>
  </si>
  <si>
    <t>Các sản phẩm được sắp xếp đúng theo giá cao nhất đến thấp nhất</t>
  </si>
  <si>
    <t>1. Truy cập vào trang danh mục cụ thể.
2. Chọn sắp xếp "Bán chạy "</t>
  </si>
  <si>
    <t>Kiểm tra sắp xếp sản phẩm bán chạy trong danh mục</t>
  </si>
  <si>
    <t>Giỏ hàng</t>
  </si>
  <si>
    <t>Thêm sản phẩm vào giỏ hàng thành công</t>
  </si>
  <si>
    <t>1. Tìm kiếm sản phẩm cần mua.
2. Chọn sản phẩm từ danh sách kết quả tìm kiếm.
3. Chọn các thuộc tính sản phẩm (màu sắc, kích cỡ, số lượng, ...).
4. Nhấn vào nút "Thêm vào giỏ hàng".</t>
  </si>
  <si>
    <t>1. Sản phẩm được thêm vào giỏ hàng thành công.
2. Thông báo "Sản phẩm đã được thêm vào Giỏ hàng" hiện ra.
3. Giỏ hàng được cập nhật với sản phẩm vừa thêm.</t>
  </si>
  <si>
    <t>1. Sản phẩm được thêm vào giỏ hàng thành công.
2. Thông báo "Thêm vào giỏ hàng thành công" hiện ra.
3. Giỏ hàng được cập nhật với sản phẩm vừa thêm.</t>
  </si>
  <si>
    <t>Thêm sản phẩm với số lượng vượt quá kho hàng</t>
  </si>
  <si>
    <t>1. Tìm kiếm sản phẩm cần mua.
2. Chọn sản phẩm từ danh sách kết quả tìm kiếm.
3. Chọn các thuộc tính sản phẩm (màu sắc, kích cỡ).
4. Nhập số lượng sản phẩm vượt quá số lượng còn trong kho.</t>
  </si>
  <si>
    <t>1. Thông báo lỗi hiện ra: "Số lượng bạn chọn đã đạt mức tối đa của sản phẩm này".
2. Tự động chuyển về số lượng tối đa.</t>
  </si>
  <si>
    <t>Thêm sản phẩm với số lượng tối thiểu (1 sản phẩm)</t>
  </si>
  <si>
    <t>1. Tìm kiếm sản phẩm cần mua.
2. Chọn sản phẩm từ danh sách kết quả tìm kiếm.
3. Chọn các thuộc tính sản phẩm (màu sắc, kích cỡ, ...).
4. Nhập số lượng sản phẩm là 1.
5. Nhấn vào nút "Thêm vào giỏ hàng".</t>
  </si>
  <si>
    <t>Sản phẩm được thêm vào giỏ hàng thành công với số lượng 1</t>
  </si>
  <si>
    <t>Thêm sản phẩm với số lượng tối đa cho phép</t>
  </si>
  <si>
    <t>1. Tìm kiếm sản phẩm cần mua.
2. Chọn sản phẩm từ danh sách kết quả tìm kiếm.
3. Chọn các thuộc tính sản phẩm (màu sắc, kích cỡ, ...).
4. Nhập số lượng sản phẩm là số lượng tối đa mà hệ thống cho phép.
5. Nhấn vào nút "Thêm vào giỏ hàng".</t>
  </si>
  <si>
    <t>Sản phẩm được thêm vào giỏ hàng thành công với số lượng tối đa cho phép</t>
  </si>
  <si>
    <t>Thêm sản phẩm khi chưa chọn thuộc tính bắt buộc</t>
  </si>
  <si>
    <t>1. Tìm kiếm sản phẩm cần mua.
2. Chọn sản phẩm từ danh sách kết quả tìm kiếm.
3. Không chọn các thuộc tính sản phẩm bắt buộc (màu sắc, kích cỡ, ...).
4. Nhấn vào nút "Thêm vào giỏ hàng".</t>
  </si>
  <si>
    <t>1. Thông báo lỗi hiện ra: "Vui lòng chọn phân loại hàng".
2. Sản phẩm không được thêm vào giỏ hàng.</t>
  </si>
  <si>
    <t>Thêm sản phẩm khi không đăng nhập</t>
  </si>
  <si>
    <t>1. Mở ứng dụng Shopee khi chưa đăng nhập tài khoản.
2. Tìm kiếm sản phẩm cần mua.
3. Chọn sản phẩm từ danh sách kết quả tìm kiếm.
4. Chọn các thuộc tính sản phẩm (màu sắc, kích cỡ, số lượng, ...).
5. Nhấn vào nút "Thêm vào giỏ hàng".</t>
  </si>
  <si>
    <t>1. Hệ thống chuyển sang trang đăng nhập.
2. Sản phẩm không được thêm vào giỏ hàng.</t>
  </si>
  <si>
    <t>Thêm sản phẩm khi mạng không ổn định</t>
  </si>
  <si>
    <t>1. Mở ứng dụng Shopee khi mạng không ổn định hoặc bị mất kết nối.
2. Tìm kiếm sản phẩm cần mua.
3. Chọn sản phẩm từ danh sách kết quả tìm kiếm.
4. Chọn các thuộc tính sản phẩm (màu sắc, kích cỡ, số lượng, ...).
5. Nhấn vào nút "Thêm vào giỏ hàng".</t>
  </si>
  <si>
    <t>1. Thông báo lỗi hiện ra: "Không thể thêm vào giỏ hàng".
2. Sản phẩm không được thêm vào giỏ hàng.</t>
  </si>
  <si>
    <t>Thêm sản phẩm đã tồn tại trong giỏ hàng</t>
  </si>
  <si>
    <t>1. Tìm kiếm sản phẩm cần mua.
2. Chọn sản phẩm từ danh sách kết quả tìm kiếm.
3. Chọn các thuộc tính sản phẩm (màu sắc, kích cỡ, số lượng, ...).
4. Nhấn vào nút "Thêm vào giỏ hàng".
5. Thực hiện lại các bước trên để thêm cùng sản phẩm vào giỏ hàng một lần nữa.</t>
  </si>
  <si>
    <t>1. Giỏ hàng được cập nhật với số lượng sản phẩm đã tăng lên tương ứng.
2. Thông báo "Sản phẩm đã được thêm vào giỏ hàng" hiện ra, và số lượng sản phẩm tăng lên.</t>
  </si>
  <si>
    <t>Thêm sản phẩm bị lỗi</t>
  </si>
  <si>
    <t>1. Tìm kiếm sản phẩm cần mua.
2. Chọn sản phẩm từ danh sách kết quả tìm kiếm.
3. Chọn các thuộc tính sản phẩm (màu sắc, kích cỡ, số lượng, ...).
4. Nhấn vào nút "Thêm vào giỏ hàng".
5. Xảy ra lỗi hệ thống hoặc lỗi máy chủ.</t>
  </si>
  <si>
    <t>1. Thông báo lỗi hiện ra: "Có lỗi xảy ra, vui lòng thử lại sau".
2. Sản phẩm không được thêm vào giỏ hàng.</t>
  </si>
  <si>
    <t>Thêm sản phẩm khuyến mãi vào giỏ hàng</t>
  </si>
  <si>
    <t>1. Tìm kiếm sản phẩm đang có khuyến mãi.
2. Chọn sản phẩm từ danh sách kết quả tìm kiếm.
3. Chọn các thuộc tính sản phẩm (màu sắc, kích cỡ, ...).
4. Nhấn vào nút "Thêm vào giỏ hàng".</t>
  </si>
  <si>
    <t>Sản phẩm khuyến mãi được thêm vào giỏ hàng thành công và được áp dụng giảm giá.</t>
  </si>
  <si>
    <t>Thêm sản phẩm hàng quốc tế vào giỏ hàng</t>
  </si>
  <si>
    <t>1. Tìm kiếm sản phẩm ở mục "Hàng Quốc Tế".
2. Chọn sản phẩm từ danh sách kết quả tìm kiếm.
3. Chọn các thuộc tính sản phẩm (màu sắc, kích cỡ, ...).
4. Nhấn vào nút "Thêm vào giỏ hàng".</t>
  </si>
  <si>
    <t>1. Sản phẩm được thêm vào giỏ hàng thành công .
2. Thông báo "Sản phẩm đã được thêm vào Giỏ hàng" hiện ra.</t>
  </si>
  <si>
    <t>Thêm sản phẩm bị giới hạn số lượng mua</t>
  </si>
  <si>
    <t>1. Tìm kiếm sản phẩm bị giới hạn số lượng mua.
2. Chọn sản phẩm từ danh sách kết quả tìm kiếm.
3. Chọn các thuộc tính sản phẩm (màu sắc, kích cỡ, ...).
4. Nhập số lượng sản phẩm vượt quá giới hạn mua.
5. Nhấn vào nút "Thêm vào giỏ hàng".</t>
  </si>
  <si>
    <t>1. Thông báo lỗi hiện ra: "Số lượng mua vượt quá giới hạn".
2. Sản phẩm không được thêm vào giỏ hàng.</t>
  </si>
  <si>
    <t>Thêm nhiều sản phẩm khác nhau vào giỏ hàng</t>
  </si>
  <si>
    <t>1. Tìm kiếm sản phẩm thứ nhất và thêm vào giỏ hàng.
2. Tìm kiếm sản phẩm thứ hai và thêm vào giỏ hàng.
3. Lặp lại cho nhiều sản phẩm khác nhau.</t>
  </si>
  <si>
    <t>Tất cả các sản phẩm được thêm vào giỏ hàng thành công.
Giỏ hàng hiển thị đầy đủ các sản phẩm đã thêm.</t>
  </si>
  <si>
    <t>Thêm sản phẩm khi ngừng bán</t>
  </si>
  <si>
    <t>1. Tìm kiếm sản phẩm đã ngừng bán.
2. Chọn sản phẩm từ danh sách kết quả tìm kiếm.
3. Chọn các thuộc tính sản phẩm (màu sắc, kích cỡ, ...).
4. Nhấn vào nút "Thêm vào giỏ hàng".</t>
  </si>
  <si>
    <t>1. Thông báo lỗi hiện ra: "Sản phẩm không còn tồn tại".
2. Sản phẩm không được thêm vào giỏ hàng.</t>
  </si>
  <si>
    <t>1. Thông báo lỗi hiện ra, ví dụ: "Sản phẩm không còn tồn tại".
2. Sản phẩm không được thêm vào giỏ hàng.</t>
  </si>
  <si>
    <t>Thêm sản phẩm với số lượng bằng 0</t>
  </si>
  <si>
    <t>1. Tìm kiếm sản phẩm cần mua.
2. Chọn sản phẩm từ danh sách kết quả tìm kiếm.
3. Chọn các thuộc tính sản phẩm (màu sắc, kích cỡ, ...).
4. Nhập số lượng sản phẩm là 0.</t>
  </si>
  <si>
    <t>1. Không thể nhập số lượng là 0.
2. Sản phẩm không được thêm vào giỏ hàng.</t>
  </si>
  <si>
    <t>Thêm sản phẩm đã hết hàng</t>
  </si>
  <si>
    <t>1. Tìm kiếm sản phẩm cần mua.
2. Chọn sản phẩm từ danh sách kết quả tìm kiếm.
3. Chọn các thuộc tính sản phẩm (màu sắc, kích cỡ, ...).
4. Nhấn vào nút "Thêm vào giỏ hàng" khi sản phẩm đã hết hàng.</t>
  </si>
  <si>
    <t>1. Nút thêm vào giỏ hàng bị Disable.
2. Sản phẩm không được thêm vào giỏ hàng.</t>
  </si>
  <si>
    <t>Thêm sản phẩm với thuộc tính không khả dụng</t>
  </si>
  <si>
    <t>1. Tìm kiếm sản phẩm cần mua.
2. Chọn sản phẩm từ danh sách kết quả tìm kiếm.
3. Chọn một thuộc tính không khả dụng(kích cỡ không có trong kho).
4. Nhấn vào nút "Thêm vào giỏ hàng".</t>
  </si>
  <si>
    <t>1. Nút thuộc tính không khả dụng bị Disable.
2. Sản phẩm không được thêm vào giỏ hàng.</t>
  </si>
  <si>
    <t>Thêm sản phẩm từ các danh mục khác nhau</t>
  </si>
  <si>
    <t>1. Truy cập vào danh mục sản phẩm A và thêm một sản phẩm vào giỏ hàng.
2. Truy cập vào danh mục sản phẩm B và thêm một sản phẩm khác vào giỏ hàng.</t>
  </si>
  <si>
    <t>Cả hai sản phẩm từ hai danh mục khác nhau được thêm vào giỏ hàng thành công.</t>
  </si>
  <si>
    <t>Thêm sản phẩm với giá trị khuyến mãi và giá trị 
thực</t>
  </si>
  <si>
    <t>1. Tìm kiếm sản phẩm có khuyến mãi.
2. Chọn sản phẩm từ danh sách kết quả tìm kiếm.
3. Chọn các thuộc tính sản phẩm (màu sắc, kích cỡ, số lượng, ...).
4. Nhấn vào nút "Thêm vào giỏ hàng".</t>
  </si>
  <si>
    <t>Sản phẩm được thêm vào giỏ hàng thành công với giá trị khuyến mãi và giá trị thực được hiển thị rõ ràng.</t>
  </si>
  <si>
    <t>Thêm sản phẩm với số lượng không phải là số 
nguyên</t>
  </si>
  <si>
    <t>1. Tìm kiếm sản phẩm cần mua.
2. Chọn sản phẩm từ danh sách kết quả tìm kiếm.
3. Chọn các thuộc tính sản phẩm (màu sắc, kích cỡ, ...).
4. Nhập số lượng sản phẩm là 1.5.</t>
  </si>
  <si>
    <t>1. Không thể nhập sản phẩm với số lượng là số nguyên
2. Sản phẩm không được thêm vào giỏ hàng.</t>
  </si>
  <si>
    <t>Thêm sản phẩm khi có chương trình Flash Sale</t>
  </si>
  <si>
    <t>1. Tìm kiếm sản phẩm đang tham gia chương trình Flash Sale.
2. Chọn sản phẩm từ danh sách kết quả tìm kiếm hoặc trang Flash Sale.
3. Chọn các thuộc tính sản phẩm (màu sắc, kích cỡ, ...).
4. Nhấn vào nút "Thêm vào giỏ hàng".</t>
  </si>
  <si>
    <t>Sản phẩm Flash Sale được thêm vào giỏ hàng thành công với giá giảm.</t>
  </si>
  <si>
    <t>Hiển thị thông tin sản phẩm đúng khi chọn sản phẩm</t>
  </si>
  <si>
    <t>1. Mở ứng dụng Shopee.
2. Tìm kiếm sản phẩm cần mua.
3. Chọn sản phẩm từ danh sách kết quả tìm kiếm.</t>
  </si>
  <si>
    <t>Trang chi tiết sản phẩm hiển thị đúng hình ảnh, tên, mô tả, giá, và các thuộc tính sản phẩm (màu sắc, kích cỡ, ...).</t>
  </si>
  <si>
    <t>Hiển thị hộp thoại xác nhận khi thêm sản phẩm vào giỏ hàng</t>
  </si>
  <si>
    <t>1. Mở ứng dụng Shopee.
2. Tìm kiếm và chọn sản phẩm cần mua.
3. Chọn các thuộc tính sản phẩm và nhấn "Thêm vào giỏ hàng".</t>
  </si>
  <si>
    <t>Hộp thoại hoặc thông báo xác nhận hiện ra với nội dung "Sản phẩm đã được thêm vào giỏ hàng".</t>
  </si>
  <si>
    <t>Kiểm tra nút "Thêm vào giỏ hàng" khả dụng</t>
  </si>
  <si>
    <t>1. Mở trang chi tiết của một sản phẩm.
2. Chọn các thuộc tính cần thiết.</t>
  </si>
  <si>
    <t>Nút "Thêm vào giỏ hàng" được hiển thị rõ ràng và khả dụng sau khi chọn đủ các thuộc tính sản phẩm.</t>
  </si>
  <si>
    <t>Hiển thị biểu tượng giỏ hàng cập nhật số lượng</t>
  </si>
  <si>
    <t>1. Thực hiện thao tác thêm sản phẩm vào giỏ hàng.</t>
  </si>
  <si>
    <t>Biểu tượng giỏ hàng ở góc trên bên phải màn hình cập nhật số lượng sản phẩm trong giỏ hàng ngay lập tức.</t>
  </si>
  <si>
    <t>1. Tìm kiếm và chọn sản phẩm cần mua.
2. Chọn các thuộc tính sản phẩm và nhấn "Thêm vào giỏ hàng".</t>
  </si>
  <si>
    <t>Kiểm tra thông tin giỏ hàng khi thêm sản phẩm</t>
  </si>
  <si>
    <t>1. Thêm sản phẩm vào giỏ hàng.
2. Mở trang giỏ hàng.</t>
  </si>
  <si>
    <t>Thông tin sản phẩm được hiển thị trong giỏ hàng bao gồm: hình ảnh, tên sản phẩm, thuộc tính đã chọn, số lượng và giá.</t>
  </si>
  <si>
    <t>Kiểm tra phản hồi khi nhấn nút "Thêm vào giỏ hàng"</t>
  </si>
  <si>
    <t>1. Mở trang chi tiết của một sản phẩm.
2. Chọn các thuộc tính sản phẩm.
3. Nhấn vào nút "Thêm vào giỏ hàng".</t>
  </si>
  <si>
    <t>Nút "Thêm vào giỏ hàng" phản hồi (đổi màu, hiển thị vòng quay chờ, ...) để người dùng biết thao tác đã được thực hiện.</t>
  </si>
  <si>
    <t>Hiển thị giỏ hàng trống</t>
  </si>
  <si>
    <t>1. Mở ứng dụng Shopee.
2. Truy cập vào giỏ hàng khi chưa thêm sản phẩm nào.</t>
  </si>
  <si>
    <t>1. Thông báo "Giỏ hàng của bạn trống" hiển thị rõ ràng.
2. Gợi ý các sản phẩm hoặc nút "Mua ngay" được hiển thị.</t>
  </si>
  <si>
    <t>Cập nhật số lượng sản phẩm trong giỏ hàng</t>
  </si>
  <si>
    <t>1. Thêm sản phẩm vào giỏ hàng.
2. Truy cập vào giỏ hàng.
3. Thay đổi số lượng sản phẩm trong giỏ hàng.</t>
  </si>
  <si>
    <t>1. Số lượng sản phẩm cập nhật ngay lập tức.
2. Tổng giá trị giỏ hàng được cập nhật chính xác.</t>
  </si>
  <si>
    <t>Xóa sản phẩm khỏi giỏ hàng</t>
  </si>
  <si>
    <t>1. Thêm sản phẩm vào giỏ hàng.
2. Truy cập vào giỏ hàng.
3. Xóa sản phẩm khỏi giỏ hàng.</t>
  </si>
  <si>
    <t>1. Sản phẩm được xóa khỏi giỏ hàng.
2. Tổng giá trị giỏ hàng được cập nhật.</t>
  </si>
  <si>
    <t>Kiểm tra tổng giá trị giỏ hàng</t>
  </si>
  <si>
    <t>1. Thêm nhiều sản phẩm vào giỏ hàng với các mức giá khác nhau.
2. Truy cập vào giỏ hàng.</t>
  </si>
  <si>
    <t>Tổng giá trị giỏ hàng được tính toán và hiển thị chính xác.</t>
  </si>
  <si>
    <t>Kiểm tra thông báo lỗi khi số lượng vượt quá tồn kho</t>
  </si>
  <si>
    <t>1. Thêm sản phẩm vào giỏ hàng.
2. Truy cập vào giỏ hàng.
3. Cập nhật số lượng sản phẩm vượt quá số lượng tồn kho.</t>
  </si>
  <si>
    <t>1. Thông báo lỗi hiện ra: "Rất tiếc, bạn chỉ có thể mua tối đa xxx sản phẩm của chương trình giảm giá này".
2. Số lượng sản phẩm được đặt thành số lượng tối đa trong kho.</t>
  </si>
  <si>
    <t>Kiểm tra giỏ hàng khi không đăng nhập</t>
  </si>
  <si>
    <t>1. Mở ứng dụng Shopee mà không đăng nhập.
2. Thêm sản phẩm vào giỏ hàng.
3. Truy cập vào giỏ hàng.</t>
  </si>
  <si>
    <t xml:space="preserve">
1. Chuyển về trang đăng nhập</t>
  </si>
  <si>
    <t>1. Chuyển về trang đăng nhập</t>
  </si>
  <si>
    <t>Kiểm tra giỏ hàng khi đăng nhập</t>
  </si>
  <si>
    <t>1. Đăng nhập vào tài khoản Shopee.
2. Thêm sản phẩm vào giỏ hàng.
3. Truy cập vào giỏ hàng.</t>
  </si>
  <si>
    <t>1. Người dùng có thể thêm, xóa, và cập nhật sản phẩm trong giỏ hàng.
2. Thông tin tài khoản và địa chỉ giao hàng hiển thị khi tiến hành thanh toán.</t>
  </si>
  <si>
    <t>Kiểm tra chức năng lưu giỏ hàng</t>
  </si>
  <si>
    <t>1. Thêm sản phẩm vào giỏ hàng khi đã đăng nhập.
2. Đăng xuất khỏi tài khoản.
3. Đăng nhập lại vào tài khoản.
4. Truy cập vào giỏ hàng.</t>
  </si>
  <si>
    <t>Giỏ hàng vẫn lưu giữ các sản phẩm đã thêm trước khi đăng xuất.</t>
  </si>
  <si>
    <t>Kiểm tra giỏ hàng khi có sản phẩm khuyến mãi</t>
  </si>
  <si>
    <t>1. Thêm sản phẩm khuyến mãi vào giỏ hàng.
2. Truy cập vào giỏ hàng.</t>
  </si>
  <si>
    <t>1. Sản phẩm khuyến mãi được hiển thị với giá khuyến mãi.
2. Tổng giá trị giỏ hàng được tính toán với giá khuyến mãi.</t>
  </si>
  <si>
    <t>Kiểm tra giỏ hàng khi sản phẩm đã hết hạn khuyến mãi</t>
  </si>
  <si>
    <t>1. Thêm sản phẩm khuyến mãi vào giỏ hàng.
2. Để sản phẩm trong giỏ hàng đến khi hết hạn khuyến mãi.
3. Truy cập vào giỏ hàng.</t>
  </si>
  <si>
    <t>Giá sản phẩm cập nhật về giá gốc.</t>
  </si>
  <si>
    <t>Kiểm tra giỏ hàng khi sản phẩm không còn tồn kho</t>
  </si>
  <si>
    <t>1. Thêm sản phẩm vào giỏ hàng.
2. Để sản phẩm trong giỏ hàng đến khi hết tồn kho.
3. Truy cập vào giỏ hàng.</t>
  </si>
  <si>
    <t>1. Thông báo sản phẩm không còn tồn kho.
2. Sản phẩm được đánh dấu hoặc gỡ bỏ khỏi giỏ hàng.</t>
  </si>
  <si>
    <t>Kiểm tra giỏ hàng khi sản phẩm đã bị xóa khỏi shop</t>
  </si>
  <si>
    <t>1. Thêm sản phẩm vào giỏ hàng.
2. Để sản phẩm trong giỏ hàng đến khi sản phẩm bị xóa.
3. Truy cập vào giỏ hàng.</t>
  </si>
  <si>
    <t>1. Thông báo sản phẩm đã bị xóa.
2. Sản phẩm được đánh dấu hoặc gỡ bỏ khỏi giỏ hàng.</t>
  </si>
  <si>
    <t>Kiểm tra chức năng tìm sản phẩm tương tự</t>
  </si>
  <si>
    <t>1. Thêm sản phẩm vào giỏ hàng.
2. Chọn "Tìm sản phẩm tương tự" của sản phẩm vừa thêm.</t>
  </si>
  <si>
    <t>Hiện ra 1 trang danh sách các sản phẩm tương tự</t>
  </si>
  <si>
    <t>Kiểm tra khả năng thêm sản phẩm từ giỏ hàng vào danh sách yêu thích</t>
  </si>
  <si>
    <t>1. Thêm sản phẩm vào giỏ hàng.
2. Chuyển sản phẩm từ giỏ hàng vào danh sách yêu thích.</t>
  </si>
  <si>
    <t>Sản phẩm được chuyển vào danh sách yêu thích thành công và không còn hiển thị trong giỏ hàng.</t>
  </si>
  <si>
    <t>Kiểm tra chức năng chọn tất cả và bỏ chọn tất cả</t>
  </si>
  <si>
    <t>1. Thêm nhiều sản phẩm vào giỏ hàng.
2. Sử dụng chức năng "Chọn tất cả" và "Bỏ chọn tất cả".</t>
  </si>
  <si>
    <t>Tất cả các sản phẩm trong giỏ hàng được chọn hoặc bỏ chọn chính xác theo hành động.</t>
  </si>
  <si>
    <t>Thanh toán đơn hàng</t>
  </si>
  <si>
    <t>Kiểm tra khả năng truy cập trang thanh toán</t>
  </si>
  <si>
    <t>1. Thêm sản phẩm vào giỏ hàng.
2. Truy cập vào giỏ hàng.
3. Nhấn nút "Thanh toán".</t>
  </si>
  <si>
    <t>Người dùng được chuyển đến trang thanh toán mà không gặp lỗi.</t>
  </si>
  <si>
    <t>Kiểm tra hiển thị thông tin đơn hàng trên trang thanh toán</t>
  </si>
  <si>
    <t>1. Thêm sản phẩm vào giỏ hàng.
2. Truy cập trang thanh toán.</t>
  </si>
  <si>
    <t>Thông tin sản phẩm, số lượng, giá, và tổng giá trị đơn hàng hiển thị chính xác.</t>
  </si>
  <si>
    <t>Kiểm tra hiển thị thông tin giao hàng trên trang thanh toán</t>
  </si>
  <si>
    <t>Thông tin địa chỉ giao hàng, phí vận chuyển, và thời gian dự kiến giao hàng hiển thị chính xác.</t>
  </si>
  <si>
    <t>Kiểm tra chức năng chọn phương thức thanh toán</t>
  </si>
  <si>
    <t>1. Truy cập trang thanh toán.
2. Chọn phương thức thanh toán (ví dụ: thẻ tín dụng, ví điện tử, COD).</t>
  </si>
  <si>
    <t>Người dùng có thể chọn và thay đổi phương thức thanh toán một cách dễ dàng.</t>
  </si>
  <si>
    <t>Kiểm tra khả năng nhập thông tin thẻ tín dụng</t>
  </si>
  <si>
    <t>1. Chọn thanh toán bằng thẻ tín dụng trên trang thanh toán.
2. Nhập thông tin thẻ tín dụng.</t>
  </si>
  <si>
    <t>Thông tin thẻ tín dụng được nhập và xác thực chính xác.</t>
  </si>
  <si>
    <t>Kiểm tra khả năng sử dụng ví điện tử</t>
  </si>
  <si>
    <t>1. Chọn thanh toán bằng ví điện tử trên trang thanh toán.
2. Xác thực ví điện tử.</t>
  </si>
  <si>
    <t>Người dùng có thể kết nối và sử dụng ví điện tử một cách dễ dàng và an toàn.</t>
  </si>
  <si>
    <t>Kiểm tra chức năng thanh toán bằng thẻ ATM nội địa (Napas)</t>
  </si>
  <si>
    <t>1. Truy cập trang thanh toán.
2. Chọn phương thức thanh toán bằng thẻ ATM nội địa.</t>
  </si>
  <si>
    <t>1. Người dùng có thể nhập thông tin thẻ ATM nội địa và hoàn tất thanh toán.
2. Hệ thống xử lý thanh toán và xác nhận đơn hàng thành công.</t>
  </si>
  <si>
    <t>Kiểm tra chức năng thanh toán khi nhận hàng (COD)</t>
  </si>
  <si>
    <t>1. Truy cập trang thanh toán.
2. Chọn phương thức thanh toán COD.</t>
  </si>
  <si>
    <t>1. Người dùng có thể chọn thanh toán COD.
2. Đơn hàng được xác nhận với phương thức thanh toán COD và hiển thị thông tin chính xác.</t>
  </si>
  <si>
    <t>Kiểm tra chức năng nhập mã giảm giá</t>
  </si>
  <si>
    <t>1. Truy cập trang thanh toán.
2. Nhập mã giảm giá.</t>
  </si>
  <si>
    <t>1. Mã giảm giá hợp lệ được áp dụng và tổng giá trị đơn hàng được cập nhật.
2. Thông báo lỗi nếu mã giảm giá không hợp lệ hoặc hết hạn.</t>
  </si>
  <si>
    <t>Kiểm tra chức năng nhập Shopee Xu</t>
  </si>
  <si>
    <t>1. Truy cập trang thanh toán.
2. Chọn sử dụng Shopee Xu.</t>
  </si>
  <si>
    <t>Tổng giá trị đơn hàng được tính toán và hiển thị chính xác sau khi áp dụng Shopee Xu</t>
  </si>
  <si>
    <t>Kiểm tra thông báo lỗi khi thanh toán thất bại</t>
  </si>
  <si>
    <t>Thực hiện thanh toán với thông tin thanh toán không hợp lệ (thẻ tín dụng hết hạn).</t>
  </si>
  <si>
    <t>Thông báo lỗi hiện ra rõ ràng, ví dụ: "Thanh toán thất bại, vui lòng kiểm tra lại thông tin thanh toán".</t>
  </si>
  <si>
    <t>Kiểm tra hiển thị tổng giá trị đơn hàng sau khi áp dụng mã giảm giá và phí vận chuyển</t>
  </si>
  <si>
    <t>Thêm sản phẩm vào giỏ hàng.
Truy cập trang thanh toán.
Nhập mã giảm giá và kiểm tra tổng giá trị đơn hàng.</t>
  </si>
  <si>
    <t>Tổng giá trị đơn hàng được tính toán và hiển thị chính xác sau khi áp dụng mã giảm giá và phí vận chuyển.</t>
  </si>
  <si>
    <t>Kiểm tra chức năng chọn địa chỉ giao hàng</t>
  </si>
  <si>
    <t>1. Truy cập trang thanh toán.
2. Chọn hoặc thêm địa chỉ giao hàng mới.</t>
  </si>
  <si>
    <t>1. Người dùng có thể chọn và thêm địa chỉ giao hàng mới một cách dễ dàng.
2. Thông tin địa chỉ giao hàng được cập nhật chính xác.</t>
  </si>
  <si>
    <t>Kiểm tra chức năng thay đổi phương thức vận chuyển</t>
  </si>
  <si>
    <t>1. Truy cập trang thanh toán.
2. Chọn phương thức vận chuyển khác (giao hàng nhanh, giao hàng tiết kiệm).</t>
  </si>
  <si>
    <t>1. Người dùng có thể thay đổi phương thức vận chuyển một cách dễ dàng.
2. Thông tin phí vận chuyển và thời gian giao hàng được cập nhật chính xác.</t>
  </si>
  <si>
    <t>Kiểm tra chức năng hủy đơn hàng trước khi xác nhận thanh toán</t>
  </si>
  <si>
    <t>1. Thêm sản phẩm vào giỏ hàng.
2. Truy cập trang thanh toán.
3. Hủy quy trình thanh toán trước khi xác nhận thanh toán.</t>
  </si>
  <si>
    <t>Quy trình thanh toán được hủy thành công và người dùng trở về giỏ hàng hoặc trang chủ.</t>
  </si>
  <si>
    <t>Kiểm tra chức năng hoàn tiền khi thanh toán thất bại</t>
  </si>
  <si>
    <t>Thực hiện thanh toán và cố tình tạo lỗi thanh toán (nhập sai mã CVV thẻ tín dụng).</t>
  </si>
  <si>
    <t>Thông báo lỗi hiện ra và số tiền đã trừ được hoàn trả vào tài khoản của người dùng.</t>
  </si>
  <si>
    <t>Kiểm tra hiển thị thông tin chi tiết đơn hàng sau khi đặt hàng thành công</t>
  </si>
  <si>
    <t>1. Hoàn tất quy trình thanh toán.
2. Xem thông tin đơn hàng chi tiết sau khi đặt hàng thành công.</t>
  </si>
  <si>
    <t>Thông tin chi tiết đơn hàng, bao gồm mã đơn hàng, sản phẩm, giá, và thông tin giao hàng, hiển thị chính xác.</t>
  </si>
  <si>
    <t>Kiểm tra chức năng Chat ngay với shop</t>
  </si>
  <si>
    <t>1. Thêm sản phẩm vào giỏ hàng.
2. Truy cập trang thanh toán.
3. Bấm Chat ngay ở sản phẩm</t>
  </si>
  <si>
    <t>Hệ thống bật ra cửa sổ chat với shop</t>
  </si>
  <si>
    <t>Kiểm tra chức năng thanh toán cho đơn hàng nhiều người bán</t>
  </si>
  <si>
    <t>1. Thêm sản phẩm từ nhiều người bán vào giỏ hàng.
2. Truy cập trang thanh toán.</t>
  </si>
  <si>
    <t>1. Thông tin và tổng giá trị đơn hàng hiển thị chính xác cho từng người bán.
2. Phí vận chuyển được tính toán và hiển thị chính xác cho từng người bán.</t>
  </si>
  <si>
    <t>Kiểm tra hiển thị cảnh báo sản phẩm không thể thanh toán cùng nhau</t>
  </si>
  <si>
    <t>1. Thêm vào giỏ hàng các sản phẩm từ nhiều nhà cung cấp khác nhau hoặc các sản phẩm có quy định đặc biệt.
2. Truy cập trang thanh toán.</t>
  </si>
  <si>
    <t>Hệ thống hiển thị cảnh báo rõ ràng nếu có sản phẩm không thể thanh toán cùng nhau</t>
  </si>
  <si>
    <t>Kiểm tra chức năng nhắc nhở thanh toán đối với đơn hàng chưa hoàn tất</t>
  </si>
  <si>
    <t>Thêm sản phẩm vào giỏ hàng.
Bắt đầu quy trình thanh toán nhưng không hoàn tất.</t>
  </si>
  <si>
    <t>Hệ thống gửi nhắc nhở thanh toán qua thông báo trên ứng dụng web sau một khoảng thời gian.</t>
  </si>
  <si>
    <t>Kiểm tra chức năng nhận thông báo đơn hàng qua email</t>
  </si>
  <si>
    <t>1. Hoàn tất thanh toán đơn hàng.
2. Kiểm tra email để nhận thông báo xác nhận đơn hàng.</t>
  </si>
  <si>
    <t>1. Người dùng nhận được email xác nhận đơn hàng với đầy đủ thông tin chi tiết.
2. Thông báo qua email diễn ra kịp thời và chính xác.</t>
  </si>
  <si>
    <t>Kiểm tra chức năng thêm lưu ý cho người bán</t>
  </si>
  <si>
    <t>1. Thêm sản phẩm vào giỏ hàng.
2. Truy cập trang thanh toán.
3. Thêm lưu ý cho người bán vào ô ghi chú.</t>
  </si>
  <si>
    <t>1. Người dùng có thể thêm lưu ý vào ô ghi chú một cách dễ dàng.
2. Lưu ý hiển thị chính xác và đầy đủ.</t>
  </si>
  <si>
    <t>Theo dõi đơn hàng</t>
  </si>
  <si>
    <t>Kiểm tra hiển thị danh sách đơn hàng trong trang quản lý đơn hàng</t>
  </si>
  <si>
    <t>1. Đăng nhập vào tài khoản Shopee.
2. Truy cập trang quản lý đơn hàng.</t>
  </si>
  <si>
    <t>Danh sách các đơn hàng đã đặt hiển thị đầy đủ và chính xác.</t>
  </si>
  <si>
    <t>Kiểm tra hiển thị chi tiết đơn hàng</t>
  </si>
  <si>
    <t>1. Truy cập trang quản lý đơn hàng.
2. Chọn một đơn hàng cụ thể để xem chi tiết.</t>
  </si>
  <si>
    <t>Thông tin chi tiết của đơn hàng hiển thị chính xác, bao gồm tên sản phẩm, số lượng, giá, địa chỉ giao hàng, và trạng thái đơn hàng.</t>
  </si>
  <si>
    <t>Kiểm tra cập nhật trạng thái đơn hàng theo thời gian thực</t>
  </si>
  <si>
    <t>1. Đặt một đơn hàng mới.
2. Theo dõi trạng thái đơn hàng trong trang quản lý đơn hàng.</t>
  </si>
  <si>
    <t>Trạng thái đơn hàng cập nhật theo thời gian thực, từ "Đã xác nhận", "Đang xử lý", "Đang vận chuyển" đến "Đã giao hàng".</t>
  </si>
  <si>
    <t>Kiểm tra thông báo đẩy khi đơn hàng thay đổi trạng thái</t>
  </si>
  <si>
    <t>1. Đặt một đơn hàng mới.
2. Theo dõi thông báo đẩy trên ứng dụng web Shopee khi trạng thái đơn hàng thay đổi.</t>
  </si>
  <si>
    <t>Người dùng nhận được thông báo đẩy khi đơn hàng chuyển sang trạng thái mới.</t>
  </si>
  <si>
    <t>Kiểm tra hiển thị thông tin vận chuyển chi tiết</t>
  </si>
  <si>
    <t>1. Truy cập trang quản lý đơn hàng.
2. Chọn một đơn hàng đang vận chuyển để xem chi tiết thông tin vận chuyển.</t>
  </si>
  <si>
    <t>Thông tin chi tiết về vận chuyển hiển thị chính xác, bao gồm tên đơn vị vận chuyển, mã vận đơn, và lịch trình giao hàng.</t>
  </si>
  <si>
    <t>Kiểm tra chức năng theo dõi đơn hàng qua mã vận đơn</t>
  </si>
  <si>
    <t>1. Truy cập trang quản lý đơn hàng.
2. Chọn một đơn hàng đang vận chuyển và sao chép mã vận đơn.
3. Truy cập trang web của đơn vị vận chuyển và theo dõi đơn hàng bằng mã vận đơn.</t>
  </si>
  <si>
    <t>Người dùng có thể theo dõi chi tiết lịch trình đơn hàng trên trang web của đơn vị vận chuyển.</t>
  </si>
  <si>
    <t>Kiểm tra hiển thị thông tin liên hệ của đơn vị vận chuyển</t>
  </si>
  <si>
    <t>1. Truy cập trang quản lý đơn hàng.
2. Chọn một đơn hàng đang vận chuyển để xem chi tiết thông tin liên hệ của đơn vị vận chuyển.</t>
  </si>
  <si>
    <t>Thông tin liên hệ của đơn vị vận chuyển (số điện thoại, email) hiển thị đầy đủ và chính xác.</t>
  </si>
  <si>
    <t>Kiểm tra chức năng liên hệ với người bán về đơn hàng</t>
  </si>
  <si>
    <t>1. Truy cập trang quản lý đơn hàng.
2. Chọn một đơn hàng và sử dụng chức năng liên hệ với người bán.</t>
  </si>
  <si>
    <t>Người dùng có thể gửi tin nhắn hoặc liên hệ với người bán một cách dễ dàng và nhận được phản hồi.</t>
  </si>
  <si>
    <t>Kiểm tra hiển thị thông tin lịch sử giao dịch của đơn hàng</t>
  </si>
  <si>
    <t>1. Truy cập trang quản lý đơn hàng.
2. Chọn một đơn hàng để xem chi tiết lịch sử giao dịch.</t>
  </si>
  <si>
    <t>Lịch sử giao dịch của đơn hàng (các thay đổi trạng thái, ngày giờ cập nhật) hiển thị đầy đủ và chính xác.</t>
  </si>
  <si>
    <t>Kiểm tra chức năng đánh giá đơn hàng sau khi nhận hàng</t>
  </si>
  <si>
    <t>1. Truy cập trang quản lý đơn hàng.
2. Chọn một đơn hàng đã giao và sử dụng chức năng đánh giá đơn hàng.</t>
  </si>
  <si>
    <t>1. Người dùng có thể đánh giá và nhận xét về sản phẩm và dịch vụ giao hàng.
2. Đánh giá hiển thị chính xác trên trang sản phẩm.</t>
  </si>
  <si>
    <t>Kiểm tra chức năng hủy đơn hàng</t>
  </si>
  <si>
    <t>1. Truy cập trang quản lý đơn hàng.
2. Chọn một đơn hàng đang xử lý và yêu cầu hủy đơn hàng.</t>
  </si>
  <si>
    <t>1. Người dùng có thể yêu cầu hủy đơn hàng trước khi đơn hàng được giao.
2. Trạng thái đơn hàng cập nhật chính xác sau khi hủy thành công.</t>
  </si>
  <si>
    <t>Kiểm tra chức năng yêu cầu trả hàng/hoàn tiền</t>
  </si>
  <si>
    <t>1. Truy cập trang quản lý đơn hàng.
2. Chọn một đơn hàng đã giao và yêu cầu trả hàng/hoàn tiền.</t>
  </si>
  <si>
    <t>1. Người dùng có thể yêu cầu trả hàng/hoàn tiền một cách dễ dàng.
2. Trạng thái đơn hàng và thông tin yêu cầu trả hàng/hoàn tiền cập nhật chính xác.</t>
  </si>
  <si>
    <t>Kiểm tra hiển thị thông tin giảm giá và khuyến mãi của đơn hàng</t>
  </si>
  <si>
    <t>1. Truy cập trang quản lý đơn hàng.
2. Chọn một đơn hàng và kiểm tra thông tin giảm giá và khuyến mãi.</t>
  </si>
  <si>
    <t>Thông tin về giảm giá và khuyến mãi của đơn hàng hiển thị đầy đủ và chính xác.</t>
  </si>
  <si>
    <t>Kiểm tra chức năng theo dõi đơn hàng qua email</t>
  </si>
  <si>
    <t>1. Đặt một đơn hàng mới trên Shopee.
2. Kiểm tra email để nhận thông báo về trạng thái đơn hàng.</t>
  </si>
  <si>
    <t>1. Người dùng nhận được email thông báo khi đơn hàng thay đổi trạng thái.
2. Nội dung email hiển thị rõ ràng và đầy đủ thông tin chi tiết về đơn hàng.</t>
  </si>
  <si>
    <t>Kiểm tra chức năng theo dõi đơn hàng với nhiều sản phẩm từ nhiều người bán</t>
  </si>
  <si>
    <t>1. Thêm sản phẩm từ nhiều người bán vào giỏ hàng.
2. Đặt đơn hàng và theo dõi trạng thái của từng sản phẩm.</t>
  </si>
  <si>
    <t>1. Người dùng có thể theo dõi trạng thái riêng biệt của từng sản phẩm trong đơn hàng.
2. Thông tin chi tiết về từng sản phẩm hiển thị đầy đủ và chính xác.</t>
  </si>
  <si>
    <t>Kiểm tra chức năng xem lại các đơn hàng đã hủy</t>
  </si>
  <si>
    <t>1. Truy cập trang quản lý đơn hàng.
2. Chuyển sang tab các đơn hàng đã hủy.</t>
  </si>
  <si>
    <t>1. Người dùng có thể xem lại danh sách các đơn hàng đã hủy.
2. Thông tin về lý do hủy và chi tiết đơn hàng hiển thị đầy đủ và chính xác.</t>
  </si>
  <si>
    <t>Kiểm tra chức năng yêu cầu hóa đơn điện tử</t>
  </si>
  <si>
    <t>1. Truy cập trang quản lý đơn hàng.
2. Chọn một đơn hàng và yêu cầu hóa đơn điện tử.</t>
  </si>
  <si>
    <t>1. Người dùng có thể nhận hóa đơn điện tử của đơn hàng thông qua email
2. Hóa đơn điện tử hiển thị đầy đủ và chính xác các thông tin chi tiết.</t>
  </si>
  <si>
    <t>Kiểm tra chức năng Mua lại của đơn hàng đã hoàn thành</t>
  </si>
  <si>
    <t>1. Truy cập trang quản lý đơn hàng.
2. Chọn một đơn hàng hoàn thành và chọn mua lại.</t>
  </si>
  <si>
    <t>Sản phẩm được thêm vào giỏ hàng với số lượng tối thiểu</t>
  </si>
  <si>
    <t>Kiểm tra chức năng Xem Đánh Giá Shop</t>
  </si>
  <si>
    <t>1. Truy cập trang quản lý đơn hàng.
2. Chọn một đơn hàng hoàn thành và chọn Xem Đánh Giá Shop.</t>
  </si>
  <si>
    <t>Hệ thống hiển thị tab đánh giá với thông tin sản phẩm và đánh giá cụ thể</t>
  </si>
  <si>
    <t>Kiểm tra chức năng báo cáo vấn đề với đơn hàng</t>
  </si>
  <si>
    <t>1. Truy cập trang quản lý đơn hàng.
2. Chọn một đơn hàng và sử dụng chức năng báo cáo vấn đề.</t>
  </si>
  <si>
    <t>1. Người dùng có thể báo cáo vấn đề với đơn hàng (như sai sản phẩm, hư hỏng).
2. Hệ thống tiếp nhận báo cáo và cung cấp phản hồi hoặc hướng dẫn giải quyết vấn đề.</t>
  </si>
  <si>
    <t>Đánh giá sản phẩm</t>
  </si>
  <si>
    <t>Kiểm tra chức năng mở trang đánh giá sản phẩm</t>
  </si>
  <si>
    <t>1. Truy cập vào mục "Đơn mua".
2. Chọn một đơn hàng đã giao và nhấn vào nút "Viết đánh giá".</t>
  </si>
  <si>
    <t>1. Trang viết đánh giá sản phẩm mở ra.
2. Giao diện hiển thị đầy đủ các trường thông tin cần thiết để viết đánh giá.</t>
  </si>
  <si>
    <t>Kiểm tra chức năng viết đánh giá sản phẩm có hình ảnh</t>
  </si>
  <si>
    <t>1. Truy cập vào mục "Đơn mua".
2. Chọn một đơn hàng đã giao và nhấn vào nút "Viết đánh giá".
3. Nhập nội dung đánh giá vào ô văn bản.
4. Nhấn nút "Thêm ảnh" và chọn hình ảnh từ thiết bị.
5. Nhấn nút "Gửi đánh giá".</t>
  </si>
  <si>
    <t>1. Hình ảnh được tải lên và hiển thị trong đánh giá.
2. Đánh giá có hình ảnh hiển thị trên trang sản phẩm.</t>
  </si>
  <si>
    <t>Kiểm tra chức năng viết đánh giá sản phẩm có video</t>
  </si>
  <si>
    <t>1. Truy cập vào mục "Đơn mua".
2. Chọn một đơn hàng đã giao và nhấn vào nút "Viết đánh giá".
3. Nhập nội dung đánh giá vào ô văn bản.
4. Nhấn nút "Thêm video" và chọn video từ thiết bị.
5. Nhấn nút "Gửi đánh giá".</t>
  </si>
  <si>
    <t>1. Video được tải lên và hiển thị trong đánh giá.
2. Đánh giá có video hiển thị trên trang sản phẩm.</t>
  </si>
  <si>
    <t>Kiểm tra chức năng đánh giá sao cho sản phẩm</t>
  </si>
  <si>
    <t>1. Truy cập vào mục "Đơn mua".
2. Chọn một đơn hàng đã giao và nhấn vào nút "Viết đánh giá".
3. Chọn số sao để đánh giá sản phẩm (từ 1 đến 5 sao).
4. Nhấn nút "Gửi đánh giá".</t>
  </si>
  <si>
    <t>1. Số sao đánh giá hiển thị chính xác.
2. Đánh giá với số sao hiển thị trên trang sản phẩm.</t>
  </si>
  <si>
    <t>Kiểm tra chức năng đánh giá nhiều sản phẩm trong cùng một đơn</t>
  </si>
  <si>
    <t>1. Truy cập vào mục "Đơn mua".
2. Chọn một đơn hàng có nhiều sản phẩm và nhấn vào nút "Viết đánh giá" cho từng sản phẩm.
3. Nhập nội dung đánh giá và chọn số sao cho từng sản phẩm.
4. Nhấn nút "Gửi đánh giá".</t>
  </si>
  <si>
    <t>1. Người dùng có thể viết đánh giá cho từng sản phẩm.
2. Đánh giá hiển thị đầy đủ và chính xác trên trang của từng sản phẩm.</t>
  </si>
  <si>
    <t>Kiểm tra hiển thị thông báo lỗi khi gửi đánh giá không có nội dung</t>
  </si>
  <si>
    <t>1 .Truy cập vào mục "Đơn mua".
2. Chọn một đơn hàng đã giao và nhấn vào nút "Viết đánh giá".
3. Không nhập nội dung đánh giá và nhấn nút "Gửi đánh giá".</t>
  </si>
  <si>
    <t>Hệ thống hiển thị thông báo lỗi yêu cầu người dùng nhập nội dung đánh giá.</t>
  </si>
  <si>
    <t>Kiểm tra chức năng đánh giá ẩn danh</t>
  </si>
  <si>
    <t>1. Truy cập vào mục "Đơn mua".
2. Chọn một đơn hàng đã giao và nhấn vào nút "Viết đánh giá".
3. Nhập nội dung đánh giá và chọn chế độ ẩn danh.
4. Nhấn nút "Gửi đánh giá".</t>
  </si>
  <si>
    <t>1. Đánh giá hiển thị với tên người đánh giá là "Người dùng ẩn danh".
2. Nội dung đánh giá chính xác và đầy đủ.</t>
  </si>
  <si>
    <t>Kiểm tra giới hạn ký tự trong nội dung đánh giá</t>
  </si>
  <si>
    <t>1. Truy cập vào mục "Đơn mua".
2. Chọn một đơn hàng đã giao và nhấn vào nút "Viết đánh giá".
3. Nhập nội dung đánh giá vượt quá số ký tự cho phép.
4. Nhấn nút "Gửi đánh giá".</t>
  </si>
  <si>
    <t>1. Hệ thống hiển thị thông báo lỗi về giới hạn số ký tự.
2. Đánh giá không được gửi nếu vượt quá số ký tự cho phép.</t>
  </si>
  <si>
    <t>Kiểm tra chức năng đánh giá sản phẩm sau khi trả hàng hoặc hủy đơn</t>
  </si>
  <si>
    <t>1. Truy cập vào mục "Đơn mua".
2. Chọn một đơn hàng đã trả hàng hoặc đã hủy.
3. Nhấn vào nút "Viết đánh giá".</t>
  </si>
  <si>
    <t>1. Hệ thống không cho phép viết đánh giá cho đơn hàng đã trả hàng hoặc đã hủy.
2. Không hiện nút "Viết đánh giá".</t>
  </si>
  <si>
    <t>Kiểm tra chức năng thay đổi trạng thái đánh giá (ẩn danh/công khai)</t>
  </si>
  <si>
    <t>1. Truy cập vào mục "Đơn mua".
2. Chọn một đơn hàng đã giao và nhấn vào nút "Xem đánh giá Shop".
4. Nhấn nút "Thiết lập ẩn danh/công khai".</t>
  </si>
  <si>
    <t>Hệ thống thay đổi trạng thái đánh giá thành công</t>
  </si>
  <si>
    <t>Kiểm tra chức năng lọc đánh giá theo số sao</t>
  </si>
  <si>
    <t>1. Truy cập vào trang sản phẩm trên Shopee.
2. Chọn bộ lọc đánh giá theo số sao (1 sao, 2 sao, 3 sao, 4 sao, 5 sao).</t>
  </si>
  <si>
    <t>1. Hệ thống hiển thị các đánh giá tương ứng với số sao đã chọn.
2. Thông tin đánh giá hiển thị chính xác và đầy đủ.</t>
  </si>
  <si>
    <t>Kiểm tra chức năng xem đánh giá của người dùng khác</t>
  </si>
  <si>
    <t>1. Truy cập vào trang sản phẩm trên Shopee.
2. Cuộn xuống phần đánh giá sản phẩm.</t>
  </si>
  <si>
    <t>Tất cả đánh giá của người dùng khác hiển thị đầy đủ, bao gồm văn bản, hình ảnh, video và số sao.</t>
  </si>
  <si>
    <t>Kiểm tra chức năng chọn đánh giá "Hữu ích"</t>
  </si>
  <si>
    <t>1. Truy cập vào trang sản phẩm trên Shopee.
2. Cuộn xuống phần đánh giá sản phẩm.
3. Chọn đánh giá được cho là hữu ích và bấm nút "Hữu ích"</t>
  </si>
  <si>
    <t>Đánh giá được cho là hữu ích và tăng lượt đánh hữu ích lên</t>
  </si>
  <si>
    <t>Sử dụng mã giảm giá</t>
  </si>
  <si>
    <t>Kiểm tra áp dụng mã giảm giá hợp lệ</t>
  </si>
  <si>
    <t>1. Chọn sản phẩm và thêm vào giỏ hàng.
2. Truy cập vào giỏ hàng và tiến hành thanh toán.
3. Nhập mã giảm giá hợp lệ vào ô mã giảm giá.
4. Nhấn "Áp dụng".</t>
  </si>
  <si>
    <t>1. Mã giảm giá được áp dụng thành công.
2. Tổng số tiền thanh toán được giảm đúng số tiền hoặc phần trăm của mã giảm giá.</t>
  </si>
  <si>
    <t>Kiểm tra áp dụng mã giảm giá hết hạn</t>
  </si>
  <si>
    <t>1. Chọn sản phẩm và thêm vào giỏ hàng.
2. Truy cập vào giỏ hàng và tiến hành thanh toán.
3. Nhập mã giảm giá đã hết hạn vào ô mã giảm giá.
4. Nhấn "Áp dụng".</t>
  </si>
  <si>
    <t>1. Hệ thống hiển thị thông báo lỗi về việc mã giảm giá đã hết hạn.
2. Tổng số tiền thanh toán không thay đổi.</t>
  </si>
  <si>
    <t>iểm tra áp dụng mã giảm giá không hợp lệ</t>
  </si>
  <si>
    <t>1. Chọn sản phẩm và thêm vào giỏ hàng.
2. Truy cập vào giỏ hàng và tiến hành thanh toán.
3. Nhập mã giảm giá không hợp lệ vào ô mã giảm giá.
4. Nhấn "Áp dụng".</t>
  </si>
  <si>
    <t>1. Hệ thống hiển thị thông báo lỗi về việc mã giảm giá không hợp lệ.
2. Tổng số tiền thanh toán không thay đổi.</t>
  </si>
  <si>
    <t>Kiểm tra áp dụng mã giảm giá cho sản phẩm không đủ điều kiện</t>
  </si>
  <si>
    <t>1. Chọn sản phẩm không nằm trong danh sách được áp dụng mã giảm giá và thêm vào giỏ hàng.
2. Truy cập vào giỏ hàng và tiến hành thanh toán.
3. Nhập mã giảm giá vào ô mã giảm giá.
4. Nhấn "Áp dụng".</t>
  </si>
  <si>
    <t>1. Hệ thống hiển thị thông báo lỗi về việc sản phẩm không đủ điều kiện áp dụng mã giảm giá.
2. Tổng số tiền thanh toán không thay đổi.</t>
  </si>
  <si>
    <t>Kiểm tra áp dụng mã giảm giá với đơn hàng tối thiểu</t>
  </si>
  <si>
    <t>1. Chọn sản phẩm và thêm vào giỏ hàng.
2. Đảm bảo tổng giá trị đơn hàng đủ điều kiện để áp dụng mã giảm giá.
3. Truy cập vào giỏ hàng và tiến hành thanh toán.
4. Nhập mã giảm giá vào ô mã giảm giá.
5. Nhấn "Áp dụng".</t>
  </si>
  <si>
    <t>Kiểm tra áp dụng mã giảm giá với đơn hàng không đạt giá trị tối thiểu</t>
  </si>
  <si>
    <t>1. Chọn sản phẩm và thêm vào giỏ hàng.
2. Đảm bảo tổng giá trị đơn hàng không đủ điều kiện để áp dụng mã giảm giá.
3. Truy cập vào giỏ hàng và tiến hành thanh toán.
4. Nhập mã giảm giá vào ô mã giảm giá.
5. Nhấn "Áp dụng".</t>
  </si>
  <si>
    <t>Hệ thống hiển thị thông báo lỗi về việc đơn hàng không đạt giá trị tối thiểu.
Tổng số tiền thanh toán không thay đổi.</t>
  </si>
  <si>
    <t>Kiểm tra áp dụng nhiều mã giảm giá cùng lúc</t>
  </si>
  <si>
    <t>1. Chọn sản phẩm và thêm vào giỏ hàng.
2. Truy cập vào giỏ hàng và tiến hành thanh toán.
3. Nhập mã giảm giá đầu tiên vào ô mã giảm giá và nhấn "Áp dụng".
4. Nhập mã giảm giá thứ hai vào ô mã giảm giá và nhấn "Áp dụng".</t>
  </si>
  <si>
    <t>1. Hệ thống chỉ cho phép áp dụng một mã giảm giá tại một thời điểm.
2. Hiển thị thông báo lỗi khi cố gắng áp dụng mã giảm giá thứ hai.</t>
  </si>
  <si>
    <t>Kiểm tra áp dụng mã giảm giá sau khi thay đổi số lượng sản phẩm</t>
  </si>
  <si>
    <t>1. Chọn sản phẩm và thêm vào giỏ hàng.
2. Truy cập vào giỏ hàng và tiến hành thanh toán.
3. Nhập mã giảm giá vào ô mã giảm giá và nhấn "Áp dụng".
4. Thay đổi số lượng sản phẩm trong giỏ hàng.</t>
  </si>
  <si>
    <t>Mã giảm giá được áp dụng lại và tính toán chính xác tổng số tiền thanh toán dựa trên số lượng sản phẩm mới.</t>
  </si>
  <si>
    <t>Kiểm tra áp dụng mã giảm giá khi sản phẩm trong giỏ hàng không còn tồn kho</t>
  </si>
  <si>
    <t>1. Chọn sản phẩm và thêm vào giỏ hàng.
2. Truy cập vào giỏ hàng và tiến hành thanh toán.
3. Nhập mã giảm giá vào ô mã giảm giá và nhấn "Áp dụng".
4. Xóa sản phẩm không còn tồn kho khỏi giỏ hàng.
5. Tiến hành thanh toán lại.</t>
  </si>
  <si>
    <t>Mã giảm giá được áp dụng lại và tính toán chính xác tổng số tiền thanh toán dựa trên sản phẩm còn lại trong giỏ hàng.</t>
  </si>
  <si>
    <t>Kiểm tra áp dụng mã giảm giá khi thay đổi địa chỉ giao hàng</t>
  </si>
  <si>
    <t>1. Chọn sản phẩm và thêm vào giỏ hàng.
2. Truy cập vào giỏ hàng và tiến hành thanh toán.
3. Nhập mã giảm giá vào ô mã giảm giá và nhấn "Áp dụng".
4. Thay đổi địa chỉ giao hàng.</t>
  </si>
  <si>
    <t>Mã giảm giá được áp dụng lại và tính toán chính xác tổng số tiền thanh toán dựa trên địa chỉ giao hàng mới.</t>
  </si>
  <si>
    <t>Kiểm tra áp dụng mã giảm giá khi thay đổi phương thức giao hàng</t>
  </si>
  <si>
    <t>1. Chọn sản phẩm và thêm vào giỏ hàng.
2. Truy cập vào giỏ hàng và tiến hành thanh toán.
3. Nhập mã giảm giá vào ô mã giảm giá và nhấn "Áp dụng".
4. Thay đổi phương thức giao hàng (từ giao hàng tiêu chuẩn sang giao hàng nhanh).</t>
  </si>
  <si>
    <t>Mã giảm giá được áp dụng lại và tính toán chính xác tổng số tiền thanh toán dựa trên phương thức giao hàng mới.</t>
  </si>
  <si>
    <t>Kiểm tra áp dụng mã giảm giá với các loại sản phẩm khác nhau</t>
  </si>
  <si>
    <t>1. Chọn sản phẩm từ các danh mục khác nhau và thêm vào giỏ hàng.
2. Truy cập vào giỏ hàng và tiến hành thanh toán.
3. Nhập mã giảm giá vào ô mã giảm giá và nhấn "Áp dụng".</t>
  </si>
  <si>
    <t>1. Mã giảm giá được áp dụng cho tất cả các loại sản phẩm hợp lệ.
2. Tổng số tiền thanh toán được giảm đúng số tiền hoặc phần trăm của mã giảm giá.</t>
  </si>
  <si>
    <t>Kiểm tra áp dụng mã giảm giá với đơn hàng có nhiều người bán</t>
  </si>
  <si>
    <t>1. Chọn sản phẩm từ nhiều người bán khác nhau và thêm vào giỏ hàng.
2. Truy cập vào giỏ hàng và tiến hành thanh toán.
3. Nhập mã giảm giá vào ô mã giảm giá và nhấn "Áp dụng".</t>
  </si>
  <si>
    <t>1. Mã giảm giá được áp dụng cho tất cả các sản phẩm từ nhiều người bán nếu mã giảm giá đó áp dụng cho các sản phẩm của những người bán đó.
2. Tổng số tiền thanh toán được giảm đúng số tiền hoặc phần trăm của mã giảm giá.</t>
  </si>
  <si>
    <t>Kiểm tra áp dụng mã giảm giá sau khi thêm sản phẩm khuyến mãi vào giỏ hàng</t>
  </si>
  <si>
    <t>1. Chọn sản phẩm khuyến mãi và thêm vào giỏ hàng.
2. Truy cập vào giỏ hàng và tiến hành thanh toán.
3. Nhập mã giảm giá vào ô mã giảm giá và nhấn "Áp dụng".</t>
  </si>
  <si>
    <t>1. Mã giảm giá được áp dụng thành công nếu mã giảm giá đó áp dụng cho sản phẩm khuyến mãi.
2. Tổng số tiền thanh toán được giảm đúng số tiền hoặc phần trăm của mã giảm giá.</t>
  </si>
  <si>
    <t>Kiểm tra giới hạn sử dụng mã giảm giá một lần</t>
  </si>
  <si>
    <t>1. Sử dụng mã giảm giá và hoàn tất một đơn hàng.
2. Chọn sản phẩm khác và thêm vào giỏ hàng.
3. Truy cập vào giỏ hàng và tiến hành thanh toán.
4. Nhập lại mã giảm giá đã sử dụng vào ô mã giảm giá và nhấn "Áp dụng".</t>
  </si>
  <si>
    <t>1. Hệ thống hiển thị thông báo lỗi về việc mã giảm giá đã được sử dụng.
2. Tổng số tiền thanh toán không thay đổi.</t>
  </si>
  <si>
    <t>Kiểm tra áp dụng mã giảm giá kết hợp với Shopee Xu</t>
  </si>
  <si>
    <t>1. Chọn sản phẩm và thêm vào giỏ hàng.
2. Truy cập vào giỏ hàng và tiến hành thanh toán.
3. Nhập mã giảm giá vào ô mã giảm giá và nhấn "Áp dụng".
4. Sử dụng Shopee Xu để giảm giá thêm.</t>
  </si>
  <si>
    <t>1. Mã giảm giá và Shopee Xoins được áp dụng thành công.
2. Tổng số tiền thanh toán được giảm đúng số tiền của mã giảm giá và số Shopee Xu sử dụng.</t>
  </si>
  <si>
    <t>Kiểm tra hủy mã giảm giá sau khi áp dụng</t>
  </si>
  <si>
    <t>1. Chọn sản phẩm và thêm vào giỏ hàng.
2. Truy cập vào giỏ hàng và tiến hành thanh toán.
3. Nhập mã giảm giá vào ô mã giảm giá và nhấn "Áp dụng".
4. Hủy mã giảm giá đã áp dụng.</t>
  </si>
  <si>
    <t>1. Mã giảm giá được hủy thành công.
2. Tổng số tiền thanh toán được điều chỉnh lại mà không có mã giảm giá.</t>
  </si>
  <si>
    <t>Kiểm tra áp dụng mã giảm giá với sản phẩm có giá trị cao</t>
  </si>
  <si>
    <t>1. Chọn sản phẩm có giá trị cao và thêm vào giỏ hàng.
2. Truy cập vào giỏ hàng và tiến hành thanh toán.
3. Nhập mã giảm giá vào ô mã giảm giá và nhấn "Áp dụng".</t>
  </si>
  <si>
    <t>1. Mã giảm giá được áp dụng thành công nếu mã giảm giá đó áp dụng cho sản phẩm có giá trị cao.
2. Tổng số tiền thanh toán được giảm đúng số tiền hoặc phần trăm của mã giảm giá.</t>
  </si>
  <si>
    <t>Kiểm tra áp dụng mã giảm giá với sản phẩm có giá trị thấp</t>
  </si>
  <si>
    <t>1. Chọn sản phẩm có giá trị thấp và thêm vào giỏ hàng.
2. Truy cập vào giỏ hàng và tiến hành thanh toán.
3. Nhập mã giảm giá vào ô mã giảm giá và nhấn "Áp dụng".</t>
  </si>
  <si>
    <t>1. Mã giảm giá được áp dụng thành công nếu mã giảm giá đó áp dụng cho sản phẩm có giá trị thấp.
2. Tổng số tiền thanh toán được giảm đúng số tiền hoặc phần trăm của mã giảm giá.</t>
  </si>
  <si>
    <t>Kiểm tra giới hạn sử dụng mã giảm giá theo tài khoản</t>
  </si>
  <si>
    <t>1. Đăng nhập vào tài khoản Shopee A.
2. Sử dụng mã giảm giá và hoàn tất một đơn hàng.
3. Đăng xuất và đăng nhập vào tài khoản Shopee B.
4. Chọn sản phẩm và thêm vào giỏ hàng.
5. Truy cập vào giỏ hàng và tiến hành thanh toán.
6. Nhập mã giảm giá đã sử dụng vào ô mã giảm giá và nhấn "Áp dụng".</t>
  </si>
  <si>
    <t>Mã giảm giá có thể được áp dụng trên tài khoản Shopee B nếu mã giảm giá không bị giới hạn cho một tài khoản duy nhất.</t>
  </si>
  <si>
    <t>Kiểm tra áp dụng mã giảm giá cho sản phẩm trong chương trình Flash Sale</t>
  </si>
  <si>
    <t>1. Chọn sản phẩm trong chương trình Flash Sale và thêm vào giỏ hàng.
2. Truy cập vào giỏ hàng và tiến hành thanh toán.
3. Nhập mã giảm giá vào ô mã giảm giá và nhấn "Áp dụng".</t>
  </si>
  <si>
    <t>1. Mã giảm giá có thể được áp dụng cùng với sản phẩm trong chương trình Flash Sale, nếu điều kiện cho phép.
2. Tổng số tiền thanh toán được giảm đúng số tiền hoặc phần trăm của mã giảm giá và giảm giá Flash Sale.</t>
  </si>
  <si>
    <t>Kiểm tra áp dụng mã giảm giá khi sử dụng tính năng mua ngay</t>
  </si>
  <si>
    <t>1. Chọn sản phẩm và nhấn "Mua ngay".
2. Tiến hành thanh toán trực tiếp từ trang sản phẩm.
3. Nhập mã giảm giá vào ô mã giảm giá và nhấn "Áp dụng".</t>
  </si>
  <si>
    <t>Kiểm tra áp dụng mã giảm giá khi mua nhiều số lượng sản phẩm</t>
  </si>
  <si>
    <t>1. Chọn sản phẩm và thêm số lượng lớn vào giỏ hàng.
2. Truy cập vào giỏ hàng và tiến hành thanh toán.
3. Nhập mã giảm giá vào ô mã giảm giá và nhấn "Áp dụng".</t>
  </si>
  <si>
    <t>1. Mã giảm giá được áp dụng thành công nếu số lượng sản phẩm trong khoảng đạt yêu cầu.
2. Tổng số tiền thanh toán được giảm đúng số tiền hoặc phần trăm của mã giảm giá dựa trên tổng số lượng sản phẩm.</t>
  </si>
  <si>
    <t>Kiểm tra hiển thị thông tin chi tiết mã giảm giá trước khi áp dụng</t>
  </si>
  <si>
    <t>1. Truy cập vào giỏ hàng và tiến hành thanh toán.
2. Nhập mã giảm giá vào ô mã giảm giá.
3. Xem thông tin chi tiết của mã giảm giá trước khi nhấn "Áp dụng".</t>
  </si>
  <si>
    <t>1. Thông tin chi tiết về mã giảm giá được hiển thị rõ ràng và đầy đủ.
2. Người dùng có thể hiểu rõ các điều kiện và giới hạn của mã giảm giá trước khi áp dụng.</t>
  </si>
  <si>
    <t>Kiểm tra hệ thống đăng nhập thành công khi nhập đúng username, password</t>
  </si>
  <si>
    <t>1. Tại ô username:Nhập "Admin"
2. Tại ô password: nhập "Admin1234"
3. Click "đăng nhập"</t>
  </si>
  <si>
    <t>Hệ thống đăng nhập thành công và đưa người dùng về trang chủ của shopee.</t>
  </si>
  <si>
    <t>Kiểm tra hệ thống đăng nhập khi nhập username và password gồm các kí tự chữ, số và kí tự đặc biệt</t>
  </si>
  <si>
    <t>1. Tại ô username:Nhập "Admin1"
2. Tại ô password: nhập "Admin@1234"
3. Click "đăng nhập"</t>
  </si>
  <si>
    <t>Kiểm tra đăng nhập bằng gmail</t>
  </si>
  <si>
    <t>1. Tại ô username:Nhập "Admin@gmail.com"
2. Tại ô password: nhập "Admin1234"
3. Click "đăng nhập"</t>
  </si>
  <si>
    <t>Kiểm tra đăng nhâp bằng số điện thoại</t>
  </si>
  <si>
    <t>1. Tại ô username:Nhập "0987654321"
2. Tại ô password: nhập "Admin1234"
3. Click "đăng nhập".</t>
  </si>
  <si>
    <t>Kiểm tra đăng nhập với username đúng và password sai</t>
  </si>
  <si>
    <t>1. Tại ô username:Nhập "Admin"
2. Tại ô password: nhập "abcdf"
3. Click "đăng nhập".</t>
  </si>
  <si>
    <t>Hệ thống đưa ra thông báo "Tên tài khoản hoặc mật khẩu không đúng"</t>
  </si>
  <si>
    <t>Kiểm tra đăng nhập với username sai và password đúng</t>
  </si>
  <si>
    <t>1. Tại ô username:Nhập "Adminn"
2. Tại ô password: nhập "Admin1234"
3. Click "đăng nhập".</t>
  </si>
  <si>
    <t>Kiểm tra đăng nhập khi để trống username</t>
  </si>
  <si>
    <t>1. Tại ô username:Bỏ trống
2. Tại ô password: nhập "Admin1234"
3. Click "đăng nhập".</t>
  </si>
  <si>
    <t>Màn hình highlight tại nơi nhập username và hiện yêu cầu nhập mật khẩu</t>
  </si>
  <si>
    <t>Kiểm tra đăng nhập khi để trống password</t>
  </si>
  <si>
    <t>1. Tại ô username:Nhập "Admin"
2. Tại ô password: bỏ trống
3. Click "đăng nhập".</t>
  </si>
  <si>
    <t>Màn hình highlight tại nơi nhập password và hiện yêu cầu nhập mật khẩu</t>
  </si>
  <si>
    <t>Kiểm tra đăng nhập với username chưa đăng ký</t>
  </si>
  <si>
    <t>1. Tại ô username:Nhập "Admin2"
2. Tại ô password: nhập "Admin1234"
3. Click "đăng nhập".</t>
  </si>
  <si>
    <t>Kiểm tra đăng nhập với username với độ dài vượt quá mức cho phép</t>
  </si>
  <si>
    <t>1. Tại ô username:Nhập 1 username có độ dài &gt; 128
2. Tại ô password: nhập "Admin1234"
3. Click "đăng nhập".</t>
  </si>
  <si>
    <t>Hiện ra thông báo đăng nhập không thành công</t>
  </si>
  <si>
    <t>Kiểm tra đăng nhập khi nhập toàn phím cách vào username</t>
  </si>
  <si>
    <t>1. Tại ô username:Nhập "       "
2. Tại ô password: nhập "Admin1234"
3. Click "đăng nhập".</t>
  </si>
  <si>
    <t>Hiện ra thông báo đỏ "Vui lòng điền vào mục này" yêu cầu người dùng nhập username</t>
  </si>
  <si>
    <t>Kiểm tra đăng nhập với gmail sai định dạng</t>
  </si>
  <si>
    <t>1. Tại ô username:Nhập "Admingmail.com"
2. Tại ô password: nhập "Admin1234"
3. Click "đăng nhập".</t>
  </si>
  <si>
    <t>Hệ thống hiển thị cảnh báo đỏ "Tên tài khoản của bạn hoặc Mật khẩu không đúng, vui lòng thử lại"</t>
  </si>
  <si>
    <t>Kiểm tra đăng nhập với số điện thoại không tồn tại</t>
  </si>
  <si>
    <t>1. Tại ô username:Nhập "0983746742"
2. Tại ô password: nhập "Admin1234"
3. Click "đăng nhập".</t>
  </si>
  <si>
    <t>Kiểm tra đăng nhập với độ dài tối đa của password (16 kí tự)</t>
  </si>
  <si>
    <t>1. Tại ô username:Nhập "Admin"
2. Tại ô password: nhập "adsjagdsajgdjagd"
3. Click "đăng nhập".</t>
  </si>
  <si>
    <t>Kiểm tra nút hiện mật khẩu</t>
  </si>
  <si>
    <t>1. Tại ô username:Nhập "Admin"
2. Tại ô password: nhập "Admin1234"
3. Click vào biểu tượng con mắt.</t>
  </si>
  <si>
    <t>Mật khẩu đã nhập chuyển từ các kí tự "." sang mật khẩu có thể thấy được</t>
  </si>
  <si>
    <t>Kiểm tra đăng nhập bằng tài khoản Facebook</t>
  </si>
  <si>
    <t>1. Tại màn hình đăng nhập, click vào nút facebook</t>
  </si>
  <si>
    <t>Cửa sổ đăng nhập vào facebook được hiện lên</t>
  </si>
  <si>
    <t>Kiểm tra đăng nhập bằng tài khoản google</t>
  </si>
  <si>
    <t>1. Tại màn hình đăng nhập, click vào nút google</t>
  </si>
  <si>
    <t>Cửa sổ đăng nhập vào google được hiện lên</t>
  </si>
  <si>
    <t>Kiểm tra chức năng quên mật khẩu</t>
  </si>
  <si>
    <t>1. Tại màn hình đăng nhập, click vào nút "quên mật khẩu"</t>
  </si>
  <si>
    <t>Chuyển sang màn hình nhập email hoặc số điện thoại để gửi mã</t>
  </si>
  <si>
    <t>Kiểm tra chức năng đăng nhập bằng SMS</t>
  </si>
  <si>
    <t>1. Tại màn hình đăng nhập, click vào nút "Đăng nhập bằng SMS"</t>
  </si>
  <si>
    <t>Chuyển sang màn hình để nhập số điện thoại</t>
  </si>
  <si>
    <t>Kiểm tra chức năng đăng kí tài khoản</t>
  </si>
  <si>
    <t>1. Tại màn hình chính, click vào nút "đăng kí"</t>
  </si>
  <si>
    <t>Chuyển sang màn hình nhập số điện thoại để đăng kí tài khoản</t>
  </si>
  <si>
    <t>Kiểm tra đăng kí với số điện thoại đúng định dạng</t>
  </si>
  <si>
    <t>1. Tại màn hình đăng kí, nhập "0987654321"
2. Click "Tiếp theo"</t>
  </si>
  <si>
    <t>Màn hình hiện thông báo gửi mã xác nhận về số điện thoại</t>
  </si>
  <si>
    <t>Kiểm tra đăng kí với số điện thoại sai định dạng định dạng (gồm 10 số)</t>
  </si>
  <si>
    <t>1. Tại màn hình đăng kí, nhập "098765432"
2. Click "Tiếp theo"</t>
  </si>
  <si>
    <t>Hiện thông báo "Số điện thoại không hợp lệ"</t>
  </si>
  <si>
    <t xml:space="preserve">Kiểm tra đăng kí với số điện thoại gồm các kí tự </t>
  </si>
  <si>
    <t>1. Tại màn hình đăng kí, nhập "hfajghgfhjag"
2. Click "Tiếp theo"</t>
  </si>
  <si>
    <t>Kiểm tra đăng kí bằng gmail</t>
  </si>
  <si>
    <t>1. Tại màn hình đăng kí, nhập "Admin2@gmail.com"
2. Click "Tiếp theo"</t>
  </si>
  <si>
    <t>Kiểm tra đăng kí nhưng bỏ trống ô nhập số điện thoại</t>
  </si>
  <si>
    <t>1. Tại màn hình đăng kí, nhập "    "
2. Click "Tiếp theo"</t>
  </si>
  <si>
    <t>Kiểm tra đăng kí tài khoản bằng facebook</t>
  </si>
  <si>
    <t>1. Tại màn hình đăng kí, click vào nút chứa biểu tượng facebook</t>
  </si>
  <si>
    <t>Cửa sổ đăng kí vào facebook được hiện lên</t>
  </si>
  <si>
    <t>Kiểm tra đăng kí tài khoản bằng google</t>
  </si>
  <si>
    <t>1. Tại màn hình đăng kí, click vào nút chứa biểu tượng google</t>
  </si>
  <si>
    <t>Cửa sổ đăng kí vào google được hiện lên</t>
  </si>
  <si>
    <t>Kiểm tra chức năng tìm kiếm bằng từ khóa cụ thể</t>
  </si>
  <si>
    <t>1. Vào trang chủ của shopee
2. Tại thanh tìm kiếm, nhập "điện thoại"
3. Click vào biểu tượng tìm kiếm</t>
  </si>
  <si>
    <t>Màn hình hiện ra các sản phẩm có liên quan đến từ khóa</t>
  </si>
  <si>
    <t>Kiểm tra chức năng tìm kiếm bằng từ khóa không có ý nghĩa</t>
  </si>
  <si>
    <t>1. Vào trang chủ của shopee
2. Tại thanh tìm kiếm, nhập "hagfkhagf"
3. Click vào biểu tượng tìm kiếm</t>
  </si>
  <si>
    <t>Màn hình không trả về sản phẩm nào kèm thông báo "Không tìm thấy kêt quả nào"</t>
  </si>
  <si>
    <t>Kiểm tra chức năng tìm kiếm với không có từ khóa tìm kiếm</t>
  </si>
  <si>
    <t>1. Vào trang chủ của shopee
2. Bỏ trống thanh tìm kiếm
3. Click vào biểu tượng tìm kiếm</t>
  </si>
  <si>
    <t>Màn hình trả về từ khoá được gợi ý trong thanh tìm kiếm</t>
  </si>
  <si>
    <t>Kiểm tra chức năng tìm kiếm với từ khóa là các chữ số</t>
  </si>
  <si>
    <t>1. Vào trang chủ của shopee
2. Tại thanh tìm kiếm, nhập "1234"
3. Click vào biểu tượng tìm kiếm</t>
  </si>
  <si>
    <t>Màn hình sẽ trả về các sản phẩm có liên quan đến những số đã nhập</t>
  </si>
  <si>
    <t>Kiểm tra chức năng tìm kiếm với các từ khóa là các kí tự đăc biệt</t>
  </si>
  <si>
    <t>1. Vào trang chủ của shopee
2. Tại thanh tìm kiếm, nhập "!@#$%"
3. Click vào biểu tượng tìm kiếm</t>
  </si>
  <si>
    <t>Kiểm tra chức năng tìm kiếm với các từ khóa gồm cả chữ hoa và thường</t>
  </si>
  <si>
    <t>1. Vào trang chủ của shopee
2. Tại thanh tìm kiếm, nhập "Điện Thoại"
3. Click vào biểu tượng tìm kiếm</t>
  </si>
  <si>
    <t>Kiểm tra chức năng tìm kiếm với các từ khóa là 1 bộ lọc</t>
  </si>
  <si>
    <t>1. Vào trang chủ của shopee
2. Tại thanh tìm kiếm, nhập "Đồ điện tử"
3. Click vào biểu tượng tìm kiếm</t>
  </si>
  <si>
    <t>Kiểm tra chức năng tìm kiếm với các từ khóa là 1 danh mục</t>
  </si>
  <si>
    <t>1. Vào trang chủ của shopee
2. Tại thanh tìm kiếm, nhập "Đồ nội thất"
3. Click vào biểu tượng tìm kiếm</t>
  </si>
  <si>
    <t>Kiểm tra chức năng tìm kiếm với các từ khóa là nơi bán</t>
  </si>
  <si>
    <t>1. Vào trang chủ của shopee
2. Tại thanh tìm kiếm, nhập "Hà Nội"
3. Click vào biểu tượng tìm kiếm</t>
  </si>
  <si>
    <t>Kiểm tra chức năng tìm kiếm với các từ khóa là đơn vị vận chuyển</t>
  </si>
  <si>
    <t>1. Vào trang chủ của shopee
2. Tại thanh tìm kiếm, nhập "hỏa tốc"
3. Click vào biểu tượng tìm kiếm</t>
  </si>
  <si>
    <t>Kiểm tra chức năng tìm kiếm với các từ khóa là tên thương hiệu</t>
  </si>
  <si>
    <t>1. Vào trang chủ của shopee
2. Tại thanh tìm kiếm, nhập "Teelab"
3. Click vào biểu tượng tìm kiếm</t>
  </si>
  <si>
    <t>Kiểm tra chức năng tìm kiếm với các từ khóa là các dịch vụ</t>
  </si>
  <si>
    <t>1. Vào trang chủ của shopee
2. Tại thanh tìm kiếm, nhập "Đang giảm giá"
3. Click vào biểu tượng tìm kiếm</t>
  </si>
  <si>
    <t xml:space="preserve">Kiểm tra chức năng tìm kiếm với bộ lọc </t>
  </si>
  <si>
    <t>1. Vào trang chủ của shopee
2. Click vào biểu tượng tìm kiếm
3. Click vào đánh giá 5 sao</t>
  </si>
  <si>
    <t>Kiểm tra chức năng tìm kiếm với từ khóa có độ dài tối đa (max 128)</t>
  </si>
  <si>
    <t>1. Vào trang chủ của shopee
2. Tại thanh tìm kiếm, nhập "abdks…..."
3. Click vào biểu tượng tìm kiếm</t>
  </si>
  <si>
    <t>Đăng nhập</t>
  </si>
  <si>
    <t>Đăng ký</t>
  </si>
  <si>
    <t>Tìm kiếm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</si>
</sst>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theme="1"/>
      <name val="Aptos Narrow"/>
      <family val="2"/>
      <scheme val="minor"/>
    </font>
    <font>
      <sz val="10"/>
      <name val="Arial"/>
      <family val="2"/>
    </font>
    <font>
      <b/>
      <sz val="20"/>
      <name val="Arial"/>
      <family val="2"/>
    </font>
    <font>
      <b/>
      <sz val="10"/>
      <name val="Arial"/>
      <family val="2"/>
    </font>
    <font>
      <b/>
      <i/>
      <sz val="10"/>
      <name val="Arial"/>
      <family val="2"/>
    </font>
    <font>
      <i/>
      <sz val="10"/>
      <name val="Arial"/>
      <family val="2"/>
    </font>
    <font>
      <sz val="10"/>
      <name val="Tahoma"/>
      <family val="2"/>
    </font>
    <font>
      <sz val="10"/>
      <color theme="1"/>
      <name val="Arial"/>
      <family val="2"/>
    </font>
    <font>
      <u/>
      <sz val="11"/>
      <color theme="10"/>
      <name val="Calibri"/>
      <family val="2"/>
    </font>
    <font>
      <b/>
      <sz val="10"/>
      <color rgb="FFFF0000"/>
      <name val="Arial"/>
      <family val="2"/>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s>
  <cellStyleXfs count="7">
    <xf numFmtId="0" fontId="0" fillId="0" borderId="0"/>
    <xf numFmtId="0" fontId="2" fillId="0" borderId="0"/>
    <xf numFmtId="0" fontId="2" fillId="0" borderId="0"/>
    <xf numFmtId="0" fontId="2" fillId="0" borderId="0"/>
    <xf numFmtId="0" fontId="2" fillId="0" borderId="0"/>
    <xf numFmtId="0" fontId="1" fillId="0" borderId="0"/>
    <xf numFmtId="0" fontId="9" fillId="0" borderId="0" applyNumberFormat="0" applyFill="0" applyBorder="0" applyAlignment="0" applyProtection="0">
      <alignment vertical="top"/>
      <protection locked="0"/>
    </xf>
  </cellStyleXfs>
  <cellXfs count="105">
    <xf numFmtId="0" fontId="0" fillId="0" borderId="0" xfId="0"/>
    <xf numFmtId="0" fontId="2" fillId="2" borderId="0" xfId="1" applyFill="1"/>
    <xf numFmtId="0" fontId="3" fillId="2" borderId="0" xfId="1" applyFont="1" applyFill="1" applyAlignment="1">
      <alignment horizontal="center"/>
    </xf>
    <xf numFmtId="0" fontId="2" fillId="2" borderId="0" xfId="1" applyFill="1" applyAlignment="1">
      <alignment horizontal="center"/>
    </xf>
    <xf numFmtId="49" fontId="2" fillId="2" borderId="0" xfId="1" applyNumberFormat="1" applyFill="1"/>
    <xf numFmtId="49" fontId="4" fillId="2" borderId="1" xfId="1" applyNumberFormat="1" applyFont="1" applyFill="1" applyBorder="1"/>
    <xf numFmtId="0" fontId="2" fillId="2" borderId="1" xfId="1" applyFill="1" applyBorder="1"/>
    <xf numFmtId="0" fontId="2" fillId="3" borderId="1" xfId="1" applyFill="1" applyBorder="1" applyAlignment="1">
      <alignment horizontal="center"/>
    </xf>
    <xf numFmtId="0" fontId="4" fillId="4" borderId="2" xfId="1" applyFont="1" applyFill="1" applyBorder="1" applyAlignment="1">
      <alignment horizontal="left" vertical="center" wrapText="1"/>
    </xf>
    <xf numFmtId="49" fontId="4" fillId="4" borderId="2" xfId="1" applyNumberFormat="1" applyFont="1" applyFill="1" applyBorder="1" applyAlignment="1">
      <alignment horizontal="left" vertical="center" wrapText="1"/>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2" fillId="2" borderId="0" xfId="1" applyFill="1" applyAlignment="1">
      <alignment vertical="top" wrapText="1"/>
    </xf>
    <xf numFmtId="0" fontId="4" fillId="4" borderId="6" xfId="1" applyFont="1" applyFill="1" applyBorder="1" applyAlignment="1">
      <alignment horizontal="left" vertical="center" wrapText="1"/>
    </xf>
    <xf numFmtId="49" fontId="4" fillId="4" borderId="6" xfId="1" applyNumberFormat="1" applyFont="1" applyFill="1" applyBorder="1" applyAlignment="1">
      <alignment horizontal="left" vertical="center" wrapText="1"/>
    </xf>
    <xf numFmtId="0" fontId="2" fillId="3" borderId="1" xfId="1" applyFill="1" applyBorder="1" applyAlignment="1">
      <alignment horizontal="left" vertical="center" wrapText="1"/>
    </xf>
    <xf numFmtId="0" fontId="5" fillId="3" borderId="1" xfId="1" applyFont="1" applyFill="1" applyBorder="1" applyAlignment="1">
      <alignment horizontal="left" vertical="center" wrapText="1"/>
    </xf>
    <xf numFmtId="0" fontId="2" fillId="2" borderId="0" xfId="1" applyFill="1" applyAlignment="1">
      <alignment vertical="top"/>
    </xf>
    <xf numFmtId="0" fontId="5" fillId="3" borderId="3" xfId="1" applyFont="1" applyFill="1" applyBorder="1" applyAlignment="1">
      <alignment horizontal="left" vertical="top" wrapText="1"/>
    </xf>
    <xf numFmtId="0" fontId="5" fillId="3" borderId="4" xfId="1" applyFont="1" applyFill="1" applyBorder="1" applyAlignment="1">
      <alignment horizontal="left" vertical="top" wrapText="1"/>
    </xf>
    <xf numFmtId="0" fontId="5" fillId="3" borderId="5" xfId="1" applyFont="1" applyFill="1" applyBorder="1" applyAlignment="1">
      <alignment horizontal="left" vertical="top" wrapText="1"/>
    </xf>
    <xf numFmtId="0" fontId="2" fillId="3" borderId="1" xfId="2" applyFill="1" applyBorder="1" applyAlignment="1">
      <alignment horizontal="left" vertical="center" wrapText="1"/>
    </xf>
    <xf numFmtId="0" fontId="2" fillId="0" borderId="1" xfId="3" applyBorder="1" applyAlignment="1">
      <alignment horizontal="left" vertical="center" wrapText="1"/>
    </xf>
    <xf numFmtId="49" fontId="2" fillId="0" borderId="1" xfId="3" applyNumberFormat="1" applyBorder="1" applyAlignment="1">
      <alignment horizontal="left" vertical="center" wrapText="1"/>
    </xf>
    <xf numFmtId="0" fontId="2" fillId="2" borderId="1" xfId="1" applyFill="1" applyBorder="1" applyAlignment="1">
      <alignment horizontal="left" vertical="center" wrapText="1"/>
    </xf>
    <xf numFmtId="0" fontId="2" fillId="0" borderId="1" xfId="1" applyBorder="1" applyAlignment="1">
      <alignment horizontal="left" vertical="center" wrapText="1"/>
    </xf>
    <xf numFmtId="49" fontId="2" fillId="0" borderId="1" xfId="1" applyNumberFormat="1" applyBorder="1" applyAlignment="1">
      <alignment horizontal="left" vertical="center" wrapText="1"/>
    </xf>
    <xf numFmtId="0" fontId="6" fillId="3" borderId="1" xfId="1" applyFont="1" applyFill="1" applyBorder="1" applyAlignment="1">
      <alignment horizontal="left" vertical="center" wrapText="1"/>
    </xf>
    <xf numFmtId="0" fontId="2" fillId="2" borderId="1" xfId="1" applyFill="1" applyBorder="1" applyAlignment="1">
      <alignment horizontal="center" wrapText="1"/>
    </xf>
    <xf numFmtId="0" fontId="2" fillId="2" borderId="0" xfId="1" applyFill="1" applyAlignment="1">
      <alignment wrapText="1"/>
    </xf>
    <xf numFmtId="0" fontId="7" fillId="0" borderId="1" xfId="1" applyFont="1" applyBorder="1" applyAlignment="1">
      <alignment horizontal="left" vertical="center" wrapText="1"/>
    </xf>
    <xf numFmtId="49" fontId="2" fillId="2" borderId="1" xfId="1" applyNumberFormat="1" applyFill="1" applyBorder="1" applyAlignment="1">
      <alignment horizontal="left" vertical="center" wrapText="1"/>
    </xf>
    <xf numFmtId="0" fontId="8" fillId="2" borderId="1" xfId="1" applyFont="1" applyFill="1" applyBorder="1" applyAlignment="1">
      <alignment horizontal="left" vertical="center" wrapText="1"/>
    </xf>
    <xf numFmtId="0" fontId="2" fillId="2" borderId="1" xfId="3" applyFill="1" applyBorder="1" applyAlignment="1">
      <alignment vertical="top" wrapText="1"/>
    </xf>
    <xf numFmtId="49" fontId="2" fillId="2" borderId="1" xfId="4" applyNumberFormat="1" applyFill="1" applyBorder="1" applyAlignment="1">
      <alignment vertical="top" wrapText="1"/>
    </xf>
    <xf numFmtId="0" fontId="2" fillId="2" borderId="1" xfId="1" applyFill="1" applyBorder="1" applyAlignment="1">
      <alignment horizontal="center" vertical="center"/>
    </xf>
    <xf numFmtId="0" fontId="2" fillId="3" borderId="1" xfId="1" applyFill="1" applyBorder="1" applyAlignment="1">
      <alignment horizontal="center" vertical="center"/>
    </xf>
    <xf numFmtId="0" fontId="2" fillId="2" borderId="0" xfId="1" applyFill="1" applyAlignment="1">
      <alignment vertical="center"/>
    </xf>
    <xf numFmtId="0" fontId="2" fillId="0" borderId="1" xfId="5" applyFont="1" applyBorder="1" applyAlignment="1">
      <alignment horizontal="left" vertical="center" wrapText="1"/>
    </xf>
    <xf numFmtId="49" fontId="2" fillId="0" borderId="1" xfId="5" applyNumberFormat="1" applyFont="1" applyBorder="1" applyAlignment="1">
      <alignment horizontal="left" vertical="center" wrapText="1"/>
    </xf>
    <xf numFmtId="0" fontId="2" fillId="2" borderId="1" xfId="5" applyFont="1" applyFill="1" applyBorder="1" applyAlignment="1">
      <alignment horizontal="left" vertical="center" wrapText="1"/>
    </xf>
    <xf numFmtId="0" fontId="2" fillId="3" borderId="1" xfId="5" applyFont="1" applyFill="1" applyBorder="1" applyAlignment="1">
      <alignment horizontal="left" vertical="center" wrapText="1"/>
    </xf>
    <xf numFmtId="0" fontId="2" fillId="2" borderId="0" xfId="5" applyFont="1" applyFill="1"/>
    <xf numFmtId="0" fontId="6" fillId="3" borderId="1" xfId="5" applyFont="1" applyFill="1" applyBorder="1" applyAlignment="1">
      <alignment horizontal="left" vertical="center" wrapText="1"/>
    </xf>
    <xf numFmtId="0" fontId="2" fillId="2" borderId="5" xfId="1" applyFill="1" applyBorder="1" applyAlignment="1">
      <alignment vertical="top" wrapText="1"/>
    </xf>
    <xf numFmtId="49" fontId="2" fillId="0" borderId="8" xfId="5" applyNumberFormat="1" applyFont="1" applyBorder="1" applyAlignment="1">
      <alignment horizontal="left" vertical="center" wrapText="1"/>
    </xf>
    <xf numFmtId="0" fontId="2" fillId="0" borderId="8" xfId="5" applyFont="1" applyBorder="1" applyAlignment="1">
      <alignment horizontal="left" vertical="center" wrapText="1"/>
    </xf>
    <xf numFmtId="0" fontId="2" fillId="2" borderId="5" xfId="5" applyFont="1" applyFill="1" applyBorder="1" applyAlignment="1">
      <alignment horizontal="left" vertical="center" wrapText="1"/>
    </xf>
    <xf numFmtId="49" fontId="2" fillId="2" borderId="1" xfId="1" applyNumberFormat="1" applyFill="1" applyBorder="1" applyAlignment="1">
      <alignment vertical="top" wrapText="1"/>
    </xf>
    <xf numFmtId="49" fontId="7" fillId="0" borderId="1" xfId="1" applyNumberFormat="1" applyFont="1" applyBorder="1" applyAlignment="1">
      <alignment horizontal="left" vertical="center" wrapText="1"/>
    </xf>
    <xf numFmtId="0" fontId="2" fillId="2" borderId="1" xfId="3" applyFill="1" applyBorder="1" applyAlignment="1">
      <alignment vertical="center" wrapText="1"/>
    </xf>
    <xf numFmtId="0" fontId="2" fillId="5" borderId="0" xfId="1" applyFill="1"/>
    <xf numFmtId="49" fontId="2" fillId="5" borderId="1" xfId="1" applyNumberFormat="1" applyFill="1" applyBorder="1" applyAlignment="1">
      <alignment horizontal="left" vertical="center" wrapText="1"/>
    </xf>
    <xf numFmtId="0" fontId="2" fillId="0" borderId="0" xfId="1"/>
    <xf numFmtId="0" fontId="2" fillId="2" borderId="0" xfId="1" applyFill="1" applyAlignment="1">
      <alignment vertical="center" wrapText="1"/>
    </xf>
    <xf numFmtId="0" fontId="2" fillId="2" borderId="0" xfId="1" applyFill="1" applyAlignment="1">
      <alignment horizontal="left" vertical="center" wrapText="1"/>
    </xf>
    <xf numFmtId="0" fontId="2" fillId="2" borderId="1" xfId="1" applyFill="1" applyBorder="1" applyAlignment="1">
      <alignment vertical="center" wrapText="1"/>
    </xf>
    <xf numFmtId="0" fontId="2" fillId="2" borderId="7" xfId="3" applyFill="1" applyBorder="1" applyAlignment="1">
      <alignment vertical="center" wrapText="1"/>
    </xf>
    <xf numFmtId="0" fontId="2" fillId="2" borderId="9" xfId="1" applyFill="1" applyBorder="1" applyAlignment="1">
      <alignment vertical="center" wrapText="1"/>
    </xf>
    <xf numFmtId="49" fontId="2" fillId="0" borderId="9" xfId="3" applyNumberFormat="1" applyBorder="1" applyAlignment="1">
      <alignment horizontal="left" vertical="center" wrapText="1"/>
    </xf>
    <xf numFmtId="0" fontId="2" fillId="0" borderId="9" xfId="3" applyBorder="1" applyAlignment="1">
      <alignment horizontal="left" vertical="center" wrapText="1"/>
    </xf>
    <xf numFmtId="0" fontId="2" fillId="2" borderId="9" xfId="1" applyFill="1" applyBorder="1" applyAlignment="1">
      <alignment horizontal="center" wrapText="1"/>
    </xf>
    <xf numFmtId="0" fontId="2" fillId="3" borderId="10" xfId="1" applyFill="1" applyBorder="1" applyAlignment="1">
      <alignment horizontal="left" vertical="center" wrapText="1"/>
    </xf>
    <xf numFmtId="49" fontId="2" fillId="3" borderId="1" xfId="5" applyNumberFormat="1" applyFont="1" applyFill="1" applyBorder="1" applyAlignment="1">
      <alignment horizontal="left" vertical="center" wrapText="1"/>
    </xf>
    <xf numFmtId="49" fontId="2" fillId="2" borderId="0" xfId="1" applyNumberFormat="1" applyFill="1" applyAlignment="1">
      <alignment wrapText="1"/>
    </xf>
    <xf numFmtId="0" fontId="2" fillId="2" borderId="7" xfId="3" applyFill="1" applyBorder="1" applyAlignment="1">
      <alignment horizontal="left" vertical="center" wrapText="1"/>
    </xf>
    <xf numFmtId="0" fontId="2" fillId="3" borderId="1" xfId="1" applyFill="1" applyBorder="1" applyAlignment="1">
      <alignment horizontal="left" vertical="center"/>
    </xf>
    <xf numFmtId="0" fontId="2" fillId="2" borderId="5" xfId="1" applyFill="1" applyBorder="1" applyAlignment="1">
      <alignment horizontal="left" vertical="center" wrapText="1"/>
    </xf>
    <xf numFmtId="0" fontId="2" fillId="2" borderId="5" xfId="1" applyFill="1" applyBorder="1" applyAlignment="1">
      <alignment vertical="center" wrapText="1"/>
    </xf>
    <xf numFmtId="0" fontId="2" fillId="3" borderId="1" xfId="1" applyFill="1" applyBorder="1" applyAlignment="1">
      <alignment vertical="center" wrapText="1"/>
    </xf>
    <xf numFmtId="0" fontId="2" fillId="5" borderId="1" xfId="1" applyFill="1" applyBorder="1" applyAlignment="1">
      <alignment horizontal="left" vertical="center" wrapText="1"/>
    </xf>
    <xf numFmtId="0" fontId="4" fillId="3" borderId="1" xfId="1" applyFont="1" applyFill="1" applyBorder="1" applyAlignment="1">
      <alignment horizontal="left" vertical="center" wrapText="1"/>
    </xf>
    <xf numFmtId="0" fontId="2" fillId="5" borderId="1" xfId="3" applyFill="1" applyBorder="1" applyAlignment="1">
      <alignment horizontal="left" vertical="center" wrapText="1"/>
    </xf>
    <xf numFmtId="0" fontId="5" fillId="3" borderId="3" xfId="1" applyFont="1" applyFill="1" applyBorder="1" applyAlignment="1">
      <alignment horizontal="left" vertical="center" wrapText="1"/>
    </xf>
    <xf numFmtId="0" fontId="2" fillId="0" borderId="0" xfId="0" applyFont="1" applyAlignment="1">
      <alignment vertical="center"/>
    </xf>
    <xf numFmtId="49" fontId="2" fillId="0" borderId="9" xfId="1" applyNumberFormat="1" applyBorder="1" applyAlignment="1">
      <alignment horizontal="left" vertical="center" wrapText="1"/>
    </xf>
    <xf numFmtId="49" fontId="2" fillId="0" borderId="4" xfId="1" applyNumberFormat="1" applyBorder="1" applyAlignment="1">
      <alignment horizontal="left" vertical="center" wrapText="1"/>
    </xf>
    <xf numFmtId="49" fontId="2" fillId="0" borderId="12" xfId="1" applyNumberFormat="1" applyBorder="1" applyAlignment="1">
      <alignment horizontal="left" vertical="center" wrapText="1"/>
    </xf>
    <xf numFmtId="49" fontId="2" fillId="0" borderId="0" xfId="1" applyNumberFormat="1" applyAlignment="1">
      <alignment horizontal="left" vertical="center" wrapText="1"/>
    </xf>
    <xf numFmtId="0" fontId="0" fillId="0" borderId="0" xfId="0" applyAlignment="1">
      <alignment vertical="center" wrapText="1"/>
    </xf>
    <xf numFmtId="0" fontId="2" fillId="0" borderId="12" xfId="3" applyBorder="1" applyAlignment="1">
      <alignment horizontal="left" vertical="center" wrapText="1"/>
    </xf>
    <xf numFmtId="0" fontId="0" fillId="0" borderId="1" xfId="0" applyBorder="1" applyAlignment="1">
      <alignment vertical="center" wrapText="1"/>
    </xf>
    <xf numFmtId="0" fontId="0" fillId="0" borderId="0" xfId="0" applyAlignment="1">
      <alignment vertical="center"/>
    </xf>
    <xf numFmtId="0" fontId="2" fillId="2" borderId="6" xfId="1" applyFill="1" applyBorder="1" applyAlignment="1">
      <alignment horizontal="left" vertical="center" wrapText="1"/>
    </xf>
    <xf numFmtId="0" fontId="2" fillId="0" borderId="0" xfId="0" applyFont="1" applyAlignment="1">
      <alignment vertical="center" wrapText="1"/>
    </xf>
    <xf numFmtId="49" fontId="2" fillId="2" borderId="1" xfId="4" applyNumberFormat="1" applyFill="1" applyBorder="1" applyAlignment="1">
      <alignment vertical="center" wrapText="1"/>
    </xf>
    <xf numFmtId="0" fontId="2" fillId="2" borderId="1" xfId="1" applyFill="1" applyBorder="1" applyAlignment="1">
      <alignment vertical="center"/>
    </xf>
    <xf numFmtId="0" fontId="2" fillId="0" borderId="7" xfId="3" applyBorder="1" applyAlignment="1">
      <alignment horizontal="left" vertical="center" wrapText="1"/>
    </xf>
    <xf numFmtId="0" fontId="4" fillId="2" borderId="1" xfId="1" applyFont="1" applyFill="1" applyBorder="1" applyAlignment="1">
      <alignment horizontal="left" vertical="center" wrapText="1"/>
    </xf>
    <xf numFmtId="0" fontId="4" fillId="2" borderId="1" xfId="1" applyFont="1" applyFill="1" applyBorder="1" applyAlignment="1">
      <alignment vertical="center" wrapText="1"/>
    </xf>
    <xf numFmtId="0" fontId="4" fillId="2" borderId="1" xfId="1" applyFont="1" applyFill="1" applyBorder="1" applyAlignment="1">
      <alignment vertical="center"/>
    </xf>
    <xf numFmtId="0" fontId="4" fillId="3" borderId="1" xfId="1" applyFont="1" applyFill="1" applyBorder="1" applyAlignment="1">
      <alignment horizontal="left" vertical="center"/>
    </xf>
    <xf numFmtId="0" fontId="4" fillId="3" borderId="1" xfId="5" applyFont="1" applyFill="1" applyBorder="1" applyAlignment="1">
      <alignment horizontal="left" vertical="center" wrapText="1"/>
    </xf>
    <xf numFmtId="0" fontId="10" fillId="3" borderId="1" xfId="5" applyFont="1" applyFill="1" applyBorder="1" applyAlignment="1">
      <alignment horizontal="left" vertical="center" wrapText="1"/>
    </xf>
    <xf numFmtId="0" fontId="5" fillId="3" borderId="3" xfId="2" applyFont="1" applyFill="1" applyBorder="1" applyAlignment="1">
      <alignment horizontal="center" vertical="center" wrapText="1"/>
    </xf>
    <xf numFmtId="0" fontId="2" fillId="3" borderId="5" xfId="2" applyFill="1" applyBorder="1" applyAlignment="1">
      <alignment horizontal="center" vertical="center" wrapText="1"/>
    </xf>
    <xf numFmtId="0" fontId="5" fillId="3" borderId="1" xfId="1" applyFont="1" applyFill="1" applyBorder="1" applyAlignment="1">
      <alignment horizontal="left" vertical="center" wrapText="1"/>
    </xf>
    <xf numFmtId="0" fontId="5" fillId="3" borderId="12" xfId="1" applyFont="1" applyFill="1" applyBorder="1" applyAlignment="1">
      <alignment horizontal="left" vertical="center" wrapText="1"/>
    </xf>
    <xf numFmtId="0" fontId="4" fillId="4" borderId="2" xfId="1" applyFont="1" applyFill="1" applyBorder="1" applyAlignment="1">
      <alignment horizontal="center" vertical="center" wrapText="1"/>
    </xf>
    <xf numFmtId="0" fontId="4" fillId="4" borderId="7" xfId="1" applyFont="1" applyFill="1" applyBorder="1" applyAlignment="1">
      <alignment horizontal="center" vertical="center" wrapText="1"/>
    </xf>
    <xf numFmtId="0" fontId="5" fillId="3" borderId="3" xfId="1" applyFont="1" applyFill="1" applyBorder="1" applyAlignment="1">
      <alignment horizontal="center" vertical="center" wrapText="1"/>
    </xf>
    <xf numFmtId="0" fontId="5" fillId="3" borderId="5" xfId="1" applyFont="1" applyFill="1" applyBorder="1" applyAlignment="1">
      <alignment horizontal="center" vertical="center" wrapText="1"/>
    </xf>
    <xf numFmtId="0" fontId="5" fillId="3" borderId="8" xfId="2" applyFont="1" applyFill="1" applyBorder="1" applyAlignment="1">
      <alignment horizontal="center" vertical="center" wrapText="1"/>
    </xf>
    <xf numFmtId="0" fontId="2" fillId="3" borderId="11" xfId="2" applyFill="1" applyBorder="1" applyAlignment="1">
      <alignment horizontal="center" vertical="center" wrapText="1"/>
    </xf>
  </cellXfs>
  <cellStyles count="7">
    <cellStyle name="Hyperlink 2" xfId="6" xr:uid="{AB9D22BA-EC45-4C93-BBE6-A1758820B587}"/>
    <cellStyle name="Normal" xfId="0" builtinId="0"/>
    <cellStyle name="Normal 13" xfId="4" xr:uid="{EA547E56-A161-4222-89AB-527325E0A581}"/>
    <cellStyle name="Normal 2 2" xfId="5" xr:uid="{2C278F1B-E866-4A26-B258-8C2D5FBBE2FA}"/>
    <cellStyle name="Normal 2 3" xfId="1" xr:uid="{5DAED83B-ED36-4D38-9F4C-E602C858268A}"/>
    <cellStyle name="Normal 3" xfId="3" xr:uid="{EE1BE703-C2F8-4C47-AA6E-41BD30B2952D}"/>
    <cellStyle name="Normal 4" xfId="2" xr:uid="{6567E0CC-9D5F-4145-80B7-D7B0F3327CED}"/>
  </cellStyles>
  <dxfs count="8">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868680</xdr:colOff>
      <xdr:row>87</xdr:row>
      <xdr:rowOff>121920</xdr:rowOff>
    </xdr:from>
    <xdr:to>
      <xdr:col>4</xdr:col>
      <xdr:colOff>0</xdr:colOff>
      <xdr:row>87</xdr:row>
      <xdr:rowOff>121920</xdr:rowOff>
    </xdr:to>
    <xdr:pic>
      <xdr:nvPicPr>
        <xdr:cNvPr id="2" name="Picture 33">
          <a:extLst>
            <a:ext uri="{FF2B5EF4-FFF2-40B4-BE49-F238E27FC236}">
              <a16:creationId xmlns:a16="http://schemas.microsoft.com/office/drawing/2014/main" id="{3DFE5BED-9743-4E00-ADE2-C405445E9B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53400" y="219303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oneCellAnchor>
    <xdr:from>
      <xdr:col>3</xdr:col>
      <xdr:colOff>868680</xdr:colOff>
      <xdr:row>87</xdr:row>
      <xdr:rowOff>121920</xdr:rowOff>
    </xdr:from>
    <xdr:ext cx="0" cy="0"/>
    <xdr:pic>
      <xdr:nvPicPr>
        <xdr:cNvPr id="3" name="Picture 33">
          <a:extLst>
            <a:ext uri="{FF2B5EF4-FFF2-40B4-BE49-F238E27FC236}">
              <a16:creationId xmlns:a16="http://schemas.microsoft.com/office/drawing/2014/main" id="{9D9F39B5-098C-46ED-BA35-BCCE64A0DA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53400" y="219303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57CC-893B-45BE-A0F5-58C41DFEC660}">
  <dimension ref="A1:R336"/>
  <sheetViews>
    <sheetView tabSelected="1" topLeftCell="A227" workbookViewId="0">
      <selection activeCell="A226" sqref="A226"/>
    </sheetView>
  </sheetViews>
  <sheetFormatPr defaultColWidth="9.109375" defaultRowHeight="13.2" x14ac:dyDescent="0.25"/>
  <cols>
    <col min="1" max="1" width="20.5546875" style="1" customWidth="1"/>
    <col min="2" max="2" width="41.109375" style="1" customWidth="1"/>
    <col min="3" max="3" width="44.5546875" style="4" customWidth="1"/>
    <col min="4" max="4" width="74.33203125" style="1" customWidth="1"/>
    <col min="5" max="16" width="5.6640625" style="3" hidden="1" customWidth="1"/>
    <col min="17" max="17" width="70.77734375" style="3" customWidth="1"/>
    <col min="18" max="18" width="22" style="3" customWidth="1"/>
    <col min="19" max="19" width="10.6640625" style="1" customWidth="1"/>
    <col min="20" max="255" width="9.109375" style="1"/>
    <col min="256" max="256" width="20.5546875" style="1" customWidth="1"/>
    <col min="257" max="257" width="41.109375" style="1" customWidth="1"/>
    <col min="258" max="258" width="44.5546875" style="1" customWidth="1"/>
    <col min="259" max="259" width="74.33203125" style="1" customWidth="1"/>
    <col min="260" max="271" width="0" style="1" hidden="1" customWidth="1"/>
    <col min="272" max="272" width="9.109375" style="1"/>
    <col min="273" max="273" width="10.33203125" style="1" customWidth="1"/>
    <col min="274" max="511" width="9.109375" style="1"/>
    <col min="512" max="512" width="20.5546875" style="1" customWidth="1"/>
    <col min="513" max="513" width="41.109375" style="1" customWidth="1"/>
    <col min="514" max="514" width="44.5546875" style="1" customWidth="1"/>
    <col min="515" max="515" width="74.33203125" style="1" customWidth="1"/>
    <col min="516" max="527" width="0" style="1" hidden="1" customWidth="1"/>
    <col min="528" max="528" width="9.109375" style="1"/>
    <col min="529" max="529" width="10.33203125" style="1" customWidth="1"/>
    <col min="530" max="767" width="9.109375" style="1"/>
    <col min="768" max="768" width="20.5546875" style="1" customWidth="1"/>
    <col min="769" max="769" width="41.109375" style="1" customWidth="1"/>
    <col min="770" max="770" width="44.5546875" style="1" customWidth="1"/>
    <col min="771" max="771" width="74.33203125" style="1" customWidth="1"/>
    <col min="772" max="783" width="0" style="1" hidden="1" customWidth="1"/>
    <col min="784" max="784" width="9.109375" style="1"/>
    <col min="785" max="785" width="10.33203125" style="1" customWidth="1"/>
    <col min="786" max="1023" width="9.109375" style="1"/>
    <col min="1024" max="1024" width="20.5546875" style="1" customWidth="1"/>
    <col min="1025" max="1025" width="41.109375" style="1" customWidth="1"/>
    <col min="1026" max="1026" width="44.5546875" style="1" customWidth="1"/>
    <col min="1027" max="1027" width="74.33203125" style="1" customWidth="1"/>
    <col min="1028" max="1039" width="0" style="1" hidden="1" customWidth="1"/>
    <col min="1040" max="1040" width="9.109375" style="1"/>
    <col min="1041" max="1041" width="10.33203125" style="1" customWidth="1"/>
    <col min="1042" max="1279" width="9.109375" style="1"/>
    <col min="1280" max="1280" width="20.5546875" style="1" customWidth="1"/>
    <col min="1281" max="1281" width="41.109375" style="1" customWidth="1"/>
    <col min="1282" max="1282" width="44.5546875" style="1" customWidth="1"/>
    <col min="1283" max="1283" width="74.33203125" style="1" customWidth="1"/>
    <col min="1284" max="1295" width="0" style="1" hidden="1" customWidth="1"/>
    <col min="1296" max="1296" width="9.109375" style="1"/>
    <col min="1297" max="1297" width="10.33203125" style="1" customWidth="1"/>
    <col min="1298" max="1535" width="9.109375" style="1"/>
    <col min="1536" max="1536" width="20.5546875" style="1" customWidth="1"/>
    <col min="1537" max="1537" width="41.109375" style="1" customWidth="1"/>
    <col min="1538" max="1538" width="44.5546875" style="1" customWidth="1"/>
    <col min="1539" max="1539" width="74.33203125" style="1" customWidth="1"/>
    <col min="1540" max="1551" width="0" style="1" hidden="1" customWidth="1"/>
    <col min="1552" max="1552" width="9.109375" style="1"/>
    <col min="1553" max="1553" width="10.33203125" style="1" customWidth="1"/>
    <col min="1554" max="1791" width="9.109375" style="1"/>
    <col min="1792" max="1792" width="20.5546875" style="1" customWidth="1"/>
    <col min="1793" max="1793" width="41.109375" style="1" customWidth="1"/>
    <col min="1794" max="1794" width="44.5546875" style="1" customWidth="1"/>
    <col min="1795" max="1795" width="74.33203125" style="1" customWidth="1"/>
    <col min="1796" max="1807" width="0" style="1" hidden="1" customWidth="1"/>
    <col min="1808" max="1808" width="9.109375" style="1"/>
    <col min="1809" max="1809" width="10.33203125" style="1" customWidth="1"/>
    <col min="1810" max="2047" width="9.109375" style="1"/>
    <col min="2048" max="2048" width="20.5546875" style="1" customWidth="1"/>
    <col min="2049" max="2049" width="41.109375" style="1" customWidth="1"/>
    <col min="2050" max="2050" width="44.5546875" style="1" customWidth="1"/>
    <col min="2051" max="2051" width="74.33203125" style="1" customWidth="1"/>
    <col min="2052" max="2063" width="0" style="1" hidden="1" customWidth="1"/>
    <col min="2064" max="2064" width="9.109375" style="1"/>
    <col min="2065" max="2065" width="10.33203125" style="1" customWidth="1"/>
    <col min="2066" max="2303" width="9.109375" style="1"/>
    <col min="2304" max="2304" width="20.5546875" style="1" customWidth="1"/>
    <col min="2305" max="2305" width="41.109375" style="1" customWidth="1"/>
    <col min="2306" max="2306" width="44.5546875" style="1" customWidth="1"/>
    <col min="2307" max="2307" width="74.33203125" style="1" customWidth="1"/>
    <col min="2308" max="2319" width="0" style="1" hidden="1" customWidth="1"/>
    <col min="2320" max="2320" width="9.109375" style="1"/>
    <col min="2321" max="2321" width="10.33203125" style="1" customWidth="1"/>
    <col min="2322" max="2559" width="9.109375" style="1"/>
    <col min="2560" max="2560" width="20.5546875" style="1" customWidth="1"/>
    <col min="2561" max="2561" width="41.109375" style="1" customWidth="1"/>
    <col min="2562" max="2562" width="44.5546875" style="1" customWidth="1"/>
    <col min="2563" max="2563" width="74.33203125" style="1" customWidth="1"/>
    <col min="2564" max="2575" width="0" style="1" hidden="1" customWidth="1"/>
    <col min="2576" max="2576" width="9.109375" style="1"/>
    <col min="2577" max="2577" width="10.33203125" style="1" customWidth="1"/>
    <col min="2578" max="2815" width="9.109375" style="1"/>
    <col min="2816" max="2816" width="20.5546875" style="1" customWidth="1"/>
    <col min="2817" max="2817" width="41.109375" style="1" customWidth="1"/>
    <col min="2818" max="2818" width="44.5546875" style="1" customWidth="1"/>
    <col min="2819" max="2819" width="74.33203125" style="1" customWidth="1"/>
    <col min="2820" max="2831" width="0" style="1" hidden="1" customWidth="1"/>
    <col min="2832" max="2832" width="9.109375" style="1"/>
    <col min="2833" max="2833" width="10.33203125" style="1" customWidth="1"/>
    <col min="2834" max="3071" width="9.109375" style="1"/>
    <col min="3072" max="3072" width="20.5546875" style="1" customWidth="1"/>
    <col min="3073" max="3073" width="41.109375" style="1" customWidth="1"/>
    <col min="3074" max="3074" width="44.5546875" style="1" customWidth="1"/>
    <col min="3075" max="3075" width="74.33203125" style="1" customWidth="1"/>
    <col min="3076" max="3087" width="0" style="1" hidden="1" customWidth="1"/>
    <col min="3088" max="3088" width="9.109375" style="1"/>
    <col min="3089" max="3089" width="10.33203125" style="1" customWidth="1"/>
    <col min="3090" max="3327" width="9.109375" style="1"/>
    <col min="3328" max="3328" width="20.5546875" style="1" customWidth="1"/>
    <col min="3329" max="3329" width="41.109375" style="1" customWidth="1"/>
    <col min="3330" max="3330" width="44.5546875" style="1" customWidth="1"/>
    <col min="3331" max="3331" width="74.33203125" style="1" customWidth="1"/>
    <col min="3332" max="3343" width="0" style="1" hidden="1" customWidth="1"/>
    <col min="3344" max="3344" width="9.109375" style="1"/>
    <col min="3345" max="3345" width="10.33203125" style="1" customWidth="1"/>
    <col min="3346" max="3583" width="9.109375" style="1"/>
    <col min="3584" max="3584" width="20.5546875" style="1" customWidth="1"/>
    <col min="3585" max="3585" width="41.109375" style="1" customWidth="1"/>
    <col min="3586" max="3586" width="44.5546875" style="1" customWidth="1"/>
    <col min="3587" max="3587" width="74.33203125" style="1" customWidth="1"/>
    <col min="3588" max="3599" width="0" style="1" hidden="1" customWidth="1"/>
    <col min="3600" max="3600" width="9.109375" style="1"/>
    <col min="3601" max="3601" width="10.33203125" style="1" customWidth="1"/>
    <col min="3602" max="3839" width="9.109375" style="1"/>
    <col min="3840" max="3840" width="20.5546875" style="1" customWidth="1"/>
    <col min="3841" max="3841" width="41.109375" style="1" customWidth="1"/>
    <col min="3842" max="3842" width="44.5546875" style="1" customWidth="1"/>
    <col min="3843" max="3843" width="74.33203125" style="1" customWidth="1"/>
    <col min="3844" max="3855" width="0" style="1" hidden="1" customWidth="1"/>
    <col min="3856" max="3856" width="9.109375" style="1"/>
    <col min="3857" max="3857" width="10.33203125" style="1" customWidth="1"/>
    <col min="3858" max="4095" width="9.109375" style="1"/>
    <col min="4096" max="4096" width="20.5546875" style="1" customWidth="1"/>
    <col min="4097" max="4097" width="41.109375" style="1" customWidth="1"/>
    <col min="4098" max="4098" width="44.5546875" style="1" customWidth="1"/>
    <col min="4099" max="4099" width="74.33203125" style="1" customWidth="1"/>
    <col min="4100" max="4111" width="0" style="1" hidden="1" customWidth="1"/>
    <col min="4112" max="4112" width="9.109375" style="1"/>
    <col min="4113" max="4113" width="10.33203125" style="1" customWidth="1"/>
    <col min="4114" max="4351" width="9.109375" style="1"/>
    <col min="4352" max="4352" width="20.5546875" style="1" customWidth="1"/>
    <col min="4353" max="4353" width="41.109375" style="1" customWidth="1"/>
    <col min="4354" max="4354" width="44.5546875" style="1" customWidth="1"/>
    <col min="4355" max="4355" width="74.33203125" style="1" customWidth="1"/>
    <col min="4356" max="4367" width="0" style="1" hidden="1" customWidth="1"/>
    <col min="4368" max="4368" width="9.109375" style="1"/>
    <col min="4369" max="4369" width="10.33203125" style="1" customWidth="1"/>
    <col min="4370" max="4607" width="9.109375" style="1"/>
    <col min="4608" max="4608" width="20.5546875" style="1" customWidth="1"/>
    <col min="4609" max="4609" width="41.109375" style="1" customWidth="1"/>
    <col min="4610" max="4610" width="44.5546875" style="1" customWidth="1"/>
    <col min="4611" max="4611" width="74.33203125" style="1" customWidth="1"/>
    <col min="4612" max="4623" width="0" style="1" hidden="1" customWidth="1"/>
    <col min="4624" max="4624" width="9.109375" style="1"/>
    <col min="4625" max="4625" width="10.33203125" style="1" customWidth="1"/>
    <col min="4626" max="4863" width="9.109375" style="1"/>
    <col min="4864" max="4864" width="20.5546875" style="1" customWidth="1"/>
    <col min="4865" max="4865" width="41.109375" style="1" customWidth="1"/>
    <col min="4866" max="4866" width="44.5546875" style="1" customWidth="1"/>
    <col min="4867" max="4867" width="74.33203125" style="1" customWidth="1"/>
    <col min="4868" max="4879" width="0" style="1" hidden="1" customWidth="1"/>
    <col min="4880" max="4880" width="9.109375" style="1"/>
    <col min="4881" max="4881" width="10.33203125" style="1" customWidth="1"/>
    <col min="4882" max="5119" width="9.109375" style="1"/>
    <col min="5120" max="5120" width="20.5546875" style="1" customWidth="1"/>
    <col min="5121" max="5121" width="41.109375" style="1" customWidth="1"/>
    <col min="5122" max="5122" width="44.5546875" style="1" customWidth="1"/>
    <col min="5123" max="5123" width="74.33203125" style="1" customWidth="1"/>
    <col min="5124" max="5135" width="0" style="1" hidden="1" customWidth="1"/>
    <col min="5136" max="5136" width="9.109375" style="1"/>
    <col min="5137" max="5137" width="10.33203125" style="1" customWidth="1"/>
    <col min="5138" max="5375" width="9.109375" style="1"/>
    <col min="5376" max="5376" width="20.5546875" style="1" customWidth="1"/>
    <col min="5377" max="5377" width="41.109375" style="1" customWidth="1"/>
    <col min="5378" max="5378" width="44.5546875" style="1" customWidth="1"/>
    <col min="5379" max="5379" width="74.33203125" style="1" customWidth="1"/>
    <col min="5380" max="5391" width="0" style="1" hidden="1" customWidth="1"/>
    <col min="5392" max="5392" width="9.109375" style="1"/>
    <col min="5393" max="5393" width="10.33203125" style="1" customWidth="1"/>
    <col min="5394" max="5631" width="9.109375" style="1"/>
    <col min="5632" max="5632" width="20.5546875" style="1" customWidth="1"/>
    <col min="5633" max="5633" width="41.109375" style="1" customWidth="1"/>
    <col min="5634" max="5634" width="44.5546875" style="1" customWidth="1"/>
    <col min="5635" max="5635" width="74.33203125" style="1" customWidth="1"/>
    <col min="5636" max="5647" width="0" style="1" hidden="1" customWidth="1"/>
    <col min="5648" max="5648" width="9.109375" style="1"/>
    <col min="5649" max="5649" width="10.33203125" style="1" customWidth="1"/>
    <col min="5650" max="5887" width="9.109375" style="1"/>
    <col min="5888" max="5888" width="20.5546875" style="1" customWidth="1"/>
    <col min="5889" max="5889" width="41.109375" style="1" customWidth="1"/>
    <col min="5890" max="5890" width="44.5546875" style="1" customWidth="1"/>
    <col min="5891" max="5891" width="74.33203125" style="1" customWidth="1"/>
    <col min="5892" max="5903" width="0" style="1" hidden="1" customWidth="1"/>
    <col min="5904" max="5904" width="9.109375" style="1"/>
    <col min="5905" max="5905" width="10.33203125" style="1" customWidth="1"/>
    <col min="5906" max="6143" width="9.109375" style="1"/>
    <col min="6144" max="6144" width="20.5546875" style="1" customWidth="1"/>
    <col min="6145" max="6145" width="41.109375" style="1" customWidth="1"/>
    <col min="6146" max="6146" width="44.5546875" style="1" customWidth="1"/>
    <col min="6147" max="6147" width="74.33203125" style="1" customWidth="1"/>
    <col min="6148" max="6159" width="0" style="1" hidden="1" customWidth="1"/>
    <col min="6160" max="6160" width="9.109375" style="1"/>
    <col min="6161" max="6161" width="10.33203125" style="1" customWidth="1"/>
    <col min="6162" max="6399" width="9.109375" style="1"/>
    <col min="6400" max="6400" width="20.5546875" style="1" customWidth="1"/>
    <col min="6401" max="6401" width="41.109375" style="1" customWidth="1"/>
    <col min="6402" max="6402" width="44.5546875" style="1" customWidth="1"/>
    <col min="6403" max="6403" width="74.33203125" style="1" customWidth="1"/>
    <col min="6404" max="6415" width="0" style="1" hidden="1" customWidth="1"/>
    <col min="6416" max="6416" width="9.109375" style="1"/>
    <col min="6417" max="6417" width="10.33203125" style="1" customWidth="1"/>
    <col min="6418" max="6655" width="9.109375" style="1"/>
    <col min="6656" max="6656" width="20.5546875" style="1" customWidth="1"/>
    <col min="6657" max="6657" width="41.109375" style="1" customWidth="1"/>
    <col min="6658" max="6658" width="44.5546875" style="1" customWidth="1"/>
    <col min="6659" max="6659" width="74.33203125" style="1" customWidth="1"/>
    <col min="6660" max="6671" width="0" style="1" hidden="1" customWidth="1"/>
    <col min="6672" max="6672" width="9.109375" style="1"/>
    <col min="6673" max="6673" width="10.33203125" style="1" customWidth="1"/>
    <col min="6674" max="6911" width="9.109375" style="1"/>
    <col min="6912" max="6912" width="20.5546875" style="1" customWidth="1"/>
    <col min="6913" max="6913" width="41.109375" style="1" customWidth="1"/>
    <col min="6914" max="6914" width="44.5546875" style="1" customWidth="1"/>
    <col min="6915" max="6915" width="74.33203125" style="1" customWidth="1"/>
    <col min="6916" max="6927" width="0" style="1" hidden="1" customWidth="1"/>
    <col min="6928" max="6928" width="9.109375" style="1"/>
    <col min="6929" max="6929" width="10.33203125" style="1" customWidth="1"/>
    <col min="6930" max="7167" width="9.109375" style="1"/>
    <col min="7168" max="7168" width="20.5546875" style="1" customWidth="1"/>
    <col min="7169" max="7169" width="41.109375" style="1" customWidth="1"/>
    <col min="7170" max="7170" width="44.5546875" style="1" customWidth="1"/>
    <col min="7171" max="7171" width="74.33203125" style="1" customWidth="1"/>
    <col min="7172" max="7183" width="0" style="1" hidden="1" customWidth="1"/>
    <col min="7184" max="7184" width="9.109375" style="1"/>
    <col min="7185" max="7185" width="10.33203125" style="1" customWidth="1"/>
    <col min="7186" max="7423" width="9.109375" style="1"/>
    <col min="7424" max="7424" width="20.5546875" style="1" customWidth="1"/>
    <col min="7425" max="7425" width="41.109375" style="1" customWidth="1"/>
    <col min="7426" max="7426" width="44.5546875" style="1" customWidth="1"/>
    <col min="7427" max="7427" width="74.33203125" style="1" customWidth="1"/>
    <col min="7428" max="7439" width="0" style="1" hidden="1" customWidth="1"/>
    <col min="7440" max="7440" width="9.109375" style="1"/>
    <col min="7441" max="7441" width="10.33203125" style="1" customWidth="1"/>
    <col min="7442" max="7679" width="9.109375" style="1"/>
    <col min="7680" max="7680" width="20.5546875" style="1" customWidth="1"/>
    <col min="7681" max="7681" width="41.109375" style="1" customWidth="1"/>
    <col min="7682" max="7682" width="44.5546875" style="1" customWidth="1"/>
    <col min="7683" max="7683" width="74.33203125" style="1" customWidth="1"/>
    <col min="7684" max="7695" width="0" style="1" hidden="1" customWidth="1"/>
    <col min="7696" max="7696" width="9.109375" style="1"/>
    <col min="7697" max="7697" width="10.33203125" style="1" customWidth="1"/>
    <col min="7698" max="7935" width="9.109375" style="1"/>
    <col min="7936" max="7936" width="20.5546875" style="1" customWidth="1"/>
    <col min="7937" max="7937" width="41.109375" style="1" customWidth="1"/>
    <col min="7938" max="7938" width="44.5546875" style="1" customWidth="1"/>
    <col min="7939" max="7939" width="74.33203125" style="1" customWidth="1"/>
    <col min="7940" max="7951" width="0" style="1" hidden="1" customWidth="1"/>
    <col min="7952" max="7952" width="9.109375" style="1"/>
    <col min="7953" max="7953" width="10.33203125" style="1" customWidth="1"/>
    <col min="7954" max="8191" width="9.109375" style="1"/>
    <col min="8192" max="8192" width="20.5546875" style="1" customWidth="1"/>
    <col min="8193" max="8193" width="41.109375" style="1" customWidth="1"/>
    <col min="8194" max="8194" width="44.5546875" style="1" customWidth="1"/>
    <col min="8195" max="8195" width="74.33203125" style="1" customWidth="1"/>
    <col min="8196" max="8207" width="0" style="1" hidden="1" customWidth="1"/>
    <col min="8208" max="8208" width="9.109375" style="1"/>
    <col min="8209" max="8209" width="10.33203125" style="1" customWidth="1"/>
    <col min="8210" max="8447" width="9.109375" style="1"/>
    <col min="8448" max="8448" width="20.5546875" style="1" customWidth="1"/>
    <col min="8449" max="8449" width="41.109375" style="1" customWidth="1"/>
    <col min="8450" max="8450" width="44.5546875" style="1" customWidth="1"/>
    <col min="8451" max="8451" width="74.33203125" style="1" customWidth="1"/>
    <col min="8452" max="8463" width="0" style="1" hidden="1" customWidth="1"/>
    <col min="8464" max="8464" width="9.109375" style="1"/>
    <col min="8465" max="8465" width="10.33203125" style="1" customWidth="1"/>
    <col min="8466" max="8703" width="9.109375" style="1"/>
    <col min="8704" max="8704" width="20.5546875" style="1" customWidth="1"/>
    <col min="8705" max="8705" width="41.109375" style="1" customWidth="1"/>
    <col min="8706" max="8706" width="44.5546875" style="1" customWidth="1"/>
    <col min="8707" max="8707" width="74.33203125" style="1" customWidth="1"/>
    <col min="8708" max="8719" width="0" style="1" hidden="1" customWidth="1"/>
    <col min="8720" max="8720" width="9.109375" style="1"/>
    <col min="8721" max="8721" width="10.33203125" style="1" customWidth="1"/>
    <col min="8722" max="8959" width="9.109375" style="1"/>
    <col min="8960" max="8960" width="20.5546875" style="1" customWidth="1"/>
    <col min="8961" max="8961" width="41.109375" style="1" customWidth="1"/>
    <col min="8962" max="8962" width="44.5546875" style="1" customWidth="1"/>
    <col min="8963" max="8963" width="74.33203125" style="1" customWidth="1"/>
    <col min="8964" max="8975" width="0" style="1" hidden="1" customWidth="1"/>
    <col min="8976" max="8976" width="9.109375" style="1"/>
    <col min="8977" max="8977" width="10.33203125" style="1" customWidth="1"/>
    <col min="8978" max="9215" width="9.109375" style="1"/>
    <col min="9216" max="9216" width="20.5546875" style="1" customWidth="1"/>
    <col min="9217" max="9217" width="41.109375" style="1" customWidth="1"/>
    <col min="9218" max="9218" width="44.5546875" style="1" customWidth="1"/>
    <col min="9219" max="9219" width="74.33203125" style="1" customWidth="1"/>
    <col min="9220" max="9231" width="0" style="1" hidden="1" customWidth="1"/>
    <col min="9232" max="9232" width="9.109375" style="1"/>
    <col min="9233" max="9233" width="10.33203125" style="1" customWidth="1"/>
    <col min="9234" max="9471" width="9.109375" style="1"/>
    <col min="9472" max="9472" width="20.5546875" style="1" customWidth="1"/>
    <col min="9473" max="9473" width="41.109375" style="1" customWidth="1"/>
    <col min="9474" max="9474" width="44.5546875" style="1" customWidth="1"/>
    <col min="9475" max="9475" width="74.33203125" style="1" customWidth="1"/>
    <col min="9476" max="9487" width="0" style="1" hidden="1" customWidth="1"/>
    <col min="9488" max="9488" width="9.109375" style="1"/>
    <col min="9489" max="9489" width="10.33203125" style="1" customWidth="1"/>
    <col min="9490" max="9727" width="9.109375" style="1"/>
    <col min="9728" max="9728" width="20.5546875" style="1" customWidth="1"/>
    <col min="9729" max="9729" width="41.109375" style="1" customWidth="1"/>
    <col min="9730" max="9730" width="44.5546875" style="1" customWidth="1"/>
    <col min="9731" max="9731" width="74.33203125" style="1" customWidth="1"/>
    <col min="9732" max="9743" width="0" style="1" hidden="1" customWidth="1"/>
    <col min="9744" max="9744" width="9.109375" style="1"/>
    <col min="9745" max="9745" width="10.33203125" style="1" customWidth="1"/>
    <col min="9746" max="9983" width="9.109375" style="1"/>
    <col min="9984" max="9984" width="20.5546875" style="1" customWidth="1"/>
    <col min="9985" max="9985" width="41.109375" style="1" customWidth="1"/>
    <col min="9986" max="9986" width="44.5546875" style="1" customWidth="1"/>
    <col min="9987" max="9987" width="74.33203125" style="1" customWidth="1"/>
    <col min="9988" max="9999" width="0" style="1" hidden="1" customWidth="1"/>
    <col min="10000" max="10000" width="9.109375" style="1"/>
    <col min="10001" max="10001" width="10.33203125" style="1" customWidth="1"/>
    <col min="10002" max="10239" width="9.109375" style="1"/>
    <col min="10240" max="10240" width="20.5546875" style="1" customWidth="1"/>
    <col min="10241" max="10241" width="41.109375" style="1" customWidth="1"/>
    <col min="10242" max="10242" width="44.5546875" style="1" customWidth="1"/>
    <col min="10243" max="10243" width="74.33203125" style="1" customWidth="1"/>
    <col min="10244" max="10255" width="0" style="1" hidden="1" customWidth="1"/>
    <col min="10256" max="10256" width="9.109375" style="1"/>
    <col min="10257" max="10257" width="10.33203125" style="1" customWidth="1"/>
    <col min="10258" max="10495" width="9.109375" style="1"/>
    <col min="10496" max="10496" width="20.5546875" style="1" customWidth="1"/>
    <col min="10497" max="10497" width="41.109375" style="1" customWidth="1"/>
    <col min="10498" max="10498" width="44.5546875" style="1" customWidth="1"/>
    <col min="10499" max="10499" width="74.33203125" style="1" customWidth="1"/>
    <col min="10500" max="10511" width="0" style="1" hidden="1" customWidth="1"/>
    <col min="10512" max="10512" width="9.109375" style="1"/>
    <col min="10513" max="10513" width="10.33203125" style="1" customWidth="1"/>
    <col min="10514" max="10751" width="9.109375" style="1"/>
    <col min="10752" max="10752" width="20.5546875" style="1" customWidth="1"/>
    <col min="10753" max="10753" width="41.109375" style="1" customWidth="1"/>
    <col min="10754" max="10754" width="44.5546875" style="1" customWidth="1"/>
    <col min="10755" max="10755" width="74.33203125" style="1" customWidth="1"/>
    <col min="10756" max="10767" width="0" style="1" hidden="1" customWidth="1"/>
    <col min="10768" max="10768" width="9.109375" style="1"/>
    <col min="10769" max="10769" width="10.33203125" style="1" customWidth="1"/>
    <col min="10770" max="11007" width="9.109375" style="1"/>
    <col min="11008" max="11008" width="20.5546875" style="1" customWidth="1"/>
    <col min="11009" max="11009" width="41.109375" style="1" customWidth="1"/>
    <col min="11010" max="11010" width="44.5546875" style="1" customWidth="1"/>
    <col min="11011" max="11011" width="74.33203125" style="1" customWidth="1"/>
    <col min="11012" max="11023" width="0" style="1" hidden="1" customWidth="1"/>
    <col min="11024" max="11024" width="9.109375" style="1"/>
    <col min="11025" max="11025" width="10.33203125" style="1" customWidth="1"/>
    <col min="11026" max="11263" width="9.109375" style="1"/>
    <col min="11264" max="11264" width="20.5546875" style="1" customWidth="1"/>
    <col min="11265" max="11265" width="41.109375" style="1" customWidth="1"/>
    <col min="11266" max="11266" width="44.5546875" style="1" customWidth="1"/>
    <col min="11267" max="11267" width="74.33203125" style="1" customWidth="1"/>
    <col min="11268" max="11279" width="0" style="1" hidden="1" customWidth="1"/>
    <col min="11280" max="11280" width="9.109375" style="1"/>
    <col min="11281" max="11281" width="10.33203125" style="1" customWidth="1"/>
    <col min="11282" max="11519" width="9.109375" style="1"/>
    <col min="11520" max="11520" width="20.5546875" style="1" customWidth="1"/>
    <col min="11521" max="11521" width="41.109375" style="1" customWidth="1"/>
    <col min="11522" max="11522" width="44.5546875" style="1" customWidth="1"/>
    <col min="11523" max="11523" width="74.33203125" style="1" customWidth="1"/>
    <col min="11524" max="11535" width="0" style="1" hidden="1" customWidth="1"/>
    <col min="11536" max="11536" width="9.109375" style="1"/>
    <col min="11537" max="11537" width="10.33203125" style="1" customWidth="1"/>
    <col min="11538" max="11775" width="9.109375" style="1"/>
    <col min="11776" max="11776" width="20.5546875" style="1" customWidth="1"/>
    <col min="11777" max="11777" width="41.109375" style="1" customWidth="1"/>
    <col min="11778" max="11778" width="44.5546875" style="1" customWidth="1"/>
    <col min="11779" max="11779" width="74.33203125" style="1" customWidth="1"/>
    <col min="11780" max="11791" width="0" style="1" hidden="1" customWidth="1"/>
    <col min="11792" max="11792" width="9.109375" style="1"/>
    <col min="11793" max="11793" width="10.33203125" style="1" customWidth="1"/>
    <col min="11794" max="12031" width="9.109375" style="1"/>
    <col min="12032" max="12032" width="20.5546875" style="1" customWidth="1"/>
    <col min="12033" max="12033" width="41.109375" style="1" customWidth="1"/>
    <col min="12034" max="12034" width="44.5546875" style="1" customWidth="1"/>
    <col min="12035" max="12035" width="74.33203125" style="1" customWidth="1"/>
    <col min="12036" max="12047" width="0" style="1" hidden="1" customWidth="1"/>
    <col min="12048" max="12048" width="9.109375" style="1"/>
    <col min="12049" max="12049" width="10.33203125" style="1" customWidth="1"/>
    <col min="12050" max="12287" width="9.109375" style="1"/>
    <col min="12288" max="12288" width="20.5546875" style="1" customWidth="1"/>
    <col min="12289" max="12289" width="41.109375" style="1" customWidth="1"/>
    <col min="12290" max="12290" width="44.5546875" style="1" customWidth="1"/>
    <col min="12291" max="12291" width="74.33203125" style="1" customWidth="1"/>
    <col min="12292" max="12303" width="0" style="1" hidden="1" customWidth="1"/>
    <col min="12304" max="12304" width="9.109375" style="1"/>
    <col min="12305" max="12305" width="10.33203125" style="1" customWidth="1"/>
    <col min="12306" max="12543" width="9.109375" style="1"/>
    <col min="12544" max="12544" width="20.5546875" style="1" customWidth="1"/>
    <col min="12545" max="12545" width="41.109375" style="1" customWidth="1"/>
    <col min="12546" max="12546" width="44.5546875" style="1" customWidth="1"/>
    <col min="12547" max="12547" width="74.33203125" style="1" customWidth="1"/>
    <col min="12548" max="12559" width="0" style="1" hidden="1" customWidth="1"/>
    <col min="12560" max="12560" width="9.109375" style="1"/>
    <col min="12561" max="12561" width="10.33203125" style="1" customWidth="1"/>
    <col min="12562" max="12799" width="9.109375" style="1"/>
    <col min="12800" max="12800" width="20.5546875" style="1" customWidth="1"/>
    <col min="12801" max="12801" width="41.109375" style="1" customWidth="1"/>
    <col min="12802" max="12802" width="44.5546875" style="1" customWidth="1"/>
    <col min="12803" max="12803" width="74.33203125" style="1" customWidth="1"/>
    <col min="12804" max="12815" width="0" style="1" hidden="1" customWidth="1"/>
    <col min="12816" max="12816" width="9.109375" style="1"/>
    <col min="12817" max="12817" width="10.33203125" style="1" customWidth="1"/>
    <col min="12818" max="13055" width="9.109375" style="1"/>
    <col min="13056" max="13056" width="20.5546875" style="1" customWidth="1"/>
    <col min="13057" max="13057" width="41.109375" style="1" customWidth="1"/>
    <col min="13058" max="13058" width="44.5546875" style="1" customWidth="1"/>
    <col min="13059" max="13059" width="74.33203125" style="1" customWidth="1"/>
    <col min="13060" max="13071" width="0" style="1" hidden="1" customWidth="1"/>
    <col min="13072" max="13072" width="9.109375" style="1"/>
    <col min="13073" max="13073" width="10.33203125" style="1" customWidth="1"/>
    <col min="13074" max="13311" width="9.109375" style="1"/>
    <col min="13312" max="13312" width="20.5546875" style="1" customWidth="1"/>
    <col min="13313" max="13313" width="41.109375" style="1" customWidth="1"/>
    <col min="13314" max="13314" width="44.5546875" style="1" customWidth="1"/>
    <col min="13315" max="13315" width="74.33203125" style="1" customWidth="1"/>
    <col min="13316" max="13327" width="0" style="1" hidden="1" customWidth="1"/>
    <col min="13328" max="13328" width="9.109375" style="1"/>
    <col min="13329" max="13329" width="10.33203125" style="1" customWidth="1"/>
    <col min="13330" max="13567" width="9.109375" style="1"/>
    <col min="13568" max="13568" width="20.5546875" style="1" customWidth="1"/>
    <col min="13569" max="13569" width="41.109375" style="1" customWidth="1"/>
    <col min="13570" max="13570" width="44.5546875" style="1" customWidth="1"/>
    <col min="13571" max="13571" width="74.33203125" style="1" customWidth="1"/>
    <col min="13572" max="13583" width="0" style="1" hidden="1" customWidth="1"/>
    <col min="13584" max="13584" width="9.109375" style="1"/>
    <col min="13585" max="13585" width="10.33203125" style="1" customWidth="1"/>
    <col min="13586" max="13823" width="9.109375" style="1"/>
    <col min="13824" max="13824" width="20.5546875" style="1" customWidth="1"/>
    <col min="13825" max="13825" width="41.109375" style="1" customWidth="1"/>
    <col min="13826" max="13826" width="44.5546875" style="1" customWidth="1"/>
    <col min="13827" max="13827" width="74.33203125" style="1" customWidth="1"/>
    <col min="13828" max="13839" width="0" style="1" hidden="1" customWidth="1"/>
    <col min="13840" max="13840" width="9.109375" style="1"/>
    <col min="13841" max="13841" width="10.33203125" style="1" customWidth="1"/>
    <col min="13842" max="14079" width="9.109375" style="1"/>
    <col min="14080" max="14080" width="20.5546875" style="1" customWidth="1"/>
    <col min="14081" max="14081" width="41.109375" style="1" customWidth="1"/>
    <col min="14082" max="14082" width="44.5546875" style="1" customWidth="1"/>
    <col min="14083" max="14083" width="74.33203125" style="1" customWidth="1"/>
    <col min="14084" max="14095" width="0" style="1" hidden="1" customWidth="1"/>
    <col min="14096" max="14096" width="9.109375" style="1"/>
    <col min="14097" max="14097" width="10.33203125" style="1" customWidth="1"/>
    <col min="14098" max="14335" width="9.109375" style="1"/>
    <col min="14336" max="14336" width="20.5546875" style="1" customWidth="1"/>
    <col min="14337" max="14337" width="41.109375" style="1" customWidth="1"/>
    <col min="14338" max="14338" width="44.5546875" style="1" customWidth="1"/>
    <col min="14339" max="14339" width="74.33203125" style="1" customWidth="1"/>
    <col min="14340" max="14351" width="0" style="1" hidden="1" customWidth="1"/>
    <col min="14352" max="14352" width="9.109375" style="1"/>
    <col min="14353" max="14353" width="10.33203125" style="1" customWidth="1"/>
    <col min="14354" max="14591" width="9.109375" style="1"/>
    <col min="14592" max="14592" width="20.5546875" style="1" customWidth="1"/>
    <col min="14593" max="14593" width="41.109375" style="1" customWidth="1"/>
    <col min="14594" max="14594" width="44.5546875" style="1" customWidth="1"/>
    <col min="14595" max="14595" width="74.33203125" style="1" customWidth="1"/>
    <col min="14596" max="14607" width="0" style="1" hidden="1" customWidth="1"/>
    <col min="14608" max="14608" width="9.109375" style="1"/>
    <col min="14609" max="14609" width="10.33203125" style="1" customWidth="1"/>
    <col min="14610" max="14847" width="9.109375" style="1"/>
    <col min="14848" max="14848" width="20.5546875" style="1" customWidth="1"/>
    <col min="14849" max="14849" width="41.109375" style="1" customWidth="1"/>
    <col min="14850" max="14850" width="44.5546875" style="1" customWidth="1"/>
    <col min="14851" max="14851" width="74.33203125" style="1" customWidth="1"/>
    <col min="14852" max="14863" width="0" style="1" hidden="1" customWidth="1"/>
    <col min="14864" max="14864" width="9.109375" style="1"/>
    <col min="14865" max="14865" width="10.33203125" style="1" customWidth="1"/>
    <col min="14866" max="15103" width="9.109375" style="1"/>
    <col min="15104" max="15104" width="20.5546875" style="1" customWidth="1"/>
    <col min="15105" max="15105" width="41.109375" style="1" customWidth="1"/>
    <col min="15106" max="15106" width="44.5546875" style="1" customWidth="1"/>
    <col min="15107" max="15107" width="74.33203125" style="1" customWidth="1"/>
    <col min="15108" max="15119" width="0" style="1" hidden="1" customWidth="1"/>
    <col min="15120" max="15120" width="9.109375" style="1"/>
    <col min="15121" max="15121" width="10.33203125" style="1" customWidth="1"/>
    <col min="15122" max="15359" width="9.109375" style="1"/>
    <col min="15360" max="15360" width="20.5546875" style="1" customWidth="1"/>
    <col min="15361" max="15361" width="41.109375" style="1" customWidth="1"/>
    <col min="15362" max="15362" width="44.5546875" style="1" customWidth="1"/>
    <col min="15363" max="15363" width="74.33203125" style="1" customWidth="1"/>
    <col min="15364" max="15375" width="0" style="1" hidden="1" customWidth="1"/>
    <col min="15376" max="15376" width="9.109375" style="1"/>
    <col min="15377" max="15377" width="10.33203125" style="1" customWidth="1"/>
    <col min="15378" max="15615" width="9.109375" style="1"/>
    <col min="15616" max="15616" width="20.5546875" style="1" customWidth="1"/>
    <col min="15617" max="15617" width="41.109375" style="1" customWidth="1"/>
    <col min="15618" max="15618" width="44.5546875" style="1" customWidth="1"/>
    <col min="15619" max="15619" width="74.33203125" style="1" customWidth="1"/>
    <col min="15620" max="15631" width="0" style="1" hidden="1" customWidth="1"/>
    <col min="15632" max="15632" width="9.109375" style="1"/>
    <col min="15633" max="15633" width="10.33203125" style="1" customWidth="1"/>
    <col min="15634" max="15871" width="9.109375" style="1"/>
    <col min="15872" max="15872" width="20.5546875" style="1" customWidth="1"/>
    <col min="15873" max="15873" width="41.109375" style="1" customWidth="1"/>
    <col min="15874" max="15874" width="44.5546875" style="1" customWidth="1"/>
    <col min="15875" max="15875" width="74.33203125" style="1" customWidth="1"/>
    <col min="15876" max="15887" width="0" style="1" hidden="1" customWidth="1"/>
    <col min="15888" max="15888" width="9.109375" style="1"/>
    <col min="15889" max="15889" width="10.33203125" style="1" customWidth="1"/>
    <col min="15890" max="16127" width="9.109375" style="1"/>
    <col min="16128" max="16128" width="20.5546875" style="1" customWidth="1"/>
    <col min="16129" max="16129" width="41.109375" style="1" customWidth="1"/>
    <col min="16130" max="16130" width="44.5546875" style="1" customWidth="1"/>
    <col min="16131" max="16131" width="74.33203125" style="1" customWidth="1"/>
    <col min="16132" max="16143" width="0" style="1" hidden="1" customWidth="1"/>
    <col min="16144" max="16144" width="9.109375" style="1"/>
    <col min="16145" max="16145" width="10.33203125" style="1" customWidth="1"/>
    <col min="16146" max="16384" width="9.109375" style="1"/>
  </cols>
  <sheetData>
    <row r="1" spans="1:18" ht="24.6" x14ac:dyDescent="0.4">
      <c r="C1" s="2" t="s">
        <v>0</v>
      </c>
      <c r="D1" s="2"/>
    </row>
    <row r="3" spans="1:18" x14ac:dyDescent="0.25">
      <c r="C3" s="5" t="s">
        <v>1</v>
      </c>
      <c r="D3" s="6" t="s">
        <v>2</v>
      </c>
    </row>
    <row r="4" spans="1:18" x14ac:dyDescent="0.25">
      <c r="C4" s="5" t="s">
        <v>3</v>
      </c>
      <c r="D4" s="6" t="s">
        <v>4</v>
      </c>
    </row>
    <row r="5" spans="1:18" x14ac:dyDescent="0.25">
      <c r="C5" s="5" t="s">
        <v>5</v>
      </c>
      <c r="D5" s="7">
        <f>COUNTIF($Q$89:$Q$1024,"P")</f>
        <v>0</v>
      </c>
    </row>
    <row r="6" spans="1:18" x14ac:dyDescent="0.25">
      <c r="C6" s="5" t="s">
        <v>6</v>
      </c>
      <c r="D6" s="7">
        <f>COUNTIF($Q$89:$Q$1024,"F")</f>
        <v>0</v>
      </c>
    </row>
    <row r="7" spans="1:18" x14ac:dyDescent="0.25">
      <c r="C7" s="5" t="s">
        <v>7</v>
      </c>
      <c r="D7" s="7">
        <f>COUNTIF($Q$89:$Q$1024,"PE")</f>
        <v>0</v>
      </c>
    </row>
    <row r="8" spans="1:18" x14ac:dyDescent="0.25">
      <c r="C8" s="5" t="s">
        <v>8</v>
      </c>
      <c r="D8" s="7">
        <f>D9-D5-D6-D7</f>
        <v>308</v>
      </c>
    </row>
    <row r="9" spans="1:18" x14ac:dyDescent="0.25">
      <c r="C9" s="5" t="s">
        <v>9</v>
      </c>
      <c r="D9" s="7">
        <f>COUNTA($D$15:$D$1024)</f>
        <v>308</v>
      </c>
    </row>
    <row r="11" spans="1:18" s="13" customFormat="1" ht="12.75" customHeight="1" x14ac:dyDescent="0.3">
      <c r="A11" s="8" t="s">
        <v>10</v>
      </c>
      <c r="B11" s="8" t="s">
        <v>11</v>
      </c>
      <c r="C11" s="9" t="s">
        <v>12</v>
      </c>
      <c r="D11" s="8" t="s">
        <v>13</v>
      </c>
      <c r="E11" s="10" t="s">
        <v>14</v>
      </c>
      <c r="F11" s="11"/>
      <c r="G11" s="12"/>
      <c r="H11" s="10" t="s">
        <v>14</v>
      </c>
      <c r="I11" s="11"/>
      <c r="J11" s="12"/>
      <c r="K11" s="10" t="s">
        <v>14</v>
      </c>
      <c r="L11" s="11"/>
      <c r="M11" s="12"/>
      <c r="N11" s="10" t="s">
        <v>14</v>
      </c>
      <c r="O11" s="11"/>
      <c r="P11" s="12"/>
      <c r="Q11" s="8" t="s">
        <v>15</v>
      </c>
      <c r="R11" s="99" t="s">
        <v>399</v>
      </c>
    </row>
    <row r="12" spans="1:18" s="13" customFormat="1" ht="13.5" customHeight="1" x14ac:dyDescent="0.3">
      <c r="A12" s="14"/>
      <c r="B12" s="14"/>
      <c r="C12" s="15"/>
      <c r="D12" s="14"/>
      <c r="E12" s="8" t="s">
        <v>16</v>
      </c>
      <c r="F12" s="8" t="s">
        <v>17</v>
      </c>
      <c r="G12" s="8" t="s">
        <v>18</v>
      </c>
      <c r="H12" s="8" t="s">
        <v>16</v>
      </c>
      <c r="I12" s="8" t="s">
        <v>17</v>
      </c>
      <c r="J12" s="8" t="s">
        <v>18</v>
      </c>
      <c r="K12" s="8" t="s">
        <v>16</v>
      </c>
      <c r="L12" s="8" t="s">
        <v>17</v>
      </c>
      <c r="M12" s="8" t="s">
        <v>18</v>
      </c>
      <c r="N12" s="8" t="s">
        <v>16</v>
      </c>
      <c r="O12" s="8" t="s">
        <v>17</v>
      </c>
      <c r="P12" s="8" t="s">
        <v>18</v>
      </c>
      <c r="Q12" s="14"/>
      <c r="R12" s="100"/>
    </row>
    <row r="13" spans="1:18" s="18" customFormat="1" ht="14.4" customHeight="1" x14ac:dyDescent="0.3">
      <c r="A13" s="101" t="s">
        <v>19</v>
      </c>
      <c r="B13" s="102"/>
      <c r="C13" s="17"/>
      <c r="D13" s="17"/>
      <c r="E13" s="17"/>
      <c r="F13" s="17"/>
      <c r="G13" s="17"/>
      <c r="H13" s="17"/>
      <c r="I13" s="17"/>
      <c r="J13" s="17"/>
      <c r="K13" s="17"/>
      <c r="L13" s="17"/>
      <c r="M13" s="17"/>
      <c r="N13" s="17"/>
      <c r="O13" s="17"/>
      <c r="P13" s="17"/>
      <c r="Q13" s="17"/>
      <c r="R13" s="17"/>
    </row>
    <row r="14" spans="1:18" s="18" customFormat="1" ht="57" customHeight="1" x14ac:dyDescent="0.3">
      <c r="A14" s="16"/>
      <c r="B14" s="19" t="s">
        <v>20</v>
      </c>
      <c r="C14" s="20"/>
      <c r="D14" s="21"/>
      <c r="E14" s="17"/>
      <c r="F14" s="17"/>
      <c r="G14" s="17"/>
      <c r="H14" s="17"/>
      <c r="I14" s="17"/>
      <c r="J14" s="17"/>
      <c r="K14" s="17"/>
      <c r="L14" s="17"/>
      <c r="M14" s="17"/>
      <c r="N14" s="17"/>
      <c r="O14" s="17"/>
      <c r="P14" s="17"/>
      <c r="Q14" s="17"/>
      <c r="R14" s="17"/>
    </row>
    <row r="15" spans="1:18" s="18" customFormat="1" ht="150.75" customHeight="1" x14ac:dyDescent="0.3">
      <c r="A15" s="22" t="str">
        <f>IF(AND(C15="",C15=""),"",$D$4&amp;"_"&amp;ROW()-14)</f>
        <v>CommonTC_G_1</v>
      </c>
      <c r="B15" s="23" t="s">
        <v>21</v>
      </c>
      <c r="C15" s="24" t="s">
        <v>22</v>
      </c>
      <c r="D15" s="23" t="s">
        <v>32</v>
      </c>
      <c r="E15" s="25"/>
      <c r="F15" s="25"/>
      <c r="G15" s="25"/>
      <c r="H15" s="25"/>
      <c r="I15" s="25"/>
      <c r="J15" s="25"/>
      <c r="K15" s="25"/>
      <c r="L15" s="25"/>
      <c r="M15" s="25"/>
      <c r="N15" s="25"/>
      <c r="O15" s="25"/>
      <c r="P15" s="25"/>
      <c r="Q15" s="16" t="s">
        <v>33</v>
      </c>
      <c r="R15" s="72" t="s">
        <v>400</v>
      </c>
    </row>
    <row r="16" spans="1:18" s="18" customFormat="1" ht="87" customHeight="1" x14ac:dyDescent="0.3">
      <c r="A16" s="22" t="str">
        <f>IF(AND(C16="",C16=""),"",$D$4&amp;"_"&amp;ROW()-14)</f>
        <v>CommonTC_G_2</v>
      </c>
      <c r="B16" s="23" t="s">
        <v>23</v>
      </c>
      <c r="C16" s="24" t="s">
        <v>24</v>
      </c>
      <c r="D16" s="23" t="s">
        <v>25</v>
      </c>
      <c r="E16" s="25"/>
      <c r="F16" s="25"/>
      <c r="G16" s="25"/>
      <c r="H16" s="25"/>
      <c r="I16" s="25"/>
      <c r="J16" s="25"/>
      <c r="K16" s="25"/>
      <c r="L16" s="25"/>
      <c r="M16" s="25"/>
      <c r="N16" s="25"/>
      <c r="O16" s="25"/>
      <c r="P16" s="25"/>
      <c r="Q16" s="16" t="s">
        <v>25</v>
      </c>
      <c r="R16" s="72" t="s">
        <v>400</v>
      </c>
    </row>
    <row r="17" spans="1:18" s="18" customFormat="1" ht="43.5" customHeight="1" x14ac:dyDescent="0.3">
      <c r="A17" s="22" t="str">
        <f>IF(AND(C17="",C17=""),"",$D$4&amp;"_"&amp;ROW()-14)</f>
        <v>CommonTC_G_3</v>
      </c>
      <c r="B17" s="23" t="s">
        <v>26</v>
      </c>
      <c r="C17" s="24" t="s">
        <v>27</v>
      </c>
      <c r="D17" s="25" t="s">
        <v>28</v>
      </c>
      <c r="E17" s="25"/>
      <c r="F17" s="25"/>
      <c r="G17" s="25"/>
      <c r="H17" s="25"/>
      <c r="I17" s="25"/>
      <c r="J17" s="25"/>
      <c r="K17" s="25"/>
      <c r="L17" s="25"/>
      <c r="M17" s="25"/>
      <c r="N17" s="25"/>
      <c r="O17" s="25"/>
      <c r="P17" s="25"/>
      <c r="Q17" s="16" t="s">
        <v>28</v>
      </c>
      <c r="R17" s="72" t="s">
        <v>400</v>
      </c>
    </row>
    <row r="18" spans="1:18" s="18" customFormat="1" ht="41.25" customHeight="1" x14ac:dyDescent="0.3">
      <c r="A18" s="22" t="str">
        <f>IF(AND(C18="",C18=""),"",$D$4&amp;"_"&amp;ROW()-14)</f>
        <v>CommonTC_G_4</v>
      </c>
      <c r="B18" s="26" t="s">
        <v>29</v>
      </c>
      <c r="C18" s="27" t="s">
        <v>30</v>
      </c>
      <c r="D18" s="26" t="s">
        <v>31</v>
      </c>
      <c r="E18" s="25"/>
      <c r="F18" s="25"/>
      <c r="G18" s="25"/>
      <c r="H18" s="25"/>
      <c r="I18" s="25"/>
      <c r="J18" s="25"/>
      <c r="K18" s="25"/>
      <c r="L18" s="25"/>
      <c r="M18" s="25"/>
      <c r="N18" s="25"/>
      <c r="O18" s="25"/>
      <c r="P18" s="25"/>
      <c r="Q18" s="16" t="s">
        <v>31</v>
      </c>
      <c r="R18" s="72" t="s">
        <v>400</v>
      </c>
    </row>
    <row r="19" spans="1:18" s="18" customFormat="1" ht="58.5" customHeight="1" x14ac:dyDescent="0.3">
      <c r="A19" s="22" t="str">
        <f>IF(AND(C19="",C19=""),"",$D$4&amp;"_"&amp;ROW()-14)</f>
        <v>CommonTC_G_5</v>
      </c>
      <c r="B19" s="23" t="s">
        <v>34</v>
      </c>
      <c r="C19" s="27" t="s">
        <v>35</v>
      </c>
      <c r="D19" s="23" t="s">
        <v>36</v>
      </c>
      <c r="E19" s="25"/>
      <c r="F19" s="25"/>
      <c r="G19" s="25"/>
      <c r="H19" s="25"/>
      <c r="I19" s="25"/>
      <c r="J19" s="25"/>
      <c r="K19" s="25"/>
      <c r="L19" s="25"/>
      <c r="M19" s="25"/>
      <c r="N19" s="25"/>
      <c r="O19" s="25"/>
      <c r="P19" s="25"/>
      <c r="Q19" s="16" t="s">
        <v>36</v>
      </c>
      <c r="R19" s="72" t="s">
        <v>400</v>
      </c>
    </row>
    <row r="20" spans="1:18" s="18" customFormat="1" ht="35.25" customHeight="1" x14ac:dyDescent="0.3">
      <c r="A20" s="22" t="str">
        <f>IF(AND(C20="",C20=""),"",$D$4&amp;"_"&amp;ROW()-14)</f>
        <v>CommonTC_G_6</v>
      </c>
      <c r="B20" s="23" t="s">
        <v>37</v>
      </c>
      <c r="C20" s="27" t="s">
        <v>38</v>
      </c>
      <c r="D20" s="23" t="s">
        <v>39</v>
      </c>
      <c r="E20" s="25"/>
      <c r="F20" s="25"/>
      <c r="G20" s="25"/>
      <c r="H20" s="25"/>
      <c r="I20" s="25"/>
      <c r="J20" s="25"/>
      <c r="K20" s="25"/>
      <c r="L20" s="25"/>
      <c r="M20" s="25"/>
      <c r="N20" s="25"/>
      <c r="O20" s="25"/>
      <c r="P20" s="25"/>
      <c r="Q20" s="16" t="s">
        <v>39</v>
      </c>
      <c r="R20" s="72" t="s">
        <v>400</v>
      </c>
    </row>
    <row r="21" spans="1:18" x14ac:dyDescent="0.25">
      <c r="A21" s="22" t="str">
        <f>IF(AND(C21="",C21=""),"",$D$4&amp;"_"&amp;ROW()-14)</f>
        <v>CommonTC_G_7</v>
      </c>
      <c r="B21" s="16" t="s">
        <v>40</v>
      </c>
      <c r="C21" s="16" t="s">
        <v>41</v>
      </c>
      <c r="D21" s="16" t="s">
        <v>42</v>
      </c>
      <c r="E21" s="17"/>
      <c r="F21" s="17"/>
      <c r="G21" s="17"/>
      <c r="H21" s="17"/>
      <c r="I21" s="17"/>
      <c r="J21" s="17"/>
      <c r="K21" s="17"/>
      <c r="L21" s="17"/>
      <c r="M21" s="17"/>
      <c r="N21" s="17"/>
      <c r="O21" s="17"/>
      <c r="P21" s="17"/>
      <c r="Q21" s="16" t="s">
        <v>42</v>
      </c>
      <c r="R21" s="72" t="s">
        <v>400</v>
      </c>
    </row>
    <row r="22" spans="1:18" ht="145.19999999999999" x14ac:dyDescent="0.25">
      <c r="A22" s="22" t="str">
        <f>IF(AND(C22="",C22=""),"",$D$4&amp;"_"&amp;ROW()-14)</f>
        <v>CommonTC_G_8</v>
      </c>
      <c r="B22" s="23" t="s">
        <v>43</v>
      </c>
      <c r="C22" s="24" t="s">
        <v>44</v>
      </c>
      <c r="D22" s="23" t="s">
        <v>46</v>
      </c>
      <c r="E22" s="25"/>
      <c r="F22" s="25"/>
      <c r="G22" s="25"/>
      <c r="H22" s="25"/>
      <c r="I22" s="25"/>
      <c r="J22" s="25"/>
      <c r="K22" s="25"/>
      <c r="L22" s="25"/>
      <c r="M22" s="25"/>
      <c r="N22" s="25"/>
      <c r="O22" s="25"/>
      <c r="P22" s="25"/>
      <c r="Q22" s="16" t="s">
        <v>47</v>
      </c>
      <c r="R22" s="72" t="s">
        <v>400</v>
      </c>
    </row>
    <row r="23" spans="1:18" ht="27" customHeight="1" x14ac:dyDescent="0.25">
      <c r="A23" s="22" t="str">
        <f>IF(AND(C23="",C23=""),"",$D$4&amp;"_"&amp;ROW()-14)</f>
        <v>CommonTC_G_9</v>
      </c>
      <c r="B23" s="16" t="s">
        <v>45</v>
      </c>
      <c r="C23" s="24" t="s">
        <v>48</v>
      </c>
      <c r="D23" s="23" t="s">
        <v>49</v>
      </c>
      <c r="E23" s="25"/>
      <c r="F23" s="25"/>
      <c r="G23" s="25"/>
      <c r="H23" s="25"/>
      <c r="I23" s="25"/>
      <c r="J23" s="25"/>
      <c r="K23" s="25"/>
      <c r="L23" s="25"/>
      <c r="M23" s="25"/>
      <c r="N23" s="25"/>
      <c r="O23" s="25"/>
      <c r="P23" s="25"/>
      <c r="Q23" s="16" t="s">
        <v>49</v>
      </c>
      <c r="R23" s="72" t="s">
        <v>400</v>
      </c>
    </row>
    <row r="24" spans="1:18" ht="11.25" customHeight="1" x14ac:dyDescent="0.25">
      <c r="A24" s="22" t="str">
        <f>IF(AND(C24="",C24=""),"",$D$4&amp;"_"&amp;ROW()-14)</f>
        <v>CommonTC_G_10</v>
      </c>
      <c r="B24" s="1" t="s">
        <v>50</v>
      </c>
      <c r="C24" s="16" t="s">
        <v>52</v>
      </c>
      <c r="D24" s="16" t="s">
        <v>51</v>
      </c>
      <c r="E24" s="17"/>
      <c r="F24" s="17"/>
      <c r="G24" s="17"/>
      <c r="H24" s="17"/>
      <c r="I24" s="17"/>
      <c r="J24" s="17"/>
      <c r="K24" s="17"/>
      <c r="L24" s="17"/>
      <c r="M24" s="17"/>
      <c r="N24" s="17"/>
      <c r="O24" s="17"/>
      <c r="P24" s="17"/>
      <c r="Q24" s="16" t="s">
        <v>51</v>
      </c>
      <c r="R24" s="72" t="s">
        <v>400</v>
      </c>
    </row>
    <row r="25" spans="1:18" ht="39.6" x14ac:dyDescent="0.25">
      <c r="A25" s="22" t="str">
        <f>IF(AND(C25="",C25=""),"",$D$4&amp;"_"&amp;ROW()-14)</f>
        <v>CommonTC_G_11</v>
      </c>
      <c r="B25" s="16" t="s">
        <v>53</v>
      </c>
      <c r="C25" s="16" t="s">
        <v>54</v>
      </c>
      <c r="D25" s="16" t="s">
        <v>55</v>
      </c>
      <c r="E25" s="28"/>
      <c r="F25" s="28"/>
      <c r="G25" s="28"/>
      <c r="H25" s="28"/>
      <c r="I25" s="28"/>
      <c r="J25" s="28"/>
      <c r="K25" s="28"/>
      <c r="L25" s="28"/>
      <c r="M25" s="28"/>
      <c r="N25" s="28"/>
      <c r="O25" s="28"/>
      <c r="P25" s="28"/>
      <c r="Q25" s="16" t="s">
        <v>55</v>
      </c>
      <c r="R25" s="72" t="s">
        <v>400</v>
      </c>
    </row>
    <row r="26" spans="1:18" s="30" customFormat="1" ht="26.4" x14ac:dyDescent="0.25">
      <c r="A26" s="22" t="str">
        <f>IF(AND(C26="",C26=""),"",$D$4&amp;"_"&amp;ROW()-14)</f>
        <v>CommonTC_G_12</v>
      </c>
      <c r="B26" s="57" t="s">
        <v>56</v>
      </c>
      <c r="C26" s="24" t="s">
        <v>57</v>
      </c>
      <c r="D26" s="23" t="s">
        <v>58</v>
      </c>
      <c r="E26" s="29"/>
      <c r="F26" s="29"/>
      <c r="G26" s="29"/>
      <c r="H26" s="29"/>
      <c r="I26" s="29"/>
      <c r="J26" s="29"/>
      <c r="K26" s="29"/>
      <c r="L26" s="29"/>
      <c r="M26" s="29"/>
      <c r="N26" s="29"/>
      <c r="O26" s="29"/>
      <c r="P26" s="29"/>
      <c r="Q26" s="16" t="s">
        <v>58</v>
      </c>
      <c r="R26" s="72" t="s">
        <v>400</v>
      </c>
    </row>
    <row r="27" spans="1:18" s="30" customFormat="1" ht="39.6" x14ac:dyDescent="0.25">
      <c r="A27" s="22" t="str">
        <f>IF(AND(C27="",C27=""),"",$D$4&amp;"_"&amp;ROW()-14)</f>
        <v>CommonTC_G_13</v>
      </c>
      <c r="B27" s="59" t="s">
        <v>85</v>
      </c>
      <c r="C27" s="60" t="s">
        <v>86</v>
      </c>
      <c r="D27" s="61" t="s">
        <v>87</v>
      </c>
      <c r="E27" s="62"/>
      <c r="F27" s="62"/>
      <c r="G27" s="62"/>
      <c r="H27" s="62"/>
      <c r="I27" s="62"/>
      <c r="J27" s="62"/>
      <c r="K27" s="62"/>
      <c r="L27" s="62"/>
      <c r="M27" s="62"/>
      <c r="N27" s="62"/>
      <c r="O27" s="62"/>
      <c r="P27" s="62"/>
      <c r="Q27" s="63" t="s">
        <v>87</v>
      </c>
      <c r="R27" s="72" t="s">
        <v>400</v>
      </c>
    </row>
    <row r="28" spans="1:18" s="30" customFormat="1" ht="26.4" x14ac:dyDescent="0.25">
      <c r="A28" s="22" t="str">
        <f>IF(AND(C28="",C28=""),"",$D$4&amp;"_"&amp;ROW()-14)</f>
        <v>CommonTC_G_14</v>
      </c>
      <c r="B28" s="23" t="s">
        <v>59</v>
      </c>
      <c r="C28" s="24" t="s">
        <v>60</v>
      </c>
      <c r="D28" s="23" t="s">
        <v>61</v>
      </c>
      <c r="E28" s="29"/>
      <c r="F28" s="29"/>
      <c r="G28" s="29"/>
      <c r="H28" s="29"/>
      <c r="I28" s="29"/>
      <c r="J28" s="29"/>
      <c r="K28" s="29"/>
      <c r="L28" s="29"/>
      <c r="M28" s="29"/>
      <c r="N28" s="29"/>
      <c r="O28" s="29"/>
      <c r="P28" s="29"/>
      <c r="Q28" s="16" t="s">
        <v>61</v>
      </c>
      <c r="R28" s="72" t="s">
        <v>400</v>
      </c>
    </row>
    <row r="29" spans="1:18" s="30" customFormat="1" x14ac:dyDescent="0.25">
      <c r="A29" s="95" t="s">
        <v>73</v>
      </c>
      <c r="B29" s="96"/>
      <c r="C29" s="24"/>
      <c r="D29" s="23"/>
      <c r="E29" s="29"/>
      <c r="F29" s="29"/>
      <c r="G29" s="29"/>
      <c r="H29" s="29"/>
      <c r="I29" s="29"/>
      <c r="J29" s="29"/>
      <c r="K29" s="29"/>
      <c r="L29" s="29"/>
      <c r="M29" s="29"/>
      <c r="N29" s="29"/>
      <c r="O29" s="29"/>
      <c r="P29" s="29"/>
      <c r="Q29" s="16"/>
      <c r="R29" s="72" t="s">
        <v>400</v>
      </c>
    </row>
    <row r="30" spans="1:18" s="30" customFormat="1" ht="79.2" x14ac:dyDescent="0.25">
      <c r="A30" s="22" t="str">
        <f>IF(AND(C30="",C30=""),"",$D$4&amp;"_"&amp;ROW()-15)</f>
        <v>CommonTC_G_15</v>
      </c>
      <c r="B30" s="23" t="s">
        <v>62</v>
      </c>
      <c r="C30" s="24" t="s">
        <v>63</v>
      </c>
      <c r="D30" s="23" t="s">
        <v>64</v>
      </c>
      <c r="E30" s="29"/>
      <c r="F30" s="29"/>
      <c r="G30" s="29"/>
      <c r="H30" s="29"/>
      <c r="I30" s="29"/>
      <c r="J30" s="29"/>
      <c r="K30" s="29"/>
      <c r="L30" s="29"/>
      <c r="M30" s="29"/>
      <c r="N30" s="29"/>
      <c r="O30" s="29"/>
      <c r="P30" s="29"/>
      <c r="Q30" s="16" t="s">
        <v>64</v>
      </c>
      <c r="R30" s="72" t="s">
        <v>400</v>
      </c>
    </row>
    <row r="31" spans="1:18" s="30" customFormat="1" ht="79.2" x14ac:dyDescent="0.25">
      <c r="A31" s="22" t="str">
        <f>IF(AND(C31="",C31=""),"",$D$4&amp;"_"&amp;ROW()-15)</f>
        <v>CommonTC_G_16</v>
      </c>
      <c r="B31" s="56" t="s">
        <v>65</v>
      </c>
      <c r="C31" s="24" t="s">
        <v>66</v>
      </c>
      <c r="D31" s="23" t="s">
        <v>67</v>
      </c>
      <c r="E31" s="29"/>
      <c r="F31" s="29"/>
      <c r="G31" s="29"/>
      <c r="H31" s="29"/>
      <c r="I31" s="29"/>
      <c r="J31" s="29"/>
      <c r="K31" s="29"/>
      <c r="L31" s="29"/>
      <c r="M31" s="29"/>
      <c r="N31" s="29"/>
      <c r="O31" s="29"/>
      <c r="P31" s="29"/>
      <c r="Q31" s="16" t="s">
        <v>67</v>
      </c>
      <c r="R31" s="72" t="s">
        <v>400</v>
      </c>
    </row>
    <row r="32" spans="1:18" s="30" customFormat="1" ht="39.6" x14ac:dyDescent="0.25">
      <c r="A32" s="22" t="str">
        <f>IF(AND(C32="",C32=""),"",$D$4&amp;"_"&amp;ROW()-15)</f>
        <v>CommonTC_G_17</v>
      </c>
      <c r="B32" s="31" t="s">
        <v>68</v>
      </c>
      <c r="C32" s="30" t="s">
        <v>69</v>
      </c>
      <c r="D32" s="33" t="s">
        <v>70</v>
      </c>
      <c r="E32" s="29"/>
      <c r="F32" s="29"/>
      <c r="G32" s="29"/>
      <c r="H32" s="29"/>
      <c r="I32" s="29"/>
      <c r="J32" s="29"/>
      <c r="K32" s="29"/>
      <c r="L32" s="29"/>
      <c r="M32" s="29"/>
      <c r="N32" s="29"/>
      <c r="O32" s="29"/>
      <c r="P32" s="29"/>
      <c r="Q32" s="16" t="s">
        <v>70</v>
      </c>
      <c r="R32" s="72" t="s">
        <v>400</v>
      </c>
    </row>
    <row r="33" spans="1:18" ht="105.6" x14ac:dyDescent="0.25">
      <c r="A33" s="22" t="str">
        <f>IF(AND(C33="",C33=""),"",$D$4&amp;"_"&amp;ROW()-15)</f>
        <v>CommonTC_G_18</v>
      </c>
      <c r="B33" s="16" t="s">
        <v>71</v>
      </c>
      <c r="C33" s="16" t="s">
        <v>72</v>
      </c>
      <c r="D33" s="16" t="s">
        <v>74</v>
      </c>
      <c r="E33" s="28"/>
      <c r="F33" s="28"/>
      <c r="G33" s="28"/>
      <c r="H33" s="28"/>
      <c r="I33" s="28"/>
      <c r="J33" s="28"/>
      <c r="K33" s="28"/>
      <c r="L33" s="28"/>
      <c r="M33" s="28"/>
      <c r="N33" s="28"/>
      <c r="O33" s="28"/>
      <c r="P33" s="28"/>
      <c r="Q33" s="16" t="s">
        <v>74</v>
      </c>
      <c r="R33" s="72" t="s">
        <v>400</v>
      </c>
    </row>
    <row r="34" spans="1:18" s="38" customFormat="1" ht="105.6" x14ac:dyDescent="0.3">
      <c r="A34" s="22" t="str">
        <f>IF(AND(C34="",C34=""),"",$D$4&amp;"_"&amp;ROW()-15)</f>
        <v>CommonTC_G_19</v>
      </c>
      <c r="B34" s="51" t="s">
        <v>75</v>
      </c>
      <c r="C34" s="35" t="s">
        <v>76</v>
      </c>
      <c r="D34" s="58" t="s">
        <v>77</v>
      </c>
      <c r="E34" s="36"/>
      <c r="F34" s="36"/>
      <c r="G34" s="36"/>
      <c r="H34" s="36"/>
      <c r="I34" s="36"/>
      <c r="J34" s="36"/>
      <c r="K34" s="36"/>
      <c r="L34" s="36"/>
      <c r="M34" s="36"/>
      <c r="N34" s="36"/>
      <c r="O34" s="36"/>
      <c r="P34" s="36"/>
      <c r="Q34" s="16" t="s">
        <v>77</v>
      </c>
      <c r="R34" s="72" t="s">
        <v>400</v>
      </c>
    </row>
    <row r="35" spans="1:18" s="43" customFormat="1" ht="105.6" x14ac:dyDescent="0.25">
      <c r="A35" s="22" t="str">
        <f>IF(AND(C35="",C35=""),"",$D$4&amp;"_"&amp;ROW()-15)</f>
        <v>CommonTC_G_20</v>
      </c>
      <c r="B35" s="39" t="s">
        <v>78</v>
      </c>
      <c r="C35" s="40" t="s">
        <v>79</v>
      </c>
      <c r="D35" s="39" t="s">
        <v>80</v>
      </c>
      <c r="E35" s="41"/>
      <c r="F35" s="41"/>
      <c r="G35" s="41"/>
      <c r="H35" s="41"/>
      <c r="I35" s="41"/>
      <c r="J35" s="41"/>
      <c r="K35" s="41"/>
      <c r="L35" s="41"/>
      <c r="M35" s="41"/>
      <c r="N35" s="41"/>
      <c r="O35" s="41"/>
      <c r="P35" s="41"/>
      <c r="Q35" s="42" t="s">
        <v>80</v>
      </c>
      <c r="R35" s="72" t="s">
        <v>400</v>
      </c>
    </row>
    <row r="36" spans="1:18" s="38" customFormat="1" ht="118.8" x14ac:dyDescent="0.3">
      <c r="A36" s="22" t="str">
        <f>IF(AND(C36="",C36=""),"",$D$4&amp;"_"&amp;ROW()-15)</f>
        <v>CommonTC_G_21</v>
      </c>
      <c r="B36" s="39" t="s">
        <v>81</v>
      </c>
      <c r="C36" s="40" t="s">
        <v>82</v>
      </c>
      <c r="D36" s="39" t="s">
        <v>83</v>
      </c>
      <c r="E36" s="36"/>
      <c r="F36" s="36"/>
      <c r="G36" s="36"/>
      <c r="H36" s="36"/>
      <c r="I36" s="36"/>
      <c r="J36" s="36"/>
      <c r="K36" s="36"/>
      <c r="L36" s="36"/>
      <c r="M36" s="36"/>
      <c r="N36" s="36"/>
      <c r="O36" s="36"/>
      <c r="P36" s="36"/>
      <c r="Q36" s="16" t="s">
        <v>84</v>
      </c>
      <c r="R36" s="72" t="s">
        <v>400</v>
      </c>
    </row>
    <row r="37" spans="1:18" s="38" customFormat="1" ht="66" x14ac:dyDescent="0.3">
      <c r="A37" s="22" t="str">
        <f>IF(AND(C37="",C37=""),"",$D$4&amp;"_"&amp;ROW()-15)</f>
        <v>CommonTC_G_22</v>
      </c>
      <c r="B37" s="34" t="s">
        <v>88</v>
      </c>
      <c r="C37" s="35" t="s">
        <v>89</v>
      </c>
      <c r="D37" s="58" t="s">
        <v>90</v>
      </c>
      <c r="E37" s="36"/>
      <c r="F37" s="36"/>
      <c r="G37" s="36"/>
      <c r="H37" s="36"/>
      <c r="I37" s="36"/>
      <c r="J37" s="36"/>
      <c r="K37" s="36"/>
      <c r="L37" s="36"/>
      <c r="M37" s="36"/>
      <c r="N37" s="36"/>
      <c r="O37" s="36"/>
      <c r="P37" s="36"/>
      <c r="Q37" s="16" t="s">
        <v>91</v>
      </c>
      <c r="R37" s="72" t="s">
        <v>400</v>
      </c>
    </row>
    <row r="38" spans="1:18" s="38" customFormat="1" ht="39.6" x14ac:dyDescent="0.3">
      <c r="A38" s="22" t="str">
        <f>IF(AND(C38="",C38=""),"",$D$4&amp;"_"&amp;ROW()-15)</f>
        <v>CommonTC_G_23</v>
      </c>
      <c r="B38" s="55" t="s">
        <v>92</v>
      </c>
      <c r="C38" s="35" t="s">
        <v>93</v>
      </c>
      <c r="D38" s="34" t="s">
        <v>94</v>
      </c>
      <c r="E38" s="36"/>
      <c r="F38" s="36"/>
      <c r="G38" s="36"/>
      <c r="H38" s="36"/>
      <c r="I38" s="36"/>
      <c r="J38" s="36"/>
      <c r="K38" s="36"/>
      <c r="L38" s="36"/>
      <c r="M38" s="36"/>
      <c r="N38" s="36"/>
      <c r="O38" s="36"/>
      <c r="P38" s="36"/>
      <c r="Q38" s="16" t="s">
        <v>95</v>
      </c>
      <c r="R38" s="72" t="s">
        <v>400</v>
      </c>
    </row>
    <row r="39" spans="1:18" ht="39.6" x14ac:dyDescent="0.25">
      <c r="A39" s="22" t="str">
        <f>IF(AND(C39="",C39=""),"",$D$4&amp;"_"&amp;ROW()-15)</f>
        <v>CommonTC_G_24</v>
      </c>
      <c r="B39" s="41" t="s">
        <v>96</v>
      </c>
      <c r="C39" s="40" t="s">
        <v>97</v>
      </c>
      <c r="D39" s="39" t="s">
        <v>98</v>
      </c>
      <c r="E39" s="41"/>
      <c r="F39" s="41"/>
      <c r="G39" s="41"/>
      <c r="H39" s="41"/>
      <c r="I39" s="41"/>
      <c r="J39" s="41"/>
      <c r="K39" s="41"/>
      <c r="L39" s="41"/>
      <c r="M39" s="41"/>
      <c r="N39" s="41"/>
      <c r="O39" s="41"/>
      <c r="P39" s="41"/>
      <c r="Q39" s="42" t="s">
        <v>98</v>
      </c>
      <c r="R39" s="72" t="s">
        <v>400</v>
      </c>
    </row>
    <row r="40" spans="1:18" ht="39.6" x14ac:dyDescent="0.25">
      <c r="A40" s="22" t="str">
        <f>IF(AND(C40="",C40=""),"",$D$4&amp;"_"&amp;ROW()-15)</f>
        <v>CommonTC_G_25</v>
      </c>
      <c r="B40" s="41" t="s">
        <v>99</v>
      </c>
      <c r="C40" s="40" t="s">
        <v>100</v>
      </c>
      <c r="D40" s="39" t="s">
        <v>101</v>
      </c>
      <c r="E40" s="41"/>
      <c r="F40" s="41"/>
      <c r="G40" s="41"/>
      <c r="H40" s="41"/>
      <c r="I40" s="41"/>
      <c r="J40" s="41"/>
      <c r="K40" s="41"/>
      <c r="L40" s="41"/>
      <c r="M40" s="41"/>
      <c r="N40" s="41"/>
      <c r="O40" s="41"/>
      <c r="P40" s="41"/>
      <c r="Q40" s="42" t="s">
        <v>101</v>
      </c>
      <c r="R40" s="72" t="s">
        <v>400</v>
      </c>
    </row>
    <row r="41" spans="1:18" ht="26.4" x14ac:dyDescent="0.25">
      <c r="A41" s="22" t="str">
        <f>IF(AND(C41="",C41=""),"",$D$4&amp;"_"&amp;ROW()-15)</f>
        <v>CommonTC_G_26</v>
      </c>
      <c r="B41" s="39" t="s">
        <v>102</v>
      </c>
      <c r="C41" s="40" t="s">
        <v>103</v>
      </c>
      <c r="D41" s="39" t="s">
        <v>104</v>
      </c>
      <c r="E41" s="41"/>
      <c r="F41" s="41"/>
      <c r="G41" s="41"/>
      <c r="H41" s="41"/>
      <c r="I41" s="41"/>
      <c r="J41" s="41"/>
      <c r="K41" s="41"/>
      <c r="L41" s="41"/>
      <c r="M41" s="41"/>
      <c r="N41" s="41"/>
      <c r="O41" s="41"/>
      <c r="P41" s="41"/>
      <c r="Q41" s="42" t="s">
        <v>104</v>
      </c>
      <c r="R41" s="72" t="s">
        <v>400</v>
      </c>
    </row>
    <row r="42" spans="1:18" ht="79.2" x14ac:dyDescent="0.25">
      <c r="A42" s="22" t="str">
        <f>IF(AND(C42="",C42=""),"",$D$4&amp;"_"&amp;ROW()-15)</f>
        <v>CommonTC_G_27</v>
      </c>
      <c r="B42" s="42" t="s">
        <v>105</v>
      </c>
      <c r="C42" s="64" t="s">
        <v>106</v>
      </c>
      <c r="D42" s="42" t="s">
        <v>107</v>
      </c>
      <c r="E42" s="44"/>
      <c r="F42" s="44"/>
      <c r="G42" s="44"/>
      <c r="H42" s="44"/>
      <c r="I42" s="44"/>
      <c r="J42" s="44"/>
      <c r="K42" s="44"/>
      <c r="L42" s="44"/>
      <c r="M42" s="44"/>
      <c r="N42" s="44"/>
      <c r="O42" s="44"/>
      <c r="P42" s="44"/>
      <c r="Q42" s="42" t="s">
        <v>107</v>
      </c>
      <c r="R42" s="72" t="s">
        <v>400</v>
      </c>
    </row>
    <row r="43" spans="1:18" ht="39.6" x14ac:dyDescent="0.25">
      <c r="A43" s="22" t="str">
        <f>IF(AND(C43="",C43=""),"",$D$4&amp;"_"&amp;ROW()-15)</f>
        <v>CommonTC_G_28</v>
      </c>
      <c r="B43" s="39" t="s">
        <v>108</v>
      </c>
      <c r="C43" s="40" t="s">
        <v>109</v>
      </c>
      <c r="D43" s="39" t="s">
        <v>110</v>
      </c>
      <c r="E43" s="41"/>
      <c r="F43" s="41"/>
      <c r="G43" s="41"/>
      <c r="H43" s="41"/>
      <c r="I43" s="41"/>
      <c r="J43" s="41"/>
      <c r="K43" s="41"/>
      <c r="L43" s="41"/>
      <c r="M43" s="41"/>
      <c r="N43" s="41"/>
      <c r="O43" s="41"/>
      <c r="P43" s="41"/>
      <c r="Q43" s="42" t="s">
        <v>110</v>
      </c>
      <c r="R43" s="72" t="s">
        <v>400</v>
      </c>
    </row>
    <row r="44" spans="1:18" ht="92.4" x14ac:dyDescent="0.25">
      <c r="A44" s="22" t="str">
        <f>IF(AND(C44="",C44=""),"",$D$4&amp;"_"&amp;ROW()-15)</f>
        <v>CommonTC_G_29</v>
      </c>
      <c r="B44" s="39" t="s">
        <v>111</v>
      </c>
      <c r="C44" s="40" t="s">
        <v>113</v>
      </c>
      <c r="D44" s="39" t="s">
        <v>112</v>
      </c>
      <c r="E44" s="41"/>
      <c r="F44" s="41"/>
      <c r="G44" s="41"/>
      <c r="H44" s="41"/>
      <c r="I44" s="41"/>
      <c r="J44" s="41"/>
      <c r="K44" s="41"/>
      <c r="L44" s="41"/>
      <c r="M44" s="41"/>
      <c r="N44" s="41"/>
      <c r="O44" s="41"/>
      <c r="P44" s="41"/>
      <c r="Q44" s="42" t="s">
        <v>112</v>
      </c>
      <c r="R44" s="72" t="s">
        <v>400</v>
      </c>
    </row>
    <row r="45" spans="1:18" ht="92.4" x14ac:dyDescent="0.25">
      <c r="A45" s="22" t="str">
        <f>IF(AND(C45="",C45=""),"",$D$4&amp;"_"&amp;ROW()-15)</f>
        <v>CommonTC_G_30</v>
      </c>
      <c r="B45" s="39" t="s">
        <v>116</v>
      </c>
      <c r="C45" s="40" t="s">
        <v>114</v>
      </c>
      <c r="D45" s="39" t="s">
        <v>115</v>
      </c>
      <c r="E45" s="41"/>
      <c r="F45" s="41"/>
      <c r="G45" s="41"/>
      <c r="H45" s="41"/>
      <c r="I45" s="41"/>
      <c r="J45" s="41"/>
      <c r="K45" s="41"/>
      <c r="L45" s="41"/>
      <c r="M45" s="41"/>
      <c r="N45" s="41"/>
      <c r="O45" s="41"/>
      <c r="P45" s="41"/>
      <c r="Q45" s="42" t="s">
        <v>115</v>
      </c>
      <c r="R45" s="72" t="s">
        <v>400</v>
      </c>
    </row>
    <row r="46" spans="1:18" ht="92.4" x14ac:dyDescent="0.25">
      <c r="A46" s="22" t="str">
        <f>IF(AND(C46="",C46=""),"",$D$4&amp;"_"&amp;ROW()-15)</f>
        <v>CommonTC_G_31</v>
      </c>
      <c r="B46" s="39" t="s">
        <v>117</v>
      </c>
      <c r="C46" s="40" t="s">
        <v>118</v>
      </c>
      <c r="D46" s="39" t="s">
        <v>115</v>
      </c>
      <c r="E46" s="41"/>
      <c r="F46" s="41"/>
      <c r="G46" s="41"/>
      <c r="H46" s="41"/>
      <c r="I46" s="41"/>
      <c r="J46" s="41"/>
      <c r="K46" s="41"/>
      <c r="L46" s="41"/>
      <c r="M46" s="41"/>
      <c r="N46" s="41"/>
      <c r="O46" s="41"/>
      <c r="P46" s="41"/>
      <c r="Q46" s="42" t="s">
        <v>115</v>
      </c>
      <c r="R46" s="72" t="s">
        <v>400</v>
      </c>
    </row>
    <row r="47" spans="1:18" ht="26.4" x14ac:dyDescent="0.25">
      <c r="A47" s="22" t="str">
        <f>IF(AND(C47="",C47=""),"",$D$4&amp;"_"&amp;ROW()-15)</f>
        <v>CommonTC_G_32</v>
      </c>
      <c r="B47" s="39" t="s">
        <v>119</v>
      </c>
      <c r="C47" s="65" t="s">
        <v>120</v>
      </c>
      <c r="D47" s="39" t="s">
        <v>121</v>
      </c>
      <c r="E47" s="41"/>
      <c r="F47" s="41"/>
      <c r="G47" s="41"/>
      <c r="H47" s="41"/>
      <c r="I47" s="41"/>
      <c r="J47" s="41"/>
      <c r="K47" s="41"/>
      <c r="L47" s="41"/>
      <c r="M47" s="41"/>
      <c r="N47" s="41"/>
      <c r="O47" s="41"/>
      <c r="P47" s="41"/>
      <c r="Q47" s="42" t="s">
        <v>121</v>
      </c>
      <c r="R47" s="72" t="s">
        <v>400</v>
      </c>
    </row>
    <row r="48" spans="1:18" ht="66" x14ac:dyDescent="0.25">
      <c r="A48" s="22" t="str">
        <f>IF(AND(C48="",C48=""),"",$D$4&amp;"_"&amp;ROW()-15)</f>
        <v>CommonTC_G_33</v>
      </c>
      <c r="B48" s="41" t="s">
        <v>122</v>
      </c>
      <c r="C48" s="40" t="s">
        <v>124</v>
      </c>
      <c r="D48" s="39" t="s">
        <v>123</v>
      </c>
      <c r="E48" s="41"/>
      <c r="F48" s="41"/>
      <c r="G48" s="41"/>
      <c r="H48" s="41"/>
      <c r="I48" s="41"/>
      <c r="J48" s="41"/>
      <c r="K48" s="41"/>
      <c r="L48" s="41"/>
      <c r="M48" s="41"/>
      <c r="N48" s="41"/>
      <c r="O48" s="41"/>
      <c r="P48" s="41"/>
      <c r="Q48" s="42" t="s">
        <v>123</v>
      </c>
      <c r="R48" s="72" t="s">
        <v>400</v>
      </c>
    </row>
    <row r="49" spans="1:18" x14ac:dyDescent="0.25">
      <c r="A49" s="95" t="s">
        <v>125</v>
      </c>
      <c r="B49" s="96"/>
      <c r="C49" s="40"/>
      <c r="D49" s="39"/>
      <c r="E49" s="41"/>
      <c r="F49" s="41"/>
      <c r="G49" s="41"/>
      <c r="H49" s="41"/>
      <c r="I49" s="41"/>
      <c r="J49" s="41"/>
      <c r="K49" s="41"/>
      <c r="L49" s="41"/>
      <c r="M49" s="41"/>
      <c r="N49" s="41"/>
      <c r="O49" s="41"/>
      <c r="P49" s="41"/>
      <c r="Q49" s="42"/>
      <c r="R49" s="72" t="s">
        <v>400</v>
      </c>
    </row>
    <row r="50" spans="1:18" ht="52.8" x14ac:dyDescent="0.25">
      <c r="A50" s="22" t="str">
        <f>IF(AND(C50="",C50=""),"",$D$4&amp;"_"&amp;ROW()-16)</f>
        <v>CommonTC_G_34</v>
      </c>
      <c r="B50" s="41" t="s">
        <v>126</v>
      </c>
      <c r="C50" s="40" t="s">
        <v>128</v>
      </c>
      <c r="D50" s="39" t="s">
        <v>127</v>
      </c>
      <c r="E50" s="41"/>
      <c r="F50" s="41"/>
      <c r="G50" s="41"/>
      <c r="H50" s="41"/>
      <c r="I50" s="41"/>
      <c r="J50" s="41"/>
      <c r="K50" s="41"/>
      <c r="L50" s="41"/>
      <c r="M50" s="41"/>
      <c r="N50" s="41"/>
      <c r="O50" s="41"/>
      <c r="P50" s="41"/>
      <c r="Q50" s="42" t="s">
        <v>127</v>
      </c>
      <c r="R50" s="72" t="s">
        <v>400</v>
      </c>
    </row>
    <row r="51" spans="1:18" ht="52.8" x14ac:dyDescent="0.25">
      <c r="A51" s="22" t="str">
        <f t="shared" ref="A51:A86" si="0">IF(AND(C51="",C51=""),"",$D$4&amp;"_"&amp;ROW()-16)</f>
        <v>CommonTC_G_35</v>
      </c>
      <c r="B51" s="41" t="s">
        <v>129</v>
      </c>
      <c r="C51" s="65" t="s">
        <v>133</v>
      </c>
      <c r="D51" s="56" t="s">
        <v>137</v>
      </c>
      <c r="E51" s="41"/>
      <c r="F51" s="41"/>
      <c r="G51" s="41"/>
      <c r="H51" s="41"/>
      <c r="I51" s="41"/>
      <c r="J51" s="41"/>
      <c r="K51" s="41"/>
      <c r="L51" s="41"/>
      <c r="M51" s="41"/>
      <c r="N51" s="41"/>
      <c r="O51" s="41"/>
      <c r="P51" s="41"/>
      <c r="Q51" s="42" t="s">
        <v>137</v>
      </c>
      <c r="R51" s="72" t="s">
        <v>400</v>
      </c>
    </row>
    <row r="52" spans="1:18" ht="66" x14ac:dyDescent="0.25">
      <c r="A52" s="22" t="str">
        <f t="shared" si="0"/>
        <v>CommonTC_G_36</v>
      </c>
      <c r="B52" s="41" t="s">
        <v>130</v>
      </c>
      <c r="C52" s="40" t="s">
        <v>134</v>
      </c>
      <c r="D52" s="39" t="s">
        <v>131</v>
      </c>
      <c r="E52" s="41"/>
      <c r="F52" s="41"/>
      <c r="G52" s="41"/>
      <c r="H52" s="41"/>
      <c r="I52" s="41"/>
      <c r="J52" s="41"/>
      <c r="K52" s="41"/>
      <c r="L52" s="41"/>
      <c r="M52" s="41"/>
      <c r="N52" s="41"/>
      <c r="O52" s="41"/>
      <c r="P52" s="41"/>
      <c r="Q52" s="42" t="s">
        <v>131</v>
      </c>
      <c r="R52" s="72" t="s">
        <v>400</v>
      </c>
    </row>
    <row r="53" spans="1:18" ht="52.8" x14ac:dyDescent="0.25">
      <c r="A53" s="22" t="str">
        <f>IF(AND(C53="",C53=""),"",$D$4&amp;"_"&amp;ROW()-16)</f>
        <v>CommonTC_G_37</v>
      </c>
      <c r="B53" s="41" t="s">
        <v>132</v>
      </c>
      <c r="C53" s="40" t="s">
        <v>135</v>
      </c>
      <c r="D53" s="39" t="s">
        <v>136</v>
      </c>
      <c r="E53" s="41"/>
      <c r="F53" s="41"/>
      <c r="G53" s="41"/>
      <c r="H53" s="41"/>
      <c r="I53" s="41"/>
      <c r="J53" s="41"/>
      <c r="K53" s="41"/>
      <c r="L53" s="41"/>
      <c r="M53" s="41"/>
      <c r="N53" s="41"/>
      <c r="O53" s="41"/>
      <c r="P53" s="41"/>
      <c r="Q53" s="42" t="s">
        <v>136</v>
      </c>
      <c r="R53" s="72" t="s">
        <v>400</v>
      </c>
    </row>
    <row r="54" spans="1:18" ht="79.2" x14ac:dyDescent="0.25">
      <c r="A54" s="22" t="str">
        <f t="shared" si="0"/>
        <v>CommonTC_G_38</v>
      </c>
      <c r="B54" s="41" t="s">
        <v>138</v>
      </c>
      <c r="C54" s="40" t="s">
        <v>150</v>
      </c>
      <c r="D54" s="39" t="s">
        <v>143</v>
      </c>
      <c r="E54" s="41"/>
      <c r="F54" s="41"/>
      <c r="G54" s="41"/>
      <c r="H54" s="41"/>
      <c r="I54" s="41"/>
      <c r="J54" s="41"/>
      <c r="K54" s="41"/>
      <c r="L54" s="41"/>
      <c r="M54" s="41"/>
      <c r="N54" s="41"/>
      <c r="O54" s="41"/>
      <c r="P54" s="41"/>
      <c r="Q54" s="42" t="s">
        <v>143</v>
      </c>
      <c r="R54" s="72" t="s">
        <v>400</v>
      </c>
    </row>
    <row r="55" spans="1:18" ht="39.6" x14ac:dyDescent="0.25">
      <c r="A55" s="22" t="str">
        <f t="shared" si="0"/>
        <v>CommonTC_G_39</v>
      </c>
      <c r="B55" s="48" t="s">
        <v>176</v>
      </c>
      <c r="C55" s="46" t="s">
        <v>177</v>
      </c>
      <c r="D55" s="47" t="s">
        <v>178</v>
      </c>
      <c r="E55" s="36"/>
      <c r="F55" s="36"/>
      <c r="G55" s="36"/>
      <c r="H55" s="36"/>
      <c r="I55" s="36"/>
      <c r="J55" s="36"/>
      <c r="K55" s="36"/>
      <c r="L55" s="36"/>
      <c r="M55" s="36"/>
      <c r="N55" s="36"/>
      <c r="O55" s="36"/>
      <c r="P55" s="36"/>
      <c r="Q55" s="37" t="s">
        <v>178</v>
      </c>
      <c r="R55" s="72" t="s">
        <v>400</v>
      </c>
    </row>
    <row r="56" spans="1:18" s="18" customFormat="1" ht="79.2" x14ac:dyDescent="0.3">
      <c r="A56" s="22" t="str">
        <f t="shared" si="0"/>
        <v>CommonTC_G_40</v>
      </c>
      <c r="B56" s="16" t="s">
        <v>139</v>
      </c>
      <c r="C56" s="16" t="s">
        <v>140</v>
      </c>
      <c r="D56" s="16" t="s">
        <v>141</v>
      </c>
      <c r="E56" s="28"/>
      <c r="F56" s="28"/>
      <c r="G56" s="28"/>
      <c r="H56" s="28"/>
      <c r="I56" s="28"/>
      <c r="J56" s="28"/>
      <c r="K56" s="28"/>
      <c r="L56" s="28"/>
      <c r="M56" s="28"/>
      <c r="N56" s="28"/>
      <c r="O56" s="28"/>
      <c r="P56" s="28"/>
      <c r="Q56" s="16" t="s">
        <v>141</v>
      </c>
      <c r="R56" s="72" t="s">
        <v>400</v>
      </c>
    </row>
    <row r="57" spans="1:18" s="18" customFormat="1" ht="41.25" customHeight="1" x14ac:dyDescent="0.3">
      <c r="A57" s="22" t="str">
        <f t="shared" si="0"/>
        <v>CommonTC_G_41</v>
      </c>
      <c r="B57" s="23" t="s">
        <v>144</v>
      </c>
      <c r="C57" s="24" t="s">
        <v>142</v>
      </c>
      <c r="D57" s="23" t="s">
        <v>141</v>
      </c>
      <c r="E57" s="25"/>
      <c r="F57" s="25"/>
      <c r="G57" s="25"/>
      <c r="H57" s="25"/>
      <c r="I57" s="25"/>
      <c r="J57" s="25"/>
      <c r="K57" s="25"/>
      <c r="L57" s="25"/>
      <c r="M57" s="25"/>
      <c r="N57" s="25"/>
      <c r="O57" s="25"/>
      <c r="P57" s="25"/>
      <c r="Q57" s="16" t="s">
        <v>141</v>
      </c>
      <c r="R57" s="72" t="s">
        <v>400</v>
      </c>
    </row>
    <row r="58" spans="1:18" s="18" customFormat="1" ht="41.25" customHeight="1" x14ac:dyDescent="0.3">
      <c r="A58" s="22" t="str">
        <f t="shared" si="0"/>
        <v>CommonTC_G_42</v>
      </c>
      <c r="B58" s="23" t="s">
        <v>158</v>
      </c>
      <c r="C58" s="24" t="s">
        <v>145</v>
      </c>
      <c r="D58" s="23" t="s">
        <v>146</v>
      </c>
      <c r="E58" s="25"/>
      <c r="F58" s="25"/>
      <c r="G58" s="25"/>
      <c r="H58" s="25"/>
      <c r="I58" s="25"/>
      <c r="J58" s="25"/>
      <c r="K58" s="25"/>
      <c r="L58" s="25"/>
      <c r="M58" s="25"/>
      <c r="N58" s="25"/>
      <c r="O58" s="25"/>
      <c r="P58" s="25"/>
      <c r="Q58" s="16" t="s">
        <v>146</v>
      </c>
      <c r="R58" s="72" t="s">
        <v>400</v>
      </c>
    </row>
    <row r="59" spans="1:18" s="18" customFormat="1" ht="41.25" customHeight="1" x14ac:dyDescent="0.3">
      <c r="A59" s="22" t="str">
        <f>IF(AND(C59="",C59=""),"",$D$4&amp;"_"&amp;ROW()-16)</f>
        <v>CommonTC_G_43</v>
      </c>
      <c r="B59" s="23" t="s">
        <v>167</v>
      </c>
      <c r="C59" s="24" t="s">
        <v>168</v>
      </c>
      <c r="D59" s="23" t="s">
        <v>169</v>
      </c>
      <c r="E59" s="25"/>
      <c r="F59" s="25"/>
      <c r="G59" s="25"/>
      <c r="H59" s="25"/>
      <c r="I59" s="25"/>
      <c r="J59" s="25"/>
      <c r="K59" s="25"/>
      <c r="L59" s="25"/>
      <c r="M59" s="25"/>
      <c r="N59" s="25"/>
      <c r="O59" s="25"/>
      <c r="P59" s="25"/>
      <c r="Q59" s="16" t="s">
        <v>169</v>
      </c>
      <c r="R59" s="72" t="s">
        <v>400</v>
      </c>
    </row>
    <row r="60" spans="1:18" s="18" customFormat="1" ht="41.25" customHeight="1" x14ac:dyDescent="0.3">
      <c r="A60" s="22" t="str">
        <f t="shared" si="0"/>
        <v>CommonTC_G_44</v>
      </c>
      <c r="B60" s="23" t="s">
        <v>147</v>
      </c>
      <c r="C60" s="24" t="s">
        <v>148</v>
      </c>
      <c r="D60" s="23" t="s">
        <v>146</v>
      </c>
      <c r="E60" s="25"/>
      <c r="F60" s="25"/>
      <c r="G60" s="25"/>
      <c r="H60" s="25"/>
      <c r="I60" s="25"/>
      <c r="J60" s="25"/>
      <c r="K60" s="25"/>
      <c r="L60" s="25"/>
      <c r="M60" s="25"/>
      <c r="N60" s="25"/>
      <c r="O60" s="25"/>
      <c r="P60" s="25"/>
      <c r="Q60" s="16" t="s">
        <v>146</v>
      </c>
      <c r="R60" s="72" t="s">
        <v>400</v>
      </c>
    </row>
    <row r="61" spans="1:18" s="18" customFormat="1" ht="49.5" customHeight="1" x14ac:dyDescent="0.3">
      <c r="A61" s="22" t="str">
        <f t="shared" si="0"/>
        <v>CommonTC_G_45</v>
      </c>
      <c r="B61" s="23" t="s">
        <v>149</v>
      </c>
      <c r="C61" s="24" t="s">
        <v>163</v>
      </c>
      <c r="D61" s="23" t="s">
        <v>151</v>
      </c>
      <c r="E61" s="25"/>
      <c r="F61" s="25"/>
      <c r="G61" s="25"/>
      <c r="H61" s="25"/>
      <c r="I61" s="25"/>
      <c r="J61" s="25"/>
      <c r="K61" s="25"/>
      <c r="L61" s="25"/>
      <c r="M61" s="25"/>
      <c r="N61" s="25"/>
      <c r="O61" s="25"/>
      <c r="P61" s="25"/>
      <c r="Q61" s="16" t="s">
        <v>151</v>
      </c>
      <c r="R61" s="72" t="s">
        <v>400</v>
      </c>
    </row>
    <row r="62" spans="1:18" s="18" customFormat="1" ht="72" customHeight="1" x14ac:dyDescent="0.3">
      <c r="A62" s="22" t="str">
        <f t="shared" si="0"/>
        <v>CommonTC_G_46</v>
      </c>
      <c r="B62" s="23" t="s">
        <v>152</v>
      </c>
      <c r="C62" s="24" t="s">
        <v>153</v>
      </c>
      <c r="D62" s="23" t="s">
        <v>154</v>
      </c>
      <c r="E62" s="25"/>
      <c r="F62" s="25"/>
      <c r="G62" s="25"/>
      <c r="H62" s="25"/>
      <c r="I62" s="25"/>
      <c r="J62" s="25"/>
      <c r="K62" s="25"/>
      <c r="L62" s="25"/>
      <c r="M62" s="25"/>
      <c r="N62" s="25"/>
      <c r="O62" s="25"/>
      <c r="P62" s="25"/>
      <c r="Q62" s="16" t="s">
        <v>154</v>
      </c>
      <c r="R62" s="72" t="s">
        <v>400</v>
      </c>
    </row>
    <row r="63" spans="1:18" s="18" customFormat="1" ht="55.5" customHeight="1" x14ac:dyDescent="0.3">
      <c r="A63" s="22" t="str">
        <f t="shared" si="0"/>
        <v>CommonTC_G_47</v>
      </c>
      <c r="B63" s="23" t="s">
        <v>155</v>
      </c>
      <c r="C63" s="24" t="s">
        <v>164</v>
      </c>
      <c r="D63" s="23" t="s">
        <v>156</v>
      </c>
      <c r="E63" s="25"/>
      <c r="F63" s="25"/>
      <c r="G63" s="25"/>
      <c r="H63" s="25"/>
      <c r="I63" s="25"/>
      <c r="J63" s="25"/>
      <c r="K63" s="25"/>
      <c r="L63" s="25"/>
      <c r="M63" s="25"/>
      <c r="N63" s="25"/>
      <c r="O63" s="25"/>
      <c r="P63" s="25"/>
      <c r="Q63" s="16" t="s">
        <v>156</v>
      </c>
      <c r="R63" s="72" t="s">
        <v>400</v>
      </c>
    </row>
    <row r="64" spans="1:18" s="18" customFormat="1" ht="92.4" x14ac:dyDescent="0.3">
      <c r="A64" s="22" t="str">
        <f t="shared" si="0"/>
        <v>CommonTC_G_48</v>
      </c>
      <c r="B64" s="16" t="s">
        <v>157</v>
      </c>
      <c r="C64" s="16" t="s">
        <v>159</v>
      </c>
      <c r="D64" s="16" t="s">
        <v>156</v>
      </c>
      <c r="E64" s="28"/>
      <c r="F64" s="28"/>
      <c r="G64" s="28"/>
      <c r="H64" s="28"/>
      <c r="I64" s="28"/>
      <c r="J64" s="28"/>
      <c r="K64" s="28"/>
      <c r="L64" s="28"/>
      <c r="M64" s="28"/>
      <c r="N64" s="28"/>
      <c r="O64" s="28"/>
      <c r="P64" s="28"/>
      <c r="Q64" s="16" t="s">
        <v>156</v>
      </c>
      <c r="R64" s="72" t="s">
        <v>400</v>
      </c>
    </row>
    <row r="65" spans="1:18" s="38" customFormat="1" ht="92.4" x14ac:dyDescent="0.3">
      <c r="A65" s="22" t="str">
        <f>IF(AND(C65="",C65=""),"",$D$4&amp;"_"&amp;ROW()-16)</f>
        <v>CommonTC_G_49</v>
      </c>
      <c r="B65" s="68" t="s">
        <v>160</v>
      </c>
      <c r="C65" s="46" t="s">
        <v>165</v>
      </c>
      <c r="D65" s="66" t="s">
        <v>156</v>
      </c>
      <c r="E65" s="36"/>
      <c r="F65" s="36"/>
      <c r="G65" s="36"/>
      <c r="H65" s="36"/>
      <c r="I65" s="36"/>
      <c r="J65" s="36"/>
      <c r="K65" s="36"/>
      <c r="L65" s="36"/>
      <c r="M65" s="36"/>
      <c r="N65" s="36"/>
      <c r="O65" s="36"/>
      <c r="P65" s="36"/>
      <c r="Q65" s="67" t="s">
        <v>156</v>
      </c>
      <c r="R65" s="72" t="s">
        <v>400</v>
      </c>
    </row>
    <row r="66" spans="1:18" s="38" customFormat="1" ht="92.4" x14ac:dyDescent="0.3">
      <c r="A66" s="22" t="str">
        <f t="shared" si="0"/>
        <v>CommonTC_G_50</v>
      </c>
      <c r="B66" s="47" t="s">
        <v>161</v>
      </c>
      <c r="C66" s="46" t="s">
        <v>166</v>
      </c>
      <c r="D66" s="47" t="s">
        <v>156</v>
      </c>
      <c r="E66" s="36"/>
      <c r="F66" s="36"/>
      <c r="G66" s="36"/>
      <c r="H66" s="36"/>
      <c r="I66" s="36"/>
      <c r="J66" s="36"/>
      <c r="K66" s="36"/>
      <c r="L66" s="36"/>
      <c r="M66" s="36"/>
      <c r="N66" s="36"/>
      <c r="O66" s="36"/>
      <c r="P66" s="36"/>
      <c r="Q66" s="67" t="s">
        <v>156</v>
      </c>
      <c r="R66" s="72" t="s">
        <v>400</v>
      </c>
    </row>
    <row r="67" spans="1:18" s="38" customFormat="1" ht="92.4" x14ac:dyDescent="0.3">
      <c r="A67" s="22" t="str">
        <f t="shared" si="0"/>
        <v>CommonTC_G_51</v>
      </c>
      <c r="B67" s="47" t="s">
        <v>162</v>
      </c>
      <c r="C67" s="46" t="s">
        <v>267</v>
      </c>
      <c r="D67" s="47" t="s">
        <v>156</v>
      </c>
      <c r="E67" s="36"/>
      <c r="F67" s="36"/>
      <c r="G67" s="36"/>
      <c r="H67" s="36"/>
      <c r="I67" s="36"/>
      <c r="J67" s="36"/>
      <c r="K67" s="36"/>
      <c r="L67" s="36"/>
      <c r="M67" s="36"/>
      <c r="N67" s="36"/>
      <c r="O67" s="36"/>
      <c r="P67" s="36"/>
      <c r="Q67" s="67" t="s">
        <v>156</v>
      </c>
      <c r="R67" s="72" t="s">
        <v>400</v>
      </c>
    </row>
    <row r="68" spans="1:18" s="38" customFormat="1" ht="79.2" x14ac:dyDescent="0.3">
      <c r="A68" s="22" t="str">
        <f t="shared" si="0"/>
        <v>CommonTC_G_52</v>
      </c>
      <c r="B68" s="48" t="s">
        <v>170</v>
      </c>
      <c r="C68" s="46" t="s">
        <v>172</v>
      </c>
      <c r="D68" s="47" t="s">
        <v>171</v>
      </c>
      <c r="E68" s="36"/>
      <c r="F68" s="36"/>
      <c r="G68" s="36"/>
      <c r="H68" s="36"/>
      <c r="I68" s="36"/>
      <c r="J68" s="36"/>
      <c r="K68" s="36"/>
      <c r="L68" s="36"/>
      <c r="M68" s="36"/>
      <c r="N68" s="36"/>
      <c r="O68" s="36"/>
      <c r="P68" s="36"/>
      <c r="Q68" s="37" t="s">
        <v>171</v>
      </c>
      <c r="R68" s="72" t="s">
        <v>400</v>
      </c>
    </row>
    <row r="69" spans="1:18" s="38" customFormat="1" ht="39.6" x14ac:dyDescent="0.3">
      <c r="A69" s="22" t="str">
        <f>IF(AND(C69="",C69=""),"",$D$4&amp;"_"&amp;ROW()-16)</f>
        <v>CommonTC_G_53</v>
      </c>
      <c r="B69" s="48" t="s">
        <v>173</v>
      </c>
      <c r="C69" s="46" t="s">
        <v>174</v>
      </c>
      <c r="D69" s="47" t="s">
        <v>175</v>
      </c>
      <c r="E69" s="36"/>
      <c r="F69" s="36"/>
      <c r="G69" s="36"/>
      <c r="H69" s="36"/>
      <c r="I69" s="36"/>
      <c r="J69" s="36"/>
      <c r="K69" s="36"/>
      <c r="L69" s="36"/>
      <c r="M69" s="36"/>
      <c r="N69" s="36"/>
      <c r="O69" s="36"/>
      <c r="P69" s="36"/>
      <c r="Q69" s="37" t="s">
        <v>175</v>
      </c>
      <c r="R69" s="72" t="s">
        <v>400</v>
      </c>
    </row>
    <row r="70" spans="1:18" s="30" customFormat="1" ht="39.6" x14ac:dyDescent="0.25">
      <c r="A70" s="22" t="str">
        <f t="shared" si="0"/>
        <v>CommonTC_G_54</v>
      </c>
      <c r="B70" s="47" t="s">
        <v>179</v>
      </c>
      <c r="C70" s="46" t="s">
        <v>180</v>
      </c>
      <c r="D70" s="47" t="s">
        <v>181</v>
      </c>
      <c r="E70" s="29"/>
      <c r="F70" s="29"/>
      <c r="G70" s="29"/>
      <c r="H70" s="29"/>
      <c r="I70" s="29"/>
      <c r="J70" s="29"/>
      <c r="K70" s="29"/>
      <c r="L70" s="29"/>
      <c r="M70" s="29"/>
      <c r="N70" s="29"/>
      <c r="O70" s="29"/>
      <c r="P70" s="29"/>
      <c r="Q70" s="16" t="s">
        <v>182</v>
      </c>
      <c r="R70" s="72" t="s">
        <v>400</v>
      </c>
    </row>
    <row r="71" spans="1:18" s="38" customFormat="1" ht="39.6" x14ac:dyDescent="0.3">
      <c r="A71" s="22" t="str">
        <f>IF(AND(C71="",C71=""),"",$D$4&amp;"_"&amp;ROW()-16)</f>
        <v>CommonTC_G_55</v>
      </c>
      <c r="B71" s="47" t="s">
        <v>183</v>
      </c>
      <c r="C71" s="46" t="s">
        <v>184</v>
      </c>
      <c r="D71" s="47" t="s">
        <v>181</v>
      </c>
      <c r="E71" s="36"/>
      <c r="F71" s="36"/>
      <c r="G71" s="36"/>
      <c r="H71" s="36"/>
      <c r="I71" s="36"/>
      <c r="J71" s="36"/>
      <c r="K71" s="36"/>
      <c r="L71" s="36"/>
      <c r="M71" s="36"/>
      <c r="N71" s="36"/>
      <c r="O71" s="36"/>
      <c r="P71" s="36"/>
      <c r="Q71" s="37" t="s">
        <v>181</v>
      </c>
      <c r="R71" s="72" t="s">
        <v>400</v>
      </c>
    </row>
    <row r="72" spans="1:18" s="18" customFormat="1" ht="39.6" x14ac:dyDescent="0.3">
      <c r="A72" s="22" t="str">
        <f t="shared" si="0"/>
        <v>CommonTC_G_56</v>
      </c>
      <c r="B72" s="16" t="s">
        <v>185</v>
      </c>
      <c r="C72" s="16" t="s">
        <v>180</v>
      </c>
      <c r="D72" s="16" t="s">
        <v>181</v>
      </c>
      <c r="E72" s="28"/>
      <c r="F72" s="28"/>
      <c r="G72" s="28"/>
      <c r="H72" s="28"/>
      <c r="I72" s="28"/>
      <c r="J72" s="28"/>
      <c r="K72" s="28"/>
      <c r="L72" s="28"/>
      <c r="M72" s="28"/>
      <c r="N72" s="28"/>
      <c r="O72" s="28"/>
      <c r="P72" s="28"/>
      <c r="Q72" s="16" t="s">
        <v>181</v>
      </c>
      <c r="R72" s="72" t="s">
        <v>400</v>
      </c>
    </row>
    <row r="73" spans="1:18" s="38" customFormat="1" ht="39.6" x14ac:dyDescent="0.3">
      <c r="A73" s="22" t="str">
        <f t="shared" si="0"/>
        <v>CommonTC_G_57</v>
      </c>
      <c r="B73" s="16" t="s">
        <v>186</v>
      </c>
      <c r="C73" s="16" t="s">
        <v>187</v>
      </c>
      <c r="D73" s="16" t="s">
        <v>181</v>
      </c>
      <c r="E73" s="28"/>
      <c r="F73" s="28"/>
      <c r="G73" s="28"/>
      <c r="H73" s="28"/>
      <c r="I73" s="28"/>
      <c r="J73" s="28"/>
      <c r="K73" s="28"/>
      <c r="L73" s="28"/>
      <c r="M73" s="28"/>
      <c r="N73" s="28"/>
      <c r="O73" s="28"/>
      <c r="P73" s="28"/>
      <c r="Q73" s="16" t="s">
        <v>181</v>
      </c>
      <c r="R73" s="72" t="s">
        <v>400</v>
      </c>
    </row>
    <row r="74" spans="1:18" s="38" customFormat="1" ht="39.6" x14ac:dyDescent="0.3">
      <c r="A74" s="22" t="str">
        <f t="shared" si="0"/>
        <v>CommonTC_G_58</v>
      </c>
      <c r="B74" s="68" t="s">
        <v>188</v>
      </c>
      <c r="C74" s="49" t="s">
        <v>189</v>
      </c>
      <c r="D74" s="25" t="s">
        <v>190</v>
      </c>
      <c r="E74" s="36"/>
      <c r="F74" s="36"/>
      <c r="G74" s="36"/>
      <c r="H74" s="36"/>
      <c r="I74" s="36"/>
      <c r="J74" s="36"/>
      <c r="K74" s="36"/>
      <c r="L74" s="36"/>
      <c r="M74" s="36"/>
      <c r="N74" s="36"/>
      <c r="O74" s="36"/>
      <c r="P74" s="36"/>
      <c r="Q74" s="37" t="s">
        <v>190</v>
      </c>
      <c r="R74" s="72" t="s">
        <v>400</v>
      </c>
    </row>
    <row r="75" spans="1:18" s="38" customFormat="1" ht="79.2" x14ac:dyDescent="0.3">
      <c r="A75" s="22" t="str">
        <f t="shared" si="0"/>
        <v>CommonTC_G_59</v>
      </c>
      <c r="B75" s="69" t="s">
        <v>191</v>
      </c>
      <c r="C75" s="55" t="s">
        <v>192</v>
      </c>
      <c r="D75" s="25" t="s">
        <v>193</v>
      </c>
      <c r="E75" s="36"/>
      <c r="F75" s="36"/>
      <c r="G75" s="36"/>
      <c r="H75" s="36"/>
      <c r="I75" s="36"/>
      <c r="J75" s="36"/>
      <c r="K75" s="36"/>
      <c r="L75" s="36"/>
      <c r="M75" s="36"/>
      <c r="N75" s="36"/>
      <c r="O75" s="36"/>
      <c r="P75" s="36"/>
      <c r="Q75" s="67" t="s">
        <v>193</v>
      </c>
      <c r="R75" s="72" t="s">
        <v>400</v>
      </c>
    </row>
    <row r="76" spans="1:18" ht="39.6" x14ac:dyDescent="0.25">
      <c r="A76" s="22" t="str">
        <f t="shared" si="0"/>
        <v>CommonTC_G_60</v>
      </c>
      <c r="B76" s="16" t="s">
        <v>194</v>
      </c>
      <c r="C76" s="16" t="s">
        <v>195</v>
      </c>
      <c r="D76" s="16" t="s">
        <v>181</v>
      </c>
      <c r="E76" s="17"/>
      <c r="F76" s="17"/>
      <c r="G76" s="17"/>
      <c r="H76" s="17"/>
      <c r="I76" s="17"/>
      <c r="J76" s="17"/>
      <c r="K76" s="17"/>
      <c r="L76" s="17"/>
      <c r="M76" s="17"/>
      <c r="N76" s="17"/>
      <c r="O76" s="17"/>
      <c r="P76" s="17"/>
      <c r="Q76" s="16" t="s">
        <v>181</v>
      </c>
      <c r="R76" s="72" t="s">
        <v>400</v>
      </c>
    </row>
    <row r="77" spans="1:18" ht="39.6" x14ac:dyDescent="0.25">
      <c r="A77" s="22" t="str">
        <f t="shared" si="0"/>
        <v>CommonTC_G_61</v>
      </c>
      <c r="B77" s="23" t="s">
        <v>196</v>
      </c>
      <c r="C77" s="24" t="s">
        <v>197</v>
      </c>
      <c r="D77" s="23" t="s">
        <v>198</v>
      </c>
      <c r="E77" s="25"/>
      <c r="F77" s="25"/>
      <c r="G77" s="25"/>
      <c r="H77" s="25"/>
      <c r="I77" s="25"/>
      <c r="J77" s="25"/>
      <c r="K77" s="25"/>
      <c r="L77" s="25"/>
      <c r="M77" s="25"/>
      <c r="N77" s="25"/>
      <c r="O77" s="25"/>
      <c r="P77" s="25"/>
      <c r="Q77" s="16" t="s">
        <v>199</v>
      </c>
      <c r="R77" s="72" t="s">
        <v>401</v>
      </c>
    </row>
    <row r="78" spans="1:18" ht="39.6" x14ac:dyDescent="0.25">
      <c r="A78" s="22" t="str">
        <f t="shared" si="0"/>
        <v>CommonTC_G_62</v>
      </c>
      <c r="B78" s="25" t="s">
        <v>200</v>
      </c>
      <c r="C78" s="32" t="s">
        <v>201</v>
      </c>
      <c r="D78" s="25" t="s">
        <v>198</v>
      </c>
      <c r="E78" s="25"/>
      <c r="F78" s="25"/>
      <c r="G78" s="25"/>
      <c r="H78" s="25"/>
      <c r="I78" s="25"/>
      <c r="J78" s="25"/>
      <c r="K78" s="25"/>
      <c r="L78" s="25"/>
      <c r="M78" s="25"/>
      <c r="N78" s="25"/>
      <c r="O78" s="25"/>
      <c r="P78" s="25"/>
      <c r="Q78" s="16" t="s">
        <v>198</v>
      </c>
      <c r="R78" s="72" t="s">
        <v>400</v>
      </c>
    </row>
    <row r="79" spans="1:18" ht="39.6" x14ac:dyDescent="0.25">
      <c r="A79" s="22" t="str">
        <f>IF(AND(C79="",C79=""),"",$D$4&amp;"_"&amp;ROW()-16)</f>
        <v>CommonTC_G_63</v>
      </c>
      <c r="B79" s="25" t="s">
        <v>202</v>
      </c>
      <c r="C79" s="32" t="s">
        <v>203</v>
      </c>
      <c r="D79" s="25" t="s">
        <v>204</v>
      </c>
      <c r="E79" s="25"/>
      <c r="F79" s="25"/>
      <c r="G79" s="25"/>
      <c r="H79" s="25"/>
      <c r="I79" s="25"/>
      <c r="J79" s="25"/>
      <c r="K79" s="25"/>
      <c r="L79" s="25"/>
      <c r="M79" s="25"/>
      <c r="N79" s="25"/>
      <c r="O79" s="25"/>
      <c r="P79" s="25"/>
      <c r="Q79" s="16" t="s">
        <v>204</v>
      </c>
      <c r="R79" s="72" t="s">
        <v>400</v>
      </c>
    </row>
    <row r="80" spans="1:18" ht="39.6" x14ac:dyDescent="0.25">
      <c r="A80" s="22" t="str">
        <f t="shared" si="0"/>
        <v>CommonTC_G_64</v>
      </c>
      <c r="B80" s="25" t="s">
        <v>205</v>
      </c>
      <c r="C80" s="32" t="s">
        <v>206</v>
      </c>
      <c r="D80" s="25" t="s">
        <v>207</v>
      </c>
      <c r="E80" s="25"/>
      <c r="F80" s="25"/>
      <c r="G80" s="25"/>
      <c r="H80" s="25"/>
      <c r="I80" s="25"/>
      <c r="J80" s="25"/>
      <c r="K80" s="25"/>
      <c r="L80" s="25"/>
      <c r="M80" s="25"/>
      <c r="N80" s="25"/>
      <c r="O80" s="25"/>
      <c r="P80" s="25"/>
      <c r="Q80" s="16" t="s">
        <v>207</v>
      </c>
      <c r="R80" s="72" t="s">
        <v>400</v>
      </c>
    </row>
    <row r="81" spans="1:18" ht="26.4" x14ac:dyDescent="0.25">
      <c r="A81" s="22" t="str">
        <f t="shared" si="0"/>
        <v>CommonTC_G_65</v>
      </c>
      <c r="B81" s="25" t="s">
        <v>208</v>
      </c>
      <c r="C81" s="50" t="s">
        <v>209</v>
      </c>
      <c r="D81" s="25" t="s">
        <v>210</v>
      </c>
      <c r="E81" s="25"/>
      <c r="F81" s="25"/>
      <c r="G81" s="25"/>
      <c r="H81" s="25"/>
      <c r="I81" s="25"/>
      <c r="J81" s="25"/>
      <c r="K81" s="25"/>
      <c r="L81" s="25"/>
      <c r="M81" s="25"/>
      <c r="N81" s="25"/>
      <c r="O81" s="25"/>
      <c r="P81" s="25"/>
      <c r="Q81" s="16" t="s">
        <v>210</v>
      </c>
      <c r="R81" s="72" t="s">
        <v>400</v>
      </c>
    </row>
    <row r="82" spans="1:18" ht="39.6" x14ac:dyDescent="0.25">
      <c r="A82" s="22" t="str">
        <f t="shared" si="0"/>
        <v>CommonTC_G_66</v>
      </c>
      <c r="B82" s="16" t="s">
        <v>211</v>
      </c>
      <c r="C82" s="16" t="s">
        <v>212</v>
      </c>
      <c r="D82" s="16" t="s">
        <v>213</v>
      </c>
      <c r="E82" s="17"/>
      <c r="F82" s="17"/>
      <c r="G82" s="17"/>
      <c r="H82" s="17"/>
      <c r="I82" s="17"/>
      <c r="J82" s="17"/>
      <c r="K82" s="17"/>
      <c r="L82" s="17"/>
      <c r="M82" s="17"/>
      <c r="N82" s="17"/>
      <c r="O82" s="17"/>
      <c r="P82" s="17"/>
      <c r="Q82" s="16" t="s">
        <v>213</v>
      </c>
      <c r="R82" s="72" t="s">
        <v>400</v>
      </c>
    </row>
    <row r="83" spans="1:18" s="38" customFormat="1" ht="39.6" x14ac:dyDescent="0.3">
      <c r="A83" s="22" t="str">
        <f t="shared" si="0"/>
        <v>CommonTC_G_67</v>
      </c>
      <c r="B83" s="68" t="s">
        <v>214</v>
      </c>
      <c r="C83" s="49" t="s">
        <v>215</v>
      </c>
      <c r="D83" s="57" t="s">
        <v>210</v>
      </c>
      <c r="E83" s="36"/>
      <c r="F83" s="36"/>
      <c r="G83" s="36"/>
      <c r="H83" s="36"/>
      <c r="I83" s="36"/>
      <c r="J83" s="36"/>
      <c r="K83" s="36"/>
      <c r="L83" s="36"/>
      <c r="M83" s="36"/>
      <c r="N83" s="36"/>
      <c r="O83" s="36"/>
      <c r="P83" s="36"/>
      <c r="Q83" s="67" t="s">
        <v>210</v>
      </c>
      <c r="R83" s="72" t="s">
        <v>400</v>
      </c>
    </row>
    <row r="84" spans="1:18" s="38" customFormat="1" ht="52.8" x14ac:dyDescent="0.3">
      <c r="A84" s="22" t="str">
        <f t="shared" si="0"/>
        <v>CommonTC_G_68</v>
      </c>
      <c r="B84" s="51" t="s">
        <v>216</v>
      </c>
      <c r="C84" s="35" t="s">
        <v>217</v>
      </c>
      <c r="D84" s="51" t="s">
        <v>218</v>
      </c>
      <c r="E84" s="36"/>
      <c r="F84" s="36"/>
      <c r="G84" s="36"/>
      <c r="H84" s="36"/>
      <c r="I84" s="36"/>
      <c r="J84" s="36"/>
      <c r="K84" s="36"/>
      <c r="L84" s="36"/>
      <c r="M84" s="36"/>
      <c r="N84" s="36"/>
      <c r="O84" s="36"/>
      <c r="P84" s="36"/>
      <c r="Q84" s="37" t="s">
        <v>218</v>
      </c>
      <c r="R84" s="72" t="s">
        <v>400</v>
      </c>
    </row>
    <row r="85" spans="1:18" s="30" customFormat="1" ht="39.6" x14ac:dyDescent="0.25">
      <c r="A85" s="22" t="str">
        <f t="shared" si="0"/>
        <v>CommonTC_G_69</v>
      </c>
      <c r="B85" s="45" t="s">
        <v>219</v>
      </c>
      <c r="C85" s="49" t="s">
        <v>220</v>
      </c>
      <c r="D85" s="57" t="s">
        <v>207</v>
      </c>
      <c r="E85" s="29"/>
      <c r="F85" s="29"/>
      <c r="G85" s="29"/>
      <c r="H85" s="29"/>
      <c r="I85" s="29"/>
      <c r="J85" s="29"/>
      <c r="K85" s="29"/>
      <c r="L85" s="29"/>
      <c r="M85" s="29"/>
      <c r="N85" s="29"/>
      <c r="O85" s="29"/>
      <c r="P85" s="29"/>
      <c r="Q85" s="70" t="s">
        <v>207</v>
      </c>
      <c r="R85" s="72" t="s">
        <v>400</v>
      </c>
    </row>
    <row r="86" spans="1:18" s="30" customFormat="1" ht="39.6" x14ac:dyDescent="0.25">
      <c r="A86" s="22" t="str">
        <f t="shared" si="0"/>
        <v>CommonTC_G_70</v>
      </c>
      <c r="B86" s="45" t="s">
        <v>221</v>
      </c>
      <c r="C86" s="49" t="s">
        <v>222</v>
      </c>
      <c r="D86" s="57" t="s">
        <v>223</v>
      </c>
      <c r="E86" s="29"/>
      <c r="F86" s="29"/>
      <c r="G86" s="29"/>
      <c r="H86" s="29"/>
      <c r="I86" s="29"/>
      <c r="J86" s="29"/>
      <c r="K86" s="29"/>
      <c r="L86" s="29"/>
      <c r="M86" s="29"/>
      <c r="N86" s="29"/>
      <c r="O86" s="29"/>
      <c r="P86" s="29"/>
      <c r="Q86" s="70" t="s">
        <v>223</v>
      </c>
      <c r="R86" s="72" t="s">
        <v>400</v>
      </c>
    </row>
    <row r="87" spans="1:18" s="30" customFormat="1" x14ac:dyDescent="0.25">
      <c r="A87" s="103" t="s">
        <v>261</v>
      </c>
      <c r="B87" s="104"/>
      <c r="C87" s="49"/>
      <c r="D87" s="57"/>
      <c r="E87" s="29"/>
      <c r="F87" s="29"/>
      <c r="G87" s="29"/>
      <c r="H87" s="29"/>
      <c r="I87" s="29"/>
      <c r="J87" s="29"/>
      <c r="K87" s="29"/>
      <c r="L87" s="29"/>
      <c r="M87" s="29"/>
      <c r="N87" s="29"/>
      <c r="O87" s="29"/>
      <c r="P87" s="29"/>
      <c r="Q87" s="70"/>
      <c r="R87" s="72" t="s">
        <v>400</v>
      </c>
    </row>
    <row r="88" spans="1:18" s="30" customFormat="1" ht="52.8" x14ac:dyDescent="0.25">
      <c r="A88" s="22" t="str">
        <f>IF(AND(C88="",C88=""),"",$D$4&amp;"_"&amp;ROW()-17)</f>
        <v>CommonTC_G_71</v>
      </c>
      <c r="B88" s="55" t="s">
        <v>224</v>
      </c>
      <c r="C88" s="16" t="s">
        <v>239</v>
      </c>
      <c r="D88" s="57" t="s">
        <v>225</v>
      </c>
      <c r="E88" s="29"/>
      <c r="F88" s="29"/>
      <c r="G88" s="29"/>
      <c r="H88" s="29"/>
      <c r="I88" s="29"/>
      <c r="J88" s="29"/>
      <c r="K88" s="29"/>
      <c r="L88" s="29"/>
      <c r="M88" s="29"/>
      <c r="N88" s="29"/>
      <c r="O88" s="29"/>
      <c r="P88" s="29"/>
      <c r="Q88" s="70" t="s">
        <v>225</v>
      </c>
      <c r="R88" s="72" t="s">
        <v>400</v>
      </c>
    </row>
    <row r="89" spans="1:18" ht="52.8" x14ac:dyDescent="0.25">
      <c r="A89" s="22" t="str">
        <f t="shared" ref="A89:A105" si="1">IF(AND(C89="",C89=""),"",$D$4&amp;"_"&amp;ROW()-17)</f>
        <v>CommonTC_G_72</v>
      </c>
      <c r="B89" s="16" t="s">
        <v>226</v>
      </c>
      <c r="C89" s="65" t="s">
        <v>231</v>
      </c>
      <c r="D89" s="16" t="s">
        <v>225</v>
      </c>
      <c r="E89" s="17"/>
      <c r="F89" s="17"/>
      <c r="G89" s="17"/>
      <c r="H89" s="17"/>
      <c r="I89" s="17"/>
      <c r="J89" s="17"/>
      <c r="K89" s="17"/>
      <c r="L89" s="17"/>
      <c r="M89" s="17"/>
      <c r="N89" s="17"/>
      <c r="O89" s="17"/>
      <c r="P89" s="17"/>
      <c r="Q89" s="16" t="s">
        <v>225</v>
      </c>
      <c r="R89" s="72" t="s">
        <v>400</v>
      </c>
    </row>
    <row r="90" spans="1:18" ht="52.8" x14ac:dyDescent="0.25">
      <c r="A90" s="22" t="str">
        <f t="shared" si="1"/>
        <v>CommonTC_G_73</v>
      </c>
      <c r="B90" s="73" t="s">
        <v>227</v>
      </c>
      <c r="C90" s="24" t="s">
        <v>232</v>
      </c>
      <c r="D90" s="73" t="s">
        <v>228</v>
      </c>
      <c r="E90" s="25"/>
      <c r="F90" s="25"/>
      <c r="G90" s="25"/>
      <c r="H90" s="25"/>
      <c r="I90" s="25"/>
      <c r="J90" s="25"/>
      <c r="K90" s="25"/>
      <c r="L90" s="25"/>
      <c r="M90" s="25"/>
      <c r="N90" s="25"/>
      <c r="O90" s="25"/>
      <c r="P90" s="25"/>
      <c r="Q90" s="16" t="s">
        <v>228</v>
      </c>
      <c r="R90" s="72" t="s">
        <v>400</v>
      </c>
    </row>
    <row r="91" spans="1:18" ht="52.8" x14ac:dyDescent="0.25">
      <c r="A91" s="22" t="str">
        <f t="shared" si="1"/>
        <v>CommonTC_G_74</v>
      </c>
      <c r="B91" s="23" t="s">
        <v>229</v>
      </c>
      <c r="C91" s="30" t="s">
        <v>233</v>
      </c>
      <c r="D91" s="23" t="s">
        <v>228</v>
      </c>
      <c r="E91" s="25"/>
      <c r="F91" s="25"/>
      <c r="G91" s="25"/>
      <c r="H91" s="25"/>
      <c r="I91" s="25"/>
      <c r="J91" s="25"/>
      <c r="K91" s="25"/>
      <c r="L91" s="25"/>
      <c r="M91" s="25"/>
      <c r="N91" s="25"/>
      <c r="O91" s="25"/>
      <c r="P91" s="25"/>
      <c r="Q91" s="16" t="s">
        <v>228</v>
      </c>
      <c r="R91" s="72" t="s">
        <v>400</v>
      </c>
    </row>
    <row r="92" spans="1:18" ht="52.8" x14ac:dyDescent="0.25">
      <c r="A92" s="22" t="str">
        <f t="shared" si="1"/>
        <v>CommonTC_G_75</v>
      </c>
      <c r="B92" s="23" t="s">
        <v>230</v>
      </c>
      <c r="C92" s="24" t="s">
        <v>234</v>
      </c>
      <c r="D92" s="23" t="s">
        <v>228</v>
      </c>
      <c r="E92" s="25"/>
      <c r="F92" s="25"/>
      <c r="G92" s="25"/>
      <c r="H92" s="25"/>
      <c r="I92" s="25"/>
      <c r="J92" s="25"/>
      <c r="K92" s="25"/>
      <c r="L92" s="25"/>
      <c r="M92" s="25"/>
      <c r="N92" s="25"/>
      <c r="O92" s="25"/>
      <c r="P92" s="25"/>
      <c r="Q92" s="16" t="s">
        <v>228</v>
      </c>
      <c r="R92" s="72" t="s">
        <v>400</v>
      </c>
    </row>
    <row r="93" spans="1:18" ht="58.5" customHeight="1" x14ac:dyDescent="0.25">
      <c r="A93" s="22" t="str">
        <f t="shared" si="1"/>
        <v>CommonTC_G_76</v>
      </c>
      <c r="B93" s="23" t="s">
        <v>235</v>
      </c>
      <c r="C93" s="24" t="s">
        <v>236</v>
      </c>
      <c r="D93" s="23" t="s">
        <v>228</v>
      </c>
      <c r="E93" s="25"/>
      <c r="F93" s="25"/>
      <c r="G93" s="25"/>
      <c r="H93" s="25"/>
      <c r="I93" s="25"/>
      <c r="J93" s="25"/>
      <c r="K93" s="25"/>
      <c r="L93" s="25"/>
      <c r="M93" s="25"/>
      <c r="N93" s="25"/>
      <c r="O93" s="25"/>
      <c r="P93" s="25"/>
      <c r="Q93" s="16" t="s">
        <v>228</v>
      </c>
      <c r="R93" s="72" t="s">
        <v>400</v>
      </c>
    </row>
    <row r="94" spans="1:18" ht="58.5" customHeight="1" x14ac:dyDescent="0.25">
      <c r="A94" s="22" t="str">
        <f>IF(AND(C94="",C94=""),"",$D$4&amp;"_"&amp;ROW()-17)</f>
        <v>CommonTC_G_77</v>
      </c>
      <c r="B94" s="23" t="s">
        <v>237</v>
      </c>
      <c r="C94" s="24" t="s">
        <v>266</v>
      </c>
      <c r="D94" s="23" t="s">
        <v>228</v>
      </c>
      <c r="E94" s="25"/>
      <c r="F94" s="25"/>
      <c r="G94" s="25"/>
      <c r="H94" s="25"/>
      <c r="I94" s="25"/>
      <c r="J94" s="25"/>
      <c r="K94" s="25"/>
      <c r="L94" s="25"/>
      <c r="M94" s="25"/>
      <c r="N94" s="25"/>
      <c r="O94" s="25"/>
      <c r="P94" s="25"/>
      <c r="Q94" s="16" t="s">
        <v>228</v>
      </c>
      <c r="R94" s="72" t="s">
        <v>400</v>
      </c>
    </row>
    <row r="95" spans="1:18" ht="52.8" x14ac:dyDescent="0.25">
      <c r="A95" s="22" t="str">
        <f t="shared" si="1"/>
        <v>CommonTC_G_78</v>
      </c>
      <c r="B95" s="23" t="s">
        <v>238</v>
      </c>
      <c r="C95" s="24" t="s">
        <v>243</v>
      </c>
      <c r="D95" s="23" t="s">
        <v>240</v>
      </c>
      <c r="E95" s="25"/>
      <c r="F95" s="25"/>
      <c r="G95" s="25"/>
      <c r="H95" s="25"/>
      <c r="I95" s="25"/>
      <c r="J95" s="25"/>
      <c r="K95" s="25"/>
      <c r="L95" s="25"/>
      <c r="M95" s="25"/>
      <c r="N95" s="25"/>
      <c r="O95" s="25"/>
      <c r="P95" s="25"/>
      <c r="Q95" s="16" t="s">
        <v>240</v>
      </c>
      <c r="R95" s="72" t="s">
        <v>400</v>
      </c>
    </row>
    <row r="96" spans="1:18" ht="52.8" x14ac:dyDescent="0.25">
      <c r="A96" s="22" t="str">
        <f t="shared" si="1"/>
        <v>CommonTC_G_79</v>
      </c>
      <c r="B96" s="23" t="s">
        <v>245</v>
      </c>
      <c r="C96" s="24" t="s">
        <v>244</v>
      </c>
      <c r="D96" s="23" t="s">
        <v>248</v>
      </c>
      <c r="E96" s="25"/>
      <c r="F96" s="25"/>
      <c r="G96" s="25"/>
      <c r="H96" s="25"/>
      <c r="I96" s="25"/>
      <c r="J96" s="25"/>
      <c r="K96" s="25"/>
      <c r="L96" s="25"/>
      <c r="M96" s="25"/>
      <c r="N96" s="25"/>
      <c r="O96" s="25"/>
      <c r="P96" s="25"/>
      <c r="Q96" s="16" t="s">
        <v>249</v>
      </c>
      <c r="R96" s="72" t="s">
        <v>400</v>
      </c>
    </row>
    <row r="97" spans="1:18" s="52" customFormat="1" ht="52.8" x14ac:dyDescent="0.25">
      <c r="A97" s="22" t="str">
        <f t="shared" si="1"/>
        <v>CommonTC_G_80</v>
      </c>
      <c r="B97" s="23" t="s">
        <v>241</v>
      </c>
      <c r="C97" s="24" t="s">
        <v>246</v>
      </c>
      <c r="D97" s="23" t="s">
        <v>250</v>
      </c>
      <c r="E97" s="25"/>
      <c r="F97" s="25"/>
      <c r="G97" s="25"/>
      <c r="H97" s="25"/>
      <c r="I97" s="25"/>
      <c r="J97" s="25"/>
      <c r="K97" s="25"/>
      <c r="L97" s="25"/>
      <c r="M97" s="25"/>
      <c r="N97" s="25"/>
      <c r="O97" s="25"/>
      <c r="P97" s="25"/>
      <c r="Q97" s="16" t="s">
        <v>250</v>
      </c>
      <c r="R97" s="72" t="s">
        <v>400</v>
      </c>
    </row>
    <row r="98" spans="1:18" s="52" customFormat="1" ht="52.8" x14ac:dyDescent="0.25">
      <c r="A98" s="22" t="str">
        <f t="shared" si="1"/>
        <v>CommonTC_G_81</v>
      </c>
      <c r="B98" s="23" t="s">
        <v>242</v>
      </c>
      <c r="C98" s="24" t="s">
        <v>247</v>
      </c>
      <c r="D98" s="23" t="s">
        <v>251</v>
      </c>
      <c r="E98" s="25"/>
      <c r="F98" s="25"/>
      <c r="G98" s="25"/>
      <c r="H98" s="25"/>
      <c r="I98" s="25"/>
      <c r="J98" s="25"/>
      <c r="K98" s="25"/>
      <c r="L98" s="25"/>
      <c r="M98" s="25"/>
      <c r="N98" s="25"/>
      <c r="O98" s="25"/>
      <c r="P98" s="25"/>
      <c r="Q98" s="16" t="s">
        <v>251</v>
      </c>
      <c r="R98" s="72" t="s">
        <v>400</v>
      </c>
    </row>
    <row r="99" spans="1:18" ht="52.8" x14ac:dyDescent="0.25">
      <c r="A99" s="22" t="str">
        <f>IF(AND(C99="",C99=""),"",$D$4&amp;"_"&amp;ROW()-17)</f>
        <v>CommonTC_G_82</v>
      </c>
      <c r="B99" s="71" t="s">
        <v>252</v>
      </c>
      <c r="C99" s="53" t="s">
        <v>253</v>
      </c>
      <c r="D99" s="25" t="s">
        <v>254</v>
      </c>
      <c r="E99" s="25"/>
      <c r="F99" s="25"/>
      <c r="G99" s="25"/>
      <c r="H99" s="25"/>
      <c r="I99" s="25"/>
      <c r="J99" s="25"/>
      <c r="K99" s="25"/>
      <c r="L99" s="25"/>
      <c r="M99" s="25"/>
      <c r="N99" s="25"/>
      <c r="O99" s="25"/>
      <c r="P99" s="25"/>
      <c r="Q99" s="16" t="s">
        <v>254</v>
      </c>
      <c r="R99" s="72" t="s">
        <v>400</v>
      </c>
    </row>
    <row r="100" spans="1:18" ht="52.8" x14ac:dyDescent="0.25">
      <c r="A100" s="22" t="str">
        <f t="shared" si="1"/>
        <v>CommonTC_G_83</v>
      </c>
      <c r="B100" s="25" t="s">
        <v>255</v>
      </c>
      <c r="C100" s="53" t="s">
        <v>256</v>
      </c>
      <c r="D100" s="25" t="s">
        <v>257</v>
      </c>
      <c r="E100" s="25"/>
      <c r="F100" s="25"/>
      <c r="G100" s="25"/>
      <c r="H100" s="25"/>
      <c r="I100" s="25"/>
      <c r="J100" s="25"/>
      <c r="K100" s="25"/>
      <c r="L100" s="25"/>
      <c r="M100" s="25"/>
      <c r="N100" s="25"/>
      <c r="O100" s="25"/>
      <c r="P100" s="25"/>
      <c r="Q100" s="16" t="s">
        <v>257</v>
      </c>
      <c r="R100" s="72" t="s">
        <v>400</v>
      </c>
    </row>
    <row r="101" spans="1:18" ht="52.8" x14ac:dyDescent="0.25">
      <c r="A101" s="22" t="str">
        <f t="shared" si="1"/>
        <v>CommonTC_G_84</v>
      </c>
      <c r="B101" s="71" t="s">
        <v>258</v>
      </c>
      <c r="C101" s="32" t="s">
        <v>259</v>
      </c>
      <c r="D101" s="25" t="s">
        <v>260</v>
      </c>
      <c r="E101" s="25"/>
      <c r="F101" s="25"/>
      <c r="G101" s="25"/>
      <c r="H101" s="25"/>
      <c r="I101" s="25"/>
      <c r="J101" s="25"/>
      <c r="K101" s="25"/>
      <c r="L101" s="25"/>
      <c r="M101" s="25"/>
      <c r="N101" s="25"/>
      <c r="O101" s="25"/>
      <c r="P101" s="25"/>
      <c r="Q101" s="16" t="s">
        <v>260</v>
      </c>
      <c r="R101" s="72" t="s">
        <v>400</v>
      </c>
    </row>
    <row r="102" spans="1:18" ht="52.8" x14ac:dyDescent="0.25">
      <c r="A102" s="22" t="str">
        <f t="shared" si="1"/>
        <v>CommonTC_G_85</v>
      </c>
      <c r="B102" s="25" t="s">
        <v>262</v>
      </c>
      <c r="C102" s="53" t="s">
        <v>265</v>
      </c>
      <c r="D102" s="25" t="s">
        <v>263</v>
      </c>
      <c r="E102" s="25"/>
      <c r="F102" s="25"/>
      <c r="G102" s="25"/>
      <c r="H102" s="25"/>
      <c r="I102" s="25"/>
      <c r="J102" s="25"/>
      <c r="K102" s="25"/>
      <c r="L102" s="25"/>
      <c r="M102" s="25"/>
      <c r="N102" s="25"/>
      <c r="O102" s="25"/>
      <c r="P102" s="25"/>
      <c r="Q102" s="16" t="s">
        <v>263</v>
      </c>
      <c r="R102" s="72" t="s">
        <v>400</v>
      </c>
    </row>
    <row r="103" spans="1:18" ht="118.8" x14ac:dyDescent="0.25">
      <c r="A103" s="22" t="str">
        <f t="shared" si="1"/>
        <v>CommonTC_G_86</v>
      </c>
      <c r="B103" s="25" t="s">
        <v>264</v>
      </c>
      <c r="C103" s="53" t="s">
        <v>268</v>
      </c>
      <c r="D103" s="25" t="s">
        <v>269</v>
      </c>
      <c r="E103" s="25"/>
      <c r="F103" s="25"/>
      <c r="G103" s="25"/>
      <c r="H103" s="25"/>
      <c r="I103" s="25"/>
      <c r="J103" s="25"/>
      <c r="K103" s="25"/>
      <c r="L103" s="25"/>
      <c r="M103" s="25"/>
      <c r="N103" s="25"/>
      <c r="O103" s="25"/>
      <c r="P103" s="25"/>
      <c r="Q103" s="16" t="s">
        <v>269</v>
      </c>
      <c r="R103" s="72" t="s">
        <v>400</v>
      </c>
    </row>
    <row r="104" spans="1:18" ht="52.8" x14ac:dyDescent="0.25">
      <c r="A104" s="22" t="str">
        <f>IF(AND(C104="",C104=""),"",$D$4&amp;"_"&amp;ROW()-17)</f>
        <v>CommonTC_G_87</v>
      </c>
      <c r="B104" s="25" t="s">
        <v>270</v>
      </c>
      <c r="C104" s="53" t="s">
        <v>271</v>
      </c>
      <c r="D104" s="25" t="s">
        <v>272</v>
      </c>
      <c r="E104" s="25"/>
      <c r="F104" s="25"/>
      <c r="G104" s="25"/>
      <c r="H104" s="25"/>
      <c r="I104" s="25"/>
      <c r="J104" s="25"/>
      <c r="K104" s="25"/>
      <c r="L104" s="25"/>
      <c r="M104" s="25"/>
      <c r="N104" s="25"/>
      <c r="O104" s="25"/>
      <c r="P104" s="25"/>
      <c r="Q104" s="16" t="s">
        <v>272</v>
      </c>
      <c r="R104" s="72" t="s">
        <v>400</v>
      </c>
    </row>
    <row r="105" spans="1:18" ht="52.8" x14ac:dyDescent="0.25">
      <c r="A105" s="22" t="str">
        <f t="shared" si="1"/>
        <v>CommonTC_G_88</v>
      </c>
      <c r="B105" s="16" t="s">
        <v>273</v>
      </c>
      <c r="C105" s="16" t="s">
        <v>274</v>
      </c>
      <c r="D105" s="16" t="s">
        <v>275</v>
      </c>
      <c r="E105" s="17"/>
      <c r="F105" s="17"/>
      <c r="G105" s="17"/>
      <c r="H105" s="17"/>
      <c r="I105" s="17"/>
      <c r="J105" s="17"/>
      <c r="K105" s="17"/>
      <c r="L105" s="17"/>
      <c r="M105" s="17"/>
      <c r="N105" s="17"/>
      <c r="O105" s="17"/>
      <c r="P105" s="17"/>
      <c r="Q105" s="16" t="s">
        <v>275</v>
      </c>
      <c r="R105" s="72" t="s">
        <v>400</v>
      </c>
    </row>
    <row r="106" spans="1:18" s="54" customFormat="1" x14ac:dyDescent="0.25">
      <c r="A106" s="95" t="s">
        <v>276</v>
      </c>
      <c r="B106" s="96"/>
      <c r="C106" s="24"/>
      <c r="D106" s="23"/>
      <c r="E106" s="26"/>
      <c r="F106" s="26"/>
      <c r="G106" s="26"/>
      <c r="H106" s="26"/>
      <c r="I106" s="26"/>
      <c r="J106" s="26"/>
      <c r="K106" s="26"/>
      <c r="L106" s="26"/>
      <c r="M106" s="26"/>
      <c r="N106" s="26"/>
      <c r="O106" s="26"/>
      <c r="P106" s="26"/>
      <c r="Q106" s="26"/>
      <c r="R106" s="72" t="s">
        <v>400</v>
      </c>
    </row>
    <row r="107" spans="1:18" s="54" customFormat="1" ht="66" x14ac:dyDescent="0.25">
      <c r="A107" s="22" t="str">
        <f>IF(AND(C107="",C107=""),"",$D$4&amp;"_"&amp;ROW()-18)</f>
        <v>CommonTC_G_89</v>
      </c>
      <c r="B107" s="23" t="s">
        <v>277</v>
      </c>
      <c r="C107" s="24" t="s">
        <v>280</v>
      </c>
      <c r="D107" s="23" t="s">
        <v>278</v>
      </c>
      <c r="E107" s="26"/>
      <c r="F107" s="26"/>
      <c r="G107" s="26"/>
      <c r="H107" s="26"/>
      <c r="I107" s="26"/>
      <c r="J107" s="26"/>
      <c r="K107" s="26"/>
      <c r="L107" s="26"/>
      <c r="M107" s="26"/>
      <c r="N107" s="26"/>
      <c r="O107" s="26"/>
      <c r="P107" s="26"/>
      <c r="Q107" s="26" t="s">
        <v>278</v>
      </c>
      <c r="R107" s="72" t="s">
        <v>400</v>
      </c>
    </row>
    <row r="108" spans="1:18" ht="66" x14ac:dyDescent="0.25">
      <c r="A108" s="22" t="str">
        <f>IF(AND(C108="",C108=""),"",$D$4&amp;"_"&amp;ROW()-18)</f>
        <v>CommonTC_G_90</v>
      </c>
      <c r="B108" s="23" t="s">
        <v>279</v>
      </c>
      <c r="C108" s="24" t="s">
        <v>281</v>
      </c>
      <c r="D108" s="23" t="s">
        <v>282</v>
      </c>
      <c r="E108" s="26"/>
      <c r="F108" s="26"/>
      <c r="G108" s="26"/>
      <c r="H108" s="26"/>
      <c r="I108" s="26"/>
      <c r="J108" s="26"/>
      <c r="K108" s="26"/>
      <c r="L108" s="26"/>
      <c r="M108" s="26"/>
      <c r="N108" s="26"/>
      <c r="O108" s="26"/>
      <c r="P108" s="26"/>
      <c r="Q108" s="26" t="s">
        <v>282</v>
      </c>
      <c r="R108" s="72" t="s">
        <v>400</v>
      </c>
    </row>
    <row r="109" spans="1:18" ht="66" x14ac:dyDescent="0.25">
      <c r="A109" s="22" t="str">
        <f t="shared" ref="A108:A126" si="2">IF(AND(C109="",C109=""),"",$D$4&amp;"_"&amp;ROW()-18)</f>
        <v>CommonTC_G_91</v>
      </c>
      <c r="B109" s="23" t="s">
        <v>283</v>
      </c>
      <c r="C109" s="24" t="s">
        <v>284</v>
      </c>
      <c r="D109" s="23" t="s">
        <v>285</v>
      </c>
      <c r="E109" s="26"/>
      <c r="F109" s="26"/>
      <c r="G109" s="26"/>
      <c r="H109" s="26"/>
      <c r="I109" s="26"/>
      <c r="J109" s="26"/>
      <c r="K109" s="26"/>
      <c r="L109" s="26"/>
      <c r="M109" s="26"/>
      <c r="N109" s="26"/>
      <c r="O109" s="26"/>
      <c r="P109" s="26"/>
      <c r="Q109" s="26" t="s">
        <v>285</v>
      </c>
      <c r="R109" s="72" t="s">
        <v>400</v>
      </c>
    </row>
    <row r="110" spans="1:18" ht="66" x14ac:dyDescent="0.25">
      <c r="A110" s="22" t="str">
        <f t="shared" si="2"/>
        <v>CommonTC_G_92</v>
      </c>
      <c r="B110" s="23" t="s">
        <v>286</v>
      </c>
      <c r="C110" s="24" t="s">
        <v>287</v>
      </c>
      <c r="D110" s="23" t="s">
        <v>289</v>
      </c>
      <c r="E110" s="26"/>
      <c r="F110" s="26"/>
      <c r="G110" s="26"/>
      <c r="H110" s="26"/>
      <c r="I110" s="26"/>
      <c r="J110" s="26"/>
      <c r="K110" s="26"/>
      <c r="L110" s="26"/>
      <c r="M110" s="26"/>
      <c r="N110" s="26"/>
      <c r="O110" s="26"/>
      <c r="P110" s="26"/>
      <c r="Q110" s="26" t="s">
        <v>288</v>
      </c>
      <c r="R110" s="72" t="s">
        <v>400</v>
      </c>
    </row>
    <row r="111" spans="1:18" ht="66" x14ac:dyDescent="0.25">
      <c r="A111" s="22" t="str">
        <f t="shared" si="2"/>
        <v>CommonTC_G_93</v>
      </c>
      <c r="B111" s="25" t="s">
        <v>290</v>
      </c>
      <c r="C111" s="53" t="s">
        <v>291</v>
      </c>
      <c r="D111" s="25" t="s">
        <v>292</v>
      </c>
      <c r="E111" s="25"/>
      <c r="F111" s="25"/>
      <c r="G111" s="25"/>
      <c r="H111" s="25"/>
      <c r="I111" s="25"/>
      <c r="J111" s="25"/>
      <c r="K111" s="25"/>
      <c r="L111" s="25"/>
      <c r="M111" s="25"/>
      <c r="N111" s="25"/>
      <c r="O111" s="25"/>
      <c r="P111" s="25"/>
      <c r="Q111" s="16" t="s">
        <v>292</v>
      </c>
      <c r="R111" s="72" t="s">
        <v>400</v>
      </c>
    </row>
    <row r="112" spans="1:18" ht="66" x14ac:dyDescent="0.25">
      <c r="A112" s="22" t="str">
        <f>IF(AND(C112="",C112=""),"",$D$4&amp;"_"&amp;ROW()-18)</f>
        <v>CommonTC_G_94</v>
      </c>
      <c r="B112" s="25" t="s">
        <v>293</v>
      </c>
      <c r="C112" s="53" t="s">
        <v>294</v>
      </c>
      <c r="D112" s="25" t="s">
        <v>292</v>
      </c>
      <c r="E112" s="25"/>
      <c r="F112" s="25"/>
      <c r="G112" s="25"/>
      <c r="H112" s="25"/>
      <c r="I112" s="25"/>
      <c r="J112" s="25"/>
      <c r="K112" s="25"/>
      <c r="L112" s="25"/>
      <c r="M112" s="25"/>
      <c r="N112" s="25"/>
      <c r="O112" s="25"/>
      <c r="P112" s="25"/>
      <c r="Q112" s="16" t="s">
        <v>292</v>
      </c>
      <c r="R112" s="72" t="s">
        <v>400</v>
      </c>
    </row>
    <row r="113" spans="1:18" ht="66" x14ac:dyDescent="0.25">
      <c r="A113" s="22" t="str">
        <f t="shared" si="2"/>
        <v>CommonTC_G_95</v>
      </c>
      <c r="B113" s="25" t="s">
        <v>296</v>
      </c>
      <c r="C113" s="53" t="s">
        <v>295</v>
      </c>
      <c r="D113" s="25" t="s">
        <v>292</v>
      </c>
      <c r="E113" s="25"/>
      <c r="F113" s="25"/>
      <c r="G113" s="25"/>
      <c r="H113" s="25"/>
      <c r="I113" s="25"/>
      <c r="J113" s="25"/>
      <c r="K113" s="25"/>
      <c r="L113" s="25"/>
      <c r="M113" s="25"/>
      <c r="N113" s="25"/>
      <c r="O113" s="25"/>
      <c r="P113" s="25"/>
      <c r="Q113" s="16" t="s">
        <v>292</v>
      </c>
      <c r="R113" s="72" t="s">
        <v>400</v>
      </c>
    </row>
    <row r="114" spans="1:18" ht="66" x14ac:dyDescent="0.25">
      <c r="A114" s="22" t="str">
        <f t="shared" si="2"/>
        <v>CommonTC_G_96</v>
      </c>
      <c r="B114" s="25" t="s">
        <v>298</v>
      </c>
      <c r="C114" s="53" t="s">
        <v>297</v>
      </c>
      <c r="D114" s="25" t="s">
        <v>292</v>
      </c>
      <c r="E114" s="25"/>
      <c r="F114" s="25"/>
      <c r="G114" s="25"/>
      <c r="H114" s="25"/>
      <c r="I114" s="25"/>
      <c r="J114" s="25"/>
      <c r="K114" s="25"/>
      <c r="L114" s="25"/>
      <c r="M114" s="25"/>
      <c r="N114" s="25"/>
      <c r="O114" s="25"/>
      <c r="P114" s="25"/>
      <c r="Q114" s="16" t="s">
        <v>292</v>
      </c>
      <c r="R114" s="72" t="s">
        <v>400</v>
      </c>
    </row>
    <row r="115" spans="1:18" ht="66" x14ac:dyDescent="0.25">
      <c r="A115" s="22" t="str">
        <f t="shared" si="2"/>
        <v>CommonTC_G_97</v>
      </c>
      <c r="B115" s="25" t="s">
        <v>299</v>
      </c>
      <c r="C115" s="53" t="s">
        <v>300</v>
      </c>
      <c r="D115" s="25" t="s">
        <v>292</v>
      </c>
      <c r="E115" s="25"/>
      <c r="F115" s="25"/>
      <c r="G115" s="25"/>
      <c r="H115" s="25"/>
      <c r="I115" s="25"/>
      <c r="J115" s="25"/>
      <c r="K115" s="25"/>
      <c r="L115" s="25"/>
      <c r="M115" s="25"/>
      <c r="N115" s="25"/>
      <c r="O115" s="25"/>
      <c r="P115" s="25"/>
      <c r="Q115" s="16" t="s">
        <v>292</v>
      </c>
      <c r="R115" s="72" t="s">
        <v>400</v>
      </c>
    </row>
    <row r="116" spans="1:18" ht="66" x14ac:dyDescent="0.25">
      <c r="A116" s="22" t="str">
        <f>IF(AND(C116="",C116=""),"",$D$4&amp;"_"&amp;ROW()-18)</f>
        <v>CommonTC_G_98</v>
      </c>
      <c r="B116" s="25" t="s">
        <v>301</v>
      </c>
      <c r="C116" s="53" t="s">
        <v>302</v>
      </c>
      <c r="D116" s="25" t="s">
        <v>292</v>
      </c>
      <c r="E116" s="25"/>
      <c r="F116" s="25"/>
      <c r="G116" s="25"/>
      <c r="H116" s="25"/>
      <c r="I116" s="25"/>
      <c r="J116" s="25"/>
      <c r="K116" s="25"/>
      <c r="L116" s="25"/>
      <c r="M116" s="25"/>
      <c r="N116" s="25"/>
      <c r="O116" s="25"/>
      <c r="P116" s="25"/>
      <c r="Q116" s="16" t="s">
        <v>292</v>
      </c>
      <c r="R116" s="72" t="s">
        <v>400</v>
      </c>
    </row>
    <row r="117" spans="1:18" ht="66" x14ac:dyDescent="0.25">
      <c r="A117" s="22" t="str">
        <f t="shared" si="2"/>
        <v>CommonTC_G_99</v>
      </c>
      <c r="B117" s="25" t="s">
        <v>303</v>
      </c>
      <c r="C117" s="53" t="s">
        <v>304</v>
      </c>
      <c r="D117" s="25" t="s">
        <v>156</v>
      </c>
      <c r="E117" s="25"/>
      <c r="F117" s="25"/>
      <c r="G117" s="25"/>
      <c r="H117" s="25"/>
      <c r="I117" s="25"/>
      <c r="J117" s="25"/>
      <c r="K117" s="25"/>
      <c r="L117" s="25"/>
      <c r="M117" s="25"/>
      <c r="N117" s="25"/>
      <c r="O117" s="25"/>
      <c r="P117" s="25"/>
      <c r="Q117" s="16" t="s">
        <v>156</v>
      </c>
      <c r="R117" s="72" t="s">
        <v>400</v>
      </c>
    </row>
    <row r="118" spans="1:18" ht="66" x14ac:dyDescent="0.25">
      <c r="A118" s="22" t="str">
        <f t="shared" si="2"/>
        <v>CommonTC_G_100</v>
      </c>
      <c r="B118" s="25" t="s">
        <v>305</v>
      </c>
      <c r="C118" s="53" t="s">
        <v>309</v>
      </c>
      <c r="D118" s="25" t="s">
        <v>306</v>
      </c>
      <c r="E118" s="25"/>
      <c r="F118" s="25"/>
      <c r="G118" s="25"/>
      <c r="H118" s="25"/>
      <c r="I118" s="25"/>
      <c r="J118" s="25"/>
      <c r="K118" s="25"/>
      <c r="L118" s="25"/>
      <c r="M118" s="25"/>
      <c r="N118" s="25"/>
      <c r="O118" s="25"/>
      <c r="P118" s="25"/>
      <c r="Q118" s="16" t="s">
        <v>306</v>
      </c>
      <c r="R118" s="72" t="s">
        <v>400</v>
      </c>
    </row>
    <row r="119" spans="1:18" ht="66" x14ac:dyDescent="0.25">
      <c r="A119" s="22" t="str">
        <f t="shared" si="2"/>
        <v>CommonTC_G_101</v>
      </c>
      <c r="B119" s="25" t="s">
        <v>307</v>
      </c>
      <c r="C119" s="53" t="s">
        <v>314</v>
      </c>
      <c r="D119" s="25" t="s">
        <v>285</v>
      </c>
      <c r="E119" s="25"/>
      <c r="F119" s="25"/>
      <c r="G119" s="25"/>
      <c r="H119" s="25"/>
      <c r="I119" s="25"/>
      <c r="J119" s="25"/>
      <c r="K119" s="25"/>
      <c r="L119" s="25"/>
      <c r="M119" s="25"/>
      <c r="N119" s="25"/>
      <c r="O119" s="25"/>
      <c r="P119" s="25"/>
      <c r="Q119" s="16" t="s">
        <v>285</v>
      </c>
      <c r="R119" s="72" t="s">
        <v>400</v>
      </c>
    </row>
    <row r="120" spans="1:18" ht="92.4" x14ac:dyDescent="0.25">
      <c r="A120" s="22" t="str">
        <f>IF(AND(C120="",C120=""),"",$D$4&amp;"_"&amp;ROW()-18)</f>
        <v>CommonTC_G_102</v>
      </c>
      <c r="B120" s="25" t="s">
        <v>308</v>
      </c>
      <c r="C120" s="53" t="s">
        <v>315</v>
      </c>
      <c r="D120" s="25" t="s">
        <v>310</v>
      </c>
      <c r="E120" s="25"/>
      <c r="F120" s="25"/>
      <c r="G120" s="25"/>
      <c r="H120" s="25"/>
      <c r="I120" s="25"/>
      <c r="J120" s="25"/>
      <c r="K120" s="25"/>
      <c r="L120" s="25"/>
      <c r="M120" s="25"/>
      <c r="N120" s="25"/>
      <c r="O120" s="25"/>
      <c r="P120" s="25"/>
      <c r="Q120" s="16" t="s">
        <v>310</v>
      </c>
      <c r="R120" s="72" t="s">
        <v>400</v>
      </c>
    </row>
    <row r="121" spans="1:18" ht="79.2" x14ac:dyDescent="0.25">
      <c r="A121" s="22" t="str">
        <f t="shared" si="2"/>
        <v>CommonTC_G_103</v>
      </c>
      <c r="B121" s="25" t="s">
        <v>311</v>
      </c>
      <c r="C121" s="53" t="s">
        <v>316</v>
      </c>
      <c r="D121" s="25" t="s">
        <v>312</v>
      </c>
      <c r="E121" s="25"/>
      <c r="F121" s="25"/>
      <c r="G121" s="25"/>
      <c r="H121" s="25"/>
      <c r="I121" s="25"/>
      <c r="J121" s="25"/>
      <c r="K121" s="25"/>
      <c r="L121" s="25"/>
      <c r="M121" s="25"/>
      <c r="N121" s="25"/>
      <c r="O121" s="25"/>
      <c r="P121" s="25"/>
      <c r="Q121" s="16" t="s">
        <v>312</v>
      </c>
      <c r="R121" s="72" t="s">
        <v>400</v>
      </c>
    </row>
    <row r="122" spans="1:18" ht="66" x14ac:dyDescent="0.25">
      <c r="A122" s="22" t="str">
        <f t="shared" si="2"/>
        <v>CommonTC_G_104</v>
      </c>
      <c r="B122" s="25" t="s">
        <v>313</v>
      </c>
      <c r="C122" s="53" t="s">
        <v>317</v>
      </c>
      <c r="D122" s="25" t="s">
        <v>318</v>
      </c>
      <c r="E122" s="25"/>
      <c r="F122" s="25"/>
      <c r="G122" s="25"/>
      <c r="H122" s="25"/>
      <c r="I122" s="25"/>
      <c r="J122" s="25"/>
      <c r="K122" s="25"/>
      <c r="L122" s="25"/>
      <c r="M122" s="25"/>
      <c r="N122" s="25"/>
      <c r="O122" s="25"/>
      <c r="P122" s="25"/>
      <c r="Q122" s="16" t="s">
        <v>318</v>
      </c>
      <c r="R122" s="72" t="s">
        <v>400</v>
      </c>
    </row>
    <row r="123" spans="1:18" ht="66" x14ac:dyDescent="0.25">
      <c r="A123" s="22" t="str">
        <f t="shared" si="2"/>
        <v>CommonTC_G_105</v>
      </c>
      <c r="B123" s="25" t="s">
        <v>319</v>
      </c>
      <c r="C123" s="53" t="s">
        <v>320</v>
      </c>
      <c r="D123" s="25" t="s">
        <v>321</v>
      </c>
      <c r="E123" s="25"/>
      <c r="F123" s="25"/>
      <c r="G123" s="25"/>
      <c r="H123" s="25"/>
      <c r="I123" s="25"/>
      <c r="J123" s="25"/>
      <c r="K123" s="25"/>
      <c r="L123" s="25"/>
      <c r="M123" s="25"/>
      <c r="N123" s="25"/>
      <c r="O123" s="25"/>
      <c r="P123" s="25"/>
      <c r="Q123" s="16" t="s">
        <v>321</v>
      </c>
      <c r="R123" s="72" t="s">
        <v>400</v>
      </c>
    </row>
    <row r="124" spans="1:18" ht="52.8" x14ac:dyDescent="0.25">
      <c r="A124" s="22" t="str">
        <f t="shared" si="2"/>
        <v>CommonTC_G_106</v>
      </c>
      <c r="B124" s="25" t="s">
        <v>322</v>
      </c>
      <c r="C124" s="53" t="s">
        <v>323</v>
      </c>
      <c r="D124" s="25" t="s">
        <v>324</v>
      </c>
      <c r="E124" s="25"/>
      <c r="F124" s="25"/>
      <c r="G124" s="25"/>
      <c r="H124" s="25"/>
      <c r="I124" s="25"/>
      <c r="J124" s="25"/>
      <c r="K124" s="25"/>
      <c r="L124" s="25"/>
      <c r="M124" s="25"/>
      <c r="N124" s="25"/>
      <c r="O124" s="25"/>
      <c r="P124" s="25"/>
      <c r="Q124" s="16" t="s">
        <v>324</v>
      </c>
      <c r="R124" s="72" t="s">
        <v>400</v>
      </c>
    </row>
    <row r="125" spans="1:18" ht="79.2" x14ac:dyDescent="0.25">
      <c r="A125" s="22" t="str">
        <f>IF(AND(C125="",C125=""),"",$D$4&amp;"_"&amp;ROW()-18)</f>
        <v>CommonTC_G_107</v>
      </c>
      <c r="B125" s="25" t="s">
        <v>325</v>
      </c>
      <c r="C125" s="53" t="s">
        <v>326</v>
      </c>
      <c r="D125" s="25" t="s">
        <v>327</v>
      </c>
      <c r="E125" s="25"/>
      <c r="F125" s="25"/>
      <c r="G125" s="25"/>
      <c r="H125" s="25"/>
      <c r="I125" s="25"/>
      <c r="J125" s="25"/>
      <c r="K125" s="25"/>
      <c r="L125" s="25"/>
      <c r="M125" s="25"/>
      <c r="N125" s="25"/>
      <c r="O125" s="25"/>
      <c r="P125" s="25"/>
      <c r="Q125" s="16" t="s">
        <v>327</v>
      </c>
      <c r="R125" s="72" t="s">
        <v>400</v>
      </c>
    </row>
    <row r="126" spans="1:18" ht="92.4" x14ac:dyDescent="0.25">
      <c r="A126" s="22" t="str">
        <f t="shared" si="2"/>
        <v>CommonTC_G_108</v>
      </c>
      <c r="B126" s="25" t="s">
        <v>330</v>
      </c>
      <c r="C126" s="53" t="s">
        <v>328</v>
      </c>
      <c r="D126" s="25" t="s">
        <v>329</v>
      </c>
      <c r="E126" s="25"/>
      <c r="F126" s="25"/>
      <c r="G126" s="25"/>
      <c r="H126" s="25"/>
      <c r="I126" s="25"/>
      <c r="J126" s="25"/>
      <c r="K126" s="25"/>
      <c r="L126" s="25"/>
      <c r="M126" s="25"/>
      <c r="N126" s="25"/>
      <c r="O126" s="25"/>
      <c r="P126" s="25"/>
      <c r="Q126" s="16" t="s">
        <v>329</v>
      </c>
      <c r="R126" s="72" t="s">
        <v>400</v>
      </c>
    </row>
    <row r="127" spans="1:18" x14ac:dyDescent="0.25">
      <c r="A127" s="95" t="s">
        <v>331</v>
      </c>
      <c r="B127" s="96"/>
      <c r="C127" s="53"/>
      <c r="D127" s="25"/>
      <c r="E127" s="25"/>
      <c r="F127" s="25"/>
      <c r="G127" s="25"/>
      <c r="H127" s="25"/>
      <c r="I127" s="25"/>
      <c r="J127" s="25"/>
      <c r="K127" s="25"/>
      <c r="L127" s="25"/>
      <c r="M127" s="25"/>
      <c r="N127" s="25"/>
      <c r="O127" s="25"/>
      <c r="P127" s="25"/>
      <c r="Q127" s="16"/>
      <c r="R127" s="72" t="s">
        <v>400</v>
      </c>
    </row>
    <row r="128" spans="1:18" ht="66" x14ac:dyDescent="0.25">
      <c r="A128" s="22" t="str">
        <f>IF(AND(C128="",C128=""),"",$D$4&amp;"_"&amp;ROW()-19)</f>
        <v>CommonTC_G_109</v>
      </c>
      <c r="B128" s="25" t="s">
        <v>332</v>
      </c>
      <c r="C128" s="53" t="s">
        <v>333</v>
      </c>
      <c r="D128" s="25" t="s">
        <v>334</v>
      </c>
      <c r="E128" s="25"/>
      <c r="F128" s="25"/>
      <c r="G128" s="25"/>
      <c r="H128" s="25"/>
      <c r="I128" s="25"/>
      <c r="J128" s="25"/>
      <c r="K128" s="25"/>
      <c r="L128" s="25"/>
      <c r="M128" s="25"/>
      <c r="N128" s="25"/>
      <c r="O128" s="25"/>
      <c r="P128" s="25"/>
      <c r="Q128" s="16" t="s">
        <v>334</v>
      </c>
      <c r="R128" s="72" t="s">
        <v>400</v>
      </c>
    </row>
    <row r="129" spans="1:18" ht="52.8" x14ac:dyDescent="0.25">
      <c r="A129" s="22" t="str">
        <f t="shared" ref="A129:A142" si="3">IF(AND(C129="",C129=""),"",$D$4&amp;"_"&amp;ROW()-19)</f>
        <v>CommonTC_G_110</v>
      </c>
      <c r="B129" s="38" t="s">
        <v>335</v>
      </c>
      <c r="C129" s="53" t="s">
        <v>336</v>
      </c>
      <c r="D129" s="25" t="s">
        <v>337</v>
      </c>
      <c r="E129" s="25"/>
      <c r="F129" s="25"/>
      <c r="G129" s="25"/>
      <c r="H129" s="25"/>
      <c r="I129" s="25"/>
      <c r="J129" s="25"/>
      <c r="K129" s="25"/>
      <c r="L129" s="25"/>
      <c r="M129" s="25"/>
      <c r="N129" s="25"/>
      <c r="O129" s="25"/>
      <c r="P129" s="25"/>
      <c r="Q129" s="16" t="s">
        <v>337</v>
      </c>
      <c r="R129" s="72" t="s">
        <v>400</v>
      </c>
    </row>
    <row r="130" spans="1:18" ht="66" x14ac:dyDescent="0.25">
      <c r="A130" s="22" t="str">
        <f t="shared" si="3"/>
        <v>CommonTC_G_111</v>
      </c>
      <c r="B130" s="25" t="s">
        <v>340</v>
      </c>
      <c r="C130" s="53" t="s">
        <v>338</v>
      </c>
      <c r="D130" s="25" t="s">
        <v>339</v>
      </c>
      <c r="E130" s="25"/>
      <c r="F130" s="25"/>
      <c r="G130" s="25"/>
      <c r="H130" s="25"/>
      <c r="I130" s="25"/>
      <c r="J130" s="25"/>
      <c r="K130" s="25"/>
      <c r="L130" s="25"/>
      <c r="M130" s="25"/>
      <c r="N130" s="25"/>
      <c r="O130" s="25"/>
      <c r="P130" s="25"/>
      <c r="Q130" s="16" t="s">
        <v>343</v>
      </c>
      <c r="R130" s="72" t="s">
        <v>400</v>
      </c>
    </row>
    <row r="131" spans="1:18" ht="66" x14ac:dyDescent="0.25">
      <c r="A131" s="22" t="str">
        <f t="shared" si="3"/>
        <v>CommonTC_G_112</v>
      </c>
      <c r="B131" s="25" t="s">
        <v>345</v>
      </c>
      <c r="C131" s="53" t="s">
        <v>346</v>
      </c>
      <c r="D131" s="25" t="s">
        <v>339</v>
      </c>
      <c r="E131" s="25"/>
      <c r="F131" s="25"/>
      <c r="G131" s="25"/>
      <c r="H131" s="25"/>
      <c r="I131" s="25"/>
      <c r="J131" s="25"/>
      <c r="K131" s="25"/>
      <c r="L131" s="25"/>
      <c r="M131" s="25"/>
      <c r="N131" s="25"/>
      <c r="O131" s="25"/>
      <c r="P131" s="25"/>
      <c r="Q131" s="16" t="s">
        <v>343</v>
      </c>
      <c r="R131" s="72" t="s">
        <v>400</v>
      </c>
    </row>
    <row r="132" spans="1:18" ht="66" x14ac:dyDescent="0.25">
      <c r="A132" s="22" t="str">
        <f t="shared" si="3"/>
        <v>CommonTC_G_113</v>
      </c>
      <c r="B132" s="25" t="s">
        <v>341</v>
      </c>
      <c r="C132" s="53" t="s">
        <v>342</v>
      </c>
      <c r="D132" s="25" t="s">
        <v>339</v>
      </c>
      <c r="E132" s="25"/>
      <c r="F132" s="25"/>
      <c r="G132" s="25"/>
      <c r="H132" s="25"/>
      <c r="I132" s="25"/>
      <c r="J132" s="25"/>
      <c r="K132" s="25"/>
      <c r="L132" s="25"/>
      <c r="M132" s="25"/>
      <c r="N132" s="25"/>
      <c r="O132" s="25"/>
      <c r="P132" s="25"/>
      <c r="Q132" s="16" t="s">
        <v>339</v>
      </c>
      <c r="R132" s="72" t="s">
        <v>400</v>
      </c>
    </row>
    <row r="133" spans="1:18" ht="66" x14ac:dyDescent="0.25">
      <c r="A133" s="22" t="str">
        <f t="shared" si="3"/>
        <v>CommonTC_G_114</v>
      </c>
      <c r="B133" s="25" t="s">
        <v>344</v>
      </c>
      <c r="C133" s="53" t="s">
        <v>347</v>
      </c>
      <c r="D133" s="25" t="s">
        <v>348</v>
      </c>
      <c r="E133" s="25"/>
      <c r="F133" s="25"/>
      <c r="G133" s="25"/>
      <c r="H133" s="25"/>
      <c r="I133" s="25"/>
      <c r="J133" s="25"/>
      <c r="K133" s="25"/>
      <c r="L133" s="25"/>
      <c r="M133" s="25"/>
      <c r="N133" s="25"/>
      <c r="O133" s="25"/>
      <c r="P133" s="25"/>
      <c r="Q133" s="16" t="s">
        <v>348</v>
      </c>
      <c r="R133" s="72" t="s">
        <v>400</v>
      </c>
    </row>
    <row r="134" spans="1:18" ht="26.4" x14ac:dyDescent="0.25">
      <c r="A134" s="22" t="str">
        <f t="shared" si="3"/>
        <v>CommonTC_G_115</v>
      </c>
      <c r="B134" s="25" t="s">
        <v>351</v>
      </c>
      <c r="C134" s="53" t="s">
        <v>349</v>
      </c>
      <c r="D134" s="25" t="s">
        <v>350</v>
      </c>
      <c r="E134" s="25"/>
      <c r="F134" s="25"/>
      <c r="G134" s="25"/>
      <c r="H134" s="25"/>
      <c r="I134" s="25"/>
      <c r="J134" s="25"/>
      <c r="K134" s="25"/>
      <c r="L134" s="25"/>
      <c r="M134" s="25"/>
      <c r="N134" s="25"/>
      <c r="O134" s="25"/>
      <c r="P134" s="25"/>
      <c r="Q134" s="16" t="s">
        <v>350</v>
      </c>
      <c r="R134" s="72" t="s">
        <v>400</v>
      </c>
    </row>
    <row r="135" spans="1:18" ht="52.8" x14ac:dyDescent="0.25">
      <c r="A135" s="22" t="str">
        <f t="shared" si="3"/>
        <v>CommonTC_G_116</v>
      </c>
      <c r="B135" s="38" t="s">
        <v>352</v>
      </c>
      <c r="C135" s="53" t="s">
        <v>353</v>
      </c>
      <c r="D135" s="25" t="s">
        <v>354</v>
      </c>
      <c r="E135" s="25"/>
      <c r="F135" s="25"/>
      <c r="G135" s="25"/>
      <c r="H135" s="25"/>
      <c r="I135" s="25"/>
      <c r="J135" s="25"/>
      <c r="K135" s="25"/>
      <c r="L135" s="25"/>
      <c r="M135" s="25"/>
      <c r="N135" s="25"/>
      <c r="O135" s="25"/>
      <c r="P135" s="25"/>
      <c r="Q135" s="16" t="s">
        <v>354</v>
      </c>
      <c r="R135" s="72" t="s">
        <v>400</v>
      </c>
    </row>
    <row r="136" spans="1:18" ht="52.8" x14ac:dyDescent="0.25">
      <c r="A136" s="22" t="str">
        <f t="shared" si="3"/>
        <v>CommonTC_G_117</v>
      </c>
      <c r="B136" s="25" t="s">
        <v>355</v>
      </c>
      <c r="C136" s="53" t="s">
        <v>356</v>
      </c>
      <c r="D136" s="25" t="s">
        <v>357</v>
      </c>
      <c r="E136" s="25"/>
      <c r="F136" s="25"/>
      <c r="G136" s="25"/>
      <c r="H136" s="25"/>
      <c r="I136" s="25"/>
      <c r="J136" s="25"/>
      <c r="K136" s="25"/>
      <c r="L136" s="25"/>
      <c r="M136" s="25"/>
      <c r="N136" s="25"/>
      <c r="O136" s="25"/>
      <c r="P136" s="25"/>
      <c r="Q136" s="16" t="s">
        <v>357</v>
      </c>
      <c r="R136" s="72" t="s">
        <v>400</v>
      </c>
    </row>
    <row r="137" spans="1:18" ht="66" x14ac:dyDescent="0.25">
      <c r="A137" s="22" t="str">
        <f>IF(AND(C137="",C137=""),"",$D$4&amp;"_"&amp;ROW()-19)</f>
        <v>CommonTC_G_118</v>
      </c>
      <c r="B137" s="25" t="s">
        <v>358</v>
      </c>
      <c r="C137" s="53" t="s">
        <v>359</v>
      </c>
      <c r="D137" s="25" t="s">
        <v>360</v>
      </c>
      <c r="E137" s="25"/>
      <c r="F137" s="25"/>
      <c r="G137" s="25"/>
      <c r="H137" s="25"/>
      <c r="I137" s="25"/>
      <c r="J137" s="25"/>
      <c r="K137" s="25"/>
      <c r="L137" s="25"/>
      <c r="M137" s="25"/>
      <c r="N137" s="25"/>
      <c r="O137" s="25"/>
      <c r="P137" s="25"/>
      <c r="Q137" s="16" t="s">
        <v>360</v>
      </c>
      <c r="R137" s="72" t="s">
        <v>400</v>
      </c>
    </row>
    <row r="138" spans="1:18" ht="26.4" x14ac:dyDescent="0.25">
      <c r="A138" s="22" t="str">
        <f>IF(AND(C138="",C138=""),"",$D$4&amp;"_"&amp;ROW()-19)</f>
        <v>CommonTC_G_119</v>
      </c>
      <c r="B138" s="25" t="s">
        <v>361</v>
      </c>
      <c r="C138" s="53" t="s">
        <v>362</v>
      </c>
      <c r="D138" s="25" t="s">
        <v>363</v>
      </c>
      <c r="E138" s="25"/>
      <c r="F138" s="25"/>
      <c r="G138" s="25"/>
      <c r="H138" s="25"/>
      <c r="I138" s="25"/>
      <c r="J138" s="25"/>
      <c r="K138" s="25"/>
      <c r="L138" s="25"/>
      <c r="M138" s="25"/>
      <c r="N138" s="25"/>
      <c r="O138" s="25"/>
      <c r="P138" s="25"/>
      <c r="Q138" s="16" t="s">
        <v>363</v>
      </c>
      <c r="R138" s="72" t="s">
        <v>400</v>
      </c>
    </row>
    <row r="139" spans="1:18" ht="66" x14ac:dyDescent="0.25">
      <c r="A139" s="22" t="str">
        <f t="shared" si="3"/>
        <v>CommonTC_G_120</v>
      </c>
      <c r="B139" s="25" t="s">
        <v>364</v>
      </c>
      <c r="C139" s="53" t="s">
        <v>365</v>
      </c>
      <c r="D139" s="25" t="s">
        <v>366</v>
      </c>
      <c r="E139" s="25"/>
      <c r="F139" s="25"/>
      <c r="G139" s="25"/>
      <c r="H139" s="25"/>
      <c r="I139" s="25"/>
      <c r="J139" s="25"/>
      <c r="K139" s="25"/>
      <c r="L139" s="25"/>
      <c r="M139" s="25"/>
      <c r="N139" s="25"/>
      <c r="O139" s="25"/>
      <c r="P139" s="25"/>
      <c r="Q139" s="16" t="s">
        <v>366</v>
      </c>
      <c r="R139" s="72" t="s">
        <v>400</v>
      </c>
    </row>
    <row r="140" spans="1:18" ht="66" x14ac:dyDescent="0.25">
      <c r="A140" s="22" t="str">
        <f t="shared" si="3"/>
        <v>CommonTC_G_121</v>
      </c>
      <c r="B140" s="25" t="s">
        <v>367</v>
      </c>
      <c r="C140" s="53" t="s">
        <v>368</v>
      </c>
      <c r="D140" s="25" t="s">
        <v>369</v>
      </c>
      <c r="E140" s="25"/>
      <c r="F140" s="25"/>
      <c r="G140" s="25"/>
      <c r="H140" s="25"/>
      <c r="I140" s="25"/>
      <c r="J140" s="25"/>
      <c r="K140" s="25"/>
      <c r="L140" s="25"/>
      <c r="M140" s="25"/>
      <c r="N140" s="25"/>
      <c r="O140" s="25"/>
      <c r="P140" s="25"/>
      <c r="Q140" s="16" t="s">
        <v>369</v>
      </c>
      <c r="R140" s="72" t="s">
        <v>400</v>
      </c>
    </row>
    <row r="141" spans="1:18" ht="66" x14ac:dyDescent="0.25">
      <c r="A141" s="22" t="str">
        <f t="shared" si="3"/>
        <v>CommonTC_G_122</v>
      </c>
      <c r="B141" s="25" t="s">
        <v>370</v>
      </c>
      <c r="C141" s="53" t="s">
        <v>371</v>
      </c>
      <c r="D141" s="25" t="s">
        <v>372</v>
      </c>
      <c r="E141" s="25"/>
      <c r="F141" s="25"/>
      <c r="G141" s="25"/>
      <c r="H141" s="25"/>
      <c r="I141" s="25"/>
      <c r="J141" s="25"/>
      <c r="K141" s="25"/>
      <c r="L141" s="25"/>
      <c r="M141" s="25"/>
      <c r="N141" s="25"/>
      <c r="O141" s="25"/>
      <c r="P141" s="25"/>
      <c r="Q141" s="16" t="s">
        <v>372</v>
      </c>
      <c r="R141" s="72" t="s">
        <v>400</v>
      </c>
    </row>
    <row r="142" spans="1:18" ht="52.8" x14ac:dyDescent="0.25">
      <c r="A142" s="22" t="str">
        <f t="shared" si="3"/>
        <v>CommonTC_G_123</v>
      </c>
      <c r="B142" s="38" t="s">
        <v>373</v>
      </c>
      <c r="C142" s="53" t="s">
        <v>374</v>
      </c>
      <c r="D142" s="25" t="s">
        <v>375</v>
      </c>
      <c r="E142" s="25"/>
      <c r="F142" s="25"/>
      <c r="G142" s="25"/>
      <c r="H142" s="25"/>
      <c r="I142" s="25"/>
      <c r="J142" s="25"/>
      <c r="K142" s="25"/>
      <c r="L142" s="25"/>
      <c r="M142" s="25"/>
      <c r="N142" s="25"/>
      <c r="O142" s="25"/>
      <c r="P142" s="25"/>
      <c r="Q142" s="16" t="s">
        <v>375</v>
      </c>
      <c r="R142" s="72" t="s">
        <v>400</v>
      </c>
    </row>
    <row r="143" spans="1:18" x14ac:dyDescent="0.25">
      <c r="A143" s="95" t="s">
        <v>376</v>
      </c>
      <c r="B143" s="96"/>
      <c r="C143" s="53"/>
      <c r="D143" s="25"/>
      <c r="E143" s="25"/>
      <c r="F143" s="25"/>
      <c r="G143" s="25"/>
      <c r="H143" s="25"/>
      <c r="I143" s="25"/>
      <c r="J143" s="25"/>
      <c r="K143" s="25"/>
      <c r="L143" s="25"/>
      <c r="M143" s="25"/>
      <c r="N143" s="25"/>
      <c r="O143" s="25"/>
      <c r="P143" s="25"/>
      <c r="Q143" s="16"/>
      <c r="R143" s="72" t="s">
        <v>400</v>
      </c>
    </row>
    <row r="144" spans="1:18" ht="26.4" x14ac:dyDescent="0.25">
      <c r="A144" s="22" t="str">
        <f>IF(AND(C144="",C144=""),"",$D$4&amp;"_"&amp;ROW()-20)</f>
        <v>CommonTC_G_124</v>
      </c>
      <c r="B144" s="25" t="s">
        <v>377</v>
      </c>
      <c r="C144" s="65" t="s">
        <v>378</v>
      </c>
      <c r="D144" s="25" t="s">
        <v>379</v>
      </c>
      <c r="E144" s="25"/>
      <c r="F144" s="25"/>
      <c r="G144" s="25"/>
      <c r="H144" s="25"/>
      <c r="I144" s="25"/>
      <c r="J144" s="25"/>
      <c r="K144" s="25"/>
      <c r="L144" s="25"/>
      <c r="M144" s="25"/>
      <c r="N144" s="25"/>
      <c r="O144" s="25"/>
      <c r="P144" s="25"/>
      <c r="Q144" s="16" t="s">
        <v>379</v>
      </c>
      <c r="R144" s="72" t="s">
        <v>400</v>
      </c>
    </row>
    <row r="145" spans="1:18" ht="26.4" x14ac:dyDescent="0.25">
      <c r="A145" s="22" t="str">
        <f t="shared" ref="A145:A163" si="4">IF(AND(C145="",C145=""),"",$D$4&amp;"_"&amp;ROW()-20)</f>
        <v>CommonTC_G_125</v>
      </c>
      <c r="B145" s="25" t="s">
        <v>380</v>
      </c>
      <c r="C145" s="53" t="s">
        <v>381</v>
      </c>
      <c r="D145" s="25" t="s">
        <v>382</v>
      </c>
      <c r="E145" s="25"/>
      <c r="F145" s="25"/>
      <c r="G145" s="25"/>
      <c r="H145" s="25"/>
      <c r="I145" s="25"/>
      <c r="J145" s="25"/>
      <c r="K145" s="25"/>
      <c r="L145" s="25"/>
      <c r="M145" s="25"/>
      <c r="N145" s="25"/>
      <c r="O145" s="25"/>
      <c r="P145" s="25"/>
      <c r="Q145" s="16" t="s">
        <v>382</v>
      </c>
      <c r="R145" s="72" t="s">
        <v>400</v>
      </c>
    </row>
    <row r="146" spans="1:18" ht="26.4" x14ac:dyDescent="0.25">
      <c r="A146" s="22" t="str">
        <f t="shared" si="4"/>
        <v>CommonTC_G_126</v>
      </c>
      <c r="B146" s="25" t="s">
        <v>402</v>
      </c>
      <c r="C146" s="53" t="s">
        <v>405</v>
      </c>
      <c r="D146" s="25" t="s">
        <v>403</v>
      </c>
      <c r="E146" s="25"/>
      <c r="F146" s="25"/>
      <c r="G146" s="25"/>
      <c r="H146" s="25"/>
      <c r="I146" s="25"/>
      <c r="J146" s="25"/>
      <c r="K146" s="25"/>
      <c r="L146" s="25"/>
      <c r="M146" s="25"/>
      <c r="N146" s="25"/>
      <c r="O146" s="25"/>
      <c r="P146" s="25"/>
      <c r="Q146" s="16" t="s">
        <v>403</v>
      </c>
      <c r="R146" s="72" t="s">
        <v>400</v>
      </c>
    </row>
    <row r="147" spans="1:18" ht="26.4" x14ac:dyDescent="0.25">
      <c r="A147" s="22" t="str">
        <f t="shared" si="4"/>
        <v>CommonTC_G_127</v>
      </c>
      <c r="B147" s="25" t="s">
        <v>404</v>
      </c>
      <c r="C147" s="53" t="s">
        <v>409</v>
      </c>
      <c r="D147" s="25" t="s">
        <v>406</v>
      </c>
      <c r="E147" s="25"/>
      <c r="F147" s="25"/>
      <c r="G147" s="25"/>
      <c r="H147" s="25"/>
      <c r="I147" s="25"/>
      <c r="J147" s="25"/>
      <c r="K147" s="25"/>
      <c r="L147" s="25"/>
      <c r="M147" s="25"/>
      <c r="N147" s="25"/>
      <c r="O147" s="25"/>
      <c r="P147" s="25"/>
      <c r="Q147" s="16" t="s">
        <v>406</v>
      </c>
      <c r="R147" s="72" t="s">
        <v>400</v>
      </c>
    </row>
    <row r="148" spans="1:18" ht="26.4" x14ac:dyDescent="0.25">
      <c r="A148" s="22" t="str">
        <f t="shared" si="4"/>
        <v>CommonTC_G_128</v>
      </c>
      <c r="B148" s="25" t="s">
        <v>407</v>
      </c>
      <c r="C148" s="53" t="s">
        <v>408</v>
      </c>
      <c r="D148" s="25" t="s">
        <v>410</v>
      </c>
      <c r="E148" s="25"/>
      <c r="F148" s="25"/>
      <c r="G148" s="25"/>
      <c r="H148" s="25"/>
      <c r="I148" s="25"/>
      <c r="J148" s="25"/>
      <c r="K148" s="25"/>
      <c r="L148" s="25"/>
      <c r="M148" s="25"/>
      <c r="N148" s="25"/>
      <c r="O148" s="25"/>
      <c r="P148" s="25"/>
      <c r="Q148" s="16" t="s">
        <v>410</v>
      </c>
      <c r="R148" s="72" t="s">
        <v>400</v>
      </c>
    </row>
    <row r="149" spans="1:18" ht="26.4" x14ac:dyDescent="0.25">
      <c r="A149" s="22" t="str">
        <f t="shared" si="4"/>
        <v>CommonTC_G_129</v>
      </c>
      <c r="B149" s="1" t="s">
        <v>411</v>
      </c>
      <c r="C149" s="53" t="s">
        <v>412</v>
      </c>
      <c r="D149" s="25" t="s">
        <v>413</v>
      </c>
      <c r="E149" s="25"/>
      <c r="F149" s="25"/>
      <c r="G149" s="25"/>
      <c r="H149" s="25"/>
      <c r="I149" s="25"/>
      <c r="J149" s="25"/>
      <c r="K149" s="25"/>
      <c r="L149" s="25"/>
      <c r="M149" s="25"/>
      <c r="N149" s="25"/>
      <c r="O149" s="25"/>
      <c r="P149" s="25"/>
      <c r="Q149" s="16" t="s">
        <v>413</v>
      </c>
      <c r="R149" s="72" t="s">
        <v>400</v>
      </c>
    </row>
    <row r="150" spans="1:18" ht="26.4" x14ac:dyDescent="0.25">
      <c r="A150" s="22" t="str">
        <f t="shared" si="4"/>
        <v>CommonTC_G_130</v>
      </c>
      <c r="B150" s="25" t="s">
        <v>414</v>
      </c>
      <c r="C150" s="53" t="s">
        <v>415</v>
      </c>
      <c r="D150" s="25" t="s">
        <v>416</v>
      </c>
      <c r="E150" s="25"/>
      <c r="F150" s="25"/>
      <c r="G150" s="25"/>
      <c r="H150" s="25"/>
      <c r="I150" s="25"/>
      <c r="J150" s="25"/>
      <c r="K150" s="25"/>
      <c r="L150" s="25"/>
      <c r="M150" s="25"/>
      <c r="N150" s="25"/>
      <c r="O150" s="25"/>
      <c r="P150" s="25"/>
      <c r="Q150" s="16" t="s">
        <v>416</v>
      </c>
      <c r="R150" s="72" t="s">
        <v>400</v>
      </c>
    </row>
    <row r="151" spans="1:18" ht="26.4" x14ac:dyDescent="0.25">
      <c r="A151" s="22" t="str">
        <f t="shared" si="4"/>
        <v>CommonTC_G_131</v>
      </c>
      <c r="B151" s="25" t="s">
        <v>417</v>
      </c>
      <c r="C151" s="53" t="s">
        <v>418</v>
      </c>
      <c r="D151" s="25" t="s">
        <v>419</v>
      </c>
      <c r="E151" s="25"/>
      <c r="F151" s="25"/>
      <c r="G151" s="25"/>
      <c r="H151" s="25"/>
      <c r="I151" s="25"/>
      <c r="J151" s="25"/>
      <c r="K151" s="25"/>
      <c r="L151" s="25"/>
      <c r="M151" s="25"/>
      <c r="N151" s="25"/>
      <c r="O151" s="25"/>
      <c r="P151" s="25"/>
      <c r="Q151" s="16" t="s">
        <v>419</v>
      </c>
      <c r="R151" s="72" t="s">
        <v>400</v>
      </c>
    </row>
    <row r="152" spans="1:18" ht="26.4" x14ac:dyDescent="0.25">
      <c r="A152" s="22" t="str">
        <f t="shared" si="4"/>
        <v>CommonTC_G_132</v>
      </c>
      <c r="B152" s="25" t="s">
        <v>420</v>
      </c>
      <c r="C152" s="53" t="s">
        <v>421</v>
      </c>
      <c r="D152" s="25" t="s">
        <v>422</v>
      </c>
      <c r="E152" s="25"/>
      <c r="F152" s="25"/>
      <c r="G152" s="25"/>
      <c r="H152" s="25"/>
      <c r="I152" s="25"/>
      <c r="J152" s="25"/>
      <c r="K152" s="25"/>
      <c r="L152" s="25"/>
      <c r="M152" s="25"/>
      <c r="N152" s="25"/>
      <c r="O152" s="25"/>
      <c r="P152" s="25"/>
      <c r="Q152" s="16" t="s">
        <v>422</v>
      </c>
      <c r="R152" s="72" t="s">
        <v>400</v>
      </c>
    </row>
    <row r="153" spans="1:18" ht="26.4" x14ac:dyDescent="0.25">
      <c r="A153" s="22" t="str">
        <f t="shared" si="4"/>
        <v>CommonTC_G_133</v>
      </c>
      <c r="B153" s="25" t="s">
        <v>423</v>
      </c>
      <c r="C153" s="53" t="s">
        <v>424</v>
      </c>
      <c r="D153" s="25" t="s">
        <v>425</v>
      </c>
      <c r="E153" s="25"/>
      <c r="F153" s="25"/>
      <c r="G153" s="25"/>
      <c r="H153" s="25"/>
      <c r="I153" s="25"/>
      <c r="J153" s="25"/>
      <c r="K153" s="25"/>
      <c r="L153" s="25"/>
      <c r="M153" s="25"/>
      <c r="N153" s="25"/>
      <c r="O153" s="25"/>
      <c r="P153" s="25"/>
      <c r="Q153" s="16" t="s">
        <v>425</v>
      </c>
      <c r="R153" s="72" t="s">
        <v>400</v>
      </c>
    </row>
    <row r="154" spans="1:18" ht="39.6" x14ac:dyDescent="0.25">
      <c r="A154" s="22" t="str">
        <f t="shared" si="4"/>
        <v>CommonTC_G_134</v>
      </c>
      <c r="B154" s="25" t="s">
        <v>426</v>
      </c>
      <c r="C154" s="53" t="s">
        <v>427</v>
      </c>
      <c r="D154" s="25" t="s">
        <v>428</v>
      </c>
      <c r="E154" s="25"/>
      <c r="F154" s="25"/>
      <c r="G154" s="25"/>
      <c r="H154" s="25"/>
      <c r="I154" s="25"/>
      <c r="J154" s="25"/>
      <c r="K154" s="25"/>
      <c r="L154" s="25"/>
      <c r="M154" s="25"/>
      <c r="N154" s="25"/>
      <c r="O154" s="25"/>
      <c r="P154" s="25"/>
      <c r="Q154" s="16" t="s">
        <v>428</v>
      </c>
      <c r="R154" s="72" t="s">
        <v>400</v>
      </c>
    </row>
    <row r="155" spans="1:18" ht="26.4" x14ac:dyDescent="0.25">
      <c r="A155" s="22" t="str">
        <f t="shared" si="4"/>
        <v>CommonTC_G_135</v>
      </c>
      <c r="B155" s="25" t="s">
        <v>431</v>
      </c>
      <c r="C155" s="53" t="s">
        <v>429</v>
      </c>
      <c r="D155" s="25" t="s">
        <v>430</v>
      </c>
      <c r="E155" s="25"/>
      <c r="F155" s="25"/>
      <c r="G155" s="25"/>
      <c r="H155" s="25"/>
      <c r="I155" s="25"/>
      <c r="J155" s="25"/>
      <c r="K155" s="25"/>
      <c r="L155" s="25"/>
      <c r="M155" s="25"/>
      <c r="N155" s="25"/>
      <c r="O155" s="25"/>
      <c r="P155" s="25"/>
      <c r="Q155" s="16" t="s">
        <v>430</v>
      </c>
      <c r="R155" s="72" t="s">
        <v>400</v>
      </c>
    </row>
    <row r="156" spans="1:18" ht="26.4" x14ac:dyDescent="0.25">
      <c r="A156" s="22" t="str">
        <f t="shared" si="4"/>
        <v>CommonTC_G_136</v>
      </c>
      <c r="B156" s="25" t="s">
        <v>432</v>
      </c>
      <c r="C156" s="53" t="s">
        <v>433</v>
      </c>
      <c r="D156" s="25" t="s">
        <v>434</v>
      </c>
      <c r="E156" s="25"/>
      <c r="F156" s="25"/>
      <c r="G156" s="25"/>
      <c r="H156" s="25"/>
      <c r="I156" s="25"/>
      <c r="J156" s="25"/>
      <c r="K156" s="25"/>
      <c r="L156" s="25"/>
      <c r="M156" s="25"/>
      <c r="N156" s="25"/>
      <c r="O156" s="25"/>
      <c r="P156" s="25"/>
      <c r="Q156" s="16" t="s">
        <v>434</v>
      </c>
      <c r="R156" s="72" t="s">
        <v>400</v>
      </c>
    </row>
    <row r="157" spans="1:18" ht="26.4" x14ac:dyDescent="0.25">
      <c r="A157" s="22" t="str">
        <f t="shared" si="4"/>
        <v>CommonTC_G_137</v>
      </c>
      <c r="B157" s="25" t="s">
        <v>436</v>
      </c>
      <c r="C157" s="53" t="s">
        <v>437</v>
      </c>
      <c r="D157" s="25" t="s">
        <v>438</v>
      </c>
      <c r="E157" s="25"/>
      <c r="F157" s="25"/>
      <c r="G157" s="25"/>
      <c r="H157" s="25"/>
      <c r="I157" s="25"/>
      <c r="J157" s="25"/>
      <c r="K157" s="25"/>
      <c r="L157" s="25"/>
      <c r="M157" s="25"/>
      <c r="N157" s="25"/>
      <c r="O157" s="25"/>
      <c r="P157" s="25"/>
      <c r="Q157" s="16" t="s">
        <v>439</v>
      </c>
      <c r="R157" s="72" t="s">
        <v>400</v>
      </c>
    </row>
    <row r="158" spans="1:18" ht="26.4" x14ac:dyDescent="0.25">
      <c r="A158" s="22" t="str">
        <f t="shared" si="4"/>
        <v>CommonTC_G_138</v>
      </c>
      <c r="B158" s="25" t="s">
        <v>440</v>
      </c>
      <c r="C158" s="53" t="s">
        <v>441</v>
      </c>
      <c r="D158" s="25" t="s">
        <v>442</v>
      </c>
      <c r="E158" s="25"/>
      <c r="F158" s="25"/>
      <c r="G158" s="25"/>
      <c r="H158" s="25"/>
      <c r="I158" s="25"/>
      <c r="J158" s="25"/>
      <c r="K158" s="25"/>
      <c r="L158" s="25"/>
      <c r="M158" s="25"/>
      <c r="N158" s="25"/>
      <c r="O158" s="25"/>
      <c r="P158" s="25"/>
      <c r="Q158" s="16" t="s">
        <v>443</v>
      </c>
      <c r="R158" s="72" t="s">
        <v>400</v>
      </c>
    </row>
    <row r="159" spans="1:18" ht="26.4" x14ac:dyDescent="0.25">
      <c r="A159" s="22" t="str">
        <f t="shared" si="4"/>
        <v>CommonTC_G_139</v>
      </c>
      <c r="B159" s="25" t="s">
        <v>445</v>
      </c>
      <c r="C159" s="53" t="s">
        <v>444</v>
      </c>
      <c r="D159" s="25" t="s">
        <v>435</v>
      </c>
      <c r="E159" s="25"/>
      <c r="F159" s="25"/>
      <c r="G159" s="25"/>
      <c r="H159" s="25"/>
      <c r="I159" s="25"/>
      <c r="J159" s="25"/>
      <c r="K159" s="25"/>
      <c r="L159" s="25"/>
      <c r="M159" s="25"/>
      <c r="N159" s="25"/>
      <c r="O159" s="25"/>
      <c r="P159" s="25"/>
      <c r="Q159" s="16" t="s">
        <v>435</v>
      </c>
      <c r="R159" s="72" t="s">
        <v>400</v>
      </c>
    </row>
    <row r="160" spans="1:18" ht="39.6" x14ac:dyDescent="0.25">
      <c r="A160" s="22" t="str">
        <f t="shared" si="4"/>
        <v>CommonTC_G_140</v>
      </c>
      <c r="B160" s="25" t="s">
        <v>383</v>
      </c>
      <c r="C160" s="53" t="s">
        <v>384</v>
      </c>
      <c r="D160" s="25" t="s">
        <v>385</v>
      </c>
      <c r="E160" s="25"/>
      <c r="F160" s="25"/>
      <c r="G160" s="25"/>
      <c r="H160" s="25"/>
      <c r="I160" s="25"/>
      <c r="J160" s="25"/>
      <c r="K160" s="25"/>
      <c r="L160" s="25"/>
      <c r="M160" s="25"/>
      <c r="N160" s="25"/>
      <c r="O160" s="25"/>
      <c r="P160" s="25"/>
      <c r="Q160" s="16" t="s">
        <v>385</v>
      </c>
      <c r="R160" s="72" t="s">
        <v>400</v>
      </c>
    </row>
    <row r="161" spans="1:18" ht="26.4" x14ac:dyDescent="0.25">
      <c r="A161" s="22" t="str">
        <f t="shared" si="4"/>
        <v>CommonTC_G_141</v>
      </c>
      <c r="B161" s="25" t="s">
        <v>386</v>
      </c>
      <c r="C161" s="53" t="s">
        <v>387</v>
      </c>
      <c r="D161" s="25" t="s">
        <v>388</v>
      </c>
      <c r="E161" s="25"/>
      <c r="F161" s="25"/>
      <c r="G161" s="25"/>
      <c r="H161" s="25"/>
      <c r="I161" s="25"/>
      <c r="J161" s="25"/>
      <c r="K161" s="25"/>
      <c r="L161" s="25"/>
      <c r="M161" s="25"/>
      <c r="N161" s="25"/>
      <c r="O161" s="25"/>
      <c r="P161" s="25"/>
      <c r="Q161" s="16" t="s">
        <v>388</v>
      </c>
      <c r="R161" s="72" t="s">
        <v>400</v>
      </c>
    </row>
    <row r="162" spans="1:18" ht="52.8" x14ac:dyDescent="0.25">
      <c r="A162" s="22" t="str">
        <f t="shared" si="4"/>
        <v>CommonTC_G_142</v>
      </c>
      <c r="B162" s="25" t="s">
        <v>389</v>
      </c>
      <c r="C162" s="53" t="s">
        <v>390</v>
      </c>
      <c r="D162" s="25" t="s">
        <v>391</v>
      </c>
      <c r="E162" s="25"/>
      <c r="F162" s="25"/>
      <c r="G162" s="25"/>
      <c r="H162" s="25"/>
      <c r="I162" s="25"/>
      <c r="J162" s="25"/>
      <c r="K162" s="25"/>
      <c r="L162" s="25"/>
      <c r="M162" s="25"/>
      <c r="N162" s="25"/>
      <c r="O162" s="25"/>
      <c r="P162" s="25"/>
      <c r="Q162" s="16" t="s">
        <v>391</v>
      </c>
      <c r="R162" s="72" t="s">
        <v>400</v>
      </c>
    </row>
    <row r="163" spans="1:18" ht="39.6" x14ac:dyDescent="0.25">
      <c r="A163" s="22" t="str">
        <f t="shared" si="4"/>
        <v>CommonTC_G_143</v>
      </c>
      <c r="B163" s="25" t="s">
        <v>392</v>
      </c>
      <c r="C163" s="53" t="s">
        <v>393</v>
      </c>
      <c r="D163" s="25" t="s">
        <v>394</v>
      </c>
      <c r="E163" s="25"/>
      <c r="F163" s="25"/>
      <c r="G163" s="25"/>
      <c r="H163" s="25"/>
      <c r="I163" s="25"/>
      <c r="J163" s="25"/>
      <c r="K163" s="25"/>
      <c r="L163" s="25"/>
      <c r="M163" s="25"/>
      <c r="N163" s="25"/>
      <c r="O163" s="25"/>
      <c r="P163" s="25"/>
      <c r="Q163" s="16" t="s">
        <v>394</v>
      </c>
      <c r="R163" s="72" t="s">
        <v>400</v>
      </c>
    </row>
    <row r="164" spans="1:18" ht="26.4" x14ac:dyDescent="0.25">
      <c r="A164" s="22" t="str">
        <f>IF(AND(C164="",C164=""),"",$D$4&amp;"_"&amp;ROW()-20)</f>
        <v>CommonTC_G_144</v>
      </c>
      <c r="B164" s="25" t="s">
        <v>395</v>
      </c>
      <c r="C164" s="53" t="s">
        <v>396</v>
      </c>
      <c r="D164" s="25" t="s">
        <v>397</v>
      </c>
      <c r="E164" s="25"/>
      <c r="F164" s="25"/>
      <c r="G164" s="25"/>
      <c r="H164" s="25"/>
      <c r="I164" s="25"/>
      <c r="J164" s="25"/>
      <c r="K164" s="25"/>
      <c r="L164" s="25"/>
      <c r="M164" s="25"/>
      <c r="N164" s="25"/>
      <c r="O164" s="25"/>
      <c r="P164" s="25"/>
      <c r="Q164" s="16" t="s">
        <v>398</v>
      </c>
      <c r="R164" s="72" t="s">
        <v>400</v>
      </c>
    </row>
    <row r="165" spans="1:18" x14ac:dyDescent="0.25">
      <c r="A165" s="16"/>
      <c r="B165" s="74" t="s">
        <v>446</v>
      </c>
      <c r="C165" s="20"/>
      <c r="D165" s="21"/>
      <c r="E165" s="17"/>
      <c r="F165" s="17"/>
      <c r="G165" s="17"/>
      <c r="H165" s="17"/>
      <c r="I165" s="17"/>
      <c r="J165" s="17"/>
      <c r="K165" s="17"/>
      <c r="L165" s="17"/>
      <c r="M165" s="17"/>
      <c r="N165" s="17"/>
      <c r="O165" s="17"/>
      <c r="P165" s="17"/>
      <c r="Q165" s="17"/>
      <c r="R165" s="72"/>
    </row>
    <row r="166" spans="1:18" ht="66" x14ac:dyDescent="0.25">
      <c r="A166" s="22" t="str">
        <f>IF(AND(C166="",C166=""),"",$D$4&amp;"_"&amp;ROW()-21)</f>
        <v>CommonTC_G_145</v>
      </c>
      <c r="B166" s="23" t="s">
        <v>447</v>
      </c>
      <c r="C166" s="24" t="s">
        <v>448</v>
      </c>
      <c r="D166" s="23" t="s">
        <v>449</v>
      </c>
      <c r="E166" s="25"/>
      <c r="F166" s="25"/>
      <c r="G166" s="25"/>
      <c r="H166" s="25"/>
      <c r="I166" s="25"/>
      <c r="J166" s="25"/>
      <c r="K166" s="25"/>
      <c r="L166" s="25"/>
      <c r="M166" s="25"/>
      <c r="N166" s="25"/>
      <c r="O166" s="25"/>
      <c r="P166" s="25"/>
      <c r="Q166" s="16" t="s">
        <v>450</v>
      </c>
      <c r="R166" s="72" t="s">
        <v>400</v>
      </c>
    </row>
    <row r="167" spans="1:18" ht="79.2" x14ac:dyDescent="0.25">
      <c r="A167" s="22" t="str">
        <f t="shared" ref="A167:A181" si="5">IF(AND(C167="",C167=""),"",$D$4&amp;"_"&amp;ROW()-21)</f>
        <v>CommonTC_G_146</v>
      </c>
      <c r="B167" s="23" t="s">
        <v>451</v>
      </c>
      <c r="C167" s="24" t="s">
        <v>452</v>
      </c>
      <c r="D167" s="23" t="s">
        <v>453</v>
      </c>
      <c r="E167" s="25"/>
      <c r="F167" s="25"/>
      <c r="G167" s="25"/>
      <c r="H167" s="25"/>
      <c r="I167" s="25"/>
      <c r="J167" s="25"/>
      <c r="K167" s="25"/>
      <c r="L167" s="25"/>
      <c r="M167" s="25"/>
      <c r="N167" s="25"/>
      <c r="O167" s="25"/>
      <c r="P167" s="25"/>
      <c r="Q167" s="16" t="s">
        <v>453</v>
      </c>
      <c r="R167" s="72" t="s">
        <v>400</v>
      </c>
    </row>
    <row r="168" spans="1:18" ht="79.2" x14ac:dyDescent="0.25">
      <c r="A168" s="22" t="str">
        <f t="shared" si="5"/>
        <v>CommonTC_G_147</v>
      </c>
      <c r="B168" s="23" t="s">
        <v>454</v>
      </c>
      <c r="C168" s="24" t="s">
        <v>455</v>
      </c>
      <c r="D168" s="75" t="s">
        <v>456</v>
      </c>
      <c r="E168" s="25"/>
      <c r="F168" s="25"/>
      <c r="G168" s="25"/>
      <c r="H168" s="25"/>
      <c r="I168" s="25"/>
      <c r="J168" s="25"/>
      <c r="K168" s="25"/>
      <c r="L168" s="25"/>
      <c r="M168" s="25"/>
      <c r="N168" s="25"/>
      <c r="O168" s="25"/>
      <c r="P168" s="25"/>
      <c r="Q168" s="16" t="s">
        <v>456</v>
      </c>
      <c r="R168" s="72" t="s">
        <v>400</v>
      </c>
    </row>
    <row r="169" spans="1:18" ht="92.4" x14ac:dyDescent="0.25">
      <c r="A169" s="22" t="str">
        <f t="shared" si="5"/>
        <v>CommonTC_G_148</v>
      </c>
      <c r="B169" s="75" t="s">
        <v>457</v>
      </c>
      <c r="C169" s="27" t="s">
        <v>458</v>
      </c>
      <c r="D169" s="26" t="s">
        <v>459</v>
      </c>
      <c r="E169" s="25"/>
      <c r="F169" s="25"/>
      <c r="G169" s="25"/>
      <c r="H169" s="25"/>
      <c r="I169" s="25"/>
      <c r="J169" s="25"/>
      <c r="K169" s="25"/>
      <c r="L169" s="25"/>
      <c r="M169" s="25"/>
      <c r="N169" s="25"/>
      <c r="O169" s="25"/>
      <c r="P169" s="25"/>
      <c r="Q169" s="16" t="s">
        <v>459</v>
      </c>
      <c r="R169" s="72" t="s">
        <v>400</v>
      </c>
    </row>
    <row r="170" spans="1:18" ht="66" x14ac:dyDescent="0.25">
      <c r="A170" s="22" t="str">
        <f>IF(AND(C170="",C170=""),"",$D$4&amp;"_"&amp;ROW()-21)</f>
        <v>CommonTC_G_149</v>
      </c>
      <c r="B170" s="23" t="s">
        <v>460</v>
      </c>
      <c r="C170" s="27" t="s">
        <v>461</v>
      </c>
      <c r="D170" s="23" t="s">
        <v>462</v>
      </c>
      <c r="E170" s="25"/>
      <c r="F170" s="25"/>
      <c r="G170" s="25"/>
      <c r="H170" s="25"/>
      <c r="I170" s="25"/>
      <c r="J170" s="25"/>
      <c r="K170" s="25"/>
      <c r="L170" s="25"/>
      <c r="M170" s="25"/>
      <c r="N170" s="25"/>
      <c r="O170" s="25"/>
      <c r="P170" s="25"/>
      <c r="Q170" s="16" t="s">
        <v>462</v>
      </c>
      <c r="R170" s="72" t="s">
        <v>400</v>
      </c>
    </row>
    <row r="171" spans="1:18" ht="92.4" x14ac:dyDescent="0.25">
      <c r="A171" s="22" t="str">
        <f t="shared" si="5"/>
        <v>CommonTC_G_150</v>
      </c>
      <c r="B171" s="23" t="s">
        <v>463</v>
      </c>
      <c r="C171" s="27" t="s">
        <v>464</v>
      </c>
      <c r="D171" s="61" t="s">
        <v>465</v>
      </c>
      <c r="E171" s="25"/>
      <c r="F171" s="25"/>
      <c r="G171" s="25"/>
      <c r="H171" s="25"/>
      <c r="I171" s="25"/>
      <c r="J171" s="25"/>
      <c r="K171" s="25"/>
      <c r="L171" s="25"/>
      <c r="M171" s="25"/>
      <c r="N171" s="25"/>
      <c r="O171" s="25"/>
      <c r="P171" s="25"/>
      <c r="Q171" s="16" t="s">
        <v>465</v>
      </c>
      <c r="R171" s="72" t="s">
        <v>400</v>
      </c>
    </row>
    <row r="172" spans="1:18" ht="92.4" x14ac:dyDescent="0.25">
      <c r="A172" s="22" t="str">
        <f t="shared" si="5"/>
        <v>CommonTC_G_151</v>
      </c>
      <c r="B172" s="23" t="s">
        <v>466</v>
      </c>
      <c r="C172" s="27" t="s">
        <v>467</v>
      </c>
      <c r="D172" s="23" t="s">
        <v>468</v>
      </c>
      <c r="E172" s="25"/>
      <c r="F172" s="25"/>
      <c r="G172" s="25"/>
      <c r="H172" s="25"/>
      <c r="I172" s="25"/>
      <c r="J172" s="25"/>
      <c r="K172" s="25"/>
      <c r="L172" s="25"/>
      <c r="M172" s="25"/>
      <c r="N172" s="25"/>
      <c r="O172" s="25"/>
      <c r="P172" s="25"/>
      <c r="Q172" s="16" t="s">
        <v>468</v>
      </c>
      <c r="R172" s="72" t="s">
        <v>400</v>
      </c>
    </row>
    <row r="173" spans="1:18" ht="92.4" x14ac:dyDescent="0.25">
      <c r="A173" s="22" t="str">
        <f>IF(AND(C173="",C173=""),"",$D$4&amp;"_"&amp;ROW()-21)</f>
        <v>CommonTC_G_152</v>
      </c>
      <c r="B173" s="23" t="s">
        <v>469</v>
      </c>
      <c r="C173" s="27" t="s">
        <v>470</v>
      </c>
      <c r="D173" s="23" t="s">
        <v>471</v>
      </c>
      <c r="E173" s="25"/>
      <c r="F173" s="25"/>
      <c r="G173" s="25"/>
      <c r="H173" s="25"/>
      <c r="I173" s="25"/>
      <c r="J173" s="25"/>
      <c r="K173" s="25"/>
      <c r="L173" s="25"/>
      <c r="M173" s="25"/>
      <c r="N173" s="25"/>
      <c r="O173" s="25"/>
      <c r="P173" s="25"/>
      <c r="Q173" s="16" t="s">
        <v>471</v>
      </c>
      <c r="R173" s="72" t="s">
        <v>400</v>
      </c>
    </row>
    <row r="174" spans="1:18" ht="79.2" x14ac:dyDescent="0.25">
      <c r="A174" s="22" t="str">
        <f>IF(AND(C174="",C174=""),"",$D$4&amp;"_"&amp;ROW()-21)</f>
        <v>CommonTC_G_153</v>
      </c>
      <c r="B174" s="23" t="s">
        <v>472</v>
      </c>
      <c r="C174" s="27" t="s">
        <v>473</v>
      </c>
      <c r="D174" s="23" t="s">
        <v>474</v>
      </c>
      <c r="E174" s="25"/>
      <c r="F174" s="25"/>
      <c r="G174" s="25"/>
      <c r="H174" s="25"/>
      <c r="I174" s="25"/>
      <c r="J174" s="25"/>
      <c r="K174" s="25"/>
      <c r="L174" s="25"/>
      <c r="M174" s="25"/>
      <c r="N174" s="25"/>
      <c r="O174" s="25"/>
      <c r="P174" s="25"/>
      <c r="Q174" s="16" t="s">
        <v>474</v>
      </c>
      <c r="R174" s="72" t="s">
        <v>400</v>
      </c>
    </row>
    <row r="175" spans="1:18" ht="66" x14ac:dyDescent="0.25">
      <c r="A175" s="22" t="str">
        <f t="shared" si="5"/>
        <v>CommonTC_G_154</v>
      </c>
      <c r="B175" s="23" t="s">
        <v>475</v>
      </c>
      <c r="C175" s="27" t="s">
        <v>476</v>
      </c>
      <c r="D175" s="23" t="s">
        <v>477</v>
      </c>
      <c r="E175" s="25"/>
      <c r="F175" s="25"/>
      <c r="G175" s="25"/>
      <c r="H175" s="25"/>
      <c r="I175" s="25"/>
      <c r="J175" s="25"/>
      <c r="K175" s="25"/>
      <c r="L175" s="25"/>
      <c r="M175" s="25"/>
      <c r="N175" s="25"/>
      <c r="O175" s="25"/>
      <c r="P175" s="25"/>
      <c r="Q175" s="16" t="s">
        <v>477</v>
      </c>
      <c r="R175" s="72" t="s">
        <v>400</v>
      </c>
    </row>
    <row r="176" spans="1:18" ht="66" x14ac:dyDescent="0.25">
      <c r="A176" s="22" t="str">
        <f t="shared" si="5"/>
        <v>CommonTC_G_155</v>
      </c>
      <c r="B176" s="23" t="s">
        <v>478</v>
      </c>
      <c r="C176" s="27" t="s">
        <v>479</v>
      </c>
      <c r="D176" s="23" t="s">
        <v>480</v>
      </c>
      <c r="E176" s="25"/>
      <c r="F176" s="25"/>
      <c r="G176" s="25"/>
      <c r="H176" s="25"/>
      <c r="I176" s="25"/>
      <c r="J176" s="25"/>
      <c r="K176" s="25"/>
      <c r="L176" s="25"/>
      <c r="M176" s="25"/>
      <c r="N176" s="25"/>
      <c r="O176" s="25"/>
      <c r="P176" s="25"/>
      <c r="Q176" s="16" t="s">
        <v>480</v>
      </c>
      <c r="R176" s="72" t="s">
        <v>400</v>
      </c>
    </row>
    <row r="177" spans="1:18" ht="79.2" x14ac:dyDescent="0.25">
      <c r="A177" s="22" t="str">
        <f t="shared" si="5"/>
        <v>CommonTC_G_156</v>
      </c>
      <c r="B177" s="23" t="s">
        <v>481</v>
      </c>
      <c r="C177" s="27" t="s">
        <v>482</v>
      </c>
      <c r="D177" s="23" t="s">
        <v>483</v>
      </c>
      <c r="E177" s="25"/>
      <c r="F177" s="25"/>
      <c r="G177" s="25"/>
      <c r="H177" s="25"/>
      <c r="I177" s="25"/>
      <c r="J177" s="25"/>
      <c r="K177" s="25"/>
      <c r="L177" s="25"/>
      <c r="M177" s="25"/>
      <c r="N177" s="25"/>
      <c r="O177" s="25"/>
      <c r="P177" s="25"/>
      <c r="Q177" s="16" t="s">
        <v>483</v>
      </c>
      <c r="R177" s="72" t="s">
        <v>400</v>
      </c>
    </row>
    <row r="178" spans="1:18" ht="52.8" x14ac:dyDescent="0.25">
      <c r="A178" s="22" t="str">
        <f>IF(AND(C178="",C178=""),"",$D$4&amp;"_"&amp;ROW()-21)</f>
        <v>CommonTC_G_157</v>
      </c>
      <c r="B178" s="23" t="s">
        <v>484</v>
      </c>
      <c r="C178" s="76" t="s">
        <v>485</v>
      </c>
      <c r="D178" s="23" t="s">
        <v>486</v>
      </c>
      <c r="E178" s="25"/>
      <c r="F178" s="25"/>
      <c r="G178" s="25"/>
      <c r="H178" s="25"/>
      <c r="I178" s="25"/>
      <c r="J178" s="25"/>
      <c r="K178" s="25"/>
      <c r="L178" s="25"/>
      <c r="M178" s="25"/>
      <c r="N178" s="25"/>
      <c r="O178" s="25"/>
      <c r="P178" s="25"/>
      <c r="Q178" s="16" t="s">
        <v>486</v>
      </c>
      <c r="R178" s="72" t="s">
        <v>400</v>
      </c>
    </row>
    <row r="179" spans="1:18" ht="66" x14ac:dyDescent="0.25">
      <c r="A179" s="22" t="str">
        <f t="shared" si="5"/>
        <v>CommonTC_G_158</v>
      </c>
      <c r="B179" s="23" t="s">
        <v>487</v>
      </c>
      <c r="C179" s="77" t="s">
        <v>488</v>
      </c>
      <c r="D179" s="23" t="s">
        <v>489</v>
      </c>
      <c r="E179" s="25"/>
      <c r="F179" s="25"/>
      <c r="G179" s="25"/>
      <c r="H179" s="25"/>
      <c r="I179" s="25"/>
      <c r="J179" s="25"/>
      <c r="K179" s="25"/>
      <c r="L179" s="25"/>
      <c r="M179" s="25"/>
      <c r="N179" s="25"/>
      <c r="O179" s="25"/>
      <c r="P179" s="25"/>
      <c r="Q179" s="16" t="s">
        <v>490</v>
      </c>
      <c r="R179" s="72" t="s">
        <v>400</v>
      </c>
    </row>
    <row r="180" spans="1:18" ht="66" x14ac:dyDescent="0.25">
      <c r="A180" s="22" t="str">
        <f t="shared" si="5"/>
        <v>CommonTC_G_159</v>
      </c>
      <c r="B180" s="23" t="s">
        <v>491</v>
      </c>
      <c r="C180" s="78" t="s">
        <v>492</v>
      </c>
      <c r="D180" s="23" t="s">
        <v>493</v>
      </c>
      <c r="E180" s="25"/>
      <c r="F180" s="25"/>
      <c r="G180" s="25"/>
      <c r="H180" s="25"/>
      <c r="I180" s="25"/>
      <c r="J180" s="25"/>
      <c r="K180" s="25"/>
      <c r="L180" s="25"/>
      <c r="M180" s="25"/>
      <c r="N180" s="25"/>
      <c r="O180" s="25"/>
      <c r="P180" s="25"/>
      <c r="Q180" s="16" t="s">
        <v>493</v>
      </c>
      <c r="R180" s="72" t="s">
        <v>400</v>
      </c>
    </row>
    <row r="181" spans="1:18" ht="79.2" x14ac:dyDescent="0.25">
      <c r="A181" s="22" t="str">
        <f t="shared" si="5"/>
        <v>CommonTC_G_160</v>
      </c>
      <c r="B181" s="23" t="s">
        <v>494</v>
      </c>
      <c r="C181" s="78" t="s">
        <v>495</v>
      </c>
      <c r="D181" s="23" t="s">
        <v>496</v>
      </c>
      <c r="E181" s="25"/>
      <c r="F181" s="25"/>
      <c r="G181" s="25"/>
      <c r="H181" s="25"/>
      <c r="I181" s="25"/>
      <c r="J181" s="25"/>
      <c r="K181" s="25"/>
      <c r="L181" s="25"/>
      <c r="M181" s="25"/>
      <c r="N181" s="25"/>
      <c r="O181" s="25"/>
      <c r="P181" s="25"/>
      <c r="Q181" s="16" t="s">
        <v>496</v>
      </c>
      <c r="R181" s="72" t="s">
        <v>400</v>
      </c>
    </row>
    <row r="182" spans="1:18" ht="66" x14ac:dyDescent="0.25">
      <c r="A182" s="22" t="str">
        <f>IF(AND(C182="",C182=""),"",$D$4&amp;"_"&amp;ROW()-21)</f>
        <v>CommonTC_G_161</v>
      </c>
      <c r="B182" s="23" t="s">
        <v>497</v>
      </c>
      <c r="C182" s="79" t="s">
        <v>498</v>
      </c>
      <c r="D182" s="23" t="s">
        <v>499</v>
      </c>
      <c r="E182" s="25"/>
      <c r="F182" s="25"/>
      <c r="G182" s="25"/>
      <c r="H182" s="25"/>
      <c r="I182" s="25"/>
      <c r="J182" s="25"/>
      <c r="K182" s="25"/>
      <c r="L182" s="25"/>
      <c r="M182" s="25"/>
      <c r="N182" s="25"/>
      <c r="O182" s="25"/>
      <c r="P182" s="25"/>
      <c r="Q182" s="16" t="s">
        <v>499</v>
      </c>
      <c r="R182" s="72" t="s">
        <v>400</v>
      </c>
    </row>
    <row r="183" spans="1:18" ht="52.8" x14ac:dyDescent="0.25">
      <c r="A183" s="22" t="str">
        <f>IF(AND(C183="",C183=""),"",$D$4&amp;"_"&amp;ROW()-21)</f>
        <v>CommonTC_G_162</v>
      </c>
      <c r="B183" s="23" t="s">
        <v>500</v>
      </c>
      <c r="C183" s="78" t="s">
        <v>501</v>
      </c>
      <c r="D183" s="23" t="s">
        <v>502</v>
      </c>
      <c r="E183" s="25"/>
      <c r="F183" s="25"/>
      <c r="G183" s="25"/>
      <c r="H183" s="25"/>
      <c r="I183" s="25"/>
      <c r="J183" s="25"/>
      <c r="K183" s="25"/>
      <c r="L183" s="25"/>
      <c r="M183" s="25"/>
      <c r="N183" s="25"/>
      <c r="O183" s="25"/>
      <c r="P183" s="25"/>
      <c r="Q183" s="16" t="s">
        <v>502</v>
      </c>
      <c r="R183" s="72" t="s">
        <v>400</v>
      </c>
    </row>
    <row r="184" spans="1:18" ht="66" x14ac:dyDescent="0.25">
      <c r="A184" s="22" t="str">
        <f t="shared" ref="A184:A187" si="6">IF(AND(C184="",C184=""),"",$D$4&amp;"_"&amp;ROW()-21)</f>
        <v>CommonTC_G_163</v>
      </c>
      <c r="B184" s="80" t="s">
        <v>503</v>
      </c>
      <c r="C184" s="27" t="s">
        <v>504</v>
      </c>
      <c r="D184" s="81" t="s">
        <v>505</v>
      </c>
      <c r="E184" s="25"/>
      <c r="F184" s="25"/>
      <c r="G184" s="25"/>
      <c r="H184" s="25"/>
      <c r="I184" s="25"/>
      <c r="J184" s="25"/>
      <c r="K184" s="25"/>
      <c r="L184" s="25"/>
      <c r="M184" s="25"/>
      <c r="N184" s="25"/>
      <c r="O184" s="25"/>
      <c r="P184" s="25"/>
      <c r="Q184" s="16" t="s">
        <v>505</v>
      </c>
      <c r="R184" s="72" t="s">
        <v>400</v>
      </c>
    </row>
    <row r="185" spans="1:18" ht="66" x14ac:dyDescent="0.25">
      <c r="A185" s="22" t="str">
        <f t="shared" si="6"/>
        <v>CommonTC_G_164</v>
      </c>
      <c r="B185" s="82" t="s">
        <v>506</v>
      </c>
      <c r="C185" s="27" t="s">
        <v>507</v>
      </c>
      <c r="D185" s="81" t="s">
        <v>508</v>
      </c>
      <c r="E185" s="25"/>
      <c r="F185" s="25"/>
      <c r="G185" s="25"/>
      <c r="H185" s="25"/>
      <c r="I185" s="25"/>
      <c r="J185" s="25"/>
      <c r="K185" s="25"/>
      <c r="L185" s="25"/>
      <c r="M185" s="25"/>
      <c r="N185" s="25"/>
      <c r="O185" s="25"/>
      <c r="P185" s="25"/>
      <c r="Q185" s="16" t="s">
        <v>508</v>
      </c>
      <c r="R185" s="72" t="s">
        <v>400</v>
      </c>
    </row>
    <row r="186" spans="1:18" ht="92.4" x14ac:dyDescent="0.25">
      <c r="A186" s="22" t="str">
        <f>IF(AND(C186="",C186=""),"",$D$4&amp;"_"&amp;ROW()-21)</f>
        <v>CommonTC_G_165</v>
      </c>
      <c r="B186" s="82" t="s">
        <v>509</v>
      </c>
      <c r="C186" s="78" t="s">
        <v>510</v>
      </c>
      <c r="D186" s="81" t="s">
        <v>511</v>
      </c>
      <c r="E186" s="25"/>
      <c r="F186" s="25"/>
      <c r="G186" s="25"/>
      <c r="H186" s="25"/>
      <c r="I186" s="25"/>
      <c r="J186" s="25"/>
      <c r="K186" s="25"/>
      <c r="L186" s="25"/>
      <c r="M186" s="25"/>
      <c r="N186" s="25"/>
      <c r="O186" s="25"/>
      <c r="P186" s="25"/>
      <c r="Q186" s="16" t="s">
        <v>511</v>
      </c>
      <c r="R186" s="72" t="s">
        <v>400</v>
      </c>
    </row>
    <row r="187" spans="1:18" ht="39.6" x14ac:dyDescent="0.25">
      <c r="A187" s="22" t="str">
        <f>IF(AND(C187="",C187=""),"",$D$4&amp;"_"&amp;ROW()-21)</f>
        <v>CommonTC_G_166</v>
      </c>
      <c r="B187" s="82" t="s">
        <v>512</v>
      </c>
      <c r="C187" s="78" t="s">
        <v>513</v>
      </c>
      <c r="D187" s="81" t="s">
        <v>514</v>
      </c>
      <c r="E187" s="25"/>
      <c r="F187" s="25"/>
      <c r="G187" s="25"/>
      <c r="H187" s="25"/>
      <c r="I187" s="25"/>
      <c r="J187" s="25"/>
      <c r="K187" s="25"/>
      <c r="L187" s="25"/>
      <c r="M187" s="25"/>
      <c r="N187" s="25"/>
      <c r="O187" s="25"/>
      <c r="P187" s="25"/>
      <c r="Q187" s="16" t="s">
        <v>514</v>
      </c>
      <c r="R187" s="72" t="s">
        <v>400</v>
      </c>
    </row>
    <row r="188" spans="1:18" ht="52.8" x14ac:dyDescent="0.25">
      <c r="A188" s="22" t="str">
        <f>IF(AND(C188="",C188=""),"",$D$4&amp;"_"&amp;ROW()-21)</f>
        <v>CommonTC_G_167</v>
      </c>
      <c r="B188" s="82" t="s">
        <v>515</v>
      </c>
      <c r="C188" s="78" t="s">
        <v>516</v>
      </c>
      <c r="D188" s="81" t="s">
        <v>517</v>
      </c>
      <c r="E188" s="25"/>
      <c r="F188" s="25"/>
      <c r="G188" s="25"/>
      <c r="H188" s="25"/>
      <c r="I188" s="25"/>
      <c r="J188" s="25"/>
      <c r="K188" s="25"/>
      <c r="L188" s="25"/>
      <c r="M188" s="25"/>
      <c r="N188" s="25"/>
      <c r="O188" s="25"/>
      <c r="P188" s="25"/>
      <c r="Q188" s="16" t="s">
        <v>517</v>
      </c>
      <c r="R188" s="72" t="s">
        <v>400</v>
      </c>
    </row>
    <row r="189" spans="1:18" ht="26.4" x14ac:dyDescent="0.25">
      <c r="A189" s="22" t="str">
        <f t="shared" ref="A189:A196" si="7">IF(AND(C189="",C189=""),"",$D$4&amp;"_"&amp;ROW()-21)</f>
        <v>CommonTC_G_168</v>
      </c>
      <c r="B189" s="82" t="s">
        <v>518</v>
      </c>
      <c r="C189" s="78" t="s">
        <v>519</v>
      </c>
      <c r="D189" s="81" t="s">
        <v>520</v>
      </c>
      <c r="E189" s="25"/>
      <c r="F189" s="25"/>
      <c r="G189" s="25"/>
      <c r="H189" s="25"/>
      <c r="I189" s="25"/>
      <c r="J189" s="25"/>
      <c r="K189" s="25"/>
      <c r="L189" s="25"/>
      <c r="M189" s="25"/>
      <c r="N189" s="25"/>
      <c r="O189" s="25"/>
      <c r="P189" s="25"/>
      <c r="Q189" s="16" t="s">
        <v>520</v>
      </c>
      <c r="R189" s="72" t="s">
        <v>400</v>
      </c>
    </row>
    <row r="190" spans="1:18" ht="26.4" x14ac:dyDescent="0.25">
      <c r="A190" s="22" t="str">
        <f t="shared" si="7"/>
        <v>CommonTC_G_169</v>
      </c>
      <c r="B190" s="82" t="s">
        <v>521</v>
      </c>
      <c r="C190" s="78" t="s">
        <v>522</v>
      </c>
      <c r="D190" s="81" t="s">
        <v>523</v>
      </c>
      <c r="E190" s="25"/>
      <c r="F190" s="25"/>
      <c r="G190" s="25"/>
      <c r="H190" s="25"/>
      <c r="I190" s="25"/>
      <c r="J190" s="25"/>
      <c r="K190" s="25"/>
      <c r="L190" s="25"/>
      <c r="M190" s="25"/>
      <c r="N190" s="25"/>
      <c r="O190" s="25"/>
      <c r="P190" s="25"/>
      <c r="Q190" s="16" t="s">
        <v>523</v>
      </c>
      <c r="R190" s="72" t="s">
        <v>400</v>
      </c>
    </row>
    <row r="191" spans="1:18" ht="39.6" x14ac:dyDescent="0.25">
      <c r="A191" s="22" t="str">
        <f t="shared" si="7"/>
        <v>CommonTC_G_170</v>
      </c>
      <c r="B191" s="82" t="s">
        <v>515</v>
      </c>
      <c r="C191" s="78" t="s">
        <v>524</v>
      </c>
      <c r="D191" s="81" t="s">
        <v>517</v>
      </c>
      <c r="E191" s="25"/>
      <c r="F191" s="25"/>
      <c r="G191" s="25"/>
      <c r="H191" s="25"/>
      <c r="I191" s="25"/>
      <c r="J191" s="25"/>
      <c r="K191" s="25"/>
      <c r="L191" s="25"/>
      <c r="M191" s="25"/>
      <c r="N191" s="25"/>
      <c r="O191" s="25"/>
      <c r="P191" s="25"/>
      <c r="Q191" s="16" t="s">
        <v>517</v>
      </c>
      <c r="R191" s="72" t="s">
        <v>400</v>
      </c>
    </row>
    <row r="192" spans="1:18" ht="26.4" x14ac:dyDescent="0.25">
      <c r="A192" s="22" t="str">
        <f>IF(AND(C192="",C192=""),"",$D$4&amp;"_"&amp;ROW()-21)</f>
        <v>CommonTC_G_171</v>
      </c>
      <c r="B192" s="82" t="s">
        <v>525</v>
      </c>
      <c r="C192" s="78" t="s">
        <v>526</v>
      </c>
      <c r="D192" s="81" t="s">
        <v>527</v>
      </c>
      <c r="E192" s="25"/>
      <c r="F192" s="25"/>
      <c r="G192" s="25"/>
      <c r="H192" s="25"/>
      <c r="I192" s="25"/>
      <c r="J192" s="25"/>
      <c r="K192" s="25"/>
      <c r="L192" s="25"/>
      <c r="M192" s="25"/>
      <c r="N192" s="25"/>
      <c r="O192" s="25"/>
      <c r="P192" s="25"/>
      <c r="Q192" s="16" t="s">
        <v>527</v>
      </c>
      <c r="R192" s="72" t="s">
        <v>400</v>
      </c>
    </row>
    <row r="193" spans="1:18" ht="39.6" x14ac:dyDescent="0.25">
      <c r="A193" s="22" t="str">
        <f t="shared" si="7"/>
        <v>CommonTC_G_172</v>
      </c>
      <c r="B193" s="82" t="s">
        <v>528</v>
      </c>
      <c r="C193" s="78" t="s">
        <v>529</v>
      </c>
      <c r="D193" s="81" t="s">
        <v>530</v>
      </c>
      <c r="E193" s="25"/>
      <c r="F193" s="25"/>
      <c r="G193" s="25"/>
      <c r="H193" s="25"/>
      <c r="I193" s="25"/>
      <c r="J193" s="25"/>
      <c r="K193" s="25"/>
      <c r="L193" s="25"/>
      <c r="M193" s="25"/>
      <c r="N193" s="25"/>
      <c r="O193" s="25"/>
      <c r="P193" s="25"/>
      <c r="Q193" s="16" t="s">
        <v>530</v>
      </c>
      <c r="R193" s="72" t="s">
        <v>400</v>
      </c>
    </row>
    <row r="194" spans="1:18" ht="39.6" x14ac:dyDescent="0.25">
      <c r="A194" s="22" t="str">
        <f t="shared" si="7"/>
        <v>CommonTC_G_173</v>
      </c>
      <c r="B194" s="82" t="s">
        <v>531</v>
      </c>
      <c r="C194" s="78" t="s">
        <v>532</v>
      </c>
      <c r="D194" s="81" t="s">
        <v>533</v>
      </c>
      <c r="E194" s="25"/>
      <c r="F194" s="25"/>
      <c r="G194" s="25"/>
      <c r="H194" s="25"/>
      <c r="I194" s="25"/>
      <c r="J194" s="25"/>
      <c r="K194" s="25"/>
      <c r="L194" s="25"/>
      <c r="M194" s="25"/>
      <c r="N194" s="25"/>
      <c r="O194" s="25"/>
      <c r="P194" s="25"/>
      <c r="Q194" s="16" t="s">
        <v>533</v>
      </c>
      <c r="R194" s="72" t="s">
        <v>400</v>
      </c>
    </row>
    <row r="195" spans="1:18" ht="39.6" x14ac:dyDescent="0.25">
      <c r="A195" s="22" t="str">
        <f t="shared" si="7"/>
        <v>CommonTC_G_174</v>
      </c>
      <c r="B195" s="82" t="s">
        <v>534</v>
      </c>
      <c r="C195" s="78" t="s">
        <v>535</v>
      </c>
      <c r="D195" s="81" t="s">
        <v>536</v>
      </c>
      <c r="E195" s="25"/>
      <c r="F195" s="25"/>
      <c r="G195" s="25"/>
      <c r="H195" s="25"/>
      <c r="I195" s="25"/>
      <c r="J195" s="25"/>
      <c r="K195" s="25"/>
      <c r="L195" s="25"/>
      <c r="M195" s="25"/>
      <c r="N195" s="25"/>
      <c r="O195" s="25"/>
      <c r="P195" s="25"/>
      <c r="Q195" s="16" t="s">
        <v>536</v>
      </c>
      <c r="R195" s="72" t="s">
        <v>400</v>
      </c>
    </row>
    <row r="196" spans="1:18" ht="39.6" x14ac:dyDescent="0.25">
      <c r="A196" s="22" t="str">
        <f>IF(AND(C196="",C196=""),"",$D$4&amp;"_"&amp;ROW()-21)</f>
        <v>CommonTC_G_175</v>
      </c>
      <c r="B196" s="82" t="s">
        <v>537</v>
      </c>
      <c r="C196" s="78" t="s">
        <v>538</v>
      </c>
      <c r="D196" s="81" t="s">
        <v>539</v>
      </c>
      <c r="E196" s="25"/>
      <c r="F196" s="25"/>
      <c r="G196" s="25"/>
      <c r="H196" s="25"/>
      <c r="I196" s="25"/>
      <c r="J196" s="25"/>
      <c r="K196" s="25"/>
      <c r="L196" s="25"/>
      <c r="M196" s="25"/>
      <c r="N196" s="25"/>
      <c r="O196" s="25"/>
      <c r="P196" s="25"/>
      <c r="Q196" s="16" t="s">
        <v>539</v>
      </c>
      <c r="R196" s="72" t="s">
        <v>400</v>
      </c>
    </row>
    <row r="197" spans="1:18" ht="39.6" x14ac:dyDescent="0.25">
      <c r="A197" s="22" t="str">
        <f>IF(AND(C197="",C197=""),"",$D$4&amp;"_"&amp;ROW()-21)</f>
        <v>CommonTC_G_176</v>
      </c>
      <c r="B197" s="82" t="s">
        <v>540</v>
      </c>
      <c r="C197" s="78" t="s">
        <v>541</v>
      </c>
      <c r="D197" s="81" t="s">
        <v>542</v>
      </c>
      <c r="E197" s="25"/>
      <c r="F197" s="25"/>
      <c r="G197" s="25"/>
      <c r="H197" s="25"/>
      <c r="I197" s="25"/>
      <c r="J197" s="25"/>
      <c r="K197" s="25"/>
      <c r="L197" s="25"/>
      <c r="M197" s="25"/>
      <c r="N197" s="25"/>
      <c r="O197" s="25"/>
      <c r="P197" s="25"/>
      <c r="Q197" s="16" t="s">
        <v>542</v>
      </c>
      <c r="R197" s="72" t="s">
        <v>400</v>
      </c>
    </row>
    <row r="198" spans="1:18" ht="52.8" x14ac:dyDescent="0.25">
      <c r="A198" s="22" t="str">
        <f t="shared" ref="A198:A204" si="8">IF(AND(C198="",C198=""),"",$D$4&amp;"_"&amp;ROW()-21)</f>
        <v>CommonTC_G_177</v>
      </c>
      <c r="B198" s="82" t="s">
        <v>543</v>
      </c>
      <c r="C198" s="78" t="s">
        <v>544</v>
      </c>
      <c r="D198" s="81" t="s">
        <v>545</v>
      </c>
      <c r="E198" s="25"/>
      <c r="F198" s="25"/>
      <c r="G198" s="25"/>
      <c r="H198" s="25"/>
      <c r="I198" s="25"/>
      <c r="J198" s="25"/>
      <c r="K198" s="25"/>
      <c r="L198" s="25"/>
      <c r="M198" s="25"/>
      <c r="N198" s="25"/>
      <c r="O198" s="25"/>
      <c r="P198" s="25"/>
      <c r="Q198" s="16" t="s">
        <v>545</v>
      </c>
      <c r="R198" s="72" t="s">
        <v>400</v>
      </c>
    </row>
    <row r="199" spans="1:18" ht="39.6" x14ac:dyDescent="0.25">
      <c r="A199" s="22" t="str">
        <f t="shared" si="8"/>
        <v>CommonTC_G_178</v>
      </c>
      <c r="B199" s="82" t="s">
        <v>546</v>
      </c>
      <c r="C199" s="78" t="s">
        <v>547</v>
      </c>
      <c r="D199" s="81" t="s">
        <v>548</v>
      </c>
      <c r="E199" s="25"/>
      <c r="F199" s="25"/>
      <c r="G199" s="25"/>
      <c r="H199" s="25"/>
      <c r="I199" s="25"/>
      <c r="J199" s="25"/>
      <c r="K199" s="25"/>
      <c r="L199" s="25"/>
      <c r="M199" s="25"/>
      <c r="N199" s="25"/>
      <c r="O199" s="25"/>
      <c r="P199" s="25"/>
      <c r="Q199" s="16" t="s">
        <v>549</v>
      </c>
      <c r="R199" s="72" t="s">
        <v>400</v>
      </c>
    </row>
    <row r="200" spans="1:18" ht="39.6" x14ac:dyDescent="0.25">
      <c r="A200" s="22" t="str">
        <f t="shared" si="8"/>
        <v>CommonTC_G_179</v>
      </c>
      <c r="B200" s="83" t="s">
        <v>550</v>
      </c>
      <c r="C200" s="78" t="s">
        <v>551</v>
      </c>
      <c r="D200" s="81" t="s">
        <v>552</v>
      </c>
      <c r="E200" s="25"/>
      <c r="F200" s="25"/>
      <c r="G200" s="25"/>
      <c r="H200" s="25"/>
      <c r="I200" s="25"/>
      <c r="J200" s="25"/>
      <c r="K200" s="25"/>
      <c r="L200" s="25"/>
      <c r="M200" s="25"/>
      <c r="N200" s="25"/>
      <c r="O200" s="25"/>
      <c r="P200" s="25"/>
      <c r="Q200" s="16" t="s">
        <v>552</v>
      </c>
      <c r="R200" s="72" t="s">
        <v>400</v>
      </c>
    </row>
    <row r="201" spans="1:18" ht="52.8" x14ac:dyDescent="0.25">
      <c r="A201" s="22" t="str">
        <f>IF(AND(C201="",C201=""),"",$D$4&amp;"_"&amp;ROW()-21)</f>
        <v>CommonTC_G_180</v>
      </c>
      <c r="B201" s="82" t="s">
        <v>553</v>
      </c>
      <c r="C201" s="78" t="s">
        <v>554</v>
      </c>
      <c r="D201" s="81" t="s">
        <v>555</v>
      </c>
      <c r="E201" s="25"/>
      <c r="F201" s="25"/>
      <c r="G201" s="25"/>
      <c r="H201" s="25"/>
      <c r="I201" s="25"/>
      <c r="J201" s="25"/>
      <c r="K201" s="25"/>
      <c r="L201" s="25"/>
      <c r="M201" s="25"/>
      <c r="N201" s="25"/>
      <c r="O201" s="25"/>
      <c r="P201" s="25"/>
      <c r="Q201" s="16" t="s">
        <v>555</v>
      </c>
      <c r="R201" s="72" t="s">
        <v>400</v>
      </c>
    </row>
    <row r="202" spans="1:18" ht="26.4" x14ac:dyDescent="0.25">
      <c r="A202" s="22" t="str">
        <f t="shared" si="8"/>
        <v>CommonTC_G_181</v>
      </c>
      <c r="B202" s="82" t="s">
        <v>556</v>
      </c>
      <c r="C202" s="78" t="s">
        <v>557</v>
      </c>
      <c r="D202" s="81" t="s">
        <v>558</v>
      </c>
      <c r="E202" s="25"/>
      <c r="F202" s="25"/>
      <c r="G202" s="25"/>
      <c r="H202" s="25"/>
      <c r="I202" s="25"/>
      <c r="J202" s="25"/>
      <c r="K202" s="25"/>
      <c r="L202" s="25"/>
      <c r="M202" s="25"/>
      <c r="N202" s="25"/>
      <c r="O202" s="25"/>
      <c r="P202" s="25"/>
      <c r="Q202" s="16" t="s">
        <v>558</v>
      </c>
      <c r="R202" s="72" t="s">
        <v>400</v>
      </c>
    </row>
    <row r="203" spans="1:18" ht="52.8" x14ac:dyDescent="0.25">
      <c r="A203" s="22" t="str">
        <f t="shared" si="8"/>
        <v>CommonTC_G_182</v>
      </c>
      <c r="B203" s="82" t="s">
        <v>559</v>
      </c>
      <c r="C203" s="78" t="s">
        <v>560</v>
      </c>
      <c r="D203" s="81" t="s">
        <v>561</v>
      </c>
      <c r="E203" s="25"/>
      <c r="F203" s="25"/>
      <c r="G203" s="25"/>
      <c r="H203" s="25"/>
      <c r="I203" s="25"/>
      <c r="J203" s="25"/>
      <c r="K203" s="25"/>
      <c r="L203" s="25"/>
      <c r="M203" s="25"/>
      <c r="N203" s="25"/>
      <c r="O203" s="25"/>
      <c r="P203" s="25"/>
      <c r="Q203" s="16" t="s">
        <v>561</v>
      </c>
      <c r="R203" s="72" t="s">
        <v>400</v>
      </c>
    </row>
    <row r="204" spans="1:18" ht="39.6" x14ac:dyDescent="0.25">
      <c r="A204" s="22" t="str">
        <f t="shared" si="8"/>
        <v>CommonTC_G_183</v>
      </c>
      <c r="B204" s="82" t="s">
        <v>562</v>
      </c>
      <c r="C204" s="78" t="s">
        <v>563</v>
      </c>
      <c r="D204" s="81" t="s">
        <v>564</v>
      </c>
      <c r="E204" s="25"/>
      <c r="F204" s="25"/>
      <c r="G204" s="25"/>
      <c r="H204" s="25"/>
      <c r="I204" s="25"/>
      <c r="J204" s="25"/>
      <c r="K204" s="25"/>
      <c r="L204" s="25"/>
      <c r="M204" s="25"/>
      <c r="N204" s="25"/>
      <c r="O204" s="25"/>
      <c r="P204" s="25"/>
      <c r="Q204" s="16" t="s">
        <v>564</v>
      </c>
      <c r="R204" s="72" t="s">
        <v>400</v>
      </c>
    </row>
    <row r="205" spans="1:18" ht="52.8" x14ac:dyDescent="0.25">
      <c r="A205" s="22" t="str">
        <f>IF(AND(C205="",C205=""),"",$D$4&amp;"_"&amp;ROW()-21)</f>
        <v>CommonTC_G_184</v>
      </c>
      <c r="B205" s="82" t="s">
        <v>565</v>
      </c>
      <c r="C205" s="78" t="s">
        <v>566</v>
      </c>
      <c r="D205" s="81" t="s">
        <v>567</v>
      </c>
      <c r="E205" s="25"/>
      <c r="F205" s="25"/>
      <c r="G205" s="25"/>
      <c r="H205" s="25"/>
      <c r="I205" s="25"/>
      <c r="J205" s="25"/>
      <c r="K205" s="25"/>
      <c r="L205" s="25"/>
      <c r="M205" s="25"/>
      <c r="N205" s="25"/>
      <c r="O205" s="25"/>
      <c r="P205" s="25"/>
      <c r="Q205" s="16" t="s">
        <v>567</v>
      </c>
      <c r="R205" s="72" t="s">
        <v>400</v>
      </c>
    </row>
    <row r="206" spans="1:18" ht="39.6" x14ac:dyDescent="0.25">
      <c r="A206" s="22" t="str">
        <f t="shared" ref="A206:A208" si="9">IF(AND(C206="",C206=""),"",$D$4&amp;"_"&amp;ROW()-21)</f>
        <v>CommonTC_G_185</v>
      </c>
      <c r="B206" s="82" t="s">
        <v>568</v>
      </c>
      <c r="C206" s="78" t="s">
        <v>569</v>
      </c>
      <c r="D206" s="81" t="s">
        <v>570</v>
      </c>
      <c r="E206" s="25"/>
      <c r="F206" s="25"/>
      <c r="G206" s="25"/>
      <c r="H206" s="25"/>
      <c r="I206" s="25"/>
      <c r="J206" s="25"/>
      <c r="K206" s="25"/>
      <c r="L206" s="25"/>
      <c r="M206" s="25"/>
      <c r="N206" s="25"/>
      <c r="O206" s="25"/>
      <c r="P206" s="25"/>
      <c r="Q206" s="16" t="s">
        <v>570</v>
      </c>
      <c r="R206" s="72" t="s">
        <v>400</v>
      </c>
    </row>
    <row r="207" spans="1:18" ht="39.6" x14ac:dyDescent="0.25">
      <c r="A207" s="22" t="str">
        <f t="shared" si="9"/>
        <v>CommonTC_G_186</v>
      </c>
      <c r="B207" s="82" t="s">
        <v>571</v>
      </c>
      <c r="C207" s="78" t="s">
        <v>572</v>
      </c>
      <c r="D207" s="81" t="s">
        <v>573</v>
      </c>
      <c r="E207" s="25"/>
      <c r="F207" s="25"/>
      <c r="G207" s="25"/>
      <c r="H207" s="25"/>
      <c r="I207" s="25"/>
      <c r="J207" s="25"/>
      <c r="K207" s="25"/>
      <c r="L207" s="25"/>
      <c r="M207" s="25"/>
      <c r="N207" s="25"/>
      <c r="O207" s="25"/>
      <c r="P207" s="25"/>
      <c r="Q207" s="16" t="s">
        <v>573</v>
      </c>
      <c r="R207" s="72" t="s">
        <v>400</v>
      </c>
    </row>
    <row r="208" spans="1:18" ht="39.6" x14ac:dyDescent="0.25">
      <c r="A208" s="22" t="str">
        <f t="shared" si="9"/>
        <v>CommonTC_G_187</v>
      </c>
      <c r="B208" s="82" t="s">
        <v>574</v>
      </c>
      <c r="C208" s="78" t="s">
        <v>575</v>
      </c>
      <c r="D208" s="81" t="s">
        <v>576</v>
      </c>
      <c r="E208" s="25"/>
      <c r="F208" s="25"/>
      <c r="G208" s="25"/>
      <c r="H208" s="25"/>
      <c r="I208" s="25"/>
      <c r="J208" s="25"/>
      <c r="K208" s="25"/>
      <c r="L208" s="25"/>
      <c r="M208" s="25"/>
      <c r="N208" s="25"/>
      <c r="O208" s="25"/>
      <c r="P208" s="25"/>
      <c r="Q208" s="16" t="s">
        <v>576</v>
      </c>
      <c r="R208" s="72" t="s">
        <v>400</v>
      </c>
    </row>
    <row r="209" spans="1:18" x14ac:dyDescent="0.25">
      <c r="A209" s="22" t="str">
        <f>IF(AND(C209="",C209=""),"",$D$4&amp;"_"&amp;ROW()-13)</f>
        <v/>
      </c>
      <c r="B209" s="97" t="s">
        <v>577</v>
      </c>
      <c r="C209" s="98"/>
      <c r="D209" s="98"/>
      <c r="E209" s="97"/>
      <c r="F209" s="97"/>
      <c r="G209" s="97"/>
      <c r="H209" s="97"/>
      <c r="I209" s="97"/>
      <c r="J209" s="97"/>
      <c r="K209" s="97"/>
      <c r="L209" s="97"/>
      <c r="M209" s="97"/>
      <c r="N209" s="97"/>
      <c r="O209" s="97"/>
      <c r="P209" s="97"/>
      <c r="Q209" s="97"/>
      <c r="R209" s="97"/>
    </row>
    <row r="210" spans="1:18" ht="39.6" x14ac:dyDescent="0.25">
      <c r="A210" s="22" t="str">
        <f>IF(AND(C210="",C210=""),"",$D$4&amp;"_"&amp;ROW()-22)</f>
        <v>CommonTC_G_188</v>
      </c>
      <c r="B210" s="23" t="s">
        <v>578</v>
      </c>
      <c r="C210" s="24" t="s">
        <v>579</v>
      </c>
      <c r="D210" s="23" t="s">
        <v>580</v>
      </c>
      <c r="E210" s="25"/>
      <c r="F210" s="25"/>
      <c r="G210" s="25"/>
      <c r="H210" s="25"/>
      <c r="I210" s="25"/>
      <c r="J210" s="25"/>
      <c r="K210" s="25"/>
      <c r="L210" s="25"/>
      <c r="M210" s="25"/>
      <c r="N210" s="25"/>
      <c r="O210" s="25"/>
      <c r="P210" s="25"/>
      <c r="Q210" s="16" t="s">
        <v>580</v>
      </c>
      <c r="R210" s="89" t="s">
        <v>400</v>
      </c>
    </row>
    <row r="211" spans="1:18" ht="26.4" x14ac:dyDescent="0.25">
      <c r="A211" s="22" t="str">
        <f t="shared" ref="A211:A232" si="10">IF(AND(C211="",C211=""),"",$D$4&amp;"_"&amp;ROW()-22)</f>
        <v>CommonTC_G_189</v>
      </c>
      <c r="B211" s="23" t="s">
        <v>581</v>
      </c>
      <c r="C211" s="24" t="s">
        <v>582</v>
      </c>
      <c r="D211" s="23" t="s">
        <v>583</v>
      </c>
      <c r="E211" s="25"/>
      <c r="F211" s="25"/>
      <c r="G211" s="25"/>
      <c r="H211" s="25"/>
      <c r="I211" s="25"/>
      <c r="J211" s="25"/>
      <c r="K211" s="25"/>
      <c r="L211" s="25"/>
      <c r="M211" s="25"/>
      <c r="N211" s="25"/>
      <c r="O211" s="25"/>
      <c r="P211" s="25"/>
      <c r="Q211" s="16" t="s">
        <v>583</v>
      </c>
      <c r="R211" s="89" t="s">
        <v>400</v>
      </c>
    </row>
    <row r="212" spans="1:18" ht="26.4" x14ac:dyDescent="0.25">
      <c r="A212" s="22" t="str">
        <f t="shared" si="10"/>
        <v>CommonTC_G_190</v>
      </c>
      <c r="B212" s="23" t="s">
        <v>584</v>
      </c>
      <c r="C212" s="24" t="s">
        <v>582</v>
      </c>
      <c r="D212" s="23" t="s">
        <v>585</v>
      </c>
      <c r="E212" s="25"/>
      <c r="F212" s="25"/>
      <c r="G212" s="25"/>
      <c r="H212" s="25"/>
      <c r="I212" s="25"/>
      <c r="J212" s="25"/>
      <c r="K212" s="25"/>
      <c r="L212" s="25"/>
      <c r="M212" s="25"/>
      <c r="N212" s="25"/>
      <c r="O212" s="25"/>
      <c r="P212" s="25"/>
      <c r="Q212" s="16" t="s">
        <v>585</v>
      </c>
      <c r="R212" s="89" t="s">
        <v>400</v>
      </c>
    </row>
    <row r="213" spans="1:18" ht="39.6" x14ac:dyDescent="0.25">
      <c r="A213" s="22" t="str">
        <f t="shared" si="10"/>
        <v>CommonTC_G_191</v>
      </c>
      <c r="B213" s="23" t="s">
        <v>586</v>
      </c>
      <c r="C213" s="24" t="s">
        <v>587</v>
      </c>
      <c r="D213" s="23" t="s">
        <v>588</v>
      </c>
      <c r="E213" s="25"/>
      <c r="F213" s="25"/>
      <c r="G213" s="25"/>
      <c r="H213" s="25"/>
      <c r="I213" s="25"/>
      <c r="J213" s="25"/>
      <c r="K213" s="25"/>
      <c r="L213" s="25"/>
      <c r="M213" s="25"/>
      <c r="N213" s="25"/>
      <c r="O213" s="25"/>
      <c r="P213" s="25"/>
      <c r="Q213" s="16" t="s">
        <v>588</v>
      </c>
      <c r="R213" s="89" t="s">
        <v>400</v>
      </c>
    </row>
    <row r="214" spans="1:18" ht="39.6" x14ac:dyDescent="0.25">
      <c r="A214" s="22" t="str">
        <f t="shared" si="10"/>
        <v>CommonTC_G_192</v>
      </c>
      <c r="B214" s="23" t="s">
        <v>589</v>
      </c>
      <c r="C214" s="24" t="s">
        <v>590</v>
      </c>
      <c r="D214" s="23" t="s">
        <v>591</v>
      </c>
      <c r="E214" s="25"/>
      <c r="F214" s="25"/>
      <c r="G214" s="25"/>
      <c r="H214" s="25"/>
      <c r="I214" s="25"/>
      <c r="J214" s="25"/>
      <c r="K214" s="25"/>
      <c r="L214" s="25"/>
      <c r="M214" s="25"/>
      <c r="N214" s="25"/>
      <c r="O214" s="25"/>
      <c r="P214" s="25"/>
      <c r="Q214" s="16"/>
      <c r="R214" s="89" t="s">
        <v>400</v>
      </c>
    </row>
    <row r="215" spans="1:18" ht="39.6" x14ac:dyDescent="0.25">
      <c r="A215" s="22" t="str">
        <f t="shared" si="10"/>
        <v>CommonTC_G_193</v>
      </c>
      <c r="B215" s="23" t="s">
        <v>592</v>
      </c>
      <c r="C215" s="24" t="s">
        <v>593</v>
      </c>
      <c r="D215" s="23" t="s">
        <v>594</v>
      </c>
      <c r="E215" s="25"/>
      <c r="F215" s="25"/>
      <c r="G215" s="25"/>
      <c r="H215" s="25"/>
      <c r="I215" s="25"/>
      <c r="J215" s="25"/>
      <c r="K215" s="25"/>
      <c r="L215" s="25"/>
      <c r="M215" s="25"/>
      <c r="N215" s="25"/>
      <c r="O215" s="25"/>
      <c r="P215" s="25"/>
      <c r="Q215" s="16" t="s">
        <v>594</v>
      </c>
      <c r="R215" s="89" t="s">
        <v>400</v>
      </c>
    </row>
    <row r="216" spans="1:18" ht="39.6" x14ac:dyDescent="0.25">
      <c r="A216" s="22" t="str">
        <f t="shared" si="10"/>
        <v>CommonTC_G_194</v>
      </c>
      <c r="B216" s="23" t="s">
        <v>595</v>
      </c>
      <c r="C216" s="24" t="s">
        <v>596</v>
      </c>
      <c r="D216" s="23" t="s">
        <v>597</v>
      </c>
      <c r="E216" s="25"/>
      <c r="F216" s="25"/>
      <c r="G216" s="25"/>
      <c r="H216" s="25"/>
      <c r="I216" s="25"/>
      <c r="J216" s="25"/>
      <c r="K216" s="25"/>
      <c r="L216" s="25"/>
      <c r="M216" s="25"/>
      <c r="N216" s="25"/>
      <c r="O216" s="25"/>
      <c r="P216" s="25"/>
      <c r="Q216" s="16" t="s">
        <v>597</v>
      </c>
      <c r="R216" s="89" t="s">
        <v>400</v>
      </c>
    </row>
    <row r="217" spans="1:18" ht="39.6" x14ac:dyDescent="0.25">
      <c r="A217" s="22" t="str">
        <f t="shared" si="10"/>
        <v>CommonTC_G_195</v>
      </c>
      <c r="B217" s="23" t="s">
        <v>598</v>
      </c>
      <c r="C217" s="24" t="s">
        <v>599</v>
      </c>
      <c r="D217" s="23" t="s">
        <v>600</v>
      </c>
      <c r="E217" s="25"/>
      <c r="F217" s="25"/>
      <c r="G217" s="25"/>
      <c r="H217" s="25"/>
      <c r="I217" s="25"/>
      <c r="J217" s="25"/>
      <c r="K217" s="25"/>
      <c r="L217" s="25"/>
      <c r="M217" s="25"/>
      <c r="N217" s="25"/>
      <c r="O217" s="25"/>
      <c r="P217" s="25"/>
      <c r="Q217" s="16" t="s">
        <v>600</v>
      </c>
      <c r="R217" s="89" t="s">
        <v>400</v>
      </c>
    </row>
    <row r="218" spans="1:18" ht="26.4" x14ac:dyDescent="0.25">
      <c r="A218" s="22" t="str">
        <f t="shared" si="10"/>
        <v>CommonTC_G_196</v>
      </c>
      <c r="B218" s="23" t="s">
        <v>601</v>
      </c>
      <c r="C218" s="24" t="s">
        <v>602</v>
      </c>
      <c r="D218" s="23" t="s">
        <v>603</v>
      </c>
      <c r="E218" s="25"/>
      <c r="F218" s="25"/>
      <c r="G218" s="25"/>
      <c r="H218" s="25"/>
      <c r="I218" s="25"/>
      <c r="J218" s="25"/>
      <c r="K218" s="25"/>
      <c r="L218" s="25"/>
      <c r="M218" s="25"/>
      <c r="N218" s="25"/>
      <c r="O218" s="25"/>
      <c r="P218" s="25"/>
      <c r="Q218" s="16" t="s">
        <v>603</v>
      </c>
      <c r="R218" s="89" t="s">
        <v>400</v>
      </c>
    </row>
    <row r="219" spans="1:18" ht="26.4" x14ac:dyDescent="0.25">
      <c r="A219" s="22" t="str">
        <f t="shared" si="10"/>
        <v>CommonTC_G_197</v>
      </c>
      <c r="B219" s="23" t="s">
        <v>604</v>
      </c>
      <c r="C219" s="24" t="s">
        <v>605</v>
      </c>
      <c r="D219" s="23" t="s">
        <v>606</v>
      </c>
      <c r="E219" s="25"/>
      <c r="F219" s="25"/>
      <c r="G219" s="25"/>
      <c r="H219" s="25"/>
      <c r="I219" s="25"/>
      <c r="J219" s="25"/>
      <c r="K219" s="25"/>
      <c r="L219" s="25"/>
      <c r="M219" s="25"/>
      <c r="N219" s="25"/>
      <c r="O219" s="25"/>
      <c r="P219" s="25"/>
      <c r="Q219" s="16" t="s">
        <v>606</v>
      </c>
      <c r="R219" s="89" t="s">
        <v>400</v>
      </c>
    </row>
    <row r="220" spans="1:18" ht="26.4" x14ac:dyDescent="0.25">
      <c r="A220" s="22" t="str">
        <f t="shared" si="10"/>
        <v>CommonTC_G_198</v>
      </c>
      <c r="B220" s="23" t="s">
        <v>607</v>
      </c>
      <c r="C220" s="24" t="s">
        <v>608</v>
      </c>
      <c r="D220" s="23" t="s">
        <v>609</v>
      </c>
      <c r="E220" s="25"/>
      <c r="F220" s="25"/>
      <c r="G220" s="25"/>
      <c r="H220" s="25"/>
      <c r="I220" s="25"/>
      <c r="J220" s="25"/>
      <c r="K220" s="25"/>
      <c r="L220" s="25"/>
      <c r="M220" s="25"/>
      <c r="N220" s="25"/>
      <c r="O220" s="25"/>
      <c r="P220" s="25"/>
      <c r="Q220" s="16" t="s">
        <v>609</v>
      </c>
      <c r="R220" s="89" t="s">
        <v>400</v>
      </c>
    </row>
    <row r="221" spans="1:18" ht="39.6" x14ac:dyDescent="0.25">
      <c r="A221" s="22" t="str">
        <f t="shared" si="10"/>
        <v>CommonTC_G_199</v>
      </c>
      <c r="B221" s="23" t="s">
        <v>610</v>
      </c>
      <c r="C221" s="24" t="s">
        <v>611</v>
      </c>
      <c r="D221" s="23" t="s">
        <v>612</v>
      </c>
      <c r="E221" s="25"/>
      <c r="F221" s="25"/>
      <c r="G221" s="25"/>
      <c r="H221" s="25"/>
      <c r="I221" s="25"/>
      <c r="J221" s="25"/>
      <c r="K221" s="25"/>
      <c r="L221" s="25"/>
      <c r="M221" s="25"/>
      <c r="N221" s="25"/>
      <c r="O221" s="25"/>
      <c r="P221" s="25"/>
      <c r="Q221" s="16" t="s">
        <v>612</v>
      </c>
      <c r="R221" s="89" t="s">
        <v>400</v>
      </c>
    </row>
    <row r="222" spans="1:18" ht="26.4" x14ac:dyDescent="0.25">
      <c r="A222" s="22" t="str">
        <f t="shared" si="10"/>
        <v>CommonTC_G_200</v>
      </c>
      <c r="B222" s="23" t="s">
        <v>613</v>
      </c>
      <c r="C222" s="24" t="s">
        <v>614</v>
      </c>
      <c r="D222" s="23" t="s">
        <v>615</v>
      </c>
      <c r="E222" s="25"/>
      <c r="F222" s="25"/>
      <c r="G222" s="25"/>
      <c r="H222" s="25"/>
      <c r="I222" s="25"/>
      <c r="J222" s="25"/>
      <c r="K222" s="25"/>
      <c r="L222" s="25"/>
      <c r="M222" s="25"/>
      <c r="N222" s="25"/>
      <c r="O222" s="25"/>
      <c r="P222" s="25"/>
      <c r="Q222" s="16" t="s">
        <v>615</v>
      </c>
      <c r="R222" s="89" t="s">
        <v>400</v>
      </c>
    </row>
    <row r="223" spans="1:18" ht="39.6" x14ac:dyDescent="0.25">
      <c r="A223" s="22" t="str">
        <f t="shared" si="10"/>
        <v>CommonTC_G_201</v>
      </c>
      <c r="B223" s="23" t="s">
        <v>616</v>
      </c>
      <c r="C223" s="24" t="s">
        <v>617</v>
      </c>
      <c r="D223" s="23" t="s">
        <v>618</v>
      </c>
      <c r="E223" s="25"/>
      <c r="F223" s="25"/>
      <c r="G223" s="25"/>
      <c r="H223" s="25"/>
      <c r="I223" s="25"/>
      <c r="J223" s="25"/>
      <c r="K223" s="25"/>
      <c r="L223" s="25"/>
      <c r="M223" s="25"/>
      <c r="N223" s="25"/>
      <c r="O223" s="25"/>
      <c r="P223" s="25"/>
      <c r="Q223" s="16" t="s">
        <v>618</v>
      </c>
      <c r="R223" s="89" t="s">
        <v>400</v>
      </c>
    </row>
    <row r="224" spans="1:18" ht="52.8" x14ac:dyDescent="0.25">
      <c r="A224" s="22" t="str">
        <f t="shared" si="10"/>
        <v>CommonTC_G_202</v>
      </c>
      <c r="B224" s="23" t="s">
        <v>619</v>
      </c>
      <c r="C224" s="24" t="s">
        <v>620</v>
      </c>
      <c r="D224" s="23" t="s">
        <v>621</v>
      </c>
      <c r="E224" s="25"/>
      <c r="F224" s="25"/>
      <c r="G224" s="25"/>
      <c r="H224" s="25"/>
      <c r="I224" s="25"/>
      <c r="J224" s="25"/>
      <c r="K224" s="25"/>
      <c r="L224" s="25"/>
      <c r="M224" s="25"/>
      <c r="N224" s="25"/>
      <c r="O224" s="25"/>
      <c r="P224" s="25"/>
      <c r="Q224" s="16" t="s">
        <v>621</v>
      </c>
      <c r="R224" s="89" t="s">
        <v>400</v>
      </c>
    </row>
    <row r="225" spans="1:18" ht="26.4" x14ac:dyDescent="0.25">
      <c r="A225" s="22" t="str">
        <f t="shared" si="10"/>
        <v>CommonTC_G_203</v>
      </c>
      <c r="B225" s="23" t="s">
        <v>622</v>
      </c>
      <c r="C225" s="24" t="s">
        <v>623</v>
      </c>
      <c r="D225" s="23" t="s">
        <v>624</v>
      </c>
      <c r="E225" s="25"/>
      <c r="F225" s="25"/>
      <c r="G225" s="25"/>
      <c r="H225" s="25"/>
      <c r="I225" s="25"/>
      <c r="J225" s="25"/>
      <c r="K225" s="25"/>
      <c r="L225" s="25"/>
      <c r="M225" s="25"/>
      <c r="N225" s="25"/>
      <c r="O225" s="25"/>
      <c r="P225" s="25"/>
      <c r="Q225" s="16" t="s">
        <v>624</v>
      </c>
      <c r="R225" s="89" t="s">
        <v>400</v>
      </c>
    </row>
    <row r="226" spans="1:18" ht="39.6" x14ac:dyDescent="0.25">
      <c r="A226" s="22" t="str">
        <f>IF(AND(C226="",C226=""),"",$D$4&amp;"_"&amp;ROW()-22)</f>
        <v>CommonTC_G_204</v>
      </c>
      <c r="B226" s="23" t="s">
        <v>625</v>
      </c>
      <c r="C226" s="24" t="s">
        <v>626</v>
      </c>
      <c r="D226" s="23" t="s">
        <v>627</v>
      </c>
      <c r="E226" s="25"/>
      <c r="F226" s="25"/>
      <c r="G226" s="25"/>
      <c r="H226" s="25"/>
      <c r="I226" s="25"/>
      <c r="J226" s="25"/>
      <c r="K226" s="25"/>
      <c r="L226" s="25"/>
      <c r="M226" s="25"/>
      <c r="N226" s="25"/>
      <c r="O226" s="25"/>
      <c r="P226" s="25"/>
      <c r="Q226" s="16" t="s">
        <v>627</v>
      </c>
      <c r="R226" s="89" t="s">
        <v>400</v>
      </c>
    </row>
    <row r="227" spans="1:18" ht="39.6" x14ac:dyDescent="0.25">
      <c r="A227" s="22" t="str">
        <f t="shared" si="10"/>
        <v>CommonTC_G_205</v>
      </c>
      <c r="B227" s="23" t="s">
        <v>628</v>
      </c>
      <c r="C227" s="24" t="s">
        <v>629</v>
      </c>
      <c r="D227" s="23" t="s">
        <v>630</v>
      </c>
      <c r="E227" s="25"/>
      <c r="F227" s="25"/>
      <c r="G227" s="25"/>
      <c r="H227" s="25"/>
      <c r="I227" s="25"/>
      <c r="J227" s="25"/>
      <c r="K227" s="25"/>
      <c r="L227" s="25"/>
      <c r="M227" s="25"/>
      <c r="N227" s="25"/>
      <c r="O227" s="25"/>
      <c r="P227" s="25"/>
      <c r="Q227" s="16" t="s">
        <v>630</v>
      </c>
      <c r="R227" s="89" t="s">
        <v>400</v>
      </c>
    </row>
    <row r="228" spans="1:18" ht="26.4" x14ac:dyDescent="0.25">
      <c r="A228" s="22" t="str">
        <f t="shared" si="10"/>
        <v>CommonTC_G_206</v>
      </c>
      <c r="B228" s="23" t="s">
        <v>631</v>
      </c>
      <c r="C228" s="24" t="s">
        <v>632</v>
      </c>
      <c r="D228" s="23" t="s">
        <v>633</v>
      </c>
      <c r="E228" s="25"/>
      <c r="F228" s="25"/>
      <c r="G228" s="25"/>
      <c r="H228" s="25"/>
      <c r="I228" s="25"/>
      <c r="J228" s="25"/>
      <c r="K228" s="25"/>
      <c r="L228" s="25"/>
      <c r="M228" s="25"/>
      <c r="N228" s="25"/>
      <c r="O228" s="25"/>
      <c r="P228" s="25"/>
      <c r="Q228" s="16" t="s">
        <v>633</v>
      </c>
      <c r="R228" s="89" t="s">
        <v>400</v>
      </c>
    </row>
    <row r="229" spans="1:18" ht="52.8" x14ac:dyDescent="0.25">
      <c r="A229" s="22" t="str">
        <f t="shared" si="10"/>
        <v>CommonTC_G_207</v>
      </c>
      <c r="B229" s="23" t="s">
        <v>634</v>
      </c>
      <c r="C229" s="24" t="s">
        <v>635</v>
      </c>
      <c r="D229" s="23" t="s">
        <v>636</v>
      </c>
      <c r="E229" s="25"/>
      <c r="F229" s="25"/>
      <c r="G229" s="25"/>
      <c r="H229" s="25"/>
      <c r="I229" s="25"/>
      <c r="J229" s="25"/>
      <c r="K229" s="25"/>
      <c r="L229" s="25"/>
      <c r="M229" s="25"/>
      <c r="N229" s="25"/>
      <c r="O229" s="25"/>
      <c r="P229" s="25"/>
      <c r="Q229" s="16" t="s">
        <v>636</v>
      </c>
      <c r="R229" s="89" t="s">
        <v>400</v>
      </c>
    </row>
    <row r="230" spans="1:18" ht="26.4" x14ac:dyDescent="0.25">
      <c r="A230" s="22" t="str">
        <f t="shared" si="10"/>
        <v>CommonTC_G_208</v>
      </c>
      <c r="B230" s="23" t="s">
        <v>637</v>
      </c>
      <c r="C230" s="24" t="s">
        <v>638</v>
      </c>
      <c r="D230" s="23" t="s">
        <v>639</v>
      </c>
      <c r="E230" s="25"/>
      <c r="F230" s="25"/>
      <c r="G230" s="25"/>
      <c r="H230" s="25"/>
      <c r="I230" s="25"/>
      <c r="J230" s="25"/>
      <c r="K230" s="25"/>
      <c r="L230" s="25"/>
      <c r="M230" s="25"/>
      <c r="N230" s="25"/>
      <c r="O230" s="25"/>
      <c r="P230" s="25"/>
      <c r="Q230" s="16" t="s">
        <v>639</v>
      </c>
      <c r="R230" s="89" t="s">
        <v>400</v>
      </c>
    </row>
    <row r="231" spans="1:18" ht="39.6" x14ac:dyDescent="0.25">
      <c r="A231" s="22" t="str">
        <f t="shared" si="10"/>
        <v>CommonTC_G_209</v>
      </c>
      <c r="B231" s="23" t="s">
        <v>640</v>
      </c>
      <c r="C231" s="24" t="s">
        <v>641</v>
      </c>
      <c r="D231" s="23" t="s">
        <v>642</v>
      </c>
      <c r="E231" s="25"/>
      <c r="F231" s="25"/>
      <c r="G231" s="25"/>
      <c r="H231" s="25"/>
      <c r="I231" s="25"/>
      <c r="J231" s="25"/>
      <c r="K231" s="25"/>
      <c r="L231" s="25"/>
      <c r="M231" s="25"/>
      <c r="N231" s="25"/>
      <c r="O231" s="25"/>
      <c r="P231" s="25"/>
      <c r="Q231" s="16" t="s">
        <v>642</v>
      </c>
      <c r="R231" s="89" t="s">
        <v>400</v>
      </c>
    </row>
    <row r="232" spans="1:18" ht="39.6" x14ac:dyDescent="0.25">
      <c r="A232" s="22" t="str">
        <f t="shared" si="10"/>
        <v>CommonTC_G_210</v>
      </c>
      <c r="B232" s="23" t="s">
        <v>643</v>
      </c>
      <c r="C232" s="24" t="s">
        <v>644</v>
      </c>
      <c r="D232" s="23" t="s">
        <v>645</v>
      </c>
      <c r="E232" s="25"/>
      <c r="F232" s="25"/>
      <c r="G232" s="25"/>
      <c r="H232" s="25"/>
      <c r="I232" s="25"/>
      <c r="J232" s="25"/>
      <c r="K232" s="25"/>
      <c r="L232" s="25"/>
      <c r="M232" s="25"/>
      <c r="N232" s="25"/>
      <c r="O232" s="25"/>
      <c r="P232" s="25"/>
      <c r="Q232" s="16" t="s">
        <v>645</v>
      </c>
      <c r="R232" s="89" t="s">
        <v>400</v>
      </c>
    </row>
    <row r="233" spans="1:18" x14ac:dyDescent="0.25">
      <c r="A233" s="22" t="str">
        <f>IF(AND(C233="",C233=""),"",$D$4&amp;"_"&amp;ROW()-13)</f>
        <v/>
      </c>
      <c r="B233" s="97" t="s">
        <v>646</v>
      </c>
      <c r="C233" s="97"/>
      <c r="D233" s="97"/>
      <c r="E233" s="97"/>
      <c r="F233" s="97"/>
      <c r="G233" s="97"/>
      <c r="H233" s="97"/>
      <c r="I233" s="97"/>
      <c r="J233" s="97"/>
      <c r="K233" s="97"/>
      <c r="L233" s="97"/>
      <c r="M233" s="97"/>
      <c r="N233" s="97"/>
      <c r="O233" s="97"/>
      <c r="P233" s="97"/>
      <c r="Q233" s="97"/>
      <c r="R233" s="97"/>
    </row>
    <row r="234" spans="1:18" ht="26.4" x14ac:dyDescent="0.25">
      <c r="A234" s="22" t="str">
        <f>IF(AND(C234="",C234=""),"",$D$4&amp;"_"&amp;ROW()-23)</f>
        <v>CommonTC_G_211</v>
      </c>
      <c r="B234" s="25" t="s">
        <v>647</v>
      </c>
      <c r="C234" s="24" t="s">
        <v>648</v>
      </c>
      <c r="D234" s="23" t="s">
        <v>649</v>
      </c>
      <c r="E234" s="25"/>
      <c r="F234" s="25"/>
      <c r="G234" s="25"/>
      <c r="H234" s="25"/>
      <c r="I234" s="25"/>
      <c r="J234" s="25"/>
      <c r="K234" s="25"/>
      <c r="L234" s="25"/>
      <c r="M234" s="25"/>
      <c r="N234" s="25"/>
      <c r="O234" s="25"/>
      <c r="P234" s="25"/>
      <c r="Q234" s="16" t="s">
        <v>649</v>
      </c>
      <c r="R234" s="89" t="s">
        <v>400</v>
      </c>
    </row>
    <row r="235" spans="1:18" ht="26.4" x14ac:dyDescent="0.25">
      <c r="A235" s="22" t="str">
        <f t="shared" ref="A235:A253" si="11">IF(AND(C235="",C235=""),"",$D$4&amp;"_"&amp;ROW()-23)</f>
        <v>CommonTC_G_212</v>
      </c>
      <c r="B235" s="25" t="s">
        <v>650</v>
      </c>
      <c r="C235" s="24" t="s">
        <v>651</v>
      </c>
      <c r="D235" s="23" t="s">
        <v>652</v>
      </c>
      <c r="E235" s="25"/>
      <c r="F235" s="25"/>
      <c r="G235" s="25"/>
      <c r="H235" s="25"/>
      <c r="I235" s="25"/>
      <c r="J235" s="25"/>
      <c r="K235" s="25"/>
      <c r="L235" s="25"/>
      <c r="M235" s="25"/>
      <c r="N235" s="25"/>
      <c r="O235" s="25"/>
      <c r="P235" s="25"/>
      <c r="Q235" s="16" t="s">
        <v>652</v>
      </c>
      <c r="R235" s="89" t="s">
        <v>400</v>
      </c>
    </row>
    <row r="236" spans="1:18" ht="39.6" x14ac:dyDescent="0.25">
      <c r="A236" s="22" t="str">
        <f t="shared" si="11"/>
        <v>CommonTC_G_213</v>
      </c>
      <c r="B236" s="25" t="s">
        <v>653</v>
      </c>
      <c r="C236" s="24" t="s">
        <v>654</v>
      </c>
      <c r="D236" s="23" t="s">
        <v>655</v>
      </c>
      <c r="E236" s="25"/>
      <c r="F236" s="25"/>
      <c r="G236" s="25"/>
      <c r="H236" s="25"/>
      <c r="I236" s="25"/>
      <c r="J236" s="25"/>
      <c r="K236" s="25"/>
      <c r="L236" s="25"/>
      <c r="M236" s="25"/>
      <c r="N236" s="25"/>
      <c r="O236" s="25"/>
      <c r="P236" s="25"/>
      <c r="Q236" s="16" t="s">
        <v>655</v>
      </c>
      <c r="R236" s="89" t="s">
        <v>400</v>
      </c>
    </row>
    <row r="237" spans="1:18" ht="39.6" x14ac:dyDescent="0.25">
      <c r="A237" s="22" t="str">
        <f t="shared" si="11"/>
        <v>CommonTC_G_214</v>
      </c>
      <c r="B237" s="25" t="s">
        <v>656</v>
      </c>
      <c r="C237" s="24" t="s">
        <v>657</v>
      </c>
      <c r="D237" s="23" t="s">
        <v>658</v>
      </c>
      <c r="E237" s="25"/>
      <c r="F237" s="25"/>
      <c r="G237" s="25"/>
      <c r="H237" s="25"/>
      <c r="I237" s="25"/>
      <c r="J237" s="25"/>
      <c r="K237" s="25"/>
      <c r="L237" s="25"/>
      <c r="M237" s="25"/>
      <c r="N237" s="25"/>
      <c r="O237" s="25"/>
      <c r="P237" s="25"/>
      <c r="Q237" s="16" t="s">
        <v>658</v>
      </c>
      <c r="R237" s="89" t="s">
        <v>400</v>
      </c>
    </row>
    <row r="238" spans="1:18" ht="39.6" x14ac:dyDescent="0.25">
      <c r="A238" s="22" t="str">
        <f t="shared" si="11"/>
        <v>CommonTC_G_215</v>
      </c>
      <c r="B238" s="25" t="s">
        <v>659</v>
      </c>
      <c r="C238" s="24" t="s">
        <v>660</v>
      </c>
      <c r="D238" s="23" t="s">
        <v>661</v>
      </c>
      <c r="E238" s="25"/>
      <c r="F238" s="25"/>
      <c r="G238" s="25"/>
      <c r="H238" s="25"/>
      <c r="I238" s="25"/>
      <c r="J238" s="25"/>
      <c r="K238" s="25"/>
      <c r="L238" s="25"/>
      <c r="M238" s="25"/>
      <c r="N238" s="25"/>
      <c r="O238" s="25"/>
      <c r="P238" s="25"/>
      <c r="Q238" s="16" t="s">
        <v>661</v>
      </c>
      <c r="R238" s="89" t="s">
        <v>400</v>
      </c>
    </row>
    <row r="239" spans="1:18" ht="66" x14ac:dyDescent="0.25">
      <c r="A239" s="22" t="str">
        <f t="shared" si="11"/>
        <v>CommonTC_G_216</v>
      </c>
      <c r="B239" s="25" t="s">
        <v>662</v>
      </c>
      <c r="C239" s="24" t="s">
        <v>663</v>
      </c>
      <c r="D239" s="23" t="s">
        <v>664</v>
      </c>
      <c r="E239" s="25"/>
      <c r="F239" s="25"/>
      <c r="G239" s="25"/>
      <c r="H239" s="25"/>
      <c r="I239" s="25"/>
      <c r="J239" s="25"/>
      <c r="K239" s="25"/>
      <c r="L239" s="25"/>
      <c r="M239" s="25"/>
      <c r="N239" s="25"/>
      <c r="O239" s="25"/>
      <c r="P239" s="25"/>
      <c r="Q239" s="16" t="s">
        <v>664</v>
      </c>
      <c r="R239" s="89" t="s">
        <v>400</v>
      </c>
    </row>
    <row r="240" spans="1:18" ht="39.6" x14ac:dyDescent="0.25">
      <c r="A240" s="22" t="str">
        <f t="shared" si="11"/>
        <v>CommonTC_G_217</v>
      </c>
      <c r="B240" s="25" t="s">
        <v>665</v>
      </c>
      <c r="C240" s="24" t="s">
        <v>666</v>
      </c>
      <c r="D240" s="23" t="s">
        <v>667</v>
      </c>
      <c r="E240" s="25"/>
      <c r="F240" s="25"/>
      <c r="G240" s="25"/>
      <c r="H240" s="25"/>
      <c r="I240" s="25"/>
      <c r="J240" s="25"/>
      <c r="K240" s="25"/>
      <c r="L240" s="25"/>
      <c r="M240" s="25"/>
      <c r="N240" s="25"/>
      <c r="O240" s="25"/>
      <c r="P240" s="25"/>
      <c r="Q240" s="16" t="s">
        <v>667</v>
      </c>
      <c r="R240" s="89" t="s">
        <v>400</v>
      </c>
    </row>
    <row r="241" spans="1:18" ht="39.6" x14ac:dyDescent="0.25">
      <c r="A241" s="22" t="str">
        <f t="shared" si="11"/>
        <v>CommonTC_G_218</v>
      </c>
      <c r="B241" s="25" t="s">
        <v>668</v>
      </c>
      <c r="C241" s="24" t="s">
        <v>669</v>
      </c>
      <c r="D241" s="23" t="s">
        <v>670</v>
      </c>
      <c r="E241" s="25"/>
      <c r="F241" s="25"/>
      <c r="G241" s="25"/>
      <c r="H241" s="25"/>
      <c r="I241" s="25"/>
      <c r="J241" s="25"/>
      <c r="K241" s="25"/>
      <c r="L241" s="25"/>
      <c r="M241" s="25"/>
      <c r="N241" s="25"/>
      <c r="O241" s="25"/>
      <c r="P241" s="25"/>
      <c r="Q241" s="16" t="s">
        <v>670</v>
      </c>
      <c r="R241" s="89" t="s">
        <v>400</v>
      </c>
    </row>
    <row r="242" spans="1:18" ht="39.6" x14ac:dyDescent="0.25">
      <c r="A242" s="22" t="str">
        <f>IF(AND(C242="",C242=""),"",$D$4&amp;"_"&amp;ROW()-23)</f>
        <v>CommonTC_G_219</v>
      </c>
      <c r="B242" s="25" t="s">
        <v>671</v>
      </c>
      <c r="C242" s="24" t="s">
        <v>672</v>
      </c>
      <c r="D242" s="23" t="s">
        <v>673</v>
      </c>
      <c r="E242" s="25"/>
      <c r="F242" s="25"/>
      <c r="G242" s="25"/>
      <c r="H242" s="25"/>
      <c r="I242" s="25"/>
      <c r="J242" s="25"/>
      <c r="K242" s="25"/>
      <c r="L242" s="25"/>
      <c r="M242" s="25"/>
      <c r="N242" s="25"/>
      <c r="O242" s="25"/>
      <c r="P242" s="25"/>
      <c r="Q242" s="16" t="s">
        <v>673</v>
      </c>
      <c r="R242" s="89" t="s">
        <v>400</v>
      </c>
    </row>
    <row r="243" spans="1:18" ht="39.6" x14ac:dyDescent="0.25">
      <c r="A243" s="22" t="str">
        <f t="shared" si="11"/>
        <v>CommonTC_G_220</v>
      </c>
      <c r="B243" s="25" t="s">
        <v>674</v>
      </c>
      <c r="C243" s="24" t="s">
        <v>675</v>
      </c>
      <c r="D243" s="23" t="s">
        <v>676</v>
      </c>
      <c r="E243" s="25"/>
      <c r="F243" s="25"/>
      <c r="G243" s="25"/>
      <c r="H243" s="25"/>
      <c r="I243" s="25"/>
      <c r="J243" s="25"/>
      <c r="K243" s="25"/>
      <c r="L243" s="25"/>
      <c r="M243" s="25"/>
      <c r="N243" s="25"/>
      <c r="O243" s="25"/>
      <c r="P243" s="25"/>
      <c r="Q243" s="16" t="s">
        <v>676</v>
      </c>
      <c r="R243" s="89" t="s">
        <v>400</v>
      </c>
    </row>
    <row r="244" spans="1:18" ht="39.6" x14ac:dyDescent="0.25">
      <c r="A244" s="22" t="str">
        <f t="shared" si="11"/>
        <v>CommonTC_G_221</v>
      </c>
      <c r="B244" s="25" t="s">
        <v>677</v>
      </c>
      <c r="C244" s="24" t="s">
        <v>678</v>
      </c>
      <c r="D244" s="23" t="s">
        <v>679</v>
      </c>
      <c r="E244" s="25"/>
      <c r="F244" s="25"/>
      <c r="G244" s="25"/>
      <c r="H244" s="25"/>
      <c r="I244" s="25"/>
      <c r="J244" s="25"/>
      <c r="K244" s="25"/>
      <c r="L244" s="25"/>
      <c r="M244" s="25"/>
      <c r="N244" s="25"/>
      <c r="O244" s="25"/>
      <c r="P244" s="25"/>
      <c r="Q244" s="16" t="s">
        <v>679</v>
      </c>
      <c r="R244" s="89" t="s">
        <v>400</v>
      </c>
    </row>
    <row r="245" spans="1:18" ht="39.6" x14ac:dyDescent="0.25">
      <c r="A245" s="22" t="str">
        <f t="shared" si="11"/>
        <v>CommonTC_G_222</v>
      </c>
      <c r="B245" s="25" t="s">
        <v>680</v>
      </c>
      <c r="C245" s="24" t="s">
        <v>681</v>
      </c>
      <c r="D245" s="23" t="s">
        <v>682</v>
      </c>
      <c r="E245" s="25"/>
      <c r="F245" s="25"/>
      <c r="G245" s="25"/>
      <c r="H245" s="25"/>
      <c r="I245" s="25"/>
      <c r="J245" s="25"/>
      <c r="K245" s="25"/>
      <c r="L245" s="25"/>
      <c r="M245" s="25"/>
      <c r="N245" s="25"/>
      <c r="O245" s="25"/>
      <c r="P245" s="25"/>
      <c r="Q245" s="16" t="s">
        <v>682</v>
      </c>
      <c r="R245" s="89" t="s">
        <v>400</v>
      </c>
    </row>
    <row r="246" spans="1:18" ht="39.6" x14ac:dyDescent="0.25">
      <c r="A246" s="22" t="str">
        <f t="shared" si="11"/>
        <v>CommonTC_G_223</v>
      </c>
      <c r="B246" s="84" t="s">
        <v>683</v>
      </c>
      <c r="C246" s="24" t="s">
        <v>684</v>
      </c>
      <c r="D246" s="23" t="s">
        <v>685</v>
      </c>
      <c r="E246" s="25"/>
      <c r="F246" s="25"/>
      <c r="G246" s="25"/>
      <c r="H246" s="25"/>
      <c r="I246" s="25"/>
      <c r="J246" s="25"/>
      <c r="K246" s="25"/>
      <c r="L246" s="25"/>
      <c r="M246" s="25"/>
      <c r="N246" s="25"/>
      <c r="O246" s="25"/>
      <c r="P246" s="25"/>
      <c r="Q246" s="16" t="s">
        <v>685</v>
      </c>
      <c r="R246" s="89" t="s">
        <v>400</v>
      </c>
    </row>
    <row r="247" spans="1:18" ht="39.6" x14ac:dyDescent="0.25">
      <c r="A247" s="22" t="str">
        <f t="shared" si="11"/>
        <v>CommonTC_G_224</v>
      </c>
      <c r="B247" s="25" t="s">
        <v>686</v>
      </c>
      <c r="C247" s="24" t="s">
        <v>687</v>
      </c>
      <c r="D247" s="23" t="s">
        <v>688</v>
      </c>
      <c r="E247" s="25"/>
      <c r="F247" s="25"/>
      <c r="G247" s="25"/>
      <c r="H247" s="25"/>
      <c r="I247" s="25"/>
      <c r="J247" s="25"/>
      <c r="K247" s="25"/>
      <c r="L247" s="25"/>
      <c r="M247" s="25"/>
      <c r="N247" s="25"/>
      <c r="O247" s="25"/>
      <c r="P247" s="25"/>
      <c r="Q247" s="16" t="s">
        <v>688</v>
      </c>
      <c r="R247" s="89" t="s">
        <v>400</v>
      </c>
    </row>
    <row r="248" spans="1:18" ht="39.6" x14ac:dyDescent="0.25">
      <c r="A248" s="22" t="str">
        <f>IF(AND(C248="",C248=""),"",$D$4&amp;"_"&amp;ROW()-23)</f>
        <v>CommonTC_G_225</v>
      </c>
      <c r="B248" s="25" t="s">
        <v>689</v>
      </c>
      <c r="C248" s="24" t="s">
        <v>690</v>
      </c>
      <c r="D248" s="23" t="s">
        <v>691</v>
      </c>
      <c r="E248" s="25"/>
      <c r="F248" s="25"/>
      <c r="G248" s="25"/>
      <c r="H248" s="25"/>
      <c r="I248" s="25"/>
      <c r="J248" s="25"/>
      <c r="K248" s="25"/>
      <c r="L248" s="25"/>
      <c r="M248" s="25"/>
      <c r="N248" s="25"/>
      <c r="O248" s="25"/>
      <c r="P248" s="25"/>
      <c r="Q248" s="16" t="s">
        <v>691</v>
      </c>
      <c r="R248" s="89" t="s">
        <v>400</v>
      </c>
    </row>
    <row r="249" spans="1:18" ht="26.4" x14ac:dyDescent="0.25">
      <c r="A249" s="22" t="str">
        <f t="shared" si="11"/>
        <v>CommonTC_G_226</v>
      </c>
      <c r="B249" s="25" t="s">
        <v>692</v>
      </c>
      <c r="C249" s="24" t="s">
        <v>693</v>
      </c>
      <c r="D249" s="23" t="s">
        <v>694</v>
      </c>
      <c r="E249" s="25"/>
      <c r="F249" s="25"/>
      <c r="G249" s="25"/>
      <c r="H249" s="25"/>
      <c r="I249" s="25"/>
      <c r="J249" s="25"/>
      <c r="K249" s="25"/>
      <c r="L249" s="25"/>
      <c r="M249" s="25"/>
      <c r="N249" s="25"/>
      <c r="O249" s="25"/>
      <c r="P249" s="25"/>
      <c r="Q249" s="16" t="s">
        <v>694</v>
      </c>
      <c r="R249" s="89" t="s">
        <v>400</v>
      </c>
    </row>
    <row r="250" spans="1:18" ht="26.4" x14ac:dyDescent="0.25">
      <c r="A250" s="22" t="str">
        <f t="shared" si="11"/>
        <v>CommonTC_G_227</v>
      </c>
      <c r="B250" s="25" t="s">
        <v>695</v>
      </c>
      <c r="C250" s="24" t="s">
        <v>696</v>
      </c>
      <c r="D250" s="23" t="s">
        <v>697</v>
      </c>
      <c r="E250" s="25"/>
      <c r="F250" s="25"/>
      <c r="G250" s="25"/>
      <c r="H250" s="25"/>
      <c r="I250" s="25"/>
      <c r="J250" s="25"/>
      <c r="K250" s="25"/>
      <c r="L250" s="25"/>
      <c r="M250" s="25"/>
      <c r="N250" s="25"/>
      <c r="O250" s="25"/>
      <c r="P250" s="25"/>
      <c r="Q250" s="16" t="s">
        <v>697</v>
      </c>
      <c r="R250" s="89" t="s">
        <v>400</v>
      </c>
    </row>
    <row r="251" spans="1:18" ht="26.4" x14ac:dyDescent="0.25">
      <c r="A251" s="22" t="str">
        <f t="shared" si="11"/>
        <v>CommonTC_G_228</v>
      </c>
      <c r="B251" s="25" t="s">
        <v>698</v>
      </c>
      <c r="C251" s="24" t="s">
        <v>699</v>
      </c>
      <c r="D251" s="23" t="s">
        <v>700</v>
      </c>
      <c r="E251" s="25"/>
      <c r="F251" s="25"/>
      <c r="G251" s="25"/>
      <c r="H251" s="25"/>
      <c r="I251" s="25"/>
      <c r="J251" s="25"/>
      <c r="K251" s="25"/>
      <c r="L251" s="25"/>
      <c r="M251" s="25"/>
      <c r="N251" s="25"/>
      <c r="O251" s="25"/>
      <c r="P251" s="25"/>
      <c r="Q251" s="16" t="s">
        <v>700</v>
      </c>
      <c r="R251" s="89" t="s">
        <v>400</v>
      </c>
    </row>
    <row r="252" spans="1:18" ht="39.6" x14ac:dyDescent="0.25">
      <c r="A252" s="22" t="str">
        <f t="shared" si="11"/>
        <v>CommonTC_G_229</v>
      </c>
      <c r="B252" s="25" t="s">
        <v>701</v>
      </c>
      <c r="C252" s="24" t="s">
        <v>702</v>
      </c>
      <c r="D252" s="23" t="s">
        <v>703</v>
      </c>
      <c r="E252" s="25"/>
      <c r="F252" s="25"/>
      <c r="G252" s="25"/>
      <c r="H252" s="25"/>
      <c r="I252" s="25"/>
      <c r="J252" s="25"/>
      <c r="K252" s="25"/>
      <c r="L252" s="25"/>
      <c r="M252" s="25"/>
      <c r="N252" s="25"/>
      <c r="O252" s="25"/>
      <c r="P252" s="25"/>
      <c r="Q252" s="16" t="s">
        <v>703</v>
      </c>
      <c r="R252" s="89" t="s">
        <v>400</v>
      </c>
    </row>
    <row r="253" spans="1:18" ht="39.6" x14ac:dyDescent="0.25">
      <c r="A253" s="22" t="str">
        <f t="shared" si="11"/>
        <v>CommonTC_G_230</v>
      </c>
      <c r="B253" s="25" t="s">
        <v>704</v>
      </c>
      <c r="C253" s="24" t="s">
        <v>705</v>
      </c>
      <c r="D253" s="23" t="s">
        <v>706</v>
      </c>
      <c r="E253" s="25"/>
      <c r="F253" s="25"/>
      <c r="G253" s="25"/>
      <c r="H253" s="25"/>
      <c r="I253" s="25"/>
      <c r="J253" s="25"/>
      <c r="K253" s="25"/>
      <c r="L253" s="25"/>
      <c r="M253" s="25"/>
      <c r="N253" s="25"/>
      <c r="O253" s="25"/>
      <c r="P253" s="25"/>
      <c r="Q253" s="16" t="s">
        <v>706</v>
      </c>
      <c r="R253" s="89" t="s">
        <v>400</v>
      </c>
    </row>
    <row r="254" spans="1:18" x14ac:dyDescent="0.25">
      <c r="A254" s="22" t="str">
        <f>IF(AND(C254="",C254=""),"",$D$4&amp;"_"&amp;ROW()-13)</f>
        <v/>
      </c>
      <c r="B254" s="97" t="s">
        <v>707</v>
      </c>
      <c r="C254" s="97"/>
      <c r="D254" s="28"/>
      <c r="E254" s="28"/>
      <c r="F254" s="28"/>
      <c r="G254" s="28"/>
      <c r="H254" s="28"/>
      <c r="I254" s="28"/>
      <c r="J254" s="28"/>
      <c r="K254" s="28"/>
      <c r="L254" s="28"/>
      <c r="M254" s="28"/>
      <c r="N254" s="28"/>
      <c r="O254" s="28"/>
      <c r="P254" s="28"/>
      <c r="Q254" s="28"/>
      <c r="R254" s="28"/>
    </row>
    <row r="255" spans="1:18" ht="39.6" x14ac:dyDescent="0.25">
      <c r="A255" s="22" t="str">
        <f>IF(AND(C255="",C255=""),"",$D$4&amp;"_"&amp;ROW()-24)</f>
        <v>CommonTC_G_231</v>
      </c>
      <c r="B255" s="83" t="s">
        <v>708</v>
      </c>
      <c r="C255" s="24" t="s">
        <v>709</v>
      </c>
      <c r="D255" s="23" t="s">
        <v>710</v>
      </c>
      <c r="E255" s="29"/>
      <c r="F255" s="29"/>
      <c r="G255" s="29"/>
      <c r="H255" s="29"/>
      <c r="I255" s="29"/>
      <c r="J255" s="29"/>
      <c r="K255" s="29"/>
      <c r="L255" s="29"/>
      <c r="M255" s="29"/>
      <c r="N255" s="29"/>
      <c r="O255" s="29"/>
      <c r="P255" s="29"/>
      <c r="Q255" s="16" t="s">
        <v>710</v>
      </c>
      <c r="R255" s="90" t="s">
        <v>400</v>
      </c>
    </row>
    <row r="256" spans="1:18" ht="79.2" x14ac:dyDescent="0.25">
      <c r="A256" s="22" t="str">
        <f t="shared" ref="A256:A267" si="12">IF(AND(C256="",C256=""),"",$D$4&amp;"_"&amp;ROW()-24)</f>
        <v>CommonTC_G_232</v>
      </c>
      <c r="B256" s="82" t="s">
        <v>711</v>
      </c>
      <c r="C256" s="24" t="s">
        <v>712</v>
      </c>
      <c r="D256" s="23" t="s">
        <v>713</v>
      </c>
      <c r="E256" s="29"/>
      <c r="F256" s="29"/>
      <c r="G256" s="29"/>
      <c r="H256" s="29"/>
      <c r="I256" s="29"/>
      <c r="J256" s="29"/>
      <c r="K256" s="29"/>
      <c r="L256" s="29"/>
      <c r="M256" s="29"/>
      <c r="N256" s="29"/>
      <c r="O256" s="29"/>
      <c r="P256" s="29"/>
      <c r="Q256" s="16" t="s">
        <v>713</v>
      </c>
      <c r="R256" s="90" t="s">
        <v>400</v>
      </c>
    </row>
    <row r="257" spans="1:18" ht="79.2" x14ac:dyDescent="0.25">
      <c r="A257" s="22" t="str">
        <f t="shared" si="12"/>
        <v>CommonTC_G_233</v>
      </c>
      <c r="B257" s="80" t="s">
        <v>714</v>
      </c>
      <c r="C257" s="24" t="s">
        <v>715</v>
      </c>
      <c r="D257" s="23" t="s">
        <v>716</v>
      </c>
      <c r="E257" s="29"/>
      <c r="F257" s="29"/>
      <c r="G257" s="29"/>
      <c r="H257" s="29"/>
      <c r="I257" s="29"/>
      <c r="J257" s="29"/>
      <c r="K257" s="29"/>
      <c r="L257" s="29"/>
      <c r="M257" s="29"/>
      <c r="N257" s="29"/>
      <c r="O257" s="29"/>
      <c r="P257" s="29"/>
      <c r="Q257" s="16" t="s">
        <v>716</v>
      </c>
      <c r="R257" s="90" t="s">
        <v>400</v>
      </c>
    </row>
    <row r="258" spans="1:18" ht="79.2" x14ac:dyDescent="0.25">
      <c r="A258" s="22" t="str">
        <f t="shared" si="12"/>
        <v>CommonTC_G_234</v>
      </c>
      <c r="B258" s="82" t="s">
        <v>717</v>
      </c>
      <c r="C258" s="24" t="s">
        <v>718</v>
      </c>
      <c r="D258" s="23" t="s">
        <v>719</v>
      </c>
      <c r="E258" s="29"/>
      <c r="F258" s="29"/>
      <c r="G258" s="29"/>
      <c r="H258" s="29"/>
      <c r="I258" s="29"/>
      <c r="J258" s="29"/>
      <c r="K258" s="29"/>
      <c r="L258" s="29"/>
      <c r="M258" s="29"/>
      <c r="N258" s="29"/>
      <c r="O258" s="29"/>
      <c r="P258" s="29"/>
      <c r="Q258" s="16" t="s">
        <v>719</v>
      </c>
      <c r="R258" s="90" t="s">
        <v>400</v>
      </c>
    </row>
    <row r="259" spans="1:18" ht="79.2" x14ac:dyDescent="0.25">
      <c r="A259" s="22" t="str">
        <f>IF(AND(C259="",C259=""),"",$D$4&amp;"_"&amp;ROW()-24)</f>
        <v>CommonTC_G_235</v>
      </c>
      <c r="B259" s="82" t="s">
        <v>720</v>
      </c>
      <c r="C259" s="24" t="s">
        <v>721</v>
      </c>
      <c r="D259" s="23" t="s">
        <v>722</v>
      </c>
      <c r="E259" s="29"/>
      <c r="F259" s="29"/>
      <c r="G259" s="29"/>
      <c r="H259" s="29"/>
      <c r="I259" s="29"/>
      <c r="J259" s="29"/>
      <c r="K259" s="29"/>
      <c r="L259" s="29"/>
      <c r="M259" s="29"/>
      <c r="N259" s="29"/>
      <c r="O259" s="29"/>
      <c r="P259" s="29"/>
      <c r="Q259" s="16" t="s">
        <v>722</v>
      </c>
      <c r="R259" s="90" t="s">
        <v>400</v>
      </c>
    </row>
    <row r="260" spans="1:18" ht="66" x14ac:dyDescent="0.25">
      <c r="A260" s="22" t="str">
        <f t="shared" si="12"/>
        <v>CommonTC_G_236</v>
      </c>
      <c r="B260" s="80" t="s">
        <v>723</v>
      </c>
      <c r="C260" s="24" t="s">
        <v>724</v>
      </c>
      <c r="D260" s="23" t="s">
        <v>725</v>
      </c>
      <c r="E260" s="29"/>
      <c r="F260" s="29"/>
      <c r="G260" s="29"/>
      <c r="H260" s="29"/>
      <c r="I260" s="29"/>
      <c r="J260" s="29"/>
      <c r="K260" s="29"/>
      <c r="L260" s="29"/>
      <c r="M260" s="29"/>
      <c r="N260" s="29"/>
      <c r="O260" s="29"/>
      <c r="P260" s="29"/>
      <c r="Q260" s="16" t="s">
        <v>725</v>
      </c>
      <c r="R260" s="90" t="s">
        <v>400</v>
      </c>
    </row>
    <row r="261" spans="1:18" ht="66" x14ac:dyDescent="0.25">
      <c r="A261" s="22" t="str">
        <f t="shared" si="12"/>
        <v>CommonTC_G_237</v>
      </c>
      <c r="B261" s="80" t="s">
        <v>726</v>
      </c>
      <c r="C261" s="24" t="s">
        <v>727</v>
      </c>
      <c r="D261" s="23" t="s">
        <v>728</v>
      </c>
      <c r="E261" s="29"/>
      <c r="F261" s="29"/>
      <c r="G261" s="29"/>
      <c r="H261" s="29"/>
      <c r="I261" s="29"/>
      <c r="J261" s="29"/>
      <c r="K261" s="29"/>
      <c r="L261" s="29"/>
      <c r="M261" s="29"/>
      <c r="N261" s="29"/>
      <c r="O261" s="29"/>
      <c r="P261" s="29"/>
      <c r="Q261" s="16" t="s">
        <v>728</v>
      </c>
      <c r="R261" s="90" t="s">
        <v>400</v>
      </c>
    </row>
    <row r="262" spans="1:18" ht="79.2" x14ac:dyDescent="0.25">
      <c r="A262" s="22" t="str">
        <f>IF(AND(C262="",C262=""),"",$D$4&amp;"_"&amp;ROW()-24)</f>
        <v>CommonTC_G_238</v>
      </c>
      <c r="B262" s="80" t="s">
        <v>729</v>
      </c>
      <c r="C262" s="24" t="s">
        <v>730</v>
      </c>
      <c r="D262" s="23" t="s">
        <v>731</v>
      </c>
      <c r="E262" s="29"/>
      <c r="F262" s="29"/>
      <c r="G262" s="29"/>
      <c r="H262" s="29"/>
      <c r="I262" s="29"/>
      <c r="J262" s="29"/>
      <c r="K262" s="29"/>
      <c r="L262" s="29"/>
      <c r="M262" s="29"/>
      <c r="N262" s="29"/>
      <c r="O262" s="29"/>
      <c r="P262" s="29"/>
      <c r="Q262" s="16" t="s">
        <v>731</v>
      </c>
      <c r="R262" s="90" t="s">
        <v>400</v>
      </c>
    </row>
    <row r="263" spans="1:18" ht="39.6" x14ac:dyDescent="0.25">
      <c r="A263" s="22" t="str">
        <f t="shared" si="12"/>
        <v>CommonTC_G_239</v>
      </c>
      <c r="B263" s="80" t="s">
        <v>732</v>
      </c>
      <c r="C263" s="24" t="s">
        <v>733</v>
      </c>
      <c r="D263" s="23" t="s">
        <v>734</v>
      </c>
      <c r="E263" s="29"/>
      <c r="F263" s="29"/>
      <c r="G263" s="29"/>
      <c r="H263" s="29"/>
      <c r="I263" s="29"/>
      <c r="J263" s="29"/>
      <c r="K263" s="29"/>
      <c r="L263" s="29"/>
      <c r="M263" s="29"/>
      <c r="N263" s="29"/>
      <c r="O263" s="29"/>
      <c r="P263" s="29"/>
      <c r="Q263" s="16" t="s">
        <v>734</v>
      </c>
      <c r="R263" s="90" t="s">
        <v>400</v>
      </c>
    </row>
    <row r="264" spans="1:18" ht="52.8" x14ac:dyDescent="0.25">
      <c r="A264" s="22" t="str">
        <f t="shared" si="12"/>
        <v>CommonTC_G_240</v>
      </c>
      <c r="B264" s="80" t="s">
        <v>735</v>
      </c>
      <c r="C264" s="24" t="s">
        <v>736</v>
      </c>
      <c r="D264" s="23" t="s">
        <v>737</v>
      </c>
      <c r="E264" s="29"/>
      <c r="F264" s="29"/>
      <c r="G264" s="29"/>
      <c r="H264" s="29"/>
      <c r="I264" s="29"/>
      <c r="J264" s="29"/>
      <c r="K264" s="29"/>
      <c r="L264" s="29"/>
      <c r="M264" s="29"/>
      <c r="N264" s="29"/>
      <c r="O264" s="29"/>
      <c r="P264" s="29"/>
      <c r="Q264" s="16" t="s">
        <v>737</v>
      </c>
      <c r="R264" s="90" t="s">
        <v>400</v>
      </c>
    </row>
    <row r="265" spans="1:18" ht="39.6" x14ac:dyDescent="0.25">
      <c r="A265" s="22" t="str">
        <f>IF(AND(C265="",C265=""),"",$D$4&amp;"_"&amp;ROW()-24)</f>
        <v>CommonTC_G_241</v>
      </c>
      <c r="B265" s="83" t="s">
        <v>738</v>
      </c>
      <c r="C265" s="24" t="s">
        <v>739</v>
      </c>
      <c r="D265" s="23" t="s">
        <v>740</v>
      </c>
      <c r="E265" s="29"/>
      <c r="F265" s="29"/>
      <c r="G265" s="29"/>
      <c r="H265" s="29"/>
      <c r="I265" s="29"/>
      <c r="J265" s="29"/>
      <c r="K265" s="29"/>
      <c r="L265" s="29"/>
      <c r="M265" s="29"/>
      <c r="N265" s="29"/>
      <c r="O265" s="29"/>
      <c r="P265" s="29"/>
      <c r="Q265" s="16" t="s">
        <v>740</v>
      </c>
      <c r="R265" s="90" t="s">
        <v>400</v>
      </c>
    </row>
    <row r="266" spans="1:18" ht="28.8" x14ac:dyDescent="0.25">
      <c r="A266" s="22" t="str">
        <f t="shared" si="12"/>
        <v>CommonTC_G_242</v>
      </c>
      <c r="B266" s="80" t="s">
        <v>741</v>
      </c>
      <c r="C266" s="24" t="s">
        <v>742</v>
      </c>
      <c r="D266" s="23" t="s">
        <v>743</v>
      </c>
      <c r="E266" s="29"/>
      <c r="F266" s="29"/>
      <c r="G266" s="29"/>
      <c r="H266" s="29"/>
      <c r="I266" s="29"/>
      <c r="J266" s="29"/>
      <c r="K266" s="29"/>
      <c r="L266" s="29"/>
      <c r="M266" s="29"/>
      <c r="N266" s="29"/>
      <c r="O266" s="29"/>
      <c r="P266" s="29"/>
      <c r="Q266" s="16" t="s">
        <v>743</v>
      </c>
      <c r="R266" s="90" t="s">
        <v>400</v>
      </c>
    </row>
    <row r="267" spans="1:18" ht="52.8" x14ac:dyDescent="0.25">
      <c r="A267" s="22" t="str">
        <f t="shared" si="12"/>
        <v>CommonTC_G_243</v>
      </c>
      <c r="B267" s="85" t="s">
        <v>744</v>
      </c>
      <c r="C267" s="24" t="s">
        <v>745</v>
      </c>
      <c r="D267" s="23" t="s">
        <v>746</v>
      </c>
      <c r="E267" s="29"/>
      <c r="F267" s="29"/>
      <c r="G267" s="29"/>
      <c r="H267" s="29"/>
      <c r="I267" s="29"/>
      <c r="J267" s="29"/>
      <c r="K267" s="29"/>
      <c r="L267" s="29"/>
      <c r="M267" s="29"/>
      <c r="N267" s="29"/>
      <c r="O267" s="29"/>
      <c r="P267" s="29"/>
      <c r="Q267" s="16" t="s">
        <v>746</v>
      </c>
      <c r="R267" s="90" t="s">
        <v>400</v>
      </c>
    </row>
    <row r="268" spans="1:18" x14ac:dyDescent="0.25">
      <c r="A268" s="22" t="str">
        <f>IF(AND(C268="",C268=""),"",$D$4&amp;"_"&amp;ROW()-13)</f>
        <v/>
      </c>
      <c r="B268" s="97" t="s">
        <v>747</v>
      </c>
      <c r="C268" s="97"/>
      <c r="D268" s="28"/>
      <c r="E268" s="28"/>
      <c r="F268" s="28"/>
      <c r="G268" s="28"/>
      <c r="H268" s="28"/>
      <c r="I268" s="28"/>
      <c r="J268" s="28"/>
      <c r="K268" s="28"/>
      <c r="L268" s="28"/>
      <c r="M268" s="28"/>
      <c r="N268" s="28"/>
      <c r="O268" s="28"/>
      <c r="P268" s="28"/>
      <c r="Q268" s="28"/>
      <c r="R268" s="28"/>
    </row>
    <row r="269" spans="1:18" ht="52.8" x14ac:dyDescent="0.25">
      <c r="A269" s="22" t="str">
        <f>IF(AND(C269="",C269=""),"",$D$4&amp;"_"&amp;ROW()-25)</f>
        <v>CommonTC_G_244</v>
      </c>
      <c r="B269" s="51" t="s">
        <v>748</v>
      </c>
      <c r="C269" s="86" t="s">
        <v>749</v>
      </c>
      <c r="D269" s="58" t="s">
        <v>750</v>
      </c>
      <c r="E269" s="36"/>
      <c r="F269" s="36"/>
      <c r="G269" s="36"/>
      <c r="H269" s="36"/>
      <c r="I269" s="36"/>
      <c r="J269" s="36"/>
      <c r="K269" s="36"/>
      <c r="L269" s="36"/>
      <c r="M269" s="36"/>
      <c r="N269" s="36"/>
      <c r="O269" s="36"/>
      <c r="P269" s="36"/>
      <c r="Q269" s="16" t="s">
        <v>750</v>
      </c>
      <c r="R269" s="91" t="s">
        <v>400</v>
      </c>
    </row>
    <row r="270" spans="1:18" ht="52.8" x14ac:dyDescent="0.25">
      <c r="A270" s="22" t="str">
        <f t="shared" ref="A270:A292" si="13">IF(AND(C270="",C270=""),"",$D$4&amp;"_"&amp;ROW()-25)</f>
        <v>CommonTC_G_245</v>
      </c>
      <c r="B270" s="51" t="s">
        <v>751</v>
      </c>
      <c r="C270" s="86" t="s">
        <v>752</v>
      </c>
      <c r="D270" s="58" t="s">
        <v>753</v>
      </c>
      <c r="E270" s="36"/>
      <c r="F270" s="36"/>
      <c r="G270" s="36"/>
      <c r="H270" s="36"/>
      <c r="I270" s="36"/>
      <c r="J270" s="36"/>
      <c r="K270" s="36"/>
      <c r="L270" s="36"/>
      <c r="M270" s="36"/>
      <c r="N270" s="36"/>
      <c r="O270" s="36"/>
      <c r="P270" s="36"/>
      <c r="Q270" s="16" t="s">
        <v>753</v>
      </c>
      <c r="R270" s="91" t="s">
        <v>400</v>
      </c>
    </row>
    <row r="271" spans="1:18" ht="66" x14ac:dyDescent="0.25">
      <c r="A271" s="22" t="str">
        <f t="shared" si="13"/>
        <v>CommonTC_G_246</v>
      </c>
      <c r="B271" s="51" t="s">
        <v>754</v>
      </c>
      <c r="C271" s="86" t="s">
        <v>755</v>
      </c>
      <c r="D271" s="58" t="s">
        <v>756</v>
      </c>
      <c r="E271" s="36"/>
      <c r="F271" s="36"/>
      <c r="G271" s="36"/>
      <c r="H271" s="36"/>
      <c r="I271" s="36"/>
      <c r="J271" s="36"/>
      <c r="K271" s="36"/>
      <c r="L271" s="36"/>
      <c r="M271" s="36"/>
      <c r="N271" s="36"/>
      <c r="O271" s="36"/>
      <c r="P271" s="36"/>
      <c r="Q271" s="16" t="s">
        <v>756</v>
      </c>
      <c r="R271" s="91" t="s">
        <v>400</v>
      </c>
    </row>
    <row r="272" spans="1:18" ht="66" x14ac:dyDescent="0.25">
      <c r="A272" s="22" t="str">
        <f t="shared" si="13"/>
        <v>CommonTC_G_247</v>
      </c>
      <c r="B272" s="51" t="s">
        <v>757</v>
      </c>
      <c r="C272" s="86" t="s">
        <v>758</v>
      </c>
      <c r="D272" s="58" t="s">
        <v>759</v>
      </c>
      <c r="E272" s="36"/>
      <c r="F272" s="36"/>
      <c r="G272" s="36"/>
      <c r="H272" s="36"/>
      <c r="I272" s="36"/>
      <c r="J272" s="36"/>
      <c r="K272" s="36"/>
      <c r="L272" s="36"/>
      <c r="M272" s="36"/>
      <c r="N272" s="36"/>
      <c r="O272" s="36"/>
      <c r="P272" s="36"/>
      <c r="Q272" s="16" t="s">
        <v>759</v>
      </c>
      <c r="R272" s="91" t="s">
        <v>400</v>
      </c>
    </row>
    <row r="273" spans="1:18" ht="79.2" x14ac:dyDescent="0.25">
      <c r="A273" s="22" t="str">
        <f t="shared" si="13"/>
        <v>CommonTC_G_248</v>
      </c>
      <c r="B273" s="51" t="s">
        <v>760</v>
      </c>
      <c r="C273" s="86" t="s">
        <v>761</v>
      </c>
      <c r="D273" s="58" t="s">
        <v>750</v>
      </c>
      <c r="E273" s="36"/>
      <c r="F273" s="36"/>
      <c r="G273" s="36"/>
      <c r="H273" s="36"/>
      <c r="I273" s="36"/>
      <c r="J273" s="36"/>
      <c r="K273" s="36"/>
      <c r="L273" s="36"/>
      <c r="M273" s="36"/>
      <c r="N273" s="36"/>
      <c r="O273" s="36"/>
      <c r="P273" s="36"/>
      <c r="Q273" s="16" t="s">
        <v>750</v>
      </c>
      <c r="R273" s="91" t="s">
        <v>400</v>
      </c>
    </row>
    <row r="274" spans="1:18" ht="79.2" x14ac:dyDescent="0.25">
      <c r="A274" s="22" t="str">
        <f t="shared" si="13"/>
        <v>CommonTC_G_249</v>
      </c>
      <c r="B274" s="51" t="s">
        <v>762</v>
      </c>
      <c r="C274" s="86" t="s">
        <v>763</v>
      </c>
      <c r="D274" s="58" t="s">
        <v>764</v>
      </c>
      <c r="E274" s="36"/>
      <c r="F274" s="36"/>
      <c r="G274" s="36"/>
      <c r="H274" s="36"/>
      <c r="I274" s="36"/>
      <c r="J274" s="36"/>
      <c r="K274" s="36"/>
      <c r="L274" s="36"/>
      <c r="M274" s="36"/>
      <c r="N274" s="36"/>
      <c r="O274" s="36"/>
      <c r="P274" s="36"/>
      <c r="Q274" s="16" t="s">
        <v>764</v>
      </c>
      <c r="R274" s="91" t="s">
        <v>400</v>
      </c>
    </row>
    <row r="275" spans="1:18" ht="79.2" x14ac:dyDescent="0.25">
      <c r="A275" s="22" t="str">
        <f t="shared" si="13"/>
        <v>CommonTC_G_250</v>
      </c>
      <c r="B275" s="51" t="s">
        <v>765</v>
      </c>
      <c r="C275" s="86" t="s">
        <v>766</v>
      </c>
      <c r="D275" s="58" t="s">
        <v>767</v>
      </c>
      <c r="E275" s="36"/>
      <c r="F275" s="36"/>
      <c r="G275" s="36"/>
      <c r="H275" s="36"/>
      <c r="I275" s="36"/>
      <c r="J275" s="36"/>
      <c r="K275" s="36"/>
      <c r="L275" s="36"/>
      <c r="M275" s="36"/>
      <c r="N275" s="36"/>
      <c r="O275" s="36"/>
      <c r="P275" s="36"/>
      <c r="Q275" s="16" t="s">
        <v>767</v>
      </c>
      <c r="R275" s="91" t="s">
        <v>400</v>
      </c>
    </row>
    <row r="276" spans="1:18" ht="66" x14ac:dyDescent="0.25">
      <c r="A276" s="22" t="str">
        <f t="shared" si="13"/>
        <v>CommonTC_G_251</v>
      </c>
      <c r="B276" s="51" t="s">
        <v>768</v>
      </c>
      <c r="C276" s="86" t="s">
        <v>769</v>
      </c>
      <c r="D276" s="58" t="s">
        <v>770</v>
      </c>
      <c r="E276" s="36"/>
      <c r="F276" s="36"/>
      <c r="G276" s="36"/>
      <c r="H276" s="36"/>
      <c r="I276" s="36"/>
      <c r="J276" s="36"/>
      <c r="K276" s="36"/>
      <c r="L276" s="36"/>
      <c r="M276" s="36"/>
      <c r="N276" s="36"/>
      <c r="O276" s="36"/>
      <c r="P276" s="36"/>
      <c r="Q276" s="16" t="s">
        <v>770</v>
      </c>
      <c r="R276" s="91" t="s">
        <v>400</v>
      </c>
    </row>
    <row r="277" spans="1:18" ht="79.2" x14ac:dyDescent="0.25">
      <c r="A277" s="22" t="str">
        <f t="shared" si="13"/>
        <v>CommonTC_G_252</v>
      </c>
      <c r="B277" s="51" t="s">
        <v>771</v>
      </c>
      <c r="C277" s="86" t="s">
        <v>772</v>
      </c>
      <c r="D277" s="58" t="s">
        <v>773</v>
      </c>
      <c r="E277" s="36"/>
      <c r="F277" s="36"/>
      <c r="G277" s="36"/>
      <c r="H277" s="36"/>
      <c r="I277" s="36"/>
      <c r="J277" s="36"/>
      <c r="K277" s="36"/>
      <c r="L277" s="36"/>
      <c r="M277" s="36"/>
      <c r="N277" s="36"/>
      <c r="O277" s="36"/>
      <c r="P277" s="36"/>
      <c r="Q277" s="16" t="s">
        <v>773</v>
      </c>
      <c r="R277" s="91" t="s">
        <v>400</v>
      </c>
    </row>
    <row r="278" spans="1:18" ht="66" x14ac:dyDescent="0.25">
      <c r="A278" s="22" t="str">
        <f t="shared" si="13"/>
        <v>CommonTC_G_253</v>
      </c>
      <c r="B278" s="51" t="s">
        <v>774</v>
      </c>
      <c r="C278" s="86" t="s">
        <v>775</v>
      </c>
      <c r="D278" s="58" t="s">
        <v>776</v>
      </c>
      <c r="E278" s="36"/>
      <c r="F278" s="36"/>
      <c r="G278" s="36"/>
      <c r="H278" s="36"/>
      <c r="I278" s="36"/>
      <c r="J278" s="36"/>
      <c r="K278" s="36"/>
      <c r="L278" s="36"/>
      <c r="M278" s="36"/>
      <c r="N278" s="36"/>
      <c r="O278" s="36"/>
      <c r="P278" s="36"/>
      <c r="Q278" s="16" t="s">
        <v>776</v>
      </c>
      <c r="R278" s="91" t="s">
        <v>400</v>
      </c>
    </row>
    <row r="279" spans="1:18" ht="79.2" x14ac:dyDescent="0.25">
      <c r="A279" s="22" t="str">
        <f t="shared" si="13"/>
        <v>CommonTC_G_254</v>
      </c>
      <c r="B279" s="51" t="s">
        <v>777</v>
      </c>
      <c r="C279" s="86" t="s">
        <v>778</v>
      </c>
      <c r="D279" s="58" t="s">
        <v>779</v>
      </c>
      <c r="E279" s="36"/>
      <c r="F279" s="36"/>
      <c r="G279" s="36"/>
      <c r="H279" s="36"/>
      <c r="I279" s="36"/>
      <c r="J279" s="36"/>
      <c r="K279" s="36"/>
      <c r="L279" s="36"/>
      <c r="M279" s="36"/>
      <c r="N279" s="36"/>
      <c r="O279" s="36"/>
      <c r="P279" s="36"/>
      <c r="Q279" s="16" t="s">
        <v>779</v>
      </c>
      <c r="R279" s="91" t="s">
        <v>400</v>
      </c>
    </row>
    <row r="280" spans="1:18" ht="66" x14ac:dyDescent="0.25">
      <c r="A280" s="22" t="str">
        <f t="shared" si="13"/>
        <v>CommonTC_G_255</v>
      </c>
      <c r="B280" s="51" t="s">
        <v>780</v>
      </c>
      <c r="C280" s="86" t="s">
        <v>781</v>
      </c>
      <c r="D280" s="58" t="s">
        <v>782</v>
      </c>
      <c r="E280" s="36"/>
      <c r="F280" s="36"/>
      <c r="G280" s="36"/>
      <c r="H280" s="36"/>
      <c r="I280" s="36"/>
      <c r="J280" s="36"/>
      <c r="K280" s="36"/>
      <c r="L280" s="36"/>
      <c r="M280" s="36"/>
      <c r="N280" s="36"/>
      <c r="O280" s="36"/>
      <c r="P280" s="36"/>
      <c r="Q280" s="16" t="s">
        <v>782</v>
      </c>
      <c r="R280" s="91" t="s">
        <v>400</v>
      </c>
    </row>
    <row r="281" spans="1:18" ht="66" x14ac:dyDescent="0.25">
      <c r="A281" s="22" t="str">
        <f t="shared" si="13"/>
        <v>CommonTC_G_256</v>
      </c>
      <c r="B281" s="51" t="s">
        <v>783</v>
      </c>
      <c r="C281" s="86" t="s">
        <v>784</v>
      </c>
      <c r="D281" s="58" t="s">
        <v>785</v>
      </c>
      <c r="E281" s="36"/>
      <c r="F281" s="36"/>
      <c r="G281" s="36"/>
      <c r="H281" s="36"/>
      <c r="I281" s="36"/>
      <c r="J281" s="36"/>
      <c r="K281" s="36"/>
      <c r="L281" s="36"/>
      <c r="M281" s="36"/>
      <c r="N281" s="36"/>
      <c r="O281" s="36"/>
      <c r="P281" s="36"/>
      <c r="Q281" s="16" t="s">
        <v>785</v>
      </c>
      <c r="R281" s="91" t="s">
        <v>400</v>
      </c>
    </row>
    <row r="282" spans="1:18" ht="66" x14ac:dyDescent="0.25">
      <c r="A282" s="22" t="str">
        <f t="shared" si="13"/>
        <v>CommonTC_G_257</v>
      </c>
      <c r="B282" s="51" t="s">
        <v>786</v>
      </c>
      <c r="C282" s="86" t="s">
        <v>787</v>
      </c>
      <c r="D282" s="58" t="s">
        <v>788</v>
      </c>
      <c r="E282" s="36"/>
      <c r="F282" s="36"/>
      <c r="G282" s="36"/>
      <c r="H282" s="36"/>
      <c r="I282" s="36"/>
      <c r="J282" s="36"/>
      <c r="K282" s="36"/>
      <c r="L282" s="36"/>
      <c r="M282" s="36"/>
      <c r="N282" s="36"/>
      <c r="O282" s="36"/>
      <c r="P282" s="36"/>
      <c r="Q282" s="16" t="s">
        <v>788</v>
      </c>
      <c r="R282" s="91" t="s">
        <v>400</v>
      </c>
    </row>
    <row r="283" spans="1:18" ht="66" x14ac:dyDescent="0.25">
      <c r="A283" s="22" t="str">
        <f t="shared" si="13"/>
        <v>CommonTC_G_258</v>
      </c>
      <c r="B283" s="51" t="s">
        <v>789</v>
      </c>
      <c r="C283" s="86" t="s">
        <v>790</v>
      </c>
      <c r="D283" s="58" t="s">
        <v>791</v>
      </c>
      <c r="E283" s="36"/>
      <c r="F283" s="36"/>
      <c r="G283" s="36"/>
      <c r="H283" s="36"/>
      <c r="I283" s="36"/>
      <c r="J283" s="36"/>
      <c r="K283" s="36"/>
      <c r="L283" s="36"/>
      <c r="M283" s="36"/>
      <c r="N283" s="36"/>
      <c r="O283" s="36"/>
      <c r="P283" s="36"/>
      <c r="Q283" s="16" t="s">
        <v>791</v>
      </c>
      <c r="R283" s="91" t="s">
        <v>400</v>
      </c>
    </row>
    <row r="284" spans="1:18" ht="66" x14ac:dyDescent="0.25">
      <c r="A284" s="22" t="str">
        <f t="shared" si="13"/>
        <v>CommonTC_G_259</v>
      </c>
      <c r="B284" s="51" t="s">
        <v>792</v>
      </c>
      <c r="C284" s="86" t="s">
        <v>793</v>
      </c>
      <c r="D284" s="58" t="s">
        <v>794</v>
      </c>
      <c r="E284" s="36"/>
      <c r="F284" s="36"/>
      <c r="G284" s="36"/>
      <c r="H284" s="36"/>
      <c r="I284" s="36"/>
      <c r="J284" s="36"/>
      <c r="K284" s="36"/>
      <c r="L284" s="36"/>
      <c r="M284" s="36"/>
      <c r="N284" s="36"/>
      <c r="O284" s="36"/>
      <c r="P284" s="36"/>
      <c r="Q284" s="16" t="s">
        <v>794</v>
      </c>
      <c r="R284" s="91" t="s">
        <v>400</v>
      </c>
    </row>
    <row r="285" spans="1:18" ht="66" x14ac:dyDescent="0.25">
      <c r="A285" s="22" t="str">
        <f t="shared" si="13"/>
        <v>CommonTC_G_260</v>
      </c>
      <c r="B285" s="51" t="s">
        <v>795</v>
      </c>
      <c r="C285" s="86" t="s">
        <v>796</v>
      </c>
      <c r="D285" s="58" t="s">
        <v>797</v>
      </c>
      <c r="E285" s="36"/>
      <c r="F285" s="36"/>
      <c r="G285" s="36"/>
      <c r="H285" s="36"/>
      <c r="I285" s="36"/>
      <c r="J285" s="36"/>
      <c r="K285" s="36"/>
      <c r="L285" s="36"/>
      <c r="M285" s="36"/>
      <c r="N285" s="36"/>
      <c r="O285" s="36"/>
      <c r="P285" s="36"/>
      <c r="Q285" s="16" t="s">
        <v>797</v>
      </c>
      <c r="R285" s="91" t="s">
        <v>400</v>
      </c>
    </row>
    <row r="286" spans="1:18" ht="66" x14ac:dyDescent="0.25">
      <c r="A286" s="22" t="str">
        <f t="shared" si="13"/>
        <v>CommonTC_G_261</v>
      </c>
      <c r="B286" s="51" t="s">
        <v>798</v>
      </c>
      <c r="C286" s="86" t="s">
        <v>799</v>
      </c>
      <c r="D286" s="58" t="s">
        <v>800</v>
      </c>
      <c r="E286" s="36"/>
      <c r="F286" s="36"/>
      <c r="G286" s="36"/>
      <c r="H286" s="36"/>
      <c r="I286" s="36"/>
      <c r="J286" s="36"/>
      <c r="K286" s="36"/>
      <c r="L286" s="36"/>
      <c r="M286" s="36"/>
      <c r="N286" s="36"/>
      <c r="O286" s="36"/>
      <c r="P286" s="36"/>
      <c r="Q286" s="16" t="s">
        <v>800</v>
      </c>
      <c r="R286" s="91" t="s">
        <v>400</v>
      </c>
    </row>
    <row r="287" spans="1:18" ht="66" x14ac:dyDescent="0.25">
      <c r="A287" s="22" t="str">
        <f t="shared" si="13"/>
        <v>CommonTC_G_262</v>
      </c>
      <c r="B287" s="51" t="s">
        <v>801</v>
      </c>
      <c r="C287" s="86" t="s">
        <v>802</v>
      </c>
      <c r="D287" s="58" t="s">
        <v>803</v>
      </c>
      <c r="E287" s="36"/>
      <c r="F287" s="36"/>
      <c r="G287" s="36"/>
      <c r="H287" s="36"/>
      <c r="I287" s="36"/>
      <c r="J287" s="36"/>
      <c r="K287" s="36"/>
      <c r="L287" s="36"/>
      <c r="M287" s="36"/>
      <c r="N287" s="36"/>
      <c r="O287" s="36"/>
      <c r="P287" s="36"/>
      <c r="Q287" s="16" t="s">
        <v>803</v>
      </c>
      <c r="R287" s="91" t="s">
        <v>400</v>
      </c>
    </row>
    <row r="288" spans="1:18" ht="92.4" x14ac:dyDescent="0.25">
      <c r="A288" s="22" t="str">
        <f t="shared" si="13"/>
        <v>CommonTC_G_263</v>
      </c>
      <c r="B288" s="51" t="s">
        <v>804</v>
      </c>
      <c r="C288" s="86" t="s">
        <v>805</v>
      </c>
      <c r="D288" s="58" t="s">
        <v>806</v>
      </c>
      <c r="E288" s="36"/>
      <c r="F288" s="36"/>
      <c r="G288" s="36"/>
      <c r="H288" s="36"/>
      <c r="I288" s="36"/>
      <c r="J288" s="36"/>
      <c r="K288" s="36"/>
      <c r="L288" s="36"/>
      <c r="M288" s="36"/>
      <c r="N288" s="36"/>
      <c r="O288" s="36"/>
      <c r="P288" s="36"/>
      <c r="Q288" s="16" t="s">
        <v>806</v>
      </c>
      <c r="R288" s="91" t="s">
        <v>400</v>
      </c>
    </row>
    <row r="289" spans="1:18" ht="66" x14ac:dyDescent="0.25">
      <c r="A289" s="22" t="str">
        <f t="shared" si="13"/>
        <v>CommonTC_G_264</v>
      </c>
      <c r="B289" s="51" t="s">
        <v>807</v>
      </c>
      <c r="C289" s="86" t="s">
        <v>808</v>
      </c>
      <c r="D289" s="58" t="s">
        <v>809</v>
      </c>
      <c r="E289" s="36"/>
      <c r="F289" s="36"/>
      <c r="G289" s="36"/>
      <c r="H289" s="36"/>
      <c r="I289" s="36"/>
      <c r="J289" s="36"/>
      <c r="K289" s="36"/>
      <c r="L289" s="36"/>
      <c r="M289" s="36"/>
      <c r="N289" s="36"/>
      <c r="O289" s="36"/>
      <c r="P289" s="36"/>
      <c r="Q289" s="16" t="s">
        <v>809</v>
      </c>
      <c r="R289" s="91" t="s">
        <v>400</v>
      </c>
    </row>
    <row r="290" spans="1:18" ht="52.8" x14ac:dyDescent="0.25">
      <c r="A290" s="22" t="str">
        <f t="shared" si="13"/>
        <v>CommonTC_G_265</v>
      </c>
      <c r="B290" s="51" t="s">
        <v>810</v>
      </c>
      <c r="C290" s="86" t="s">
        <v>811</v>
      </c>
      <c r="D290" s="58" t="s">
        <v>750</v>
      </c>
      <c r="E290" s="36"/>
      <c r="F290" s="36"/>
      <c r="G290" s="36"/>
      <c r="H290" s="36"/>
      <c r="I290" s="36"/>
      <c r="J290" s="36"/>
      <c r="K290" s="36"/>
      <c r="L290" s="36"/>
      <c r="M290" s="36"/>
      <c r="N290" s="36"/>
      <c r="O290" s="36"/>
      <c r="P290" s="36"/>
      <c r="Q290" s="16" t="s">
        <v>750</v>
      </c>
      <c r="R290" s="91" t="s">
        <v>400</v>
      </c>
    </row>
    <row r="291" spans="1:18" ht="66" x14ac:dyDescent="0.25">
      <c r="A291" s="22" t="str">
        <f t="shared" si="13"/>
        <v>CommonTC_G_266</v>
      </c>
      <c r="B291" s="51" t="s">
        <v>812</v>
      </c>
      <c r="C291" s="86" t="s">
        <v>813</v>
      </c>
      <c r="D291" s="58" t="s">
        <v>814</v>
      </c>
      <c r="E291" s="36"/>
      <c r="F291" s="36"/>
      <c r="G291" s="36"/>
      <c r="H291" s="36"/>
      <c r="I291" s="36"/>
      <c r="J291" s="36"/>
      <c r="K291" s="36"/>
      <c r="L291" s="36"/>
      <c r="M291" s="36"/>
      <c r="N291" s="36"/>
      <c r="O291" s="36"/>
      <c r="P291" s="36"/>
      <c r="Q291" s="16" t="s">
        <v>814</v>
      </c>
      <c r="R291" s="91" t="s">
        <v>400</v>
      </c>
    </row>
    <row r="292" spans="1:18" ht="52.8" x14ac:dyDescent="0.25">
      <c r="A292" s="22" t="str">
        <f t="shared" si="13"/>
        <v>CommonTC_G_267</v>
      </c>
      <c r="B292" s="51" t="s">
        <v>815</v>
      </c>
      <c r="C292" s="86" t="s">
        <v>816</v>
      </c>
      <c r="D292" s="58" t="s">
        <v>817</v>
      </c>
      <c r="E292" s="36"/>
      <c r="F292" s="36"/>
      <c r="G292" s="36"/>
      <c r="H292" s="36"/>
      <c r="I292" s="36"/>
      <c r="J292" s="36"/>
      <c r="K292" s="36"/>
      <c r="L292" s="36"/>
      <c r="M292" s="36"/>
      <c r="N292" s="36"/>
      <c r="O292" s="36"/>
      <c r="P292" s="36"/>
      <c r="Q292" s="16" t="s">
        <v>817</v>
      </c>
      <c r="R292" s="91" t="s">
        <v>400</v>
      </c>
    </row>
    <row r="293" spans="1:18" x14ac:dyDescent="0.25">
      <c r="A293" s="95" t="s">
        <v>921</v>
      </c>
      <c r="B293" s="96"/>
      <c r="C293" s="86"/>
      <c r="D293" s="58"/>
      <c r="E293" s="36"/>
      <c r="F293" s="36"/>
      <c r="G293" s="36"/>
      <c r="H293" s="36"/>
      <c r="I293" s="36"/>
      <c r="J293" s="36"/>
      <c r="K293" s="36"/>
      <c r="L293" s="36"/>
      <c r="M293" s="36"/>
      <c r="N293" s="36"/>
      <c r="O293" s="36"/>
      <c r="P293" s="36"/>
      <c r="Q293" s="16"/>
      <c r="R293" s="87"/>
    </row>
    <row r="294" spans="1:18" ht="39.6" x14ac:dyDescent="0.25">
      <c r="A294" s="22" t="str">
        <f>IF(AND(C294="",C294=""),"",$D$4&amp;"_"&amp;ROW()-26)</f>
        <v>CommonTC_G_268</v>
      </c>
      <c r="B294" s="23" t="s">
        <v>818</v>
      </c>
      <c r="C294" s="24" t="s">
        <v>819</v>
      </c>
      <c r="D294" s="23" t="s">
        <v>820</v>
      </c>
      <c r="E294" s="25"/>
      <c r="F294" s="25"/>
      <c r="G294" s="25"/>
      <c r="H294" s="25"/>
      <c r="I294" s="25"/>
      <c r="J294" s="25"/>
      <c r="K294" s="25"/>
      <c r="L294" s="25"/>
      <c r="M294" s="25"/>
      <c r="N294" s="25"/>
      <c r="O294" s="25"/>
      <c r="P294" s="25"/>
      <c r="Q294" s="23" t="s">
        <v>820</v>
      </c>
      <c r="R294" s="72" t="s">
        <v>400</v>
      </c>
    </row>
    <row r="295" spans="1:18" ht="39.6" x14ac:dyDescent="0.25">
      <c r="A295" s="22" t="str">
        <f t="shared" ref="A295:A312" si="14">IF(AND(C295="",C295=""),"",$D$4&amp;"_"&amp;ROW()-26)</f>
        <v>CommonTC_G_269</v>
      </c>
      <c r="B295" s="23" t="s">
        <v>821</v>
      </c>
      <c r="C295" s="24" t="s">
        <v>822</v>
      </c>
      <c r="D295" s="23" t="s">
        <v>820</v>
      </c>
      <c r="E295" s="25"/>
      <c r="F295" s="25"/>
      <c r="G295" s="25"/>
      <c r="H295" s="25"/>
      <c r="I295" s="25"/>
      <c r="J295" s="25"/>
      <c r="K295" s="25"/>
      <c r="L295" s="25"/>
      <c r="M295" s="25"/>
      <c r="N295" s="25"/>
      <c r="O295" s="25"/>
      <c r="P295" s="25"/>
      <c r="Q295" s="23" t="s">
        <v>820</v>
      </c>
      <c r="R295" s="72" t="s">
        <v>400</v>
      </c>
    </row>
    <row r="296" spans="1:18" ht="39.6" x14ac:dyDescent="0.25">
      <c r="A296" s="22" t="str">
        <f t="shared" si="14"/>
        <v>CommonTC_G_270</v>
      </c>
      <c r="B296" s="23" t="s">
        <v>823</v>
      </c>
      <c r="C296" s="24" t="s">
        <v>824</v>
      </c>
      <c r="D296" s="25" t="s">
        <v>820</v>
      </c>
      <c r="E296" s="25"/>
      <c r="F296" s="25"/>
      <c r="G296" s="25"/>
      <c r="H296" s="25"/>
      <c r="I296" s="25"/>
      <c r="J296" s="25"/>
      <c r="K296" s="25"/>
      <c r="L296" s="25"/>
      <c r="M296" s="25"/>
      <c r="N296" s="25"/>
      <c r="O296" s="25"/>
      <c r="P296" s="25"/>
      <c r="Q296" s="25" t="s">
        <v>820</v>
      </c>
      <c r="R296" s="72" t="s">
        <v>400</v>
      </c>
    </row>
    <row r="297" spans="1:18" ht="39.6" x14ac:dyDescent="0.25">
      <c r="A297" s="22" t="str">
        <f t="shared" si="14"/>
        <v>CommonTC_G_271</v>
      </c>
      <c r="B297" s="26" t="s">
        <v>825</v>
      </c>
      <c r="C297" s="27" t="s">
        <v>826</v>
      </c>
      <c r="D297" s="26" t="s">
        <v>820</v>
      </c>
      <c r="E297" s="25"/>
      <c r="F297" s="25"/>
      <c r="G297" s="25"/>
      <c r="H297" s="25"/>
      <c r="I297" s="25"/>
      <c r="J297" s="25"/>
      <c r="K297" s="25"/>
      <c r="L297" s="25"/>
      <c r="M297" s="25"/>
      <c r="N297" s="25"/>
      <c r="O297" s="25"/>
      <c r="P297" s="25"/>
      <c r="Q297" s="26" t="s">
        <v>820</v>
      </c>
      <c r="R297" s="72" t="s">
        <v>400</v>
      </c>
    </row>
    <row r="298" spans="1:18" ht="39.6" x14ac:dyDescent="0.25">
      <c r="A298" s="22" t="str">
        <f t="shared" si="14"/>
        <v>CommonTC_G_272</v>
      </c>
      <c r="B298" s="23" t="s">
        <v>827</v>
      </c>
      <c r="C298" s="27" t="s">
        <v>828</v>
      </c>
      <c r="D298" s="23" t="s">
        <v>829</v>
      </c>
      <c r="E298" s="25"/>
      <c r="F298" s="25"/>
      <c r="G298" s="25"/>
      <c r="H298" s="25"/>
      <c r="I298" s="25"/>
      <c r="J298" s="25"/>
      <c r="K298" s="25"/>
      <c r="L298" s="25"/>
      <c r="M298" s="25"/>
      <c r="N298" s="25"/>
      <c r="O298" s="25"/>
      <c r="P298" s="25"/>
      <c r="Q298" s="23" t="s">
        <v>829</v>
      </c>
      <c r="R298" s="72" t="s">
        <v>400</v>
      </c>
    </row>
    <row r="299" spans="1:18" ht="39.6" x14ac:dyDescent="0.25">
      <c r="A299" s="22" t="str">
        <f t="shared" si="14"/>
        <v>CommonTC_G_273</v>
      </c>
      <c r="B299" s="23" t="s">
        <v>830</v>
      </c>
      <c r="C299" s="27" t="s">
        <v>831</v>
      </c>
      <c r="D299" s="23" t="s">
        <v>829</v>
      </c>
      <c r="E299" s="25"/>
      <c r="F299" s="25"/>
      <c r="G299" s="25"/>
      <c r="H299" s="25"/>
      <c r="I299" s="25"/>
      <c r="J299" s="25"/>
      <c r="K299" s="25"/>
      <c r="L299" s="25"/>
      <c r="M299" s="25"/>
      <c r="N299" s="25"/>
      <c r="O299" s="25"/>
      <c r="P299" s="25"/>
      <c r="Q299" s="23" t="s">
        <v>829</v>
      </c>
      <c r="R299" s="72" t="s">
        <v>400</v>
      </c>
    </row>
    <row r="300" spans="1:18" ht="39.6" x14ac:dyDescent="0.25">
      <c r="A300" s="22" t="str">
        <f t="shared" si="14"/>
        <v>CommonTC_G_274</v>
      </c>
      <c r="B300" s="23" t="s">
        <v>832</v>
      </c>
      <c r="C300" s="24" t="s">
        <v>833</v>
      </c>
      <c r="D300" s="23" t="s">
        <v>834</v>
      </c>
      <c r="E300" s="25"/>
      <c r="F300" s="25"/>
      <c r="G300" s="25"/>
      <c r="H300" s="25"/>
      <c r="I300" s="25"/>
      <c r="J300" s="25"/>
      <c r="K300" s="25"/>
      <c r="L300" s="25"/>
      <c r="M300" s="25"/>
      <c r="N300" s="25"/>
      <c r="O300" s="25"/>
      <c r="P300" s="25"/>
      <c r="Q300" s="23" t="s">
        <v>834</v>
      </c>
      <c r="R300" s="72" t="s">
        <v>400</v>
      </c>
    </row>
    <row r="301" spans="1:18" ht="39.6" x14ac:dyDescent="0.25">
      <c r="A301" s="22" t="str">
        <f t="shared" si="14"/>
        <v>CommonTC_G_275</v>
      </c>
      <c r="B301" s="23" t="s">
        <v>835</v>
      </c>
      <c r="C301" s="24" t="s">
        <v>836</v>
      </c>
      <c r="D301" s="23" t="s">
        <v>837</v>
      </c>
      <c r="E301" s="25"/>
      <c r="F301" s="25"/>
      <c r="G301" s="25"/>
      <c r="H301" s="25"/>
      <c r="I301" s="25"/>
      <c r="J301" s="25"/>
      <c r="K301" s="25"/>
      <c r="L301" s="25"/>
      <c r="M301" s="25"/>
      <c r="N301" s="25"/>
      <c r="O301" s="25"/>
      <c r="P301" s="25"/>
      <c r="Q301" s="23" t="s">
        <v>837</v>
      </c>
      <c r="R301" s="72" t="s">
        <v>400</v>
      </c>
    </row>
    <row r="302" spans="1:18" ht="39.6" x14ac:dyDescent="0.25">
      <c r="A302" s="22" t="str">
        <f t="shared" si="14"/>
        <v>CommonTC_G_276</v>
      </c>
      <c r="B302" s="25" t="s">
        <v>838</v>
      </c>
      <c r="C302" s="24" t="s">
        <v>839</v>
      </c>
      <c r="D302" s="23" t="s">
        <v>829</v>
      </c>
      <c r="E302" s="25"/>
      <c r="F302" s="25"/>
      <c r="G302" s="25"/>
      <c r="H302" s="25"/>
      <c r="I302" s="25"/>
      <c r="J302" s="25"/>
      <c r="K302" s="25"/>
      <c r="L302" s="25"/>
      <c r="M302" s="25"/>
      <c r="N302" s="25"/>
      <c r="O302" s="25"/>
      <c r="P302" s="25"/>
      <c r="Q302" s="23" t="s">
        <v>829</v>
      </c>
      <c r="R302" s="72" t="s">
        <v>400</v>
      </c>
    </row>
    <row r="303" spans="1:18" ht="52.8" x14ac:dyDescent="0.25">
      <c r="A303" s="22" t="str">
        <f>IF(AND(C303="",C303=""),"",$D$4&amp;"_"&amp;ROW()-26)</f>
        <v>CommonTC_G_277</v>
      </c>
      <c r="B303" s="23" t="s">
        <v>840</v>
      </c>
      <c r="C303" s="24" t="s">
        <v>841</v>
      </c>
      <c r="D303" s="23" t="s">
        <v>842</v>
      </c>
      <c r="E303" s="29"/>
      <c r="F303" s="29"/>
      <c r="G303" s="29"/>
      <c r="H303" s="29"/>
      <c r="I303" s="29"/>
      <c r="J303" s="29"/>
      <c r="K303" s="29"/>
      <c r="L303" s="29"/>
      <c r="M303" s="29"/>
      <c r="N303" s="29"/>
      <c r="O303" s="29"/>
      <c r="P303" s="29"/>
      <c r="Q303" s="23" t="s">
        <v>842</v>
      </c>
      <c r="R303" s="72" t="s">
        <v>400</v>
      </c>
    </row>
    <row r="304" spans="1:18" ht="39.6" x14ac:dyDescent="0.25">
      <c r="A304" s="22" t="str">
        <f t="shared" si="14"/>
        <v>CommonTC_G_278</v>
      </c>
      <c r="B304" s="23" t="s">
        <v>843</v>
      </c>
      <c r="C304" s="24" t="s">
        <v>844</v>
      </c>
      <c r="D304" s="23" t="s">
        <v>845</v>
      </c>
      <c r="E304" s="29"/>
      <c r="F304" s="29"/>
      <c r="G304" s="29"/>
      <c r="H304" s="29"/>
      <c r="I304" s="29"/>
      <c r="J304" s="29"/>
      <c r="K304" s="29"/>
      <c r="L304" s="29"/>
      <c r="M304" s="29"/>
      <c r="N304" s="29"/>
      <c r="O304" s="29"/>
      <c r="P304" s="29"/>
      <c r="Q304" s="23" t="s">
        <v>845</v>
      </c>
      <c r="R304" s="72" t="s">
        <v>400</v>
      </c>
    </row>
    <row r="305" spans="1:18" ht="39.6" x14ac:dyDescent="0.25">
      <c r="A305" s="22" t="str">
        <f t="shared" si="14"/>
        <v>CommonTC_G_279</v>
      </c>
      <c r="B305" s="23" t="s">
        <v>846</v>
      </c>
      <c r="C305" s="24" t="s">
        <v>847</v>
      </c>
      <c r="D305" s="23" t="s">
        <v>848</v>
      </c>
      <c r="E305" s="29"/>
      <c r="F305" s="29"/>
      <c r="G305" s="29"/>
      <c r="H305" s="29"/>
      <c r="I305" s="29"/>
      <c r="J305" s="29"/>
      <c r="K305" s="29"/>
      <c r="L305" s="29"/>
      <c r="M305" s="29"/>
      <c r="N305" s="29"/>
      <c r="O305" s="29"/>
      <c r="P305" s="29"/>
      <c r="Q305" s="23" t="s">
        <v>848</v>
      </c>
      <c r="R305" s="72" t="s">
        <v>400</v>
      </c>
    </row>
    <row r="306" spans="1:18" ht="39.6" x14ac:dyDescent="0.25">
      <c r="A306" s="22" t="str">
        <f t="shared" si="14"/>
        <v>CommonTC_G_280</v>
      </c>
      <c r="B306" s="23" t="s">
        <v>849</v>
      </c>
      <c r="C306" s="24" t="s">
        <v>850</v>
      </c>
      <c r="D306" s="23" t="s">
        <v>848</v>
      </c>
      <c r="E306" s="29"/>
      <c r="F306" s="29"/>
      <c r="G306" s="29"/>
      <c r="H306" s="29"/>
      <c r="I306" s="29"/>
      <c r="J306" s="29"/>
      <c r="K306" s="29"/>
      <c r="L306" s="29"/>
      <c r="M306" s="29"/>
      <c r="N306" s="29"/>
      <c r="O306" s="29"/>
      <c r="P306" s="29"/>
      <c r="Q306" s="23" t="s">
        <v>848</v>
      </c>
      <c r="R306" s="72" t="s">
        <v>400</v>
      </c>
    </row>
    <row r="307" spans="1:18" ht="39.6" x14ac:dyDescent="0.25">
      <c r="A307" s="22" t="str">
        <f t="shared" si="14"/>
        <v>CommonTC_G_281</v>
      </c>
      <c r="B307" s="88" t="s">
        <v>851</v>
      </c>
      <c r="C307" s="24" t="s">
        <v>852</v>
      </c>
      <c r="D307" s="23" t="s">
        <v>842</v>
      </c>
      <c r="E307" s="29"/>
      <c r="F307" s="29"/>
      <c r="G307" s="29"/>
      <c r="H307" s="29"/>
      <c r="I307" s="29"/>
      <c r="J307" s="29"/>
      <c r="K307" s="29"/>
      <c r="L307" s="29"/>
      <c r="M307" s="29"/>
      <c r="N307" s="29"/>
      <c r="O307" s="29"/>
      <c r="P307" s="29"/>
      <c r="Q307" s="23" t="s">
        <v>842</v>
      </c>
      <c r="R307" s="72" t="s">
        <v>400</v>
      </c>
    </row>
    <row r="308" spans="1:18" ht="39.6" x14ac:dyDescent="0.25">
      <c r="A308" s="22" t="str">
        <f t="shared" si="14"/>
        <v>CommonTC_G_282</v>
      </c>
      <c r="B308" s="31" t="s">
        <v>853</v>
      </c>
      <c r="C308" s="32" t="s">
        <v>854</v>
      </c>
      <c r="D308" s="33" t="s">
        <v>855</v>
      </c>
      <c r="E308" s="29"/>
      <c r="F308" s="29"/>
      <c r="G308" s="29"/>
      <c r="H308" s="29"/>
      <c r="I308" s="29"/>
      <c r="J308" s="29"/>
      <c r="K308" s="29"/>
      <c r="L308" s="29"/>
      <c r="M308" s="29"/>
      <c r="N308" s="29"/>
      <c r="O308" s="29"/>
      <c r="P308" s="29"/>
      <c r="Q308" s="33" t="s">
        <v>855</v>
      </c>
      <c r="R308" s="72" t="s">
        <v>400</v>
      </c>
    </row>
    <row r="309" spans="1:18" x14ac:dyDescent="0.25">
      <c r="A309" s="22" t="str">
        <f t="shared" si="14"/>
        <v>CommonTC_G_283</v>
      </c>
      <c r="B309" s="51" t="s">
        <v>856</v>
      </c>
      <c r="C309" s="86" t="s">
        <v>857</v>
      </c>
      <c r="D309" s="58" t="s">
        <v>858</v>
      </c>
      <c r="E309" s="36"/>
      <c r="F309" s="36"/>
      <c r="G309" s="36"/>
      <c r="H309" s="36"/>
      <c r="I309" s="36"/>
      <c r="J309" s="36"/>
      <c r="K309" s="36"/>
      <c r="L309" s="36"/>
      <c r="M309" s="36"/>
      <c r="N309" s="36"/>
      <c r="O309" s="36"/>
      <c r="P309" s="36"/>
      <c r="Q309" s="58" t="s">
        <v>858</v>
      </c>
      <c r="R309" s="72" t="s">
        <v>400</v>
      </c>
    </row>
    <row r="310" spans="1:18" x14ac:dyDescent="0.25">
      <c r="A310" s="22" t="str">
        <f t="shared" si="14"/>
        <v>CommonTC_G_284</v>
      </c>
      <c r="B310" s="39" t="s">
        <v>859</v>
      </c>
      <c r="C310" s="40" t="s">
        <v>860</v>
      </c>
      <c r="D310" s="39" t="s">
        <v>861</v>
      </c>
      <c r="E310" s="41"/>
      <c r="F310" s="41"/>
      <c r="G310" s="41"/>
      <c r="H310" s="41"/>
      <c r="I310" s="41"/>
      <c r="J310" s="41"/>
      <c r="K310" s="41"/>
      <c r="L310" s="41"/>
      <c r="M310" s="41"/>
      <c r="N310" s="41"/>
      <c r="O310" s="41"/>
      <c r="P310" s="41"/>
      <c r="Q310" s="39" t="s">
        <v>861</v>
      </c>
      <c r="R310" s="72" t="s">
        <v>400</v>
      </c>
    </row>
    <row r="311" spans="1:18" ht="26.4" x14ac:dyDescent="0.25">
      <c r="A311" s="22" t="str">
        <f t="shared" si="14"/>
        <v>CommonTC_G_285</v>
      </c>
      <c r="B311" s="39" t="s">
        <v>862</v>
      </c>
      <c r="C311" s="40" t="s">
        <v>863</v>
      </c>
      <c r="D311" s="39" t="s">
        <v>864</v>
      </c>
      <c r="E311" s="36"/>
      <c r="F311" s="36"/>
      <c r="G311" s="36"/>
      <c r="H311" s="36"/>
      <c r="I311" s="36"/>
      <c r="J311" s="36"/>
      <c r="K311" s="36"/>
      <c r="L311" s="36"/>
      <c r="M311" s="36"/>
      <c r="N311" s="36"/>
      <c r="O311" s="36"/>
      <c r="P311" s="36"/>
      <c r="Q311" s="39" t="s">
        <v>864</v>
      </c>
      <c r="R311" s="72" t="s">
        <v>400</v>
      </c>
    </row>
    <row r="312" spans="1:18" ht="26.4" x14ac:dyDescent="0.25">
      <c r="A312" s="22" t="str">
        <f t="shared" si="14"/>
        <v>CommonTC_G_286</v>
      </c>
      <c r="B312" s="51" t="s">
        <v>865</v>
      </c>
      <c r="C312" s="86" t="s">
        <v>866</v>
      </c>
      <c r="D312" s="58" t="s">
        <v>867</v>
      </c>
      <c r="E312" s="36"/>
      <c r="F312" s="36"/>
      <c r="G312" s="36"/>
      <c r="H312" s="36"/>
      <c r="I312" s="36"/>
      <c r="J312" s="36"/>
      <c r="K312" s="36"/>
      <c r="L312" s="36"/>
      <c r="M312" s="36"/>
      <c r="N312" s="36"/>
      <c r="O312" s="36"/>
      <c r="P312" s="36"/>
      <c r="Q312" s="58" t="s">
        <v>867</v>
      </c>
      <c r="R312" s="72" t="s">
        <v>400</v>
      </c>
    </row>
    <row r="313" spans="1:18" x14ac:dyDescent="0.25">
      <c r="A313" s="95" t="s">
        <v>922</v>
      </c>
      <c r="B313" s="96"/>
      <c r="C313" s="86"/>
      <c r="D313" s="58"/>
      <c r="E313" s="36"/>
      <c r="F313" s="36"/>
      <c r="G313" s="36"/>
      <c r="H313" s="36"/>
      <c r="I313" s="36"/>
      <c r="J313" s="36"/>
      <c r="K313" s="36"/>
      <c r="L313" s="36"/>
      <c r="M313" s="36"/>
      <c r="N313" s="36"/>
      <c r="O313" s="36"/>
      <c r="P313" s="36"/>
      <c r="Q313" s="58"/>
      <c r="R313" s="67"/>
    </row>
    <row r="314" spans="1:18" x14ac:dyDescent="0.25">
      <c r="A314" s="22" t="str">
        <f>IF(AND(C314="",C314=""),"",$D$4&amp;"_"&amp;ROW()-27)</f>
        <v>CommonTC_G_287</v>
      </c>
      <c r="B314" s="51" t="s">
        <v>868</v>
      </c>
      <c r="C314" s="86" t="s">
        <v>869</v>
      </c>
      <c r="D314" s="51" t="s">
        <v>870</v>
      </c>
      <c r="E314" s="36"/>
      <c r="F314" s="36"/>
      <c r="G314" s="36"/>
      <c r="H314" s="36"/>
      <c r="I314" s="36"/>
      <c r="J314" s="36"/>
      <c r="K314" s="36"/>
      <c r="L314" s="36"/>
      <c r="M314" s="36"/>
      <c r="N314" s="36"/>
      <c r="O314" s="36"/>
      <c r="P314" s="36"/>
      <c r="Q314" s="51" t="s">
        <v>870</v>
      </c>
      <c r="R314" s="92" t="s">
        <v>400</v>
      </c>
    </row>
    <row r="315" spans="1:18" ht="26.4" x14ac:dyDescent="0.25">
      <c r="A315" s="22" t="str">
        <f t="shared" ref="A315:A321" si="15">IF(AND(C315="",C315=""),"",$D$4&amp;"_"&amp;ROW()-27)</f>
        <v>CommonTC_G_288</v>
      </c>
      <c r="B315" s="41" t="s">
        <v>871</v>
      </c>
      <c r="C315" s="40" t="s">
        <v>872</v>
      </c>
      <c r="D315" s="39" t="s">
        <v>873</v>
      </c>
      <c r="E315" s="41"/>
      <c r="F315" s="41"/>
      <c r="G315" s="41"/>
      <c r="H315" s="41"/>
      <c r="I315" s="41"/>
      <c r="J315" s="41"/>
      <c r="K315" s="41"/>
      <c r="L315" s="41"/>
      <c r="M315" s="41"/>
      <c r="N315" s="41"/>
      <c r="O315" s="41"/>
      <c r="P315" s="41"/>
      <c r="Q315" s="39" t="s">
        <v>873</v>
      </c>
      <c r="R315" s="92" t="s">
        <v>400</v>
      </c>
    </row>
    <row r="316" spans="1:18" ht="26.4" x14ac:dyDescent="0.25">
      <c r="A316" s="22" t="str">
        <f t="shared" si="15"/>
        <v>CommonTC_G_289</v>
      </c>
      <c r="B316" s="41" t="s">
        <v>874</v>
      </c>
      <c r="C316" s="40" t="s">
        <v>875</v>
      </c>
      <c r="D316" s="39" t="s">
        <v>876</v>
      </c>
      <c r="E316" s="41"/>
      <c r="F316" s="41"/>
      <c r="G316" s="41"/>
      <c r="H316" s="41"/>
      <c r="I316" s="41"/>
      <c r="J316" s="41"/>
      <c r="K316" s="41"/>
      <c r="L316" s="41"/>
      <c r="M316" s="41"/>
      <c r="N316" s="41"/>
      <c r="O316" s="41"/>
      <c r="P316" s="41"/>
      <c r="Q316" s="39" t="s">
        <v>876</v>
      </c>
      <c r="R316" s="92" t="s">
        <v>400</v>
      </c>
    </row>
    <row r="317" spans="1:18" ht="26.4" x14ac:dyDescent="0.25">
      <c r="A317" s="22" t="str">
        <f t="shared" si="15"/>
        <v>CommonTC_G_290</v>
      </c>
      <c r="B317" s="39" t="s">
        <v>877</v>
      </c>
      <c r="C317" s="40" t="s">
        <v>878</v>
      </c>
      <c r="D317" s="39" t="s">
        <v>876</v>
      </c>
      <c r="E317" s="41"/>
      <c r="F317" s="41"/>
      <c r="G317" s="41"/>
      <c r="H317" s="41"/>
      <c r="I317" s="41"/>
      <c r="J317" s="41"/>
      <c r="K317" s="41"/>
      <c r="L317" s="41"/>
      <c r="M317" s="41"/>
      <c r="N317" s="41"/>
      <c r="O317" s="41"/>
      <c r="P317" s="41"/>
      <c r="Q317" s="39" t="s">
        <v>876</v>
      </c>
      <c r="R317" s="92" t="s">
        <v>400</v>
      </c>
    </row>
    <row r="318" spans="1:18" ht="26.4" x14ac:dyDescent="0.25">
      <c r="A318" s="22" t="str">
        <f t="shared" si="15"/>
        <v>CommonTC_G_291</v>
      </c>
      <c r="B318" s="39" t="s">
        <v>879</v>
      </c>
      <c r="C318" s="40" t="s">
        <v>880</v>
      </c>
      <c r="D318" s="39" t="s">
        <v>876</v>
      </c>
      <c r="E318" s="41"/>
      <c r="F318" s="41"/>
      <c r="G318" s="41"/>
      <c r="H318" s="41"/>
      <c r="I318" s="41"/>
      <c r="J318" s="41"/>
      <c r="K318" s="41"/>
      <c r="L318" s="41"/>
      <c r="M318" s="41"/>
      <c r="N318" s="41"/>
      <c r="O318" s="41"/>
      <c r="P318" s="41"/>
      <c r="Q318" s="39" t="s">
        <v>876</v>
      </c>
      <c r="R318" s="92" t="s">
        <v>400</v>
      </c>
    </row>
    <row r="319" spans="1:18" ht="26.4" x14ac:dyDescent="0.25">
      <c r="A319" s="22" t="str">
        <f t="shared" si="15"/>
        <v>CommonTC_G_292</v>
      </c>
      <c r="B319" s="39" t="s">
        <v>881</v>
      </c>
      <c r="C319" s="40" t="s">
        <v>882</v>
      </c>
      <c r="D319" s="39" t="s">
        <v>876</v>
      </c>
      <c r="E319" s="41"/>
      <c r="F319" s="41"/>
      <c r="G319" s="41"/>
      <c r="H319" s="41"/>
      <c r="I319" s="41"/>
      <c r="J319" s="41"/>
      <c r="K319" s="41"/>
      <c r="L319" s="41"/>
      <c r="M319" s="41"/>
      <c r="N319" s="41"/>
      <c r="O319" s="41"/>
      <c r="P319" s="41"/>
      <c r="Q319" s="39" t="s">
        <v>876</v>
      </c>
      <c r="R319" s="92" t="s">
        <v>400</v>
      </c>
    </row>
    <row r="320" spans="1:18" ht="26.4" x14ac:dyDescent="0.25">
      <c r="A320" s="22" t="str">
        <f t="shared" si="15"/>
        <v>CommonTC_G_293</v>
      </c>
      <c r="B320" s="39" t="s">
        <v>883</v>
      </c>
      <c r="C320" s="40" t="s">
        <v>884</v>
      </c>
      <c r="D320" s="39" t="s">
        <v>885</v>
      </c>
      <c r="E320" s="41"/>
      <c r="F320" s="41"/>
      <c r="G320" s="41"/>
      <c r="H320" s="41"/>
      <c r="I320" s="41"/>
      <c r="J320" s="41"/>
      <c r="K320" s="41"/>
      <c r="L320" s="41"/>
      <c r="M320" s="41"/>
      <c r="N320" s="41"/>
      <c r="O320" s="41"/>
      <c r="P320" s="41"/>
      <c r="Q320" s="39" t="s">
        <v>885</v>
      </c>
      <c r="R320" s="92" t="s">
        <v>400</v>
      </c>
    </row>
    <row r="321" spans="1:18" ht="26.4" x14ac:dyDescent="0.25">
      <c r="A321" s="22" t="str">
        <f t="shared" si="15"/>
        <v>CommonTC_G_294</v>
      </c>
      <c r="B321" s="39" t="s">
        <v>886</v>
      </c>
      <c r="C321" s="40" t="s">
        <v>887</v>
      </c>
      <c r="D321" s="39" t="s">
        <v>888</v>
      </c>
      <c r="E321" s="41"/>
      <c r="F321" s="41"/>
      <c r="G321" s="41"/>
      <c r="H321" s="41"/>
      <c r="I321" s="41"/>
      <c r="J321" s="41"/>
      <c r="K321" s="41"/>
      <c r="L321" s="41"/>
      <c r="M321" s="41"/>
      <c r="N321" s="41"/>
      <c r="O321" s="41"/>
      <c r="P321" s="41"/>
      <c r="Q321" s="39" t="s">
        <v>888</v>
      </c>
      <c r="R321" s="92" t="s">
        <v>400</v>
      </c>
    </row>
    <row r="322" spans="1:18" x14ac:dyDescent="0.25">
      <c r="A322" s="95" t="s">
        <v>923</v>
      </c>
      <c r="B322" s="96"/>
      <c r="C322" s="40"/>
      <c r="D322" s="39"/>
      <c r="E322" s="41"/>
      <c r="F322" s="41"/>
      <c r="G322" s="41"/>
      <c r="H322" s="41"/>
      <c r="I322" s="41"/>
      <c r="J322" s="41"/>
      <c r="K322" s="41"/>
      <c r="L322" s="41"/>
      <c r="M322" s="41"/>
      <c r="N322" s="41"/>
      <c r="O322" s="41"/>
      <c r="P322" s="41"/>
      <c r="Q322" s="39"/>
      <c r="R322" s="42"/>
    </row>
    <row r="323" spans="1:18" ht="39.6" x14ac:dyDescent="0.25">
      <c r="A323" s="22" t="str">
        <f>IF(AND(C323="",C323=""),"",$D$4&amp;"_"&amp;ROW()-28)</f>
        <v>CommonTC_G_295</v>
      </c>
      <c r="B323" s="39" t="s">
        <v>889</v>
      </c>
      <c r="C323" s="40" t="s">
        <v>890</v>
      </c>
      <c r="D323" s="39" t="s">
        <v>891</v>
      </c>
      <c r="E323" s="41"/>
      <c r="F323" s="41"/>
      <c r="G323" s="41"/>
      <c r="H323" s="41"/>
      <c r="I323" s="41"/>
      <c r="J323" s="41"/>
      <c r="K323" s="41"/>
      <c r="L323" s="41"/>
      <c r="M323" s="41"/>
      <c r="N323" s="41"/>
      <c r="O323" s="41"/>
      <c r="P323" s="41"/>
      <c r="Q323" s="39" t="s">
        <v>891</v>
      </c>
      <c r="R323" s="93" t="s">
        <v>400</v>
      </c>
    </row>
    <row r="324" spans="1:18" ht="39.6" x14ac:dyDescent="0.25">
      <c r="A324" s="22" t="str">
        <f t="shared" ref="A324:A336" si="16">IF(AND(C324="",C324=""),"",$D$4&amp;"_"&amp;ROW()-28)</f>
        <v>CommonTC_G_296</v>
      </c>
      <c r="B324" s="41" t="s">
        <v>892</v>
      </c>
      <c r="C324" s="40" t="s">
        <v>893</v>
      </c>
      <c r="D324" s="39" t="s">
        <v>894</v>
      </c>
      <c r="E324" s="41"/>
      <c r="F324" s="41"/>
      <c r="G324" s="41"/>
      <c r="H324" s="41"/>
      <c r="I324" s="41"/>
      <c r="J324" s="41"/>
      <c r="K324" s="41"/>
      <c r="L324" s="41"/>
      <c r="M324" s="41"/>
      <c r="N324" s="41"/>
      <c r="O324" s="41"/>
      <c r="P324" s="41"/>
      <c r="Q324" s="39" t="s">
        <v>894</v>
      </c>
      <c r="R324" s="93" t="s">
        <v>400</v>
      </c>
    </row>
    <row r="325" spans="1:18" ht="39.6" x14ac:dyDescent="0.25">
      <c r="A325" s="22" t="str">
        <f t="shared" si="16"/>
        <v>CommonTC_G_297</v>
      </c>
      <c r="B325" s="41" t="s">
        <v>895</v>
      </c>
      <c r="C325" s="40" t="s">
        <v>896</v>
      </c>
      <c r="D325" s="39" t="s">
        <v>897</v>
      </c>
      <c r="E325" s="41"/>
      <c r="F325" s="41"/>
      <c r="G325" s="41"/>
      <c r="H325" s="41"/>
      <c r="I325" s="41"/>
      <c r="J325" s="41"/>
      <c r="K325" s="41"/>
      <c r="L325" s="41"/>
      <c r="M325" s="41"/>
      <c r="N325" s="41"/>
      <c r="O325" s="41"/>
      <c r="P325" s="41"/>
      <c r="Q325" s="39" t="s">
        <v>897</v>
      </c>
      <c r="R325" s="93" t="s">
        <v>400</v>
      </c>
    </row>
    <row r="326" spans="1:18" ht="39.6" x14ac:dyDescent="0.25">
      <c r="A326" s="22" t="str">
        <f t="shared" si="16"/>
        <v>CommonTC_G_298</v>
      </c>
      <c r="B326" s="41" t="s">
        <v>898</v>
      </c>
      <c r="C326" s="40" t="s">
        <v>899</v>
      </c>
      <c r="D326" s="39" t="s">
        <v>900</v>
      </c>
      <c r="E326" s="41"/>
      <c r="F326" s="41"/>
      <c r="G326" s="41"/>
      <c r="H326" s="41"/>
      <c r="I326" s="41"/>
      <c r="J326" s="41"/>
      <c r="K326" s="41"/>
      <c r="L326" s="41"/>
      <c r="M326" s="41"/>
      <c r="N326" s="41"/>
      <c r="O326" s="41"/>
      <c r="P326" s="41"/>
      <c r="Q326" s="39" t="s">
        <v>900</v>
      </c>
      <c r="R326" s="93" t="s">
        <v>400</v>
      </c>
    </row>
    <row r="327" spans="1:18" ht="39.6" x14ac:dyDescent="0.25">
      <c r="A327" s="22" t="str">
        <f t="shared" si="16"/>
        <v>CommonTC_G_299</v>
      </c>
      <c r="B327" s="41" t="s">
        <v>901</v>
      </c>
      <c r="C327" s="40" t="s">
        <v>902</v>
      </c>
      <c r="D327" s="39" t="s">
        <v>894</v>
      </c>
      <c r="E327" s="41"/>
      <c r="F327" s="41"/>
      <c r="G327" s="41"/>
      <c r="H327" s="41"/>
      <c r="I327" s="41"/>
      <c r="J327" s="41"/>
      <c r="K327" s="41"/>
      <c r="L327" s="41"/>
      <c r="M327" s="41"/>
      <c r="N327" s="41"/>
      <c r="O327" s="41"/>
      <c r="P327" s="41"/>
      <c r="Q327" s="39" t="s">
        <v>894</v>
      </c>
      <c r="R327" s="94" t="s">
        <v>401</v>
      </c>
    </row>
    <row r="328" spans="1:18" ht="39.6" x14ac:dyDescent="0.25">
      <c r="A328" s="22" t="str">
        <f t="shared" si="16"/>
        <v>CommonTC_G_300</v>
      </c>
      <c r="B328" s="41" t="s">
        <v>903</v>
      </c>
      <c r="C328" s="40" t="s">
        <v>904</v>
      </c>
      <c r="D328" s="39" t="s">
        <v>891</v>
      </c>
      <c r="E328" s="41"/>
      <c r="F328" s="41"/>
      <c r="G328" s="41"/>
      <c r="H328" s="41"/>
      <c r="I328" s="41"/>
      <c r="J328" s="41"/>
      <c r="K328" s="41"/>
      <c r="L328" s="41"/>
      <c r="M328" s="41"/>
      <c r="N328" s="41"/>
      <c r="O328" s="41"/>
      <c r="P328" s="41"/>
      <c r="Q328" s="39" t="s">
        <v>891</v>
      </c>
      <c r="R328" s="93" t="s">
        <v>400</v>
      </c>
    </row>
    <row r="329" spans="1:18" ht="39.6" x14ac:dyDescent="0.25">
      <c r="A329" s="22" t="str">
        <f t="shared" si="16"/>
        <v>CommonTC_G_301</v>
      </c>
      <c r="B329" s="41" t="s">
        <v>905</v>
      </c>
      <c r="C329" s="40" t="s">
        <v>906</v>
      </c>
      <c r="D329" s="39" t="s">
        <v>891</v>
      </c>
      <c r="E329" s="41"/>
      <c r="F329" s="41"/>
      <c r="G329" s="41"/>
      <c r="H329" s="41"/>
      <c r="I329" s="41"/>
      <c r="J329" s="41"/>
      <c r="K329" s="41"/>
      <c r="L329" s="41"/>
      <c r="M329" s="41"/>
      <c r="N329" s="41"/>
      <c r="O329" s="41"/>
      <c r="P329" s="41"/>
      <c r="Q329" s="39" t="s">
        <v>891</v>
      </c>
      <c r="R329" s="93" t="s">
        <v>400</v>
      </c>
    </row>
    <row r="330" spans="1:18" ht="39.6" x14ac:dyDescent="0.25">
      <c r="A330" s="22" t="str">
        <f t="shared" si="16"/>
        <v>CommonTC_G_302</v>
      </c>
      <c r="B330" s="41" t="s">
        <v>907</v>
      </c>
      <c r="C330" s="40" t="s">
        <v>908</v>
      </c>
      <c r="D330" s="39" t="s">
        <v>891</v>
      </c>
      <c r="E330" s="41"/>
      <c r="F330" s="41"/>
      <c r="G330" s="41"/>
      <c r="H330" s="41"/>
      <c r="I330" s="41"/>
      <c r="J330" s="41"/>
      <c r="K330" s="41"/>
      <c r="L330" s="41"/>
      <c r="M330" s="41"/>
      <c r="N330" s="41"/>
      <c r="O330" s="41"/>
      <c r="P330" s="41"/>
      <c r="Q330" s="39" t="s">
        <v>891</v>
      </c>
      <c r="R330" s="93" t="s">
        <v>400</v>
      </c>
    </row>
    <row r="331" spans="1:18" ht="39.6" x14ac:dyDescent="0.25">
      <c r="A331" s="22" t="str">
        <f t="shared" si="16"/>
        <v>CommonTC_G_303</v>
      </c>
      <c r="B331" s="23" t="s">
        <v>909</v>
      </c>
      <c r="C331" s="24" t="s">
        <v>910</v>
      </c>
      <c r="D331" s="23" t="s">
        <v>891</v>
      </c>
      <c r="E331" s="25"/>
      <c r="F331" s="25"/>
      <c r="G331" s="25"/>
      <c r="H331" s="25"/>
      <c r="I331" s="25"/>
      <c r="J331" s="25"/>
      <c r="K331" s="25"/>
      <c r="L331" s="25"/>
      <c r="M331" s="25"/>
      <c r="N331" s="25"/>
      <c r="O331" s="25"/>
      <c r="P331" s="25"/>
      <c r="Q331" s="23" t="s">
        <v>891</v>
      </c>
      <c r="R331" s="93" t="s">
        <v>400</v>
      </c>
    </row>
    <row r="332" spans="1:18" ht="39.6" x14ac:dyDescent="0.25">
      <c r="A332" s="22" t="str">
        <f>IF(AND(C332="",C332=""),"",$D$4&amp;"_"&amp;ROW()-28)</f>
        <v>CommonTC_G_304</v>
      </c>
      <c r="B332" s="23" t="s">
        <v>911</v>
      </c>
      <c r="C332" s="24" t="s">
        <v>912</v>
      </c>
      <c r="D332" s="23" t="s">
        <v>891</v>
      </c>
      <c r="E332" s="25"/>
      <c r="F332" s="25"/>
      <c r="G332" s="25"/>
      <c r="H332" s="25"/>
      <c r="I332" s="25"/>
      <c r="J332" s="25"/>
      <c r="K332" s="25"/>
      <c r="L332" s="25"/>
      <c r="M332" s="25"/>
      <c r="N332" s="25"/>
      <c r="O332" s="25"/>
      <c r="P332" s="25"/>
      <c r="Q332" s="23" t="s">
        <v>891</v>
      </c>
      <c r="R332" s="93" t="s">
        <v>400</v>
      </c>
    </row>
    <row r="333" spans="1:18" ht="39.6" x14ac:dyDescent="0.25">
      <c r="A333" s="22" t="str">
        <f t="shared" si="16"/>
        <v>CommonTC_G_305</v>
      </c>
      <c r="B333" s="23" t="s">
        <v>913</v>
      </c>
      <c r="C333" s="24" t="s">
        <v>914</v>
      </c>
      <c r="D333" s="23" t="s">
        <v>891</v>
      </c>
      <c r="E333" s="25"/>
      <c r="F333" s="25"/>
      <c r="G333" s="25"/>
      <c r="H333" s="25"/>
      <c r="I333" s="25"/>
      <c r="J333" s="25"/>
      <c r="K333" s="25"/>
      <c r="L333" s="25"/>
      <c r="M333" s="25"/>
      <c r="N333" s="25"/>
      <c r="O333" s="25"/>
      <c r="P333" s="25"/>
      <c r="Q333" s="23" t="s">
        <v>891</v>
      </c>
      <c r="R333" s="93" t="s">
        <v>400</v>
      </c>
    </row>
    <row r="334" spans="1:18" ht="39.6" x14ac:dyDescent="0.25">
      <c r="A334" s="22" t="str">
        <f t="shared" si="16"/>
        <v>CommonTC_G_306</v>
      </c>
      <c r="B334" s="23" t="s">
        <v>915</v>
      </c>
      <c r="C334" s="24" t="s">
        <v>916</v>
      </c>
      <c r="D334" s="23" t="s">
        <v>891</v>
      </c>
      <c r="E334" s="25"/>
      <c r="F334" s="25"/>
      <c r="G334" s="25"/>
      <c r="H334" s="25"/>
      <c r="I334" s="25"/>
      <c r="J334" s="25"/>
      <c r="K334" s="25"/>
      <c r="L334" s="25"/>
      <c r="M334" s="25"/>
      <c r="N334" s="25"/>
      <c r="O334" s="25"/>
      <c r="P334" s="25"/>
      <c r="Q334" s="23" t="s">
        <v>891</v>
      </c>
      <c r="R334" s="93" t="s">
        <v>400</v>
      </c>
    </row>
    <row r="335" spans="1:18" ht="39.6" x14ac:dyDescent="0.25">
      <c r="A335" s="22" t="str">
        <f t="shared" si="16"/>
        <v>CommonTC_G_307</v>
      </c>
      <c r="B335" s="23" t="s">
        <v>917</v>
      </c>
      <c r="C335" s="24" t="s">
        <v>918</v>
      </c>
      <c r="D335" s="23" t="s">
        <v>891</v>
      </c>
      <c r="E335" s="25"/>
      <c r="F335" s="25"/>
      <c r="G335" s="25"/>
      <c r="H335" s="25"/>
      <c r="I335" s="25"/>
      <c r="J335" s="25"/>
      <c r="K335" s="25"/>
      <c r="L335" s="25"/>
      <c r="M335" s="25"/>
      <c r="N335" s="25"/>
      <c r="O335" s="25"/>
      <c r="P335" s="25"/>
      <c r="Q335" s="23" t="s">
        <v>891</v>
      </c>
      <c r="R335" s="93" t="s">
        <v>400</v>
      </c>
    </row>
    <row r="336" spans="1:18" ht="39.6" x14ac:dyDescent="0.25">
      <c r="A336" s="22" t="str">
        <f t="shared" si="16"/>
        <v>CommonTC_G_308</v>
      </c>
      <c r="B336" s="23" t="s">
        <v>919</v>
      </c>
      <c r="C336" s="24" t="s">
        <v>920</v>
      </c>
      <c r="D336" s="39" t="s">
        <v>894</v>
      </c>
      <c r="E336" s="25"/>
      <c r="F336" s="25"/>
      <c r="G336" s="25"/>
      <c r="H336" s="25"/>
      <c r="I336" s="25"/>
      <c r="J336" s="25"/>
      <c r="K336" s="25"/>
      <c r="L336" s="25"/>
      <c r="M336" s="25"/>
      <c r="N336" s="25"/>
      <c r="O336" s="25"/>
      <c r="P336" s="25"/>
      <c r="Q336" s="39" t="s">
        <v>894</v>
      </c>
      <c r="R336" s="93" t="s">
        <v>400</v>
      </c>
    </row>
  </sheetData>
  <mergeCells count="15">
    <mergeCell ref="A143:B143"/>
    <mergeCell ref="R11:R12"/>
    <mergeCell ref="A127:B127"/>
    <mergeCell ref="A29:B29"/>
    <mergeCell ref="A49:B49"/>
    <mergeCell ref="A13:B13"/>
    <mergeCell ref="A87:B87"/>
    <mergeCell ref="A106:B106"/>
    <mergeCell ref="A293:B293"/>
    <mergeCell ref="A313:B313"/>
    <mergeCell ref="A322:B322"/>
    <mergeCell ref="B209:R209"/>
    <mergeCell ref="B233:R233"/>
    <mergeCell ref="B254:C254"/>
    <mergeCell ref="B268:C268"/>
  </mergeCells>
  <conditionalFormatting sqref="E165:Q293">
    <cfRule type="cellIs" priority="10" stopIfTrue="1" operator="equal">
      <formula>"P"</formula>
    </cfRule>
    <cfRule type="cellIs" dxfId="7" priority="11" stopIfTrue="1" operator="equal">
      <formula>"F"</formula>
    </cfRule>
    <cfRule type="cellIs" dxfId="6" priority="12" stopIfTrue="1" operator="equal">
      <formula>"PE"</formula>
    </cfRule>
  </conditionalFormatting>
  <conditionalFormatting sqref="E1:R11 E12:Q12 E13:R164 R165:R208 E294:P336 E337:R65591">
    <cfRule type="cellIs" priority="19" stopIfTrue="1" operator="equal">
      <formula>"P"</formula>
    </cfRule>
    <cfRule type="cellIs" dxfId="5" priority="20" stopIfTrue="1" operator="equal">
      <formula>"F"</formula>
    </cfRule>
    <cfRule type="cellIs" dxfId="4" priority="21" stopIfTrue="1" operator="equal">
      <formula>"PE"</formula>
    </cfRule>
  </conditionalFormatting>
  <conditionalFormatting sqref="R294:R336">
    <cfRule type="cellIs" priority="4" stopIfTrue="1" operator="equal">
      <formula>"P"</formula>
    </cfRule>
    <cfRule type="cellIs" dxfId="3" priority="5" stopIfTrue="1" operator="equal">
      <formula>"F"</formula>
    </cfRule>
    <cfRule type="cellIs" dxfId="2" priority="6" stopIfTrue="1" operator="equal">
      <formula>"PE"</formula>
    </cfRule>
  </conditionalFormatting>
  <conditionalFormatting sqref="S65:W71 Y65:Y71 S83:W88 Y83:Y88 D84:D85">
    <cfRule type="cellIs" priority="16" stopIfTrue="1" operator="equal">
      <formula>"P"</formula>
    </cfRule>
    <cfRule type="cellIs" dxfId="1" priority="17" stopIfTrue="1" operator="equal">
      <formula>"F"</formula>
    </cfRule>
    <cfRule type="cellIs" dxfId="0" priority="18" stopIfTrue="1" operator="equal">
      <formula>"PE"</formula>
    </cfRule>
  </conditionalFormatting>
  <dataValidations count="1">
    <dataValidation type="list" allowBlank="1" showInputMessage="1" showErrorMessage="1" sqref="E57:P71 IZ57:JK71 SV57:TG71 ACR57:ADC71 AMN57:AMY71 AWJ57:AWU71 BGF57:BGQ71 BQB57:BQM71 BZX57:CAI71 CJT57:CKE71 CTP57:CUA71 DDL57:DDW71 DNH57:DNS71 DXD57:DXO71 EGZ57:EHK71 EQV57:ERG71 FAR57:FBC71 FKN57:FKY71 FUJ57:FUU71 GEF57:GEQ71 GOB57:GOM71 GXX57:GYI71 HHT57:HIE71 HRP57:HSA71 IBL57:IBW71 ILH57:ILS71 IVD57:IVO71 JEZ57:JFK71 JOV57:JPG71 JYR57:JZC71 KIN57:KIY71 KSJ57:KSU71 LCF57:LCQ71 LMB57:LMM71 LVX57:LWI71 MFT57:MGE71 MPP57:MQA71 MZL57:MZW71 NJH57:NJS71 NTD57:NTO71 OCZ57:ODK71 OMV57:ONG71 OWR57:OXC71 PGN57:PGY71 PQJ57:PQU71 QAF57:QAQ71 QKB57:QKM71 QTX57:QUI71 RDT57:REE71 RNP57:ROA71 RXL57:RXW71 SHH57:SHS71 SRD57:SRO71 TAZ57:TBK71 TKV57:TLG71 TUR57:TVC71 UEN57:UEY71 UOJ57:UOU71 UYF57:UYQ71 VIB57:VIM71 VRX57:VSI71 WBT57:WCE71 WLP57:WMA71 WVL57:WVW71 E65647:P65660 IZ65647:JK65660 SV65647:TG65660 ACR65647:ADC65660 AMN65647:AMY65660 AWJ65647:AWU65660 BGF65647:BGQ65660 BQB65647:BQM65660 BZX65647:CAI65660 CJT65647:CKE65660 CTP65647:CUA65660 DDL65647:DDW65660 DNH65647:DNS65660 DXD65647:DXO65660 EGZ65647:EHK65660 EQV65647:ERG65660 FAR65647:FBC65660 FKN65647:FKY65660 FUJ65647:FUU65660 GEF65647:GEQ65660 GOB65647:GOM65660 GXX65647:GYI65660 HHT65647:HIE65660 HRP65647:HSA65660 IBL65647:IBW65660 ILH65647:ILS65660 IVD65647:IVO65660 JEZ65647:JFK65660 JOV65647:JPG65660 JYR65647:JZC65660 KIN65647:KIY65660 KSJ65647:KSU65660 LCF65647:LCQ65660 LMB65647:LMM65660 LVX65647:LWI65660 MFT65647:MGE65660 MPP65647:MQA65660 MZL65647:MZW65660 NJH65647:NJS65660 NTD65647:NTO65660 OCZ65647:ODK65660 OMV65647:ONG65660 OWR65647:OXC65660 PGN65647:PGY65660 PQJ65647:PQU65660 QAF65647:QAQ65660 QKB65647:QKM65660 QTX65647:QUI65660 RDT65647:REE65660 RNP65647:ROA65660 RXL65647:RXW65660 SHH65647:SHS65660 SRD65647:SRO65660 TAZ65647:TBK65660 TKV65647:TLG65660 TUR65647:TVC65660 UEN65647:UEY65660 UOJ65647:UOU65660 UYF65647:UYQ65660 VIB65647:VIM65660 VRX65647:VSI65660 WBT65647:WCE65660 WLP65647:WMA65660 WVL65647:WVW65660 E131183:P131196 IZ131183:JK131196 SV131183:TG131196 ACR131183:ADC131196 AMN131183:AMY131196 AWJ131183:AWU131196 BGF131183:BGQ131196 BQB131183:BQM131196 BZX131183:CAI131196 CJT131183:CKE131196 CTP131183:CUA131196 DDL131183:DDW131196 DNH131183:DNS131196 DXD131183:DXO131196 EGZ131183:EHK131196 EQV131183:ERG131196 FAR131183:FBC131196 FKN131183:FKY131196 FUJ131183:FUU131196 GEF131183:GEQ131196 GOB131183:GOM131196 GXX131183:GYI131196 HHT131183:HIE131196 HRP131183:HSA131196 IBL131183:IBW131196 ILH131183:ILS131196 IVD131183:IVO131196 JEZ131183:JFK131196 JOV131183:JPG131196 JYR131183:JZC131196 KIN131183:KIY131196 KSJ131183:KSU131196 LCF131183:LCQ131196 LMB131183:LMM131196 LVX131183:LWI131196 MFT131183:MGE131196 MPP131183:MQA131196 MZL131183:MZW131196 NJH131183:NJS131196 NTD131183:NTO131196 OCZ131183:ODK131196 OMV131183:ONG131196 OWR131183:OXC131196 PGN131183:PGY131196 PQJ131183:PQU131196 QAF131183:QAQ131196 QKB131183:QKM131196 QTX131183:QUI131196 RDT131183:REE131196 RNP131183:ROA131196 RXL131183:RXW131196 SHH131183:SHS131196 SRD131183:SRO131196 TAZ131183:TBK131196 TKV131183:TLG131196 TUR131183:TVC131196 UEN131183:UEY131196 UOJ131183:UOU131196 UYF131183:UYQ131196 VIB131183:VIM131196 VRX131183:VSI131196 WBT131183:WCE131196 WLP131183:WMA131196 WVL131183:WVW131196 E196719:P196732 IZ196719:JK196732 SV196719:TG196732 ACR196719:ADC196732 AMN196719:AMY196732 AWJ196719:AWU196732 BGF196719:BGQ196732 BQB196719:BQM196732 BZX196719:CAI196732 CJT196719:CKE196732 CTP196719:CUA196732 DDL196719:DDW196732 DNH196719:DNS196732 DXD196719:DXO196732 EGZ196719:EHK196732 EQV196719:ERG196732 FAR196719:FBC196732 FKN196719:FKY196732 FUJ196719:FUU196732 GEF196719:GEQ196732 GOB196719:GOM196732 GXX196719:GYI196732 HHT196719:HIE196732 HRP196719:HSA196732 IBL196719:IBW196732 ILH196719:ILS196732 IVD196719:IVO196732 JEZ196719:JFK196732 JOV196719:JPG196732 JYR196719:JZC196732 KIN196719:KIY196732 KSJ196719:KSU196732 LCF196719:LCQ196732 LMB196719:LMM196732 LVX196719:LWI196732 MFT196719:MGE196732 MPP196719:MQA196732 MZL196719:MZW196732 NJH196719:NJS196732 NTD196719:NTO196732 OCZ196719:ODK196732 OMV196719:ONG196732 OWR196719:OXC196732 PGN196719:PGY196732 PQJ196719:PQU196732 QAF196719:QAQ196732 QKB196719:QKM196732 QTX196719:QUI196732 RDT196719:REE196732 RNP196719:ROA196732 RXL196719:RXW196732 SHH196719:SHS196732 SRD196719:SRO196732 TAZ196719:TBK196732 TKV196719:TLG196732 TUR196719:TVC196732 UEN196719:UEY196732 UOJ196719:UOU196732 UYF196719:UYQ196732 VIB196719:VIM196732 VRX196719:VSI196732 WBT196719:WCE196732 WLP196719:WMA196732 WVL196719:WVW196732 E262255:P262268 IZ262255:JK262268 SV262255:TG262268 ACR262255:ADC262268 AMN262255:AMY262268 AWJ262255:AWU262268 BGF262255:BGQ262268 BQB262255:BQM262268 BZX262255:CAI262268 CJT262255:CKE262268 CTP262255:CUA262268 DDL262255:DDW262268 DNH262255:DNS262268 DXD262255:DXO262268 EGZ262255:EHK262268 EQV262255:ERG262268 FAR262255:FBC262268 FKN262255:FKY262268 FUJ262255:FUU262268 GEF262255:GEQ262268 GOB262255:GOM262268 GXX262255:GYI262268 HHT262255:HIE262268 HRP262255:HSA262268 IBL262255:IBW262268 ILH262255:ILS262268 IVD262255:IVO262268 JEZ262255:JFK262268 JOV262255:JPG262268 JYR262255:JZC262268 KIN262255:KIY262268 KSJ262255:KSU262268 LCF262255:LCQ262268 LMB262255:LMM262268 LVX262255:LWI262268 MFT262255:MGE262268 MPP262255:MQA262268 MZL262255:MZW262268 NJH262255:NJS262268 NTD262255:NTO262268 OCZ262255:ODK262268 OMV262255:ONG262268 OWR262255:OXC262268 PGN262255:PGY262268 PQJ262255:PQU262268 QAF262255:QAQ262268 QKB262255:QKM262268 QTX262255:QUI262268 RDT262255:REE262268 RNP262255:ROA262268 RXL262255:RXW262268 SHH262255:SHS262268 SRD262255:SRO262268 TAZ262255:TBK262268 TKV262255:TLG262268 TUR262255:TVC262268 UEN262255:UEY262268 UOJ262255:UOU262268 UYF262255:UYQ262268 VIB262255:VIM262268 VRX262255:VSI262268 WBT262255:WCE262268 WLP262255:WMA262268 WVL262255:WVW262268 E327791:P327804 IZ327791:JK327804 SV327791:TG327804 ACR327791:ADC327804 AMN327791:AMY327804 AWJ327791:AWU327804 BGF327791:BGQ327804 BQB327791:BQM327804 BZX327791:CAI327804 CJT327791:CKE327804 CTP327791:CUA327804 DDL327791:DDW327804 DNH327791:DNS327804 DXD327791:DXO327804 EGZ327791:EHK327804 EQV327791:ERG327804 FAR327791:FBC327804 FKN327791:FKY327804 FUJ327791:FUU327804 GEF327791:GEQ327804 GOB327791:GOM327804 GXX327791:GYI327804 HHT327791:HIE327804 HRP327791:HSA327804 IBL327791:IBW327804 ILH327791:ILS327804 IVD327791:IVO327804 JEZ327791:JFK327804 JOV327791:JPG327804 JYR327791:JZC327804 KIN327791:KIY327804 KSJ327791:KSU327804 LCF327791:LCQ327804 LMB327791:LMM327804 LVX327791:LWI327804 MFT327791:MGE327804 MPP327791:MQA327804 MZL327791:MZW327804 NJH327791:NJS327804 NTD327791:NTO327804 OCZ327791:ODK327804 OMV327791:ONG327804 OWR327791:OXC327804 PGN327791:PGY327804 PQJ327791:PQU327804 QAF327791:QAQ327804 QKB327791:QKM327804 QTX327791:QUI327804 RDT327791:REE327804 RNP327791:ROA327804 RXL327791:RXW327804 SHH327791:SHS327804 SRD327791:SRO327804 TAZ327791:TBK327804 TKV327791:TLG327804 TUR327791:TVC327804 UEN327791:UEY327804 UOJ327791:UOU327804 UYF327791:UYQ327804 VIB327791:VIM327804 VRX327791:VSI327804 WBT327791:WCE327804 WLP327791:WMA327804 WVL327791:WVW327804 E393327:P393340 IZ393327:JK393340 SV393327:TG393340 ACR393327:ADC393340 AMN393327:AMY393340 AWJ393327:AWU393340 BGF393327:BGQ393340 BQB393327:BQM393340 BZX393327:CAI393340 CJT393327:CKE393340 CTP393327:CUA393340 DDL393327:DDW393340 DNH393327:DNS393340 DXD393327:DXO393340 EGZ393327:EHK393340 EQV393327:ERG393340 FAR393327:FBC393340 FKN393327:FKY393340 FUJ393327:FUU393340 GEF393327:GEQ393340 GOB393327:GOM393340 GXX393327:GYI393340 HHT393327:HIE393340 HRP393327:HSA393340 IBL393327:IBW393340 ILH393327:ILS393340 IVD393327:IVO393340 JEZ393327:JFK393340 JOV393327:JPG393340 JYR393327:JZC393340 KIN393327:KIY393340 KSJ393327:KSU393340 LCF393327:LCQ393340 LMB393327:LMM393340 LVX393327:LWI393340 MFT393327:MGE393340 MPP393327:MQA393340 MZL393327:MZW393340 NJH393327:NJS393340 NTD393327:NTO393340 OCZ393327:ODK393340 OMV393327:ONG393340 OWR393327:OXC393340 PGN393327:PGY393340 PQJ393327:PQU393340 QAF393327:QAQ393340 QKB393327:QKM393340 QTX393327:QUI393340 RDT393327:REE393340 RNP393327:ROA393340 RXL393327:RXW393340 SHH393327:SHS393340 SRD393327:SRO393340 TAZ393327:TBK393340 TKV393327:TLG393340 TUR393327:TVC393340 UEN393327:UEY393340 UOJ393327:UOU393340 UYF393327:UYQ393340 VIB393327:VIM393340 VRX393327:VSI393340 WBT393327:WCE393340 WLP393327:WMA393340 WVL393327:WVW393340 E458863:P458876 IZ458863:JK458876 SV458863:TG458876 ACR458863:ADC458876 AMN458863:AMY458876 AWJ458863:AWU458876 BGF458863:BGQ458876 BQB458863:BQM458876 BZX458863:CAI458876 CJT458863:CKE458876 CTP458863:CUA458876 DDL458863:DDW458876 DNH458863:DNS458876 DXD458863:DXO458876 EGZ458863:EHK458876 EQV458863:ERG458876 FAR458863:FBC458876 FKN458863:FKY458876 FUJ458863:FUU458876 GEF458863:GEQ458876 GOB458863:GOM458876 GXX458863:GYI458876 HHT458863:HIE458876 HRP458863:HSA458876 IBL458863:IBW458876 ILH458863:ILS458876 IVD458863:IVO458876 JEZ458863:JFK458876 JOV458863:JPG458876 JYR458863:JZC458876 KIN458863:KIY458876 KSJ458863:KSU458876 LCF458863:LCQ458876 LMB458863:LMM458876 LVX458863:LWI458876 MFT458863:MGE458876 MPP458863:MQA458876 MZL458863:MZW458876 NJH458863:NJS458876 NTD458863:NTO458876 OCZ458863:ODK458876 OMV458863:ONG458876 OWR458863:OXC458876 PGN458863:PGY458876 PQJ458863:PQU458876 QAF458863:QAQ458876 QKB458863:QKM458876 QTX458863:QUI458876 RDT458863:REE458876 RNP458863:ROA458876 RXL458863:RXW458876 SHH458863:SHS458876 SRD458863:SRO458876 TAZ458863:TBK458876 TKV458863:TLG458876 TUR458863:TVC458876 UEN458863:UEY458876 UOJ458863:UOU458876 UYF458863:UYQ458876 VIB458863:VIM458876 VRX458863:VSI458876 WBT458863:WCE458876 WLP458863:WMA458876 WVL458863:WVW458876 E524399:P524412 IZ524399:JK524412 SV524399:TG524412 ACR524399:ADC524412 AMN524399:AMY524412 AWJ524399:AWU524412 BGF524399:BGQ524412 BQB524399:BQM524412 BZX524399:CAI524412 CJT524399:CKE524412 CTP524399:CUA524412 DDL524399:DDW524412 DNH524399:DNS524412 DXD524399:DXO524412 EGZ524399:EHK524412 EQV524399:ERG524412 FAR524399:FBC524412 FKN524399:FKY524412 FUJ524399:FUU524412 GEF524399:GEQ524412 GOB524399:GOM524412 GXX524399:GYI524412 HHT524399:HIE524412 HRP524399:HSA524412 IBL524399:IBW524412 ILH524399:ILS524412 IVD524399:IVO524412 JEZ524399:JFK524412 JOV524399:JPG524412 JYR524399:JZC524412 KIN524399:KIY524412 KSJ524399:KSU524412 LCF524399:LCQ524412 LMB524399:LMM524412 LVX524399:LWI524412 MFT524399:MGE524412 MPP524399:MQA524412 MZL524399:MZW524412 NJH524399:NJS524412 NTD524399:NTO524412 OCZ524399:ODK524412 OMV524399:ONG524412 OWR524399:OXC524412 PGN524399:PGY524412 PQJ524399:PQU524412 QAF524399:QAQ524412 QKB524399:QKM524412 QTX524399:QUI524412 RDT524399:REE524412 RNP524399:ROA524412 RXL524399:RXW524412 SHH524399:SHS524412 SRD524399:SRO524412 TAZ524399:TBK524412 TKV524399:TLG524412 TUR524399:TVC524412 UEN524399:UEY524412 UOJ524399:UOU524412 UYF524399:UYQ524412 VIB524399:VIM524412 VRX524399:VSI524412 WBT524399:WCE524412 WLP524399:WMA524412 WVL524399:WVW524412 E589935:P589948 IZ589935:JK589948 SV589935:TG589948 ACR589935:ADC589948 AMN589935:AMY589948 AWJ589935:AWU589948 BGF589935:BGQ589948 BQB589935:BQM589948 BZX589935:CAI589948 CJT589935:CKE589948 CTP589935:CUA589948 DDL589935:DDW589948 DNH589935:DNS589948 DXD589935:DXO589948 EGZ589935:EHK589948 EQV589935:ERG589948 FAR589935:FBC589948 FKN589935:FKY589948 FUJ589935:FUU589948 GEF589935:GEQ589948 GOB589935:GOM589948 GXX589935:GYI589948 HHT589935:HIE589948 HRP589935:HSA589948 IBL589935:IBW589948 ILH589935:ILS589948 IVD589935:IVO589948 JEZ589935:JFK589948 JOV589935:JPG589948 JYR589935:JZC589948 KIN589935:KIY589948 KSJ589935:KSU589948 LCF589935:LCQ589948 LMB589935:LMM589948 LVX589935:LWI589948 MFT589935:MGE589948 MPP589935:MQA589948 MZL589935:MZW589948 NJH589935:NJS589948 NTD589935:NTO589948 OCZ589935:ODK589948 OMV589935:ONG589948 OWR589935:OXC589948 PGN589935:PGY589948 PQJ589935:PQU589948 QAF589935:QAQ589948 QKB589935:QKM589948 QTX589935:QUI589948 RDT589935:REE589948 RNP589935:ROA589948 RXL589935:RXW589948 SHH589935:SHS589948 SRD589935:SRO589948 TAZ589935:TBK589948 TKV589935:TLG589948 TUR589935:TVC589948 UEN589935:UEY589948 UOJ589935:UOU589948 UYF589935:UYQ589948 VIB589935:VIM589948 VRX589935:VSI589948 WBT589935:WCE589948 WLP589935:WMA589948 WVL589935:WVW589948 E655471:P655484 IZ655471:JK655484 SV655471:TG655484 ACR655471:ADC655484 AMN655471:AMY655484 AWJ655471:AWU655484 BGF655471:BGQ655484 BQB655471:BQM655484 BZX655471:CAI655484 CJT655471:CKE655484 CTP655471:CUA655484 DDL655471:DDW655484 DNH655471:DNS655484 DXD655471:DXO655484 EGZ655471:EHK655484 EQV655471:ERG655484 FAR655471:FBC655484 FKN655471:FKY655484 FUJ655471:FUU655484 GEF655471:GEQ655484 GOB655471:GOM655484 GXX655471:GYI655484 HHT655471:HIE655484 HRP655471:HSA655484 IBL655471:IBW655484 ILH655471:ILS655484 IVD655471:IVO655484 JEZ655471:JFK655484 JOV655471:JPG655484 JYR655471:JZC655484 KIN655471:KIY655484 KSJ655471:KSU655484 LCF655471:LCQ655484 LMB655471:LMM655484 LVX655471:LWI655484 MFT655471:MGE655484 MPP655471:MQA655484 MZL655471:MZW655484 NJH655471:NJS655484 NTD655471:NTO655484 OCZ655471:ODK655484 OMV655471:ONG655484 OWR655471:OXC655484 PGN655471:PGY655484 PQJ655471:PQU655484 QAF655471:QAQ655484 QKB655471:QKM655484 QTX655471:QUI655484 RDT655471:REE655484 RNP655471:ROA655484 RXL655471:RXW655484 SHH655471:SHS655484 SRD655471:SRO655484 TAZ655471:TBK655484 TKV655471:TLG655484 TUR655471:TVC655484 UEN655471:UEY655484 UOJ655471:UOU655484 UYF655471:UYQ655484 VIB655471:VIM655484 VRX655471:VSI655484 WBT655471:WCE655484 WLP655471:WMA655484 WVL655471:WVW655484 E721007:P721020 IZ721007:JK721020 SV721007:TG721020 ACR721007:ADC721020 AMN721007:AMY721020 AWJ721007:AWU721020 BGF721007:BGQ721020 BQB721007:BQM721020 BZX721007:CAI721020 CJT721007:CKE721020 CTP721007:CUA721020 DDL721007:DDW721020 DNH721007:DNS721020 DXD721007:DXO721020 EGZ721007:EHK721020 EQV721007:ERG721020 FAR721007:FBC721020 FKN721007:FKY721020 FUJ721007:FUU721020 GEF721007:GEQ721020 GOB721007:GOM721020 GXX721007:GYI721020 HHT721007:HIE721020 HRP721007:HSA721020 IBL721007:IBW721020 ILH721007:ILS721020 IVD721007:IVO721020 JEZ721007:JFK721020 JOV721007:JPG721020 JYR721007:JZC721020 KIN721007:KIY721020 KSJ721007:KSU721020 LCF721007:LCQ721020 LMB721007:LMM721020 LVX721007:LWI721020 MFT721007:MGE721020 MPP721007:MQA721020 MZL721007:MZW721020 NJH721007:NJS721020 NTD721007:NTO721020 OCZ721007:ODK721020 OMV721007:ONG721020 OWR721007:OXC721020 PGN721007:PGY721020 PQJ721007:PQU721020 QAF721007:QAQ721020 QKB721007:QKM721020 QTX721007:QUI721020 RDT721007:REE721020 RNP721007:ROA721020 RXL721007:RXW721020 SHH721007:SHS721020 SRD721007:SRO721020 TAZ721007:TBK721020 TKV721007:TLG721020 TUR721007:TVC721020 UEN721007:UEY721020 UOJ721007:UOU721020 UYF721007:UYQ721020 VIB721007:VIM721020 VRX721007:VSI721020 WBT721007:WCE721020 WLP721007:WMA721020 WVL721007:WVW721020 E786543:P786556 IZ786543:JK786556 SV786543:TG786556 ACR786543:ADC786556 AMN786543:AMY786556 AWJ786543:AWU786556 BGF786543:BGQ786556 BQB786543:BQM786556 BZX786543:CAI786556 CJT786543:CKE786556 CTP786543:CUA786556 DDL786543:DDW786556 DNH786543:DNS786556 DXD786543:DXO786556 EGZ786543:EHK786556 EQV786543:ERG786556 FAR786543:FBC786556 FKN786543:FKY786556 FUJ786543:FUU786556 GEF786543:GEQ786556 GOB786543:GOM786556 GXX786543:GYI786556 HHT786543:HIE786556 HRP786543:HSA786556 IBL786543:IBW786556 ILH786543:ILS786556 IVD786543:IVO786556 JEZ786543:JFK786556 JOV786543:JPG786556 JYR786543:JZC786556 KIN786543:KIY786556 KSJ786543:KSU786556 LCF786543:LCQ786556 LMB786543:LMM786556 LVX786543:LWI786556 MFT786543:MGE786556 MPP786543:MQA786556 MZL786543:MZW786556 NJH786543:NJS786556 NTD786543:NTO786556 OCZ786543:ODK786556 OMV786543:ONG786556 OWR786543:OXC786556 PGN786543:PGY786556 PQJ786543:PQU786556 QAF786543:QAQ786556 QKB786543:QKM786556 QTX786543:QUI786556 RDT786543:REE786556 RNP786543:ROA786556 RXL786543:RXW786556 SHH786543:SHS786556 SRD786543:SRO786556 TAZ786543:TBK786556 TKV786543:TLG786556 TUR786543:TVC786556 UEN786543:UEY786556 UOJ786543:UOU786556 UYF786543:UYQ786556 VIB786543:VIM786556 VRX786543:VSI786556 WBT786543:WCE786556 WLP786543:WMA786556 WVL786543:WVW786556 E852079:P852092 IZ852079:JK852092 SV852079:TG852092 ACR852079:ADC852092 AMN852079:AMY852092 AWJ852079:AWU852092 BGF852079:BGQ852092 BQB852079:BQM852092 BZX852079:CAI852092 CJT852079:CKE852092 CTP852079:CUA852092 DDL852079:DDW852092 DNH852079:DNS852092 DXD852079:DXO852092 EGZ852079:EHK852092 EQV852079:ERG852092 FAR852079:FBC852092 FKN852079:FKY852092 FUJ852079:FUU852092 GEF852079:GEQ852092 GOB852079:GOM852092 GXX852079:GYI852092 HHT852079:HIE852092 HRP852079:HSA852092 IBL852079:IBW852092 ILH852079:ILS852092 IVD852079:IVO852092 JEZ852079:JFK852092 JOV852079:JPG852092 JYR852079:JZC852092 KIN852079:KIY852092 KSJ852079:KSU852092 LCF852079:LCQ852092 LMB852079:LMM852092 LVX852079:LWI852092 MFT852079:MGE852092 MPP852079:MQA852092 MZL852079:MZW852092 NJH852079:NJS852092 NTD852079:NTO852092 OCZ852079:ODK852092 OMV852079:ONG852092 OWR852079:OXC852092 PGN852079:PGY852092 PQJ852079:PQU852092 QAF852079:QAQ852092 QKB852079:QKM852092 QTX852079:QUI852092 RDT852079:REE852092 RNP852079:ROA852092 RXL852079:RXW852092 SHH852079:SHS852092 SRD852079:SRO852092 TAZ852079:TBK852092 TKV852079:TLG852092 TUR852079:TVC852092 UEN852079:UEY852092 UOJ852079:UOU852092 UYF852079:UYQ852092 VIB852079:VIM852092 VRX852079:VSI852092 WBT852079:WCE852092 WLP852079:WMA852092 WVL852079:WVW852092 E917615:P917628 IZ917615:JK917628 SV917615:TG917628 ACR917615:ADC917628 AMN917615:AMY917628 AWJ917615:AWU917628 BGF917615:BGQ917628 BQB917615:BQM917628 BZX917615:CAI917628 CJT917615:CKE917628 CTP917615:CUA917628 DDL917615:DDW917628 DNH917615:DNS917628 DXD917615:DXO917628 EGZ917615:EHK917628 EQV917615:ERG917628 FAR917615:FBC917628 FKN917615:FKY917628 FUJ917615:FUU917628 GEF917615:GEQ917628 GOB917615:GOM917628 GXX917615:GYI917628 HHT917615:HIE917628 HRP917615:HSA917628 IBL917615:IBW917628 ILH917615:ILS917628 IVD917615:IVO917628 JEZ917615:JFK917628 JOV917615:JPG917628 JYR917615:JZC917628 KIN917615:KIY917628 KSJ917615:KSU917628 LCF917615:LCQ917628 LMB917615:LMM917628 LVX917615:LWI917628 MFT917615:MGE917628 MPP917615:MQA917628 MZL917615:MZW917628 NJH917615:NJS917628 NTD917615:NTO917628 OCZ917615:ODK917628 OMV917615:ONG917628 OWR917615:OXC917628 PGN917615:PGY917628 PQJ917615:PQU917628 QAF917615:QAQ917628 QKB917615:QKM917628 QTX917615:QUI917628 RDT917615:REE917628 RNP917615:ROA917628 RXL917615:RXW917628 SHH917615:SHS917628 SRD917615:SRO917628 TAZ917615:TBK917628 TKV917615:TLG917628 TUR917615:TVC917628 UEN917615:UEY917628 UOJ917615:UOU917628 UYF917615:UYQ917628 VIB917615:VIM917628 VRX917615:VSI917628 WBT917615:WCE917628 WLP917615:WMA917628 WVL917615:WVW917628 E983151:P983164 IZ983151:JK983164 SV983151:TG983164 ACR983151:ADC983164 AMN983151:AMY983164 AWJ983151:AWU983164 BGF983151:BGQ983164 BQB983151:BQM983164 BZX983151:CAI983164 CJT983151:CKE983164 CTP983151:CUA983164 DDL983151:DDW983164 DNH983151:DNS983164 DXD983151:DXO983164 EGZ983151:EHK983164 EQV983151:ERG983164 FAR983151:FBC983164 FKN983151:FKY983164 FUJ983151:FUU983164 GEF983151:GEQ983164 GOB983151:GOM983164 GXX983151:GYI983164 HHT983151:HIE983164 HRP983151:HSA983164 IBL983151:IBW983164 ILH983151:ILS983164 IVD983151:IVO983164 JEZ983151:JFK983164 JOV983151:JPG983164 JYR983151:JZC983164 KIN983151:KIY983164 KSJ983151:KSU983164 LCF983151:LCQ983164 LMB983151:LMM983164 LVX983151:LWI983164 MFT983151:MGE983164 MPP983151:MQA983164 MZL983151:MZW983164 NJH983151:NJS983164 NTD983151:NTO983164 OCZ983151:ODK983164 OMV983151:ONG983164 OWR983151:OXC983164 PGN983151:PGY983164 PQJ983151:PQU983164 QAF983151:QAQ983164 QKB983151:QKM983164 QTX983151:QUI983164 RDT983151:REE983164 RNP983151:ROA983164 RXL983151:RXW983164 SHH983151:SHS983164 SRD983151:SRO983164 TAZ983151:TBK983164 TKV983151:TLG983164 TUR983151:TVC983164 UEN983151:UEY983164 UOJ983151:UOU983164 UYF983151:UYQ983164 VIB983151:VIM983164 VRX983151:VSI983164 WBT983151:WCE983164 WLP983151:WMA983164 WVL983151:WVW983164 E65618:P65623 IZ65618:JK65623 SV65618:TG65623 ACR65618:ADC65623 AMN65618:AMY65623 AWJ65618:AWU65623 BGF65618:BGQ65623 BQB65618:BQM65623 BZX65618:CAI65623 CJT65618:CKE65623 CTP65618:CUA65623 DDL65618:DDW65623 DNH65618:DNS65623 DXD65618:DXO65623 EGZ65618:EHK65623 EQV65618:ERG65623 FAR65618:FBC65623 FKN65618:FKY65623 FUJ65618:FUU65623 GEF65618:GEQ65623 GOB65618:GOM65623 GXX65618:GYI65623 HHT65618:HIE65623 HRP65618:HSA65623 IBL65618:IBW65623 ILH65618:ILS65623 IVD65618:IVO65623 JEZ65618:JFK65623 JOV65618:JPG65623 JYR65618:JZC65623 KIN65618:KIY65623 KSJ65618:KSU65623 LCF65618:LCQ65623 LMB65618:LMM65623 LVX65618:LWI65623 MFT65618:MGE65623 MPP65618:MQA65623 MZL65618:MZW65623 NJH65618:NJS65623 NTD65618:NTO65623 OCZ65618:ODK65623 OMV65618:ONG65623 OWR65618:OXC65623 PGN65618:PGY65623 PQJ65618:PQU65623 QAF65618:QAQ65623 QKB65618:QKM65623 QTX65618:QUI65623 RDT65618:REE65623 RNP65618:ROA65623 RXL65618:RXW65623 SHH65618:SHS65623 SRD65618:SRO65623 TAZ65618:TBK65623 TKV65618:TLG65623 TUR65618:TVC65623 UEN65618:UEY65623 UOJ65618:UOU65623 UYF65618:UYQ65623 VIB65618:VIM65623 VRX65618:VSI65623 WBT65618:WCE65623 WLP65618:WMA65623 WVL65618:WVW65623 E131154:P131159 IZ131154:JK131159 SV131154:TG131159 ACR131154:ADC131159 AMN131154:AMY131159 AWJ131154:AWU131159 BGF131154:BGQ131159 BQB131154:BQM131159 BZX131154:CAI131159 CJT131154:CKE131159 CTP131154:CUA131159 DDL131154:DDW131159 DNH131154:DNS131159 DXD131154:DXO131159 EGZ131154:EHK131159 EQV131154:ERG131159 FAR131154:FBC131159 FKN131154:FKY131159 FUJ131154:FUU131159 GEF131154:GEQ131159 GOB131154:GOM131159 GXX131154:GYI131159 HHT131154:HIE131159 HRP131154:HSA131159 IBL131154:IBW131159 ILH131154:ILS131159 IVD131154:IVO131159 JEZ131154:JFK131159 JOV131154:JPG131159 JYR131154:JZC131159 KIN131154:KIY131159 KSJ131154:KSU131159 LCF131154:LCQ131159 LMB131154:LMM131159 LVX131154:LWI131159 MFT131154:MGE131159 MPP131154:MQA131159 MZL131154:MZW131159 NJH131154:NJS131159 NTD131154:NTO131159 OCZ131154:ODK131159 OMV131154:ONG131159 OWR131154:OXC131159 PGN131154:PGY131159 PQJ131154:PQU131159 QAF131154:QAQ131159 QKB131154:QKM131159 QTX131154:QUI131159 RDT131154:REE131159 RNP131154:ROA131159 RXL131154:RXW131159 SHH131154:SHS131159 SRD131154:SRO131159 TAZ131154:TBK131159 TKV131154:TLG131159 TUR131154:TVC131159 UEN131154:UEY131159 UOJ131154:UOU131159 UYF131154:UYQ131159 VIB131154:VIM131159 VRX131154:VSI131159 WBT131154:WCE131159 WLP131154:WMA131159 WVL131154:WVW131159 E196690:P196695 IZ196690:JK196695 SV196690:TG196695 ACR196690:ADC196695 AMN196690:AMY196695 AWJ196690:AWU196695 BGF196690:BGQ196695 BQB196690:BQM196695 BZX196690:CAI196695 CJT196690:CKE196695 CTP196690:CUA196695 DDL196690:DDW196695 DNH196690:DNS196695 DXD196690:DXO196695 EGZ196690:EHK196695 EQV196690:ERG196695 FAR196690:FBC196695 FKN196690:FKY196695 FUJ196690:FUU196695 GEF196690:GEQ196695 GOB196690:GOM196695 GXX196690:GYI196695 HHT196690:HIE196695 HRP196690:HSA196695 IBL196690:IBW196695 ILH196690:ILS196695 IVD196690:IVO196695 JEZ196690:JFK196695 JOV196690:JPG196695 JYR196690:JZC196695 KIN196690:KIY196695 KSJ196690:KSU196695 LCF196690:LCQ196695 LMB196690:LMM196695 LVX196690:LWI196695 MFT196690:MGE196695 MPP196690:MQA196695 MZL196690:MZW196695 NJH196690:NJS196695 NTD196690:NTO196695 OCZ196690:ODK196695 OMV196690:ONG196695 OWR196690:OXC196695 PGN196690:PGY196695 PQJ196690:PQU196695 QAF196690:QAQ196695 QKB196690:QKM196695 QTX196690:QUI196695 RDT196690:REE196695 RNP196690:ROA196695 RXL196690:RXW196695 SHH196690:SHS196695 SRD196690:SRO196695 TAZ196690:TBK196695 TKV196690:TLG196695 TUR196690:TVC196695 UEN196690:UEY196695 UOJ196690:UOU196695 UYF196690:UYQ196695 VIB196690:VIM196695 VRX196690:VSI196695 WBT196690:WCE196695 WLP196690:WMA196695 WVL196690:WVW196695 E262226:P262231 IZ262226:JK262231 SV262226:TG262231 ACR262226:ADC262231 AMN262226:AMY262231 AWJ262226:AWU262231 BGF262226:BGQ262231 BQB262226:BQM262231 BZX262226:CAI262231 CJT262226:CKE262231 CTP262226:CUA262231 DDL262226:DDW262231 DNH262226:DNS262231 DXD262226:DXO262231 EGZ262226:EHK262231 EQV262226:ERG262231 FAR262226:FBC262231 FKN262226:FKY262231 FUJ262226:FUU262231 GEF262226:GEQ262231 GOB262226:GOM262231 GXX262226:GYI262231 HHT262226:HIE262231 HRP262226:HSA262231 IBL262226:IBW262231 ILH262226:ILS262231 IVD262226:IVO262231 JEZ262226:JFK262231 JOV262226:JPG262231 JYR262226:JZC262231 KIN262226:KIY262231 KSJ262226:KSU262231 LCF262226:LCQ262231 LMB262226:LMM262231 LVX262226:LWI262231 MFT262226:MGE262231 MPP262226:MQA262231 MZL262226:MZW262231 NJH262226:NJS262231 NTD262226:NTO262231 OCZ262226:ODK262231 OMV262226:ONG262231 OWR262226:OXC262231 PGN262226:PGY262231 PQJ262226:PQU262231 QAF262226:QAQ262231 QKB262226:QKM262231 QTX262226:QUI262231 RDT262226:REE262231 RNP262226:ROA262231 RXL262226:RXW262231 SHH262226:SHS262231 SRD262226:SRO262231 TAZ262226:TBK262231 TKV262226:TLG262231 TUR262226:TVC262231 UEN262226:UEY262231 UOJ262226:UOU262231 UYF262226:UYQ262231 VIB262226:VIM262231 VRX262226:VSI262231 WBT262226:WCE262231 WLP262226:WMA262231 WVL262226:WVW262231 E327762:P327767 IZ327762:JK327767 SV327762:TG327767 ACR327762:ADC327767 AMN327762:AMY327767 AWJ327762:AWU327767 BGF327762:BGQ327767 BQB327762:BQM327767 BZX327762:CAI327767 CJT327762:CKE327767 CTP327762:CUA327767 DDL327762:DDW327767 DNH327762:DNS327767 DXD327762:DXO327767 EGZ327762:EHK327767 EQV327762:ERG327767 FAR327762:FBC327767 FKN327762:FKY327767 FUJ327762:FUU327767 GEF327762:GEQ327767 GOB327762:GOM327767 GXX327762:GYI327767 HHT327762:HIE327767 HRP327762:HSA327767 IBL327762:IBW327767 ILH327762:ILS327767 IVD327762:IVO327767 JEZ327762:JFK327767 JOV327762:JPG327767 JYR327762:JZC327767 KIN327762:KIY327767 KSJ327762:KSU327767 LCF327762:LCQ327767 LMB327762:LMM327767 LVX327762:LWI327767 MFT327762:MGE327767 MPP327762:MQA327767 MZL327762:MZW327767 NJH327762:NJS327767 NTD327762:NTO327767 OCZ327762:ODK327767 OMV327762:ONG327767 OWR327762:OXC327767 PGN327762:PGY327767 PQJ327762:PQU327767 QAF327762:QAQ327767 QKB327762:QKM327767 QTX327762:QUI327767 RDT327762:REE327767 RNP327762:ROA327767 RXL327762:RXW327767 SHH327762:SHS327767 SRD327762:SRO327767 TAZ327762:TBK327767 TKV327762:TLG327767 TUR327762:TVC327767 UEN327762:UEY327767 UOJ327762:UOU327767 UYF327762:UYQ327767 VIB327762:VIM327767 VRX327762:VSI327767 WBT327762:WCE327767 WLP327762:WMA327767 WVL327762:WVW327767 E393298:P393303 IZ393298:JK393303 SV393298:TG393303 ACR393298:ADC393303 AMN393298:AMY393303 AWJ393298:AWU393303 BGF393298:BGQ393303 BQB393298:BQM393303 BZX393298:CAI393303 CJT393298:CKE393303 CTP393298:CUA393303 DDL393298:DDW393303 DNH393298:DNS393303 DXD393298:DXO393303 EGZ393298:EHK393303 EQV393298:ERG393303 FAR393298:FBC393303 FKN393298:FKY393303 FUJ393298:FUU393303 GEF393298:GEQ393303 GOB393298:GOM393303 GXX393298:GYI393303 HHT393298:HIE393303 HRP393298:HSA393303 IBL393298:IBW393303 ILH393298:ILS393303 IVD393298:IVO393303 JEZ393298:JFK393303 JOV393298:JPG393303 JYR393298:JZC393303 KIN393298:KIY393303 KSJ393298:KSU393303 LCF393298:LCQ393303 LMB393298:LMM393303 LVX393298:LWI393303 MFT393298:MGE393303 MPP393298:MQA393303 MZL393298:MZW393303 NJH393298:NJS393303 NTD393298:NTO393303 OCZ393298:ODK393303 OMV393298:ONG393303 OWR393298:OXC393303 PGN393298:PGY393303 PQJ393298:PQU393303 QAF393298:QAQ393303 QKB393298:QKM393303 QTX393298:QUI393303 RDT393298:REE393303 RNP393298:ROA393303 RXL393298:RXW393303 SHH393298:SHS393303 SRD393298:SRO393303 TAZ393298:TBK393303 TKV393298:TLG393303 TUR393298:TVC393303 UEN393298:UEY393303 UOJ393298:UOU393303 UYF393298:UYQ393303 VIB393298:VIM393303 VRX393298:VSI393303 WBT393298:WCE393303 WLP393298:WMA393303 WVL393298:WVW393303 E458834:P458839 IZ458834:JK458839 SV458834:TG458839 ACR458834:ADC458839 AMN458834:AMY458839 AWJ458834:AWU458839 BGF458834:BGQ458839 BQB458834:BQM458839 BZX458834:CAI458839 CJT458834:CKE458839 CTP458834:CUA458839 DDL458834:DDW458839 DNH458834:DNS458839 DXD458834:DXO458839 EGZ458834:EHK458839 EQV458834:ERG458839 FAR458834:FBC458839 FKN458834:FKY458839 FUJ458834:FUU458839 GEF458834:GEQ458839 GOB458834:GOM458839 GXX458834:GYI458839 HHT458834:HIE458839 HRP458834:HSA458839 IBL458834:IBW458839 ILH458834:ILS458839 IVD458834:IVO458839 JEZ458834:JFK458839 JOV458834:JPG458839 JYR458834:JZC458839 KIN458834:KIY458839 KSJ458834:KSU458839 LCF458834:LCQ458839 LMB458834:LMM458839 LVX458834:LWI458839 MFT458834:MGE458839 MPP458834:MQA458839 MZL458834:MZW458839 NJH458834:NJS458839 NTD458834:NTO458839 OCZ458834:ODK458839 OMV458834:ONG458839 OWR458834:OXC458839 PGN458834:PGY458839 PQJ458834:PQU458839 QAF458834:QAQ458839 QKB458834:QKM458839 QTX458834:QUI458839 RDT458834:REE458839 RNP458834:ROA458839 RXL458834:RXW458839 SHH458834:SHS458839 SRD458834:SRO458839 TAZ458834:TBK458839 TKV458834:TLG458839 TUR458834:TVC458839 UEN458834:UEY458839 UOJ458834:UOU458839 UYF458834:UYQ458839 VIB458834:VIM458839 VRX458834:VSI458839 WBT458834:WCE458839 WLP458834:WMA458839 WVL458834:WVW458839 E524370:P524375 IZ524370:JK524375 SV524370:TG524375 ACR524370:ADC524375 AMN524370:AMY524375 AWJ524370:AWU524375 BGF524370:BGQ524375 BQB524370:BQM524375 BZX524370:CAI524375 CJT524370:CKE524375 CTP524370:CUA524375 DDL524370:DDW524375 DNH524370:DNS524375 DXD524370:DXO524375 EGZ524370:EHK524375 EQV524370:ERG524375 FAR524370:FBC524375 FKN524370:FKY524375 FUJ524370:FUU524375 GEF524370:GEQ524375 GOB524370:GOM524375 GXX524370:GYI524375 HHT524370:HIE524375 HRP524370:HSA524375 IBL524370:IBW524375 ILH524370:ILS524375 IVD524370:IVO524375 JEZ524370:JFK524375 JOV524370:JPG524375 JYR524370:JZC524375 KIN524370:KIY524375 KSJ524370:KSU524375 LCF524370:LCQ524375 LMB524370:LMM524375 LVX524370:LWI524375 MFT524370:MGE524375 MPP524370:MQA524375 MZL524370:MZW524375 NJH524370:NJS524375 NTD524370:NTO524375 OCZ524370:ODK524375 OMV524370:ONG524375 OWR524370:OXC524375 PGN524370:PGY524375 PQJ524370:PQU524375 QAF524370:QAQ524375 QKB524370:QKM524375 QTX524370:QUI524375 RDT524370:REE524375 RNP524370:ROA524375 RXL524370:RXW524375 SHH524370:SHS524375 SRD524370:SRO524375 TAZ524370:TBK524375 TKV524370:TLG524375 TUR524370:TVC524375 UEN524370:UEY524375 UOJ524370:UOU524375 UYF524370:UYQ524375 VIB524370:VIM524375 VRX524370:VSI524375 WBT524370:WCE524375 WLP524370:WMA524375 WVL524370:WVW524375 E589906:P589911 IZ589906:JK589911 SV589906:TG589911 ACR589906:ADC589911 AMN589906:AMY589911 AWJ589906:AWU589911 BGF589906:BGQ589911 BQB589906:BQM589911 BZX589906:CAI589911 CJT589906:CKE589911 CTP589906:CUA589911 DDL589906:DDW589911 DNH589906:DNS589911 DXD589906:DXO589911 EGZ589906:EHK589911 EQV589906:ERG589911 FAR589906:FBC589911 FKN589906:FKY589911 FUJ589906:FUU589911 GEF589906:GEQ589911 GOB589906:GOM589911 GXX589906:GYI589911 HHT589906:HIE589911 HRP589906:HSA589911 IBL589906:IBW589911 ILH589906:ILS589911 IVD589906:IVO589911 JEZ589906:JFK589911 JOV589906:JPG589911 JYR589906:JZC589911 KIN589906:KIY589911 KSJ589906:KSU589911 LCF589906:LCQ589911 LMB589906:LMM589911 LVX589906:LWI589911 MFT589906:MGE589911 MPP589906:MQA589911 MZL589906:MZW589911 NJH589906:NJS589911 NTD589906:NTO589911 OCZ589906:ODK589911 OMV589906:ONG589911 OWR589906:OXC589911 PGN589906:PGY589911 PQJ589906:PQU589911 QAF589906:QAQ589911 QKB589906:QKM589911 QTX589906:QUI589911 RDT589906:REE589911 RNP589906:ROA589911 RXL589906:RXW589911 SHH589906:SHS589911 SRD589906:SRO589911 TAZ589906:TBK589911 TKV589906:TLG589911 TUR589906:TVC589911 UEN589906:UEY589911 UOJ589906:UOU589911 UYF589906:UYQ589911 VIB589906:VIM589911 VRX589906:VSI589911 WBT589906:WCE589911 WLP589906:WMA589911 WVL589906:WVW589911 E655442:P655447 IZ655442:JK655447 SV655442:TG655447 ACR655442:ADC655447 AMN655442:AMY655447 AWJ655442:AWU655447 BGF655442:BGQ655447 BQB655442:BQM655447 BZX655442:CAI655447 CJT655442:CKE655447 CTP655442:CUA655447 DDL655442:DDW655447 DNH655442:DNS655447 DXD655442:DXO655447 EGZ655442:EHK655447 EQV655442:ERG655447 FAR655442:FBC655447 FKN655442:FKY655447 FUJ655442:FUU655447 GEF655442:GEQ655447 GOB655442:GOM655447 GXX655442:GYI655447 HHT655442:HIE655447 HRP655442:HSA655447 IBL655442:IBW655447 ILH655442:ILS655447 IVD655442:IVO655447 JEZ655442:JFK655447 JOV655442:JPG655447 JYR655442:JZC655447 KIN655442:KIY655447 KSJ655442:KSU655447 LCF655442:LCQ655447 LMB655442:LMM655447 LVX655442:LWI655447 MFT655442:MGE655447 MPP655442:MQA655447 MZL655442:MZW655447 NJH655442:NJS655447 NTD655442:NTO655447 OCZ655442:ODK655447 OMV655442:ONG655447 OWR655442:OXC655447 PGN655442:PGY655447 PQJ655442:PQU655447 QAF655442:QAQ655447 QKB655442:QKM655447 QTX655442:QUI655447 RDT655442:REE655447 RNP655442:ROA655447 RXL655442:RXW655447 SHH655442:SHS655447 SRD655442:SRO655447 TAZ655442:TBK655447 TKV655442:TLG655447 TUR655442:TVC655447 UEN655442:UEY655447 UOJ655442:UOU655447 UYF655442:UYQ655447 VIB655442:VIM655447 VRX655442:VSI655447 WBT655442:WCE655447 WLP655442:WMA655447 WVL655442:WVW655447 E720978:P720983 IZ720978:JK720983 SV720978:TG720983 ACR720978:ADC720983 AMN720978:AMY720983 AWJ720978:AWU720983 BGF720978:BGQ720983 BQB720978:BQM720983 BZX720978:CAI720983 CJT720978:CKE720983 CTP720978:CUA720983 DDL720978:DDW720983 DNH720978:DNS720983 DXD720978:DXO720983 EGZ720978:EHK720983 EQV720978:ERG720983 FAR720978:FBC720983 FKN720978:FKY720983 FUJ720978:FUU720983 GEF720978:GEQ720983 GOB720978:GOM720983 GXX720978:GYI720983 HHT720978:HIE720983 HRP720978:HSA720983 IBL720978:IBW720983 ILH720978:ILS720983 IVD720978:IVO720983 JEZ720978:JFK720983 JOV720978:JPG720983 JYR720978:JZC720983 KIN720978:KIY720983 KSJ720978:KSU720983 LCF720978:LCQ720983 LMB720978:LMM720983 LVX720978:LWI720983 MFT720978:MGE720983 MPP720978:MQA720983 MZL720978:MZW720983 NJH720978:NJS720983 NTD720978:NTO720983 OCZ720978:ODK720983 OMV720978:ONG720983 OWR720978:OXC720983 PGN720978:PGY720983 PQJ720978:PQU720983 QAF720978:QAQ720983 QKB720978:QKM720983 QTX720978:QUI720983 RDT720978:REE720983 RNP720978:ROA720983 RXL720978:RXW720983 SHH720978:SHS720983 SRD720978:SRO720983 TAZ720978:TBK720983 TKV720978:TLG720983 TUR720978:TVC720983 UEN720978:UEY720983 UOJ720978:UOU720983 UYF720978:UYQ720983 VIB720978:VIM720983 VRX720978:VSI720983 WBT720978:WCE720983 WLP720978:WMA720983 WVL720978:WVW720983 E786514:P786519 IZ786514:JK786519 SV786514:TG786519 ACR786514:ADC786519 AMN786514:AMY786519 AWJ786514:AWU786519 BGF786514:BGQ786519 BQB786514:BQM786519 BZX786514:CAI786519 CJT786514:CKE786519 CTP786514:CUA786519 DDL786514:DDW786519 DNH786514:DNS786519 DXD786514:DXO786519 EGZ786514:EHK786519 EQV786514:ERG786519 FAR786514:FBC786519 FKN786514:FKY786519 FUJ786514:FUU786519 GEF786514:GEQ786519 GOB786514:GOM786519 GXX786514:GYI786519 HHT786514:HIE786519 HRP786514:HSA786519 IBL786514:IBW786519 ILH786514:ILS786519 IVD786514:IVO786519 JEZ786514:JFK786519 JOV786514:JPG786519 JYR786514:JZC786519 KIN786514:KIY786519 KSJ786514:KSU786519 LCF786514:LCQ786519 LMB786514:LMM786519 LVX786514:LWI786519 MFT786514:MGE786519 MPP786514:MQA786519 MZL786514:MZW786519 NJH786514:NJS786519 NTD786514:NTO786519 OCZ786514:ODK786519 OMV786514:ONG786519 OWR786514:OXC786519 PGN786514:PGY786519 PQJ786514:PQU786519 QAF786514:QAQ786519 QKB786514:QKM786519 QTX786514:QUI786519 RDT786514:REE786519 RNP786514:ROA786519 RXL786514:RXW786519 SHH786514:SHS786519 SRD786514:SRO786519 TAZ786514:TBK786519 TKV786514:TLG786519 TUR786514:TVC786519 UEN786514:UEY786519 UOJ786514:UOU786519 UYF786514:UYQ786519 VIB786514:VIM786519 VRX786514:VSI786519 WBT786514:WCE786519 WLP786514:WMA786519 WVL786514:WVW786519 E852050:P852055 IZ852050:JK852055 SV852050:TG852055 ACR852050:ADC852055 AMN852050:AMY852055 AWJ852050:AWU852055 BGF852050:BGQ852055 BQB852050:BQM852055 BZX852050:CAI852055 CJT852050:CKE852055 CTP852050:CUA852055 DDL852050:DDW852055 DNH852050:DNS852055 DXD852050:DXO852055 EGZ852050:EHK852055 EQV852050:ERG852055 FAR852050:FBC852055 FKN852050:FKY852055 FUJ852050:FUU852055 GEF852050:GEQ852055 GOB852050:GOM852055 GXX852050:GYI852055 HHT852050:HIE852055 HRP852050:HSA852055 IBL852050:IBW852055 ILH852050:ILS852055 IVD852050:IVO852055 JEZ852050:JFK852055 JOV852050:JPG852055 JYR852050:JZC852055 KIN852050:KIY852055 KSJ852050:KSU852055 LCF852050:LCQ852055 LMB852050:LMM852055 LVX852050:LWI852055 MFT852050:MGE852055 MPP852050:MQA852055 MZL852050:MZW852055 NJH852050:NJS852055 NTD852050:NTO852055 OCZ852050:ODK852055 OMV852050:ONG852055 OWR852050:OXC852055 PGN852050:PGY852055 PQJ852050:PQU852055 QAF852050:QAQ852055 QKB852050:QKM852055 QTX852050:QUI852055 RDT852050:REE852055 RNP852050:ROA852055 RXL852050:RXW852055 SHH852050:SHS852055 SRD852050:SRO852055 TAZ852050:TBK852055 TKV852050:TLG852055 TUR852050:TVC852055 UEN852050:UEY852055 UOJ852050:UOU852055 UYF852050:UYQ852055 VIB852050:VIM852055 VRX852050:VSI852055 WBT852050:WCE852055 WLP852050:WMA852055 WVL852050:WVW852055 E917586:P917591 IZ917586:JK917591 SV917586:TG917591 ACR917586:ADC917591 AMN917586:AMY917591 AWJ917586:AWU917591 BGF917586:BGQ917591 BQB917586:BQM917591 BZX917586:CAI917591 CJT917586:CKE917591 CTP917586:CUA917591 DDL917586:DDW917591 DNH917586:DNS917591 DXD917586:DXO917591 EGZ917586:EHK917591 EQV917586:ERG917591 FAR917586:FBC917591 FKN917586:FKY917591 FUJ917586:FUU917591 GEF917586:GEQ917591 GOB917586:GOM917591 GXX917586:GYI917591 HHT917586:HIE917591 HRP917586:HSA917591 IBL917586:IBW917591 ILH917586:ILS917591 IVD917586:IVO917591 JEZ917586:JFK917591 JOV917586:JPG917591 JYR917586:JZC917591 KIN917586:KIY917591 KSJ917586:KSU917591 LCF917586:LCQ917591 LMB917586:LMM917591 LVX917586:LWI917591 MFT917586:MGE917591 MPP917586:MQA917591 MZL917586:MZW917591 NJH917586:NJS917591 NTD917586:NTO917591 OCZ917586:ODK917591 OMV917586:ONG917591 OWR917586:OXC917591 PGN917586:PGY917591 PQJ917586:PQU917591 QAF917586:QAQ917591 QKB917586:QKM917591 QTX917586:QUI917591 RDT917586:REE917591 RNP917586:ROA917591 RXL917586:RXW917591 SHH917586:SHS917591 SRD917586:SRO917591 TAZ917586:TBK917591 TKV917586:TLG917591 TUR917586:TVC917591 UEN917586:UEY917591 UOJ917586:UOU917591 UYF917586:UYQ917591 VIB917586:VIM917591 VRX917586:VSI917591 WBT917586:WCE917591 WLP917586:WMA917591 WVL917586:WVW917591 E983122:P983127 IZ983122:JK983127 SV983122:TG983127 ACR983122:ADC983127 AMN983122:AMY983127 AWJ983122:AWU983127 BGF983122:BGQ983127 BQB983122:BQM983127 BZX983122:CAI983127 CJT983122:CKE983127 CTP983122:CUA983127 DDL983122:DDW983127 DNH983122:DNS983127 DXD983122:DXO983127 EGZ983122:EHK983127 EQV983122:ERG983127 FAR983122:FBC983127 FKN983122:FKY983127 FUJ983122:FUU983127 GEF983122:GEQ983127 GOB983122:GOM983127 GXX983122:GYI983127 HHT983122:HIE983127 HRP983122:HSA983127 IBL983122:IBW983127 ILH983122:ILS983127 IVD983122:IVO983127 JEZ983122:JFK983127 JOV983122:JPG983127 JYR983122:JZC983127 KIN983122:KIY983127 KSJ983122:KSU983127 LCF983122:LCQ983127 LMB983122:LMM983127 LVX983122:LWI983127 MFT983122:MGE983127 MPP983122:MQA983127 MZL983122:MZW983127 NJH983122:NJS983127 NTD983122:NTO983127 OCZ983122:ODK983127 OMV983122:ONG983127 OWR983122:OXC983127 PGN983122:PGY983127 PQJ983122:PQU983127 QAF983122:QAQ983127 QKB983122:QKM983127 QTX983122:QUI983127 RDT983122:REE983127 RNP983122:ROA983127 RXL983122:RXW983127 SHH983122:SHS983127 SRD983122:SRO983127 TAZ983122:TBK983127 TKV983122:TLG983127 TUR983122:TVC983127 UEN983122:UEY983127 UOJ983122:UOU983127 UYF983122:UYQ983127 VIB983122:VIM983127 VRX983122:VSI983127 WBT983122:WCE983127 WLP983122:WMA983127 WVL983122:WVW983127 E36:P38 IZ36:JK38 SV36:TG38 ACR36:ADC38 AMN36:AMY38 AWJ36:AWU38 BGF36:BGQ38 BQB36:BQM38 BZX36:CAI38 CJT36:CKE38 CTP36:CUA38 DDL36:DDW38 DNH36:DNS38 DXD36:DXO38 EGZ36:EHK38 EQV36:ERG38 FAR36:FBC38 FKN36:FKY38 FUJ36:FUU38 GEF36:GEQ38 GOB36:GOM38 GXX36:GYI38 HHT36:HIE38 HRP36:HSA38 IBL36:IBW38 ILH36:ILS38 IVD36:IVO38 JEZ36:JFK38 JOV36:JPG38 JYR36:JZC38 KIN36:KIY38 KSJ36:KSU38 LCF36:LCQ38 LMB36:LMM38 LVX36:LWI38 MFT36:MGE38 MPP36:MQA38 MZL36:MZW38 NJH36:NJS38 NTD36:NTO38 OCZ36:ODK38 OMV36:ONG38 OWR36:OXC38 PGN36:PGY38 PQJ36:PQU38 QAF36:QAQ38 QKB36:QKM38 QTX36:QUI38 RDT36:REE38 RNP36:ROA38 RXL36:RXW38 SHH36:SHS38 SRD36:SRO38 TAZ36:TBK38 TKV36:TLG38 TUR36:TVC38 UEN36:UEY38 UOJ36:UOU38 UYF36:UYQ38 VIB36:VIM38 VRX36:VSI38 WBT36:WCE38 WLP36:WMA38 WVL36:WVW38 E65627:P65629 IZ65627:JK65629 SV65627:TG65629 ACR65627:ADC65629 AMN65627:AMY65629 AWJ65627:AWU65629 BGF65627:BGQ65629 BQB65627:BQM65629 BZX65627:CAI65629 CJT65627:CKE65629 CTP65627:CUA65629 DDL65627:DDW65629 DNH65627:DNS65629 DXD65627:DXO65629 EGZ65627:EHK65629 EQV65627:ERG65629 FAR65627:FBC65629 FKN65627:FKY65629 FUJ65627:FUU65629 GEF65627:GEQ65629 GOB65627:GOM65629 GXX65627:GYI65629 HHT65627:HIE65629 HRP65627:HSA65629 IBL65627:IBW65629 ILH65627:ILS65629 IVD65627:IVO65629 JEZ65627:JFK65629 JOV65627:JPG65629 JYR65627:JZC65629 KIN65627:KIY65629 KSJ65627:KSU65629 LCF65627:LCQ65629 LMB65627:LMM65629 LVX65627:LWI65629 MFT65627:MGE65629 MPP65627:MQA65629 MZL65627:MZW65629 NJH65627:NJS65629 NTD65627:NTO65629 OCZ65627:ODK65629 OMV65627:ONG65629 OWR65627:OXC65629 PGN65627:PGY65629 PQJ65627:PQU65629 QAF65627:QAQ65629 QKB65627:QKM65629 QTX65627:QUI65629 RDT65627:REE65629 RNP65627:ROA65629 RXL65627:RXW65629 SHH65627:SHS65629 SRD65627:SRO65629 TAZ65627:TBK65629 TKV65627:TLG65629 TUR65627:TVC65629 UEN65627:UEY65629 UOJ65627:UOU65629 UYF65627:UYQ65629 VIB65627:VIM65629 VRX65627:VSI65629 WBT65627:WCE65629 WLP65627:WMA65629 WVL65627:WVW65629 E131163:P131165 IZ131163:JK131165 SV131163:TG131165 ACR131163:ADC131165 AMN131163:AMY131165 AWJ131163:AWU131165 BGF131163:BGQ131165 BQB131163:BQM131165 BZX131163:CAI131165 CJT131163:CKE131165 CTP131163:CUA131165 DDL131163:DDW131165 DNH131163:DNS131165 DXD131163:DXO131165 EGZ131163:EHK131165 EQV131163:ERG131165 FAR131163:FBC131165 FKN131163:FKY131165 FUJ131163:FUU131165 GEF131163:GEQ131165 GOB131163:GOM131165 GXX131163:GYI131165 HHT131163:HIE131165 HRP131163:HSA131165 IBL131163:IBW131165 ILH131163:ILS131165 IVD131163:IVO131165 JEZ131163:JFK131165 JOV131163:JPG131165 JYR131163:JZC131165 KIN131163:KIY131165 KSJ131163:KSU131165 LCF131163:LCQ131165 LMB131163:LMM131165 LVX131163:LWI131165 MFT131163:MGE131165 MPP131163:MQA131165 MZL131163:MZW131165 NJH131163:NJS131165 NTD131163:NTO131165 OCZ131163:ODK131165 OMV131163:ONG131165 OWR131163:OXC131165 PGN131163:PGY131165 PQJ131163:PQU131165 QAF131163:QAQ131165 QKB131163:QKM131165 QTX131163:QUI131165 RDT131163:REE131165 RNP131163:ROA131165 RXL131163:RXW131165 SHH131163:SHS131165 SRD131163:SRO131165 TAZ131163:TBK131165 TKV131163:TLG131165 TUR131163:TVC131165 UEN131163:UEY131165 UOJ131163:UOU131165 UYF131163:UYQ131165 VIB131163:VIM131165 VRX131163:VSI131165 WBT131163:WCE131165 WLP131163:WMA131165 WVL131163:WVW131165 E196699:P196701 IZ196699:JK196701 SV196699:TG196701 ACR196699:ADC196701 AMN196699:AMY196701 AWJ196699:AWU196701 BGF196699:BGQ196701 BQB196699:BQM196701 BZX196699:CAI196701 CJT196699:CKE196701 CTP196699:CUA196701 DDL196699:DDW196701 DNH196699:DNS196701 DXD196699:DXO196701 EGZ196699:EHK196701 EQV196699:ERG196701 FAR196699:FBC196701 FKN196699:FKY196701 FUJ196699:FUU196701 GEF196699:GEQ196701 GOB196699:GOM196701 GXX196699:GYI196701 HHT196699:HIE196701 HRP196699:HSA196701 IBL196699:IBW196701 ILH196699:ILS196701 IVD196699:IVO196701 JEZ196699:JFK196701 JOV196699:JPG196701 JYR196699:JZC196701 KIN196699:KIY196701 KSJ196699:KSU196701 LCF196699:LCQ196701 LMB196699:LMM196701 LVX196699:LWI196701 MFT196699:MGE196701 MPP196699:MQA196701 MZL196699:MZW196701 NJH196699:NJS196701 NTD196699:NTO196701 OCZ196699:ODK196701 OMV196699:ONG196701 OWR196699:OXC196701 PGN196699:PGY196701 PQJ196699:PQU196701 QAF196699:QAQ196701 QKB196699:QKM196701 QTX196699:QUI196701 RDT196699:REE196701 RNP196699:ROA196701 RXL196699:RXW196701 SHH196699:SHS196701 SRD196699:SRO196701 TAZ196699:TBK196701 TKV196699:TLG196701 TUR196699:TVC196701 UEN196699:UEY196701 UOJ196699:UOU196701 UYF196699:UYQ196701 VIB196699:VIM196701 VRX196699:VSI196701 WBT196699:WCE196701 WLP196699:WMA196701 WVL196699:WVW196701 E262235:P262237 IZ262235:JK262237 SV262235:TG262237 ACR262235:ADC262237 AMN262235:AMY262237 AWJ262235:AWU262237 BGF262235:BGQ262237 BQB262235:BQM262237 BZX262235:CAI262237 CJT262235:CKE262237 CTP262235:CUA262237 DDL262235:DDW262237 DNH262235:DNS262237 DXD262235:DXO262237 EGZ262235:EHK262237 EQV262235:ERG262237 FAR262235:FBC262237 FKN262235:FKY262237 FUJ262235:FUU262237 GEF262235:GEQ262237 GOB262235:GOM262237 GXX262235:GYI262237 HHT262235:HIE262237 HRP262235:HSA262237 IBL262235:IBW262237 ILH262235:ILS262237 IVD262235:IVO262237 JEZ262235:JFK262237 JOV262235:JPG262237 JYR262235:JZC262237 KIN262235:KIY262237 KSJ262235:KSU262237 LCF262235:LCQ262237 LMB262235:LMM262237 LVX262235:LWI262237 MFT262235:MGE262237 MPP262235:MQA262237 MZL262235:MZW262237 NJH262235:NJS262237 NTD262235:NTO262237 OCZ262235:ODK262237 OMV262235:ONG262237 OWR262235:OXC262237 PGN262235:PGY262237 PQJ262235:PQU262237 QAF262235:QAQ262237 QKB262235:QKM262237 QTX262235:QUI262237 RDT262235:REE262237 RNP262235:ROA262237 RXL262235:RXW262237 SHH262235:SHS262237 SRD262235:SRO262237 TAZ262235:TBK262237 TKV262235:TLG262237 TUR262235:TVC262237 UEN262235:UEY262237 UOJ262235:UOU262237 UYF262235:UYQ262237 VIB262235:VIM262237 VRX262235:VSI262237 WBT262235:WCE262237 WLP262235:WMA262237 WVL262235:WVW262237 E327771:P327773 IZ327771:JK327773 SV327771:TG327773 ACR327771:ADC327773 AMN327771:AMY327773 AWJ327771:AWU327773 BGF327771:BGQ327773 BQB327771:BQM327773 BZX327771:CAI327773 CJT327771:CKE327773 CTP327771:CUA327773 DDL327771:DDW327773 DNH327771:DNS327773 DXD327771:DXO327773 EGZ327771:EHK327773 EQV327771:ERG327773 FAR327771:FBC327773 FKN327771:FKY327773 FUJ327771:FUU327773 GEF327771:GEQ327773 GOB327771:GOM327773 GXX327771:GYI327773 HHT327771:HIE327773 HRP327771:HSA327773 IBL327771:IBW327773 ILH327771:ILS327773 IVD327771:IVO327773 JEZ327771:JFK327773 JOV327771:JPG327773 JYR327771:JZC327773 KIN327771:KIY327773 KSJ327771:KSU327773 LCF327771:LCQ327773 LMB327771:LMM327773 LVX327771:LWI327773 MFT327771:MGE327773 MPP327771:MQA327773 MZL327771:MZW327773 NJH327771:NJS327773 NTD327771:NTO327773 OCZ327771:ODK327773 OMV327771:ONG327773 OWR327771:OXC327773 PGN327771:PGY327773 PQJ327771:PQU327773 QAF327771:QAQ327773 QKB327771:QKM327773 QTX327771:QUI327773 RDT327771:REE327773 RNP327771:ROA327773 RXL327771:RXW327773 SHH327771:SHS327773 SRD327771:SRO327773 TAZ327771:TBK327773 TKV327771:TLG327773 TUR327771:TVC327773 UEN327771:UEY327773 UOJ327771:UOU327773 UYF327771:UYQ327773 VIB327771:VIM327773 VRX327771:VSI327773 WBT327771:WCE327773 WLP327771:WMA327773 WVL327771:WVW327773 E393307:P393309 IZ393307:JK393309 SV393307:TG393309 ACR393307:ADC393309 AMN393307:AMY393309 AWJ393307:AWU393309 BGF393307:BGQ393309 BQB393307:BQM393309 BZX393307:CAI393309 CJT393307:CKE393309 CTP393307:CUA393309 DDL393307:DDW393309 DNH393307:DNS393309 DXD393307:DXO393309 EGZ393307:EHK393309 EQV393307:ERG393309 FAR393307:FBC393309 FKN393307:FKY393309 FUJ393307:FUU393309 GEF393307:GEQ393309 GOB393307:GOM393309 GXX393307:GYI393309 HHT393307:HIE393309 HRP393307:HSA393309 IBL393307:IBW393309 ILH393307:ILS393309 IVD393307:IVO393309 JEZ393307:JFK393309 JOV393307:JPG393309 JYR393307:JZC393309 KIN393307:KIY393309 KSJ393307:KSU393309 LCF393307:LCQ393309 LMB393307:LMM393309 LVX393307:LWI393309 MFT393307:MGE393309 MPP393307:MQA393309 MZL393307:MZW393309 NJH393307:NJS393309 NTD393307:NTO393309 OCZ393307:ODK393309 OMV393307:ONG393309 OWR393307:OXC393309 PGN393307:PGY393309 PQJ393307:PQU393309 QAF393307:QAQ393309 QKB393307:QKM393309 QTX393307:QUI393309 RDT393307:REE393309 RNP393307:ROA393309 RXL393307:RXW393309 SHH393307:SHS393309 SRD393307:SRO393309 TAZ393307:TBK393309 TKV393307:TLG393309 TUR393307:TVC393309 UEN393307:UEY393309 UOJ393307:UOU393309 UYF393307:UYQ393309 VIB393307:VIM393309 VRX393307:VSI393309 WBT393307:WCE393309 WLP393307:WMA393309 WVL393307:WVW393309 E458843:P458845 IZ458843:JK458845 SV458843:TG458845 ACR458843:ADC458845 AMN458843:AMY458845 AWJ458843:AWU458845 BGF458843:BGQ458845 BQB458843:BQM458845 BZX458843:CAI458845 CJT458843:CKE458845 CTP458843:CUA458845 DDL458843:DDW458845 DNH458843:DNS458845 DXD458843:DXO458845 EGZ458843:EHK458845 EQV458843:ERG458845 FAR458843:FBC458845 FKN458843:FKY458845 FUJ458843:FUU458845 GEF458843:GEQ458845 GOB458843:GOM458845 GXX458843:GYI458845 HHT458843:HIE458845 HRP458843:HSA458845 IBL458843:IBW458845 ILH458843:ILS458845 IVD458843:IVO458845 JEZ458843:JFK458845 JOV458843:JPG458845 JYR458843:JZC458845 KIN458843:KIY458845 KSJ458843:KSU458845 LCF458843:LCQ458845 LMB458843:LMM458845 LVX458843:LWI458845 MFT458843:MGE458845 MPP458843:MQA458845 MZL458843:MZW458845 NJH458843:NJS458845 NTD458843:NTO458845 OCZ458843:ODK458845 OMV458843:ONG458845 OWR458843:OXC458845 PGN458843:PGY458845 PQJ458843:PQU458845 QAF458843:QAQ458845 QKB458843:QKM458845 QTX458843:QUI458845 RDT458843:REE458845 RNP458843:ROA458845 RXL458843:RXW458845 SHH458843:SHS458845 SRD458843:SRO458845 TAZ458843:TBK458845 TKV458843:TLG458845 TUR458843:TVC458845 UEN458843:UEY458845 UOJ458843:UOU458845 UYF458843:UYQ458845 VIB458843:VIM458845 VRX458843:VSI458845 WBT458843:WCE458845 WLP458843:WMA458845 WVL458843:WVW458845 E524379:P524381 IZ524379:JK524381 SV524379:TG524381 ACR524379:ADC524381 AMN524379:AMY524381 AWJ524379:AWU524381 BGF524379:BGQ524381 BQB524379:BQM524381 BZX524379:CAI524381 CJT524379:CKE524381 CTP524379:CUA524381 DDL524379:DDW524381 DNH524379:DNS524381 DXD524379:DXO524381 EGZ524379:EHK524381 EQV524379:ERG524381 FAR524379:FBC524381 FKN524379:FKY524381 FUJ524379:FUU524381 GEF524379:GEQ524381 GOB524379:GOM524381 GXX524379:GYI524381 HHT524379:HIE524381 HRP524379:HSA524381 IBL524379:IBW524381 ILH524379:ILS524381 IVD524379:IVO524381 JEZ524379:JFK524381 JOV524379:JPG524381 JYR524379:JZC524381 KIN524379:KIY524381 KSJ524379:KSU524381 LCF524379:LCQ524381 LMB524379:LMM524381 LVX524379:LWI524381 MFT524379:MGE524381 MPP524379:MQA524381 MZL524379:MZW524381 NJH524379:NJS524381 NTD524379:NTO524381 OCZ524379:ODK524381 OMV524379:ONG524381 OWR524379:OXC524381 PGN524379:PGY524381 PQJ524379:PQU524381 QAF524379:QAQ524381 QKB524379:QKM524381 QTX524379:QUI524381 RDT524379:REE524381 RNP524379:ROA524381 RXL524379:RXW524381 SHH524379:SHS524381 SRD524379:SRO524381 TAZ524379:TBK524381 TKV524379:TLG524381 TUR524379:TVC524381 UEN524379:UEY524381 UOJ524379:UOU524381 UYF524379:UYQ524381 VIB524379:VIM524381 VRX524379:VSI524381 WBT524379:WCE524381 WLP524379:WMA524381 WVL524379:WVW524381 E589915:P589917 IZ589915:JK589917 SV589915:TG589917 ACR589915:ADC589917 AMN589915:AMY589917 AWJ589915:AWU589917 BGF589915:BGQ589917 BQB589915:BQM589917 BZX589915:CAI589917 CJT589915:CKE589917 CTP589915:CUA589917 DDL589915:DDW589917 DNH589915:DNS589917 DXD589915:DXO589917 EGZ589915:EHK589917 EQV589915:ERG589917 FAR589915:FBC589917 FKN589915:FKY589917 FUJ589915:FUU589917 GEF589915:GEQ589917 GOB589915:GOM589917 GXX589915:GYI589917 HHT589915:HIE589917 HRP589915:HSA589917 IBL589915:IBW589917 ILH589915:ILS589917 IVD589915:IVO589917 JEZ589915:JFK589917 JOV589915:JPG589917 JYR589915:JZC589917 KIN589915:KIY589917 KSJ589915:KSU589917 LCF589915:LCQ589917 LMB589915:LMM589917 LVX589915:LWI589917 MFT589915:MGE589917 MPP589915:MQA589917 MZL589915:MZW589917 NJH589915:NJS589917 NTD589915:NTO589917 OCZ589915:ODK589917 OMV589915:ONG589917 OWR589915:OXC589917 PGN589915:PGY589917 PQJ589915:PQU589917 QAF589915:QAQ589917 QKB589915:QKM589917 QTX589915:QUI589917 RDT589915:REE589917 RNP589915:ROA589917 RXL589915:RXW589917 SHH589915:SHS589917 SRD589915:SRO589917 TAZ589915:TBK589917 TKV589915:TLG589917 TUR589915:TVC589917 UEN589915:UEY589917 UOJ589915:UOU589917 UYF589915:UYQ589917 VIB589915:VIM589917 VRX589915:VSI589917 WBT589915:WCE589917 WLP589915:WMA589917 WVL589915:WVW589917 E655451:P655453 IZ655451:JK655453 SV655451:TG655453 ACR655451:ADC655453 AMN655451:AMY655453 AWJ655451:AWU655453 BGF655451:BGQ655453 BQB655451:BQM655453 BZX655451:CAI655453 CJT655451:CKE655453 CTP655451:CUA655453 DDL655451:DDW655453 DNH655451:DNS655453 DXD655451:DXO655453 EGZ655451:EHK655453 EQV655451:ERG655453 FAR655451:FBC655453 FKN655451:FKY655453 FUJ655451:FUU655453 GEF655451:GEQ655453 GOB655451:GOM655453 GXX655451:GYI655453 HHT655451:HIE655453 HRP655451:HSA655453 IBL655451:IBW655453 ILH655451:ILS655453 IVD655451:IVO655453 JEZ655451:JFK655453 JOV655451:JPG655453 JYR655451:JZC655453 KIN655451:KIY655453 KSJ655451:KSU655453 LCF655451:LCQ655453 LMB655451:LMM655453 LVX655451:LWI655453 MFT655451:MGE655453 MPP655451:MQA655453 MZL655451:MZW655453 NJH655451:NJS655453 NTD655451:NTO655453 OCZ655451:ODK655453 OMV655451:ONG655453 OWR655451:OXC655453 PGN655451:PGY655453 PQJ655451:PQU655453 QAF655451:QAQ655453 QKB655451:QKM655453 QTX655451:QUI655453 RDT655451:REE655453 RNP655451:ROA655453 RXL655451:RXW655453 SHH655451:SHS655453 SRD655451:SRO655453 TAZ655451:TBK655453 TKV655451:TLG655453 TUR655451:TVC655453 UEN655451:UEY655453 UOJ655451:UOU655453 UYF655451:UYQ655453 VIB655451:VIM655453 VRX655451:VSI655453 WBT655451:WCE655453 WLP655451:WMA655453 WVL655451:WVW655453 E720987:P720989 IZ720987:JK720989 SV720987:TG720989 ACR720987:ADC720989 AMN720987:AMY720989 AWJ720987:AWU720989 BGF720987:BGQ720989 BQB720987:BQM720989 BZX720987:CAI720989 CJT720987:CKE720989 CTP720987:CUA720989 DDL720987:DDW720989 DNH720987:DNS720989 DXD720987:DXO720989 EGZ720987:EHK720989 EQV720987:ERG720989 FAR720987:FBC720989 FKN720987:FKY720989 FUJ720987:FUU720989 GEF720987:GEQ720989 GOB720987:GOM720989 GXX720987:GYI720989 HHT720987:HIE720989 HRP720987:HSA720989 IBL720987:IBW720989 ILH720987:ILS720989 IVD720987:IVO720989 JEZ720987:JFK720989 JOV720987:JPG720989 JYR720987:JZC720989 KIN720987:KIY720989 KSJ720987:KSU720989 LCF720987:LCQ720989 LMB720987:LMM720989 LVX720987:LWI720989 MFT720987:MGE720989 MPP720987:MQA720989 MZL720987:MZW720989 NJH720987:NJS720989 NTD720987:NTO720989 OCZ720987:ODK720989 OMV720987:ONG720989 OWR720987:OXC720989 PGN720987:PGY720989 PQJ720987:PQU720989 QAF720987:QAQ720989 QKB720987:QKM720989 QTX720987:QUI720989 RDT720987:REE720989 RNP720987:ROA720989 RXL720987:RXW720989 SHH720987:SHS720989 SRD720987:SRO720989 TAZ720987:TBK720989 TKV720987:TLG720989 TUR720987:TVC720989 UEN720987:UEY720989 UOJ720987:UOU720989 UYF720987:UYQ720989 VIB720987:VIM720989 VRX720987:VSI720989 WBT720987:WCE720989 WLP720987:WMA720989 WVL720987:WVW720989 E786523:P786525 IZ786523:JK786525 SV786523:TG786525 ACR786523:ADC786525 AMN786523:AMY786525 AWJ786523:AWU786525 BGF786523:BGQ786525 BQB786523:BQM786525 BZX786523:CAI786525 CJT786523:CKE786525 CTP786523:CUA786525 DDL786523:DDW786525 DNH786523:DNS786525 DXD786523:DXO786525 EGZ786523:EHK786525 EQV786523:ERG786525 FAR786523:FBC786525 FKN786523:FKY786525 FUJ786523:FUU786525 GEF786523:GEQ786525 GOB786523:GOM786525 GXX786523:GYI786525 HHT786523:HIE786525 HRP786523:HSA786525 IBL786523:IBW786525 ILH786523:ILS786525 IVD786523:IVO786525 JEZ786523:JFK786525 JOV786523:JPG786525 JYR786523:JZC786525 KIN786523:KIY786525 KSJ786523:KSU786525 LCF786523:LCQ786525 LMB786523:LMM786525 LVX786523:LWI786525 MFT786523:MGE786525 MPP786523:MQA786525 MZL786523:MZW786525 NJH786523:NJS786525 NTD786523:NTO786525 OCZ786523:ODK786525 OMV786523:ONG786525 OWR786523:OXC786525 PGN786523:PGY786525 PQJ786523:PQU786525 QAF786523:QAQ786525 QKB786523:QKM786525 QTX786523:QUI786525 RDT786523:REE786525 RNP786523:ROA786525 RXL786523:RXW786525 SHH786523:SHS786525 SRD786523:SRO786525 TAZ786523:TBK786525 TKV786523:TLG786525 TUR786523:TVC786525 UEN786523:UEY786525 UOJ786523:UOU786525 UYF786523:UYQ786525 VIB786523:VIM786525 VRX786523:VSI786525 WBT786523:WCE786525 WLP786523:WMA786525 WVL786523:WVW786525 E852059:P852061 IZ852059:JK852061 SV852059:TG852061 ACR852059:ADC852061 AMN852059:AMY852061 AWJ852059:AWU852061 BGF852059:BGQ852061 BQB852059:BQM852061 BZX852059:CAI852061 CJT852059:CKE852061 CTP852059:CUA852061 DDL852059:DDW852061 DNH852059:DNS852061 DXD852059:DXO852061 EGZ852059:EHK852061 EQV852059:ERG852061 FAR852059:FBC852061 FKN852059:FKY852061 FUJ852059:FUU852061 GEF852059:GEQ852061 GOB852059:GOM852061 GXX852059:GYI852061 HHT852059:HIE852061 HRP852059:HSA852061 IBL852059:IBW852061 ILH852059:ILS852061 IVD852059:IVO852061 JEZ852059:JFK852061 JOV852059:JPG852061 JYR852059:JZC852061 KIN852059:KIY852061 KSJ852059:KSU852061 LCF852059:LCQ852061 LMB852059:LMM852061 LVX852059:LWI852061 MFT852059:MGE852061 MPP852059:MQA852061 MZL852059:MZW852061 NJH852059:NJS852061 NTD852059:NTO852061 OCZ852059:ODK852061 OMV852059:ONG852061 OWR852059:OXC852061 PGN852059:PGY852061 PQJ852059:PQU852061 QAF852059:QAQ852061 QKB852059:QKM852061 QTX852059:QUI852061 RDT852059:REE852061 RNP852059:ROA852061 RXL852059:RXW852061 SHH852059:SHS852061 SRD852059:SRO852061 TAZ852059:TBK852061 TKV852059:TLG852061 TUR852059:TVC852061 UEN852059:UEY852061 UOJ852059:UOU852061 UYF852059:UYQ852061 VIB852059:VIM852061 VRX852059:VSI852061 WBT852059:WCE852061 WLP852059:WMA852061 WVL852059:WVW852061 E917595:P917597 IZ917595:JK917597 SV917595:TG917597 ACR917595:ADC917597 AMN917595:AMY917597 AWJ917595:AWU917597 BGF917595:BGQ917597 BQB917595:BQM917597 BZX917595:CAI917597 CJT917595:CKE917597 CTP917595:CUA917597 DDL917595:DDW917597 DNH917595:DNS917597 DXD917595:DXO917597 EGZ917595:EHK917597 EQV917595:ERG917597 FAR917595:FBC917597 FKN917595:FKY917597 FUJ917595:FUU917597 GEF917595:GEQ917597 GOB917595:GOM917597 GXX917595:GYI917597 HHT917595:HIE917597 HRP917595:HSA917597 IBL917595:IBW917597 ILH917595:ILS917597 IVD917595:IVO917597 JEZ917595:JFK917597 JOV917595:JPG917597 JYR917595:JZC917597 KIN917595:KIY917597 KSJ917595:KSU917597 LCF917595:LCQ917597 LMB917595:LMM917597 LVX917595:LWI917597 MFT917595:MGE917597 MPP917595:MQA917597 MZL917595:MZW917597 NJH917595:NJS917597 NTD917595:NTO917597 OCZ917595:ODK917597 OMV917595:ONG917597 OWR917595:OXC917597 PGN917595:PGY917597 PQJ917595:PQU917597 QAF917595:QAQ917597 QKB917595:QKM917597 QTX917595:QUI917597 RDT917595:REE917597 RNP917595:ROA917597 RXL917595:RXW917597 SHH917595:SHS917597 SRD917595:SRO917597 TAZ917595:TBK917597 TKV917595:TLG917597 TUR917595:TVC917597 UEN917595:UEY917597 UOJ917595:UOU917597 UYF917595:UYQ917597 VIB917595:VIM917597 VRX917595:VSI917597 WBT917595:WCE917597 WLP917595:WMA917597 WVL917595:WVW917597 E983131:P983133 IZ983131:JK983133 SV983131:TG983133 ACR983131:ADC983133 AMN983131:AMY983133 AWJ983131:AWU983133 BGF983131:BGQ983133 BQB983131:BQM983133 BZX983131:CAI983133 CJT983131:CKE983133 CTP983131:CUA983133 DDL983131:DDW983133 DNH983131:DNS983133 DXD983131:DXO983133 EGZ983131:EHK983133 EQV983131:ERG983133 FAR983131:FBC983133 FKN983131:FKY983133 FUJ983131:FUU983133 GEF983131:GEQ983133 GOB983131:GOM983133 GXX983131:GYI983133 HHT983131:HIE983133 HRP983131:HSA983133 IBL983131:IBW983133 ILH983131:ILS983133 IVD983131:IVO983133 JEZ983131:JFK983133 JOV983131:JPG983133 JYR983131:JZC983133 KIN983131:KIY983133 KSJ983131:KSU983133 LCF983131:LCQ983133 LMB983131:LMM983133 LVX983131:LWI983133 MFT983131:MGE983133 MPP983131:MQA983133 MZL983131:MZW983133 NJH983131:NJS983133 NTD983131:NTO983133 OCZ983131:ODK983133 OMV983131:ONG983133 OWR983131:OXC983133 PGN983131:PGY983133 PQJ983131:PQU983133 QAF983131:QAQ983133 QKB983131:QKM983133 QTX983131:QUI983133 RDT983131:REE983133 RNP983131:ROA983133 RXL983131:RXW983133 SHH983131:SHS983133 SRD983131:SRO983133 TAZ983131:TBK983133 TKV983131:TLG983133 TUR983131:TVC983133 UEN983131:UEY983133 UOJ983131:UOU983133 UYF983131:UYQ983133 VIB983131:VIM983133 VRX983131:VSI983133 WBT983131:WCE983133 WLP983131:WMA983133 WVL983131:WVW983133 E34:P34 IZ34:JK34 SV34:TG34 ACR34:ADC34 AMN34:AMY34 AWJ34:AWU34 BGF34:BGQ34 BQB34:BQM34 BZX34:CAI34 CJT34:CKE34 CTP34:CUA34 DDL34:DDW34 DNH34:DNS34 DXD34:DXO34 EGZ34:EHK34 EQV34:ERG34 FAR34:FBC34 FKN34:FKY34 FUJ34:FUU34 GEF34:GEQ34 GOB34:GOM34 GXX34:GYI34 HHT34:HIE34 HRP34:HSA34 IBL34:IBW34 ILH34:ILS34 IVD34:IVO34 JEZ34:JFK34 JOV34:JPG34 JYR34:JZC34 KIN34:KIY34 KSJ34:KSU34 LCF34:LCQ34 LMB34:LMM34 LVX34:LWI34 MFT34:MGE34 MPP34:MQA34 MZL34:MZW34 NJH34:NJS34 NTD34:NTO34 OCZ34:ODK34 OMV34:ONG34 OWR34:OXC34 PGN34:PGY34 PQJ34:PQU34 QAF34:QAQ34 QKB34:QKM34 QTX34:QUI34 RDT34:REE34 RNP34:ROA34 RXL34:RXW34 SHH34:SHS34 SRD34:SRO34 TAZ34:TBK34 TKV34:TLG34 TUR34:TVC34 UEN34:UEY34 UOJ34:UOU34 UYF34:UYQ34 VIB34:VIM34 VRX34:VSI34 WBT34:WCE34 WLP34:WMA34 WVL34:WVW34 E65625:P65625 IZ65625:JK65625 SV65625:TG65625 ACR65625:ADC65625 AMN65625:AMY65625 AWJ65625:AWU65625 BGF65625:BGQ65625 BQB65625:BQM65625 BZX65625:CAI65625 CJT65625:CKE65625 CTP65625:CUA65625 DDL65625:DDW65625 DNH65625:DNS65625 DXD65625:DXO65625 EGZ65625:EHK65625 EQV65625:ERG65625 FAR65625:FBC65625 FKN65625:FKY65625 FUJ65625:FUU65625 GEF65625:GEQ65625 GOB65625:GOM65625 GXX65625:GYI65625 HHT65625:HIE65625 HRP65625:HSA65625 IBL65625:IBW65625 ILH65625:ILS65625 IVD65625:IVO65625 JEZ65625:JFK65625 JOV65625:JPG65625 JYR65625:JZC65625 KIN65625:KIY65625 KSJ65625:KSU65625 LCF65625:LCQ65625 LMB65625:LMM65625 LVX65625:LWI65625 MFT65625:MGE65625 MPP65625:MQA65625 MZL65625:MZW65625 NJH65625:NJS65625 NTD65625:NTO65625 OCZ65625:ODK65625 OMV65625:ONG65625 OWR65625:OXC65625 PGN65625:PGY65625 PQJ65625:PQU65625 QAF65625:QAQ65625 QKB65625:QKM65625 QTX65625:QUI65625 RDT65625:REE65625 RNP65625:ROA65625 RXL65625:RXW65625 SHH65625:SHS65625 SRD65625:SRO65625 TAZ65625:TBK65625 TKV65625:TLG65625 TUR65625:TVC65625 UEN65625:UEY65625 UOJ65625:UOU65625 UYF65625:UYQ65625 VIB65625:VIM65625 VRX65625:VSI65625 WBT65625:WCE65625 WLP65625:WMA65625 WVL65625:WVW65625 E131161:P131161 IZ131161:JK131161 SV131161:TG131161 ACR131161:ADC131161 AMN131161:AMY131161 AWJ131161:AWU131161 BGF131161:BGQ131161 BQB131161:BQM131161 BZX131161:CAI131161 CJT131161:CKE131161 CTP131161:CUA131161 DDL131161:DDW131161 DNH131161:DNS131161 DXD131161:DXO131161 EGZ131161:EHK131161 EQV131161:ERG131161 FAR131161:FBC131161 FKN131161:FKY131161 FUJ131161:FUU131161 GEF131161:GEQ131161 GOB131161:GOM131161 GXX131161:GYI131161 HHT131161:HIE131161 HRP131161:HSA131161 IBL131161:IBW131161 ILH131161:ILS131161 IVD131161:IVO131161 JEZ131161:JFK131161 JOV131161:JPG131161 JYR131161:JZC131161 KIN131161:KIY131161 KSJ131161:KSU131161 LCF131161:LCQ131161 LMB131161:LMM131161 LVX131161:LWI131161 MFT131161:MGE131161 MPP131161:MQA131161 MZL131161:MZW131161 NJH131161:NJS131161 NTD131161:NTO131161 OCZ131161:ODK131161 OMV131161:ONG131161 OWR131161:OXC131161 PGN131161:PGY131161 PQJ131161:PQU131161 QAF131161:QAQ131161 QKB131161:QKM131161 QTX131161:QUI131161 RDT131161:REE131161 RNP131161:ROA131161 RXL131161:RXW131161 SHH131161:SHS131161 SRD131161:SRO131161 TAZ131161:TBK131161 TKV131161:TLG131161 TUR131161:TVC131161 UEN131161:UEY131161 UOJ131161:UOU131161 UYF131161:UYQ131161 VIB131161:VIM131161 VRX131161:VSI131161 WBT131161:WCE131161 WLP131161:WMA131161 WVL131161:WVW131161 E196697:P196697 IZ196697:JK196697 SV196697:TG196697 ACR196697:ADC196697 AMN196697:AMY196697 AWJ196697:AWU196697 BGF196697:BGQ196697 BQB196697:BQM196697 BZX196697:CAI196697 CJT196697:CKE196697 CTP196697:CUA196697 DDL196697:DDW196697 DNH196697:DNS196697 DXD196697:DXO196697 EGZ196697:EHK196697 EQV196697:ERG196697 FAR196697:FBC196697 FKN196697:FKY196697 FUJ196697:FUU196697 GEF196697:GEQ196697 GOB196697:GOM196697 GXX196697:GYI196697 HHT196697:HIE196697 HRP196697:HSA196697 IBL196697:IBW196697 ILH196697:ILS196697 IVD196697:IVO196697 JEZ196697:JFK196697 JOV196697:JPG196697 JYR196697:JZC196697 KIN196697:KIY196697 KSJ196697:KSU196697 LCF196697:LCQ196697 LMB196697:LMM196697 LVX196697:LWI196697 MFT196697:MGE196697 MPP196697:MQA196697 MZL196697:MZW196697 NJH196697:NJS196697 NTD196697:NTO196697 OCZ196697:ODK196697 OMV196697:ONG196697 OWR196697:OXC196697 PGN196697:PGY196697 PQJ196697:PQU196697 QAF196697:QAQ196697 QKB196697:QKM196697 QTX196697:QUI196697 RDT196697:REE196697 RNP196697:ROA196697 RXL196697:RXW196697 SHH196697:SHS196697 SRD196697:SRO196697 TAZ196697:TBK196697 TKV196697:TLG196697 TUR196697:TVC196697 UEN196697:UEY196697 UOJ196697:UOU196697 UYF196697:UYQ196697 VIB196697:VIM196697 VRX196697:VSI196697 WBT196697:WCE196697 WLP196697:WMA196697 WVL196697:WVW196697 E262233:P262233 IZ262233:JK262233 SV262233:TG262233 ACR262233:ADC262233 AMN262233:AMY262233 AWJ262233:AWU262233 BGF262233:BGQ262233 BQB262233:BQM262233 BZX262233:CAI262233 CJT262233:CKE262233 CTP262233:CUA262233 DDL262233:DDW262233 DNH262233:DNS262233 DXD262233:DXO262233 EGZ262233:EHK262233 EQV262233:ERG262233 FAR262233:FBC262233 FKN262233:FKY262233 FUJ262233:FUU262233 GEF262233:GEQ262233 GOB262233:GOM262233 GXX262233:GYI262233 HHT262233:HIE262233 HRP262233:HSA262233 IBL262233:IBW262233 ILH262233:ILS262233 IVD262233:IVO262233 JEZ262233:JFK262233 JOV262233:JPG262233 JYR262233:JZC262233 KIN262233:KIY262233 KSJ262233:KSU262233 LCF262233:LCQ262233 LMB262233:LMM262233 LVX262233:LWI262233 MFT262233:MGE262233 MPP262233:MQA262233 MZL262233:MZW262233 NJH262233:NJS262233 NTD262233:NTO262233 OCZ262233:ODK262233 OMV262233:ONG262233 OWR262233:OXC262233 PGN262233:PGY262233 PQJ262233:PQU262233 QAF262233:QAQ262233 QKB262233:QKM262233 QTX262233:QUI262233 RDT262233:REE262233 RNP262233:ROA262233 RXL262233:RXW262233 SHH262233:SHS262233 SRD262233:SRO262233 TAZ262233:TBK262233 TKV262233:TLG262233 TUR262233:TVC262233 UEN262233:UEY262233 UOJ262233:UOU262233 UYF262233:UYQ262233 VIB262233:VIM262233 VRX262233:VSI262233 WBT262233:WCE262233 WLP262233:WMA262233 WVL262233:WVW262233 E327769:P327769 IZ327769:JK327769 SV327769:TG327769 ACR327769:ADC327769 AMN327769:AMY327769 AWJ327769:AWU327769 BGF327769:BGQ327769 BQB327769:BQM327769 BZX327769:CAI327769 CJT327769:CKE327769 CTP327769:CUA327769 DDL327769:DDW327769 DNH327769:DNS327769 DXD327769:DXO327769 EGZ327769:EHK327769 EQV327769:ERG327769 FAR327769:FBC327769 FKN327769:FKY327769 FUJ327769:FUU327769 GEF327769:GEQ327769 GOB327769:GOM327769 GXX327769:GYI327769 HHT327769:HIE327769 HRP327769:HSA327769 IBL327769:IBW327769 ILH327769:ILS327769 IVD327769:IVO327769 JEZ327769:JFK327769 JOV327769:JPG327769 JYR327769:JZC327769 KIN327769:KIY327769 KSJ327769:KSU327769 LCF327769:LCQ327769 LMB327769:LMM327769 LVX327769:LWI327769 MFT327769:MGE327769 MPP327769:MQA327769 MZL327769:MZW327769 NJH327769:NJS327769 NTD327769:NTO327769 OCZ327769:ODK327769 OMV327769:ONG327769 OWR327769:OXC327769 PGN327769:PGY327769 PQJ327769:PQU327769 QAF327769:QAQ327769 QKB327769:QKM327769 QTX327769:QUI327769 RDT327769:REE327769 RNP327769:ROA327769 RXL327769:RXW327769 SHH327769:SHS327769 SRD327769:SRO327769 TAZ327769:TBK327769 TKV327769:TLG327769 TUR327769:TVC327769 UEN327769:UEY327769 UOJ327769:UOU327769 UYF327769:UYQ327769 VIB327769:VIM327769 VRX327769:VSI327769 WBT327769:WCE327769 WLP327769:WMA327769 WVL327769:WVW327769 E393305:P393305 IZ393305:JK393305 SV393305:TG393305 ACR393305:ADC393305 AMN393305:AMY393305 AWJ393305:AWU393305 BGF393305:BGQ393305 BQB393305:BQM393305 BZX393305:CAI393305 CJT393305:CKE393305 CTP393305:CUA393305 DDL393305:DDW393305 DNH393305:DNS393305 DXD393305:DXO393305 EGZ393305:EHK393305 EQV393305:ERG393305 FAR393305:FBC393305 FKN393305:FKY393305 FUJ393305:FUU393305 GEF393305:GEQ393305 GOB393305:GOM393305 GXX393305:GYI393305 HHT393305:HIE393305 HRP393305:HSA393305 IBL393305:IBW393305 ILH393305:ILS393305 IVD393305:IVO393305 JEZ393305:JFK393305 JOV393305:JPG393305 JYR393305:JZC393305 KIN393305:KIY393305 KSJ393305:KSU393305 LCF393305:LCQ393305 LMB393305:LMM393305 LVX393305:LWI393305 MFT393305:MGE393305 MPP393305:MQA393305 MZL393305:MZW393305 NJH393305:NJS393305 NTD393305:NTO393305 OCZ393305:ODK393305 OMV393305:ONG393305 OWR393305:OXC393305 PGN393305:PGY393305 PQJ393305:PQU393305 QAF393305:QAQ393305 QKB393305:QKM393305 QTX393305:QUI393305 RDT393305:REE393305 RNP393305:ROA393305 RXL393305:RXW393305 SHH393305:SHS393305 SRD393305:SRO393305 TAZ393305:TBK393305 TKV393305:TLG393305 TUR393305:TVC393305 UEN393305:UEY393305 UOJ393305:UOU393305 UYF393305:UYQ393305 VIB393305:VIM393305 VRX393305:VSI393305 WBT393305:WCE393305 WLP393305:WMA393305 WVL393305:WVW393305 E458841:P458841 IZ458841:JK458841 SV458841:TG458841 ACR458841:ADC458841 AMN458841:AMY458841 AWJ458841:AWU458841 BGF458841:BGQ458841 BQB458841:BQM458841 BZX458841:CAI458841 CJT458841:CKE458841 CTP458841:CUA458841 DDL458841:DDW458841 DNH458841:DNS458841 DXD458841:DXO458841 EGZ458841:EHK458841 EQV458841:ERG458841 FAR458841:FBC458841 FKN458841:FKY458841 FUJ458841:FUU458841 GEF458841:GEQ458841 GOB458841:GOM458841 GXX458841:GYI458841 HHT458841:HIE458841 HRP458841:HSA458841 IBL458841:IBW458841 ILH458841:ILS458841 IVD458841:IVO458841 JEZ458841:JFK458841 JOV458841:JPG458841 JYR458841:JZC458841 KIN458841:KIY458841 KSJ458841:KSU458841 LCF458841:LCQ458841 LMB458841:LMM458841 LVX458841:LWI458841 MFT458841:MGE458841 MPP458841:MQA458841 MZL458841:MZW458841 NJH458841:NJS458841 NTD458841:NTO458841 OCZ458841:ODK458841 OMV458841:ONG458841 OWR458841:OXC458841 PGN458841:PGY458841 PQJ458841:PQU458841 QAF458841:QAQ458841 QKB458841:QKM458841 QTX458841:QUI458841 RDT458841:REE458841 RNP458841:ROA458841 RXL458841:RXW458841 SHH458841:SHS458841 SRD458841:SRO458841 TAZ458841:TBK458841 TKV458841:TLG458841 TUR458841:TVC458841 UEN458841:UEY458841 UOJ458841:UOU458841 UYF458841:UYQ458841 VIB458841:VIM458841 VRX458841:VSI458841 WBT458841:WCE458841 WLP458841:WMA458841 WVL458841:WVW458841 E524377:P524377 IZ524377:JK524377 SV524377:TG524377 ACR524377:ADC524377 AMN524377:AMY524377 AWJ524377:AWU524377 BGF524377:BGQ524377 BQB524377:BQM524377 BZX524377:CAI524377 CJT524377:CKE524377 CTP524377:CUA524377 DDL524377:DDW524377 DNH524377:DNS524377 DXD524377:DXO524377 EGZ524377:EHK524377 EQV524377:ERG524377 FAR524377:FBC524377 FKN524377:FKY524377 FUJ524377:FUU524377 GEF524377:GEQ524377 GOB524377:GOM524377 GXX524377:GYI524377 HHT524377:HIE524377 HRP524377:HSA524377 IBL524377:IBW524377 ILH524377:ILS524377 IVD524377:IVO524377 JEZ524377:JFK524377 JOV524377:JPG524377 JYR524377:JZC524377 KIN524377:KIY524377 KSJ524377:KSU524377 LCF524377:LCQ524377 LMB524377:LMM524377 LVX524377:LWI524377 MFT524377:MGE524377 MPP524377:MQA524377 MZL524377:MZW524377 NJH524377:NJS524377 NTD524377:NTO524377 OCZ524377:ODK524377 OMV524377:ONG524377 OWR524377:OXC524377 PGN524377:PGY524377 PQJ524377:PQU524377 QAF524377:QAQ524377 QKB524377:QKM524377 QTX524377:QUI524377 RDT524377:REE524377 RNP524377:ROA524377 RXL524377:RXW524377 SHH524377:SHS524377 SRD524377:SRO524377 TAZ524377:TBK524377 TKV524377:TLG524377 TUR524377:TVC524377 UEN524377:UEY524377 UOJ524377:UOU524377 UYF524377:UYQ524377 VIB524377:VIM524377 VRX524377:VSI524377 WBT524377:WCE524377 WLP524377:WMA524377 WVL524377:WVW524377 E589913:P589913 IZ589913:JK589913 SV589913:TG589913 ACR589913:ADC589913 AMN589913:AMY589913 AWJ589913:AWU589913 BGF589913:BGQ589913 BQB589913:BQM589913 BZX589913:CAI589913 CJT589913:CKE589913 CTP589913:CUA589913 DDL589913:DDW589913 DNH589913:DNS589913 DXD589913:DXO589913 EGZ589913:EHK589913 EQV589913:ERG589913 FAR589913:FBC589913 FKN589913:FKY589913 FUJ589913:FUU589913 GEF589913:GEQ589913 GOB589913:GOM589913 GXX589913:GYI589913 HHT589913:HIE589913 HRP589913:HSA589913 IBL589913:IBW589913 ILH589913:ILS589913 IVD589913:IVO589913 JEZ589913:JFK589913 JOV589913:JPG589913 JYR589913:JZC589913 KIN589913:KIY589913 KSJ589913:KSU589913 LCF589913:LCQ589913 LMB589913:LMM589913 LVX589913:LWI589913 MFT589913:MGE589913 MPP589913:MQA589913 MZL589913:MZW589913 NJH589913:NJS589913 NTD589913:NTO589913 OCZ589913:ODK589913 OMV589913:ONG589913 OWR589913:OXC589913 PGN589913:PGY589913 PQJ589913:PQU589913 QAF589913:QAQ589913 QKB589913:QKM589913 QTX589913:QUI589913 RDT589913:REE589913 RNP589913:ROA589913 RXL589913:RXW589913 SHH589913:SHS589913 SRD589913:SRO589913 TAZ589913:TBK589913 TKV589913:TLG589913 TUR589913:TVC589913 UEN589913:UEY589913 UOJ589913:UOU589913 UYF589913:UYQ589913 VIB589913:VIM589913 VRX589913:VSI589913 WBT589913:WCE589913 WLP589913:WMA589913 WVL589913:WVW589913 E655449:P655449 IZ655449:JK655449 SV655449:TG655449 ACR655449:ADC655449 AMN655449:AMY655449 AWJ655449:AWU655449 BGF655449:BGQ655449 BQB655449:BQM655449 BZX655449:CAI655449 CJT655449:CKE655449 CTP655449:CUA655449 DDL655449:DDW655449 DNH655449:DNS655449 DXD655449:DXO655449 EGZ655449:EHK655449 EQV655449:ERG655449 FAR655449:FBC655449 FKN655449:FKY655449 FUJ655449:FUU655449 GEF655449:GEQ655449 GOB655449:GOM655449 GXX655449:GYI655449 HHT655449:HIE655449 HRP655449:HSA655449 IBL655449:IBW655449 ILH655449:ILS655449 IVD655449:IVO655449 JEZ655449:JFK655449 JOV655449:JPG655449 JYR655449:JZC655449 KIN655449:KIY655449 KSJ655449:KSU655449 LCF655449:LCQ655449 LMB655449:LMM655449 LVX655449:LWI655449 MFT655449:MGE655449 MPP655449:MQA655449 MZL655449:MZW655449 NJH655449:NJS655449 NTD655449:NTO655449 OCZ655449:ODK655449 OMV655449:ONG655449 OWR655449:OXC655449 PGN655449:PGY655449 PQJ655449:PQU655449 QAF655449:QAQ655449 QKB655449:QKM655449 QTX655449:QUI655449 RDT655449:REE655449 RNP655449:ROA655449 RXL655449:RXW655449 SHH655449:SHS655449 SRD655449:SRO655449 TAZ655449:TBK655449 TKV655449:TLG655449 TUR655449:TVC655449 UEN655449:UEY655449 UOJ655449:UOU655449 UYF655449:UYQ655449 VIB655449:VIM655449 VRX655449:VSI655449 WBT655449:WCE655449 WLP655449:WMA655449 WVL655449:WVW655449 E720985:P720985 IZ720985:JK720985 SV720985:TG720985 ACR720985:ADC720985 AMN720985:AMY720985 AWJ720985:AWU720985 BGF720985:BGQ720985 BQB720985:BQM720985 BZX720985:CAI720985 CJT720985:CKE720985 CTP720985:CUA720985 DDL720985:DDW720985 DNH720985:DNS720985 DXD720985:DXO720985 EGZ720985:EHK720985 EQV720985:ERG720985 FAR720985:FBC720985 FKN720985:FKY720985 FUJ720985:FUU720985 GEF720985:GEQ720985 GOB720985:GOM720985 GXX720985:GYI720985 HHT720985:HIE720985 HRP720985:HSA720985 IBL720985:IBW720985 ILH720985:ILS720985 IVD720985:IVO720985 JEZ720985:JFK720985 JOV720985:JPG720985 JYR720985:JZC720985 KIN720985:KIY720985 KSJ720985:KSU720985 LCF720985:LCQ720985 LMB720985:LMM720985 LVX720985:LWI720985 MFT720985:MGE720985 MPP720985:MQA720985 MZL720985:MZW720985 NJH720985:NJS720985 NTD720985:NTO720985 OCZ720985:ODK720985 OMV720985:ONG720985 OWR720985:OXC720985 PGN720985:PGY720985 PQJ720985:PQU720985 QAF720985:QAQ720985 QKB720985:QKM720985 QTX720985:QUI720985 RDT720985:REE720985 RNP720985:ROA720985 RXL720985:RXW720985 SHH720985:SHS720985 SRD720985:SRO720985 TAZ720985:TBK720985 TKV720985:TLG720985 TUR720985:TVC720985 UEN720985:UEY720985 UOJ720985:UOU720985 UYF720985:UYQ720985 VIB720985:VIM720985 VRX720985:VSI720985 WBT720985:WCE720985 WLP720985:WMA720985 WVL720985:WVW720985 E786521:P786521 IZ786521:JK786521 SV786521:TG786521 ACR786521:ADC786521 AMN786521:AMY786521 AWJ786521:AWU786521 BGF786521:BGQ786521 BQB786521:BQM786521 BZX786521:CAI786521 CJT786521:CKE786521 CTP786521:CUA786521 DDL786521:DDW786521 DNH786521:DNS786521 DXD786521:DXO786521 EGZ786521:EHK786521 EQV786521:ERG786521 FAR786521:FBC786521 FKN786521:FKY786521 FUJ786521:FUU786521 GEF786521:GEQ786521 GOB786521:GOM786521 GXX786521:GYI786521 HHT786521:HIE786521 HRP786521:HSA786521 IBL786521:IBW786521 ILH786521:ILS786521 IVD786521:IVO786521 JEZ786521:JFK786521 JOV786521:JPG786521 JYR786521:JZC786521 KIN786521:KIY786521 KSJ786521:KSU786521 LCF786521:LCQ786521 LMB786521:LMM786521 LVX786521:LWI786521 MFT786521:MGE786521 MPP786521:MQA786521 MZL786521:MZW786521 NJH786521:NJS786521 NTD786521:NTO786521 OCZ786521:ODK786521 OMV786521:ONG786521 OWR786521:OXC786521 PGN786521:PGY786521 PQJ786521:PQU786521 QAF786521:QAQ786521 QKB786521:QKM786521 QTX786521:QUI786521 RDT786521:REE786521 RNP786521:ROA786521 RXL786521:RXW786521 SHH786521:SHS786521 SRD786521:SRO786521 TAZ786521:TBK786521 TKV786521:TLG786521 TUR786521:TVC786521 UEN786521:UEY786521 UOJ786521:UOU786521 UYF786521:UYQ786521 VIB786521:VIM786521 VRX786521:VSI786521 WBT786521:WCE786521 WLP786521:WMA786521 WVL786521:WVW786521 E852057:P852057 IZ852057:JK852057 SV852057:TG852057 ACR852057:ADC852057 AMN852057:AMY852057 AWJ852057:AWU852057 BGF852057:BGQ852057 BQB852057:BQM852057 BZX852057:CAI852057 CJT852057:CKE852057 CTP852057:CUA852057 DDL852057:DDW852057 DNH852057:DNS852057 DXD852057:DXO852057 EGZ852057:EHK852057 EQV852057:ERG852057 FAR852057:FBC852057 FKN852057:FKY852057 FUJ852057:FUU852057 GEF852057:GEQ852057 GOB852057:GOM852057 GXX852057:GYI852057 HHT852057:HIE852057 HRP852057:HSA852057 IBL852057:IBW852057 ILH852057:ILS852057 IVD852057:IVO852057 JEZ852057:JFK852057 JOV852057:JPG852057 JYR852057:JZC852057 KIN852057:KIY852057 KSJ852057:KSU852057 LCF852057:LCQ852057 LMB852057:LMM852057 LVX852057:LWI852057 MFT852057:MGE852057 MPP852057:MQA852057 MZL852057:MZW852057 NJH852057:NJS852057 NTD852057:NTO852057 OCZ852057:ODK852057 OMV852057:ONG852057 OWR852057:OXC852057 PGN852057:PGY852057 PQJ852057:PQU852057 QAF852057:QAQ852057 QKB852057:QKM852057 QTX852057:QUI852057 RDT852057:REE852057 RNP852057:ROA852057 RXL852057:RXW852057 SHH852057:SHS852057 SRD852057:SRO852057 TAZ852057:TBK852057 TKV852057:TLG852057 TUR852057:TVC852057 UEN852057:UEY852057 UOJ852057:UOU852057 UYF852057:UYQ852057 VIB852057:VIM852057 VRX852057:VSI852057 WBT852057:WCE852057 WLP852057:WMA852057 WVL852057:WVW852057 E917593:P917593 IZ917593:JK917593 SV917593:TG917593 ACR917593:ADC917593 AMN917593:AMY917593 AWJ917593:AWU917593 BGF917593:BGQ917593 BQB917593:BQM917593 BZX917593:CAI917593 CJT917593:CKE917593 CTP917593:CUA917593 DDL917593:DDW917593 DNH917593:DNS917593 DXD917593:DXO917593 EGZ917593:EHK917593 EQV917593:ERG917593 FAR917593:FBC917593 FKN917593:FKY917593 FUJ917593:FUU917593 GEF917593:GEQ917593 GOB917593:GOM917593 GXX917593:GYI917593 HHT917593:HIE917593 HRP917593:HSA917593 IBL917593:IBW917593 ILH917593:ILS917593 IVD917593:IVO917593 JEZ917593:JFK917593 JOV917593:JPG917593 JYR917593:JZC917593 KIN917593:KIY917593 KSJ917593:KSU917593 LCF917593:LCQ917593 LMB917593:LMM917593 LVX917593:LWI917593 MFT917593:MGE917593 MPP917593:MQA917593 MZL917593:MZW917593 NJH917593:NJS917593 NTD917593:NTO917593 OCZ917593:ODK917593 OMV917593:ONG917593 OWR917593:OXC917593 PGN917593:PGY917593 PQJ917593:PQU917593 QAF917593:QAQ917593 QKB917593:QKM917593 QTX917593:QUI917593 RDT917593:REE917593 RNP917593:ROA917593 RXL917593:RXW917593 SHH917593:SHS917593 SRD917593:SRO917593 TAZ917593:TBK917593 TKV917593:TLG917593 TUR917593:TVC917593 UEN917593:UEY917593 UOJ917593:UOU917593 UYF917593:UYQ917593 VIB917593:VIM917593 VRX917593:VSI917593 WBT917593:WCE917593 WLP917593:WMA917593 WVL917593:WVW917593 E983129:P983129 IZ983129:JK983129 SV983129:TG983129 ACR983129:ADC983129 AMN983129:AMY983129 AWJ983129:AWU983129 BGF983129:BGQ983129 BQB983129:BQM983129 BZX983129:CAI983129 CJT983129:CKE983129 CTP983129:CUA983129 DDL983129:DDW983129 DNH983129:DNS983129 DXD983129:DXO983129 EGZ983129:EHK983129 EQV983129:ERG983129 FAR983129:FBC983129 FKN983129:FKY983129 FUJ983129:FUU983129 GEF983129:GEQ983129 GOB983129:GOM983129 GXX983129:GYI983129 HHT983129:HIE983129 HRP983129:HSA983129 IBL983129:IBW983129 ILH983129:ILS983129 IVD983129:IVO983129 JEZ983129:JFK983129 JOV983129:JPG983129 JYR983129:JZC983129 KIN983129:KIY983129 KSJ983129:KSU983129 LCF983129:LCQ983129 LMB983129:LMM983129 LVX983129:LWI983129 MFT983129:MGE983129 MPP983129:MQA983129 MZL983129:MZW983129 NJH983129:NJS983129 NTD983129:NTO983129 OCZ983129:ODK983129 OMV983129:ONG983129 OWR983129:OXC983129 PGN983129:PGY983129 PQJ983129:PQU983129 QAF983129:QAQ983129 QKB983129:QKM983129 QTX983129:QUI983129 RDT983129:REE983129 RNP983129:ROA983129 RXL983129:RXW983129 SHH983129:SHS983129 SRD983129:SRO983129 TAZ983129:TBK983129 TKV983129:TLG983129 TUR983129:TVC983129 UEN983129:UEY983129 UOJ983129:UOU983129 UYF983129:UYQ983129 VIB983129:VIM983129 VRX983129:VSI983129 WBT983129:WCE983129 WLP983129:WMA983129 WVL983129:WVW983129 E1:P10 IZ1:JK10 SV1:TG10 ACR1:ADC10 AMN1:AMY10 AWJ1:AWU10 BGF1:BGQ10 BQB1:BQM10 BZX1:CAI10 CJT1:CKE10 CTP1:CUA10 DDL1:DDW10 DNH1:DNS10 DXD1:DXO10 EGZ1:EHK10 EQV1:ERG10 FAR1:FBC10 FKN1:FKY10 FUJ1:FUU10 GEF1:GEQ10 GOB1:GOM10 GXX1:GYI10 HHT1:HIE10 HRP1:HSA10 IBL1:IBW10 ILH1:ILS10 IVD1:IVO10 JEZ1:JFK10 JOV1:JPG10 JYR1:JZC10 KIN1:KIY10 KSJ1:KSU10 LCF1:LCQ10 LMB1:LMM10 LVX1:LWI10 MFT1:MGE10 MPP1:MQA10 MZL1:MZW10 NJH1:NJS10 NTD1:NTO10 OCZ1:ODK10 OMV1:ONG10 OWR1:OXC10 PGN1:PGY10 PQJ1:PQU10 QAF1:QAQ10 QKB1:QKM10 QTX1:QUI10 RDT1:REE10 RNP1:ROA10 RXL1:RXW10 SHH1:SHS10 SRD1:SRO10 TAZ1:TBK10 TKV1:TLG10 TUR1:TVC10 UEN1:UEY10 UOJ1:UOU10 UYF1:UYQ10 VIB1:VIM10 VRX1:VSI10 WBT1:WCE10 WLP1:WMA10 WVL1:WVW10 E55:P55 E65662:P131137 IZ65662:JK131137 SV65662:TG131137 ACR65662:ADC131137 AMN65662:AMY131137 AWJ65662:AWU131137 BGF65662:BGQ131137 BQB65662:BQM131137 BZX65662:CAI131137 CJT65662:CKE131137 CTP65662:CUA131137 DDL65662:DDW131137 DNH65662:DNS131137 DXD65662:DXO131137 EGZ65662:EHK131137 EQV65662:ERG131137 FAR65662:FBC131137 FKN65662:FKY131137 FUJ65662:FUU131137 GEF65662:GEQ131137 GOB65662:GOM131137 GXX65662:GYI131137 HHT65662:HIE131137 HRP65662:HSA131137 IBL65662:IBW131137 ILH65662:ILS131137 IVD65662:IVO131137 JEZ65662:JFK131137 JOV65662:JPG131137 JYR65662:JZC131137 KIN65662:KIY131137 KSJ65662:KSU131137 LCF65662:LCQ131137 LMB65662:LMM131137 LVX65662:LWI131137 MFT65662:MGE131137 MPP65662:MQA131137 MZL65662:MZW131137 NJH65662:NJS131137 NTD65662:NTO131137 OCZ65662:ODK131137 OMV65662:ONG131137 OWR65662:OXC131137 PGN65662:PGY131137 PQJ65662:PQU131137 QAF65662:QAQ131137 QKB65662:QKM131137 QTX65662:QUI131137 RDT65662:REE131137 RNP65662:ROA131137 RXL65662:RXW131137 SHH65662:SHS131137 SRD65662:SRO131137 TAZ65662:TBK131137 TKV65662:TLG131137 TUR65662:TVC131137 UEN65662:UEY131137 UOJ65662:UOU131137 UYF65662:UYQ131137 VIB65662:VIM131137 VRX65662:VSI131137 WBT65662:WCE131137 WLP65662:WMA131137 WVL65662:WVW131137 E131198:P196673 IZ131198:JK196673 SV131198:TG196673 ACR131198:ADC196673 AMN131198:AMY196673 AWJ131198:AWU196673 BGF131198:BGQ196673 BQB131198:BQM196673 BZX131198:CAI196673 CJT131198:CKE196673 CTP131198:CUA196673 DDL131198:DDW196673 DNH131198:DNS196673 DXD131198:DXO196673 EGZ131198:EHK196673 EQV131198:ERG196673 FAR131198:FBC196673 FKN131198:FKY196673 FUJ131198:FUU196673 GEF131198:GEQ196673 GOB131198:GOM196673 GXX131198:GYI196673 HHT131198:HIE196673 HRP131198:HSA196673 IBL131198:IBW196673 ILH131198:ILS196673 IVD131198:IVO196673 JEZ131198:JFK196673 JOV131198:JPG196673 JYR131198:JZC196673 KIN131198:KIY196673 KSJ131198:KSU196673 LCF131198:LCQ196673 LMB131198:LMM196673 LVX131198:LWI196673 MFT131198:MGE196673 MPP131198:MQA196673 MZL131198:MZW196673 NJH131198:NJS196673 NTD131198:NTO196673 OCZ131198:ODK196673 OMV131198:ONG196673 OWR131198:OXC196673 PGN131198:PGY196673 PQJ131198:PQU196673 QAF131198:QAQ196673 QKB131198:QKM196673 QTX131198:QUI196673 RDT131198:REE196673 RNP131198:ROA196673 RXL131198:RXW196673 SHH131198:SHS196673 SRD131198:SRO196673 TAZ131198:TBK196673 TKV131198:TLG196673 TUR131198:TVC196673 UEN131198:UEY196673 UOJ131198:UOU196673 UYF131198:UYQ196673 VIB131198:VIM196673 VRX131198:VSI196673 WBT131198:WCE196673 WLP131198:WMA196673 WVL131198:WVW196673 E196734:P262209 IZ196734:JK262209 SV196734:TG262209 ACR196734:ADC262209 AMN196734:AMY262209 AWJ196734:AWU262209 BGF196734:BGQ262209 BQB196734:BQM262209 BZX196734:CAI262209 CJT196734:CKE262209 CTP196734:CUA262209 DDL196734:DDW262209 DNH196734:DNS262209 DXD196734:DXO262209 EGZ196734:EHK262209 EQV196734:ERG262209 FAR196734:FBC262209 FKN196734:FKY262209 FUJ196734:FUU262209 GEF196734:GEQ262209 GOB196734:GOM262209 GXX196734:GYI262209 HHT196734:HIE262209 HRP196734:HSA262209 IBL196734:IBW262209 ILH196734:ILS262209 IVD196734:IVO262209 JEZ196734:JFK262209 JOV196734:JPG262209 JYR196734:JZC262209 KIN196734:KIY262209 KSJ196734:KSU262209 LCF196734:LCQ262209 LMB196734:LMM262209 LVX196734:LWI262209 MFT196734:MGE262209 MPP196734:MQA262209 MZL196734:MZW262209 NJH196734:NJS262209 NTD196734:NTO262209 OCZ196734:ODK262209 OMV196734:ONG262209 OWR196734:OXC262209 PGN196734:PGY262209 PQJ196734:PQU262209 QAF196734:QAQ262209 QKB196734:QKM262209 QTX196734:QUI262209 RDT196734:REE262209 RNP196734:ROA262209 RXL196734:RXW262209 SHH196734:SHS262209 SRD196734:SRO262209 TAZ196734:TBK262209 TKV196734:TLG262209 TUR196734:TVC262209 UEN196734:UEY262209 UOJ196734:UOU262209 UYF196734:UYQ262209 VIB196734:VIM262209 VRX196734:VSI262209 WBT196734:WCE262209 WLP196734:WMA262209 WVL196734:WVW262209 E262270:P327745 IZ262270:JK327745 SV262270:TG327745 ACR262270:ADC327745 AMN262270:AMY327745 AWJ262270:AWU327745 BGF262270:BGQ327745 BQB262270:BQM327745 BZX262270:CAI327745 CJT262270:CKE327745 CTP262270:CUA327745 DDL262270:DDW327745 DNH262270:DNS327745 DXD262270:DXO327745 EGZ262270:EHK327745 EQV262270:ERG327745 FAR262270:FBC327745 FKN262270:FKY327745 FUJ262270:FUU327745 GEF262270:GEQ327745 GOB262270:GOM327745 GXX262270:GYI327745 HHT262270:HIE327745 HRP262270:HSA327745 IBL262270:IBW327745 ILH262270:ILS327745 IVD262270:IVO327745 JEZ262270:JFK327745 JOV262270:JPG327745 JYR262270:JZC327745 KIN262270:KIY327745 KSJ262270:KSU327745 LCF262270:LCQ327745 LMB262270:LMM327745 LVX262270:LWI327745 MFT262270:MGE327745 MPP262270:MQA327745 MZL262270:MZW327745 NJH262270:NJS327745 NTD262270:NTO327745 OCZ262270:ODK327745 OMV262270:ONG327745 OWR262270:OXC327745 PGN262270:PGY327745 PQJ262270:PQU327745 QAF262270:QAQ327745 QKB262270:QKM327745 QTX262270:QUI327745 RDT262270:REE327745 RNP262270:ROA327745 RXL262270:RXW327745 SHH262270:SHS327745 SRD262270:SRO327745 TAZ262270:TBK327745 TKV262270:TLG327745 TUR262270:TVC327745 UEN262270:UEY327745 UOJ262270:UOU327745 UYF262270:UYQ327745 VIB262270:VIM327745 VRX262270:VSI327745 WBT262270:WCE327745 WLP262270:WMA327745 WVL262270:WVW327745 E327806:P393281 IZ327806:JK393281 SV327806:TG393281 ACR327806:ADC393281 AMN327806:AMY393281 AWJ327806:AWU393281 BGF327806:BGQ393281 BQB327806:BQM393281 BZX327806:CAI393281 CJT327806:CKE393281 CTP327806:CUA393281 DDL327806:DDW393281 DNH327806:DNS393281 DXD327806:DXO393281 EGZ327806:EHK393281 EQV327806:ERG393281 FAR327806:FBC393281 FKN327806:FKY393281 FUJ327806:FUU393281 GEF327806:GEQ393281 GOB327806:GOM393281 GXX327806:GYI393281 HHT327806:HIE393281 HRP327806:HSA393281 IBL327806:IBW393281 ILH327806:ILS393281 IVD327806:IVO393281 JEZ327806:JFK393281 JOV327806:JPG393281 JYR327806:JZC393281 KIN327806:KIY393281 KSJ327806:KSU393281 LCF327806:LCQ393281 LMB327806:LMM393281 LVX327806:LWI393281 MFT327806:MGE393281 MPP327806:MQA393281 MZL327806:MZW393281 NJH327806:NJS393281 NTD327806:NTO393281 OCZ327806:ODK393281 OMV327806:ONG393281 OWR327806:OXC393281 PGN327806:PGY393281 PQJ327806:PQU393281 QAF327806:QAQ393281 QKB327806:QKM393281 QTX327806:QUI393281 RDT327806:REE393281 RNP327806:ROA393281 RXL327806:RXW393281 SHH327806:SHS393281 SRD327806:SRO393281 TAZ327806:TBK393281 TKV327806:TLG393281 TUR327806:TVC393281 UEN327806:UEY393281 UOJ327806:UOU393281 UYF327806:UYQ393281 VIB327806:VIM393281 VRX327806:VSI393281 WBT327806:WCE393281 WLP327806:WMA393281 WVL327806:WVW393281 E393342:P458817 IZ393342:JK458817 SV393342:TG458817 ACR393342:ADC458817 AMN393342:AMY458817 AWJ393342:AWU458817 BGF393342:BGQ458817 BQB393342:BQM458817 BZX393342:CAI458817 CJT393342:CKE458817 CTP393342:CUA458817 DDL393342:DDW458817 DNH393342:DNS458817 DXD393342:DXO458817 EGZ393342:EHK458817 EQV393342:ERG458817 FAR393342:FBC458817 FKN393342:FKY458817 FUJ393342:FUU458817 GEF393342:GEQ458817 GOB393342:GOM458817 GXX393342:GYI458817 HHT393342:HIE458817 HRP393342:HSA458817 IBL393342:IBW458817 ILH393342:ILS458817 IVD393342:IVO458817 JEZ393342:JFK458817 JOV393342:JPG458817 JYR393342:JZC458817 KIN393342:KIY458817 KSJ393342:KSU458817 LCF393342:LCQ458817 LMB393342:LMM458817 LVX393342:LWI458817 MFT393342:MGE458817 MPP393342:MQA458817 MZL393342:MZW458817 NJH393342:NJS458817 NTD393342:NTO458817 OCZ393342:ODK458817 OMV393342:ONG458817 OWR393342:OXC458817 PGN393342:PGY458817 PQJ393342:PQU458817 QAF393342:QAQ458817 QKB393342:QKM458817 QTX393342:QUI458817 RDT393342:REE458817 RNP393342:ROA458817 RXL393342:RXW458817 SHH393342:SHS458817 SRD393342:SRO458817 TAZ393342:TBK458817 TKV393342:TLG458817 TUR393342:TVC458817 UEN393342:UEY458817 UOJ393342:UOU458817 UYF393342:UYQ458817 VIB393342:VIM458817 VRX393342:VSI458817 WBT393342:WCE458817 WLP393342:WMA458817 WVL393342:WVW458817 E458878:P524353 IZ458878:JK524353 SV458878:TG524353 ACR458878:ADC524353 AMN458878:AMY524353 AWJ458878:AWU524353 BGF458878:BGQ524353 BQB458878:BQM524353 BZX458878:CAI524353 CJT458878:CKE524353 CTP458878:CUA524353 DDL458878:DDW524353 DNH458878:DNS524353 DXD458878:DXO524353 EGZ458878:EHK524353 EQV458878:ERG524353 FAR458878:FBC524353 FKN458878:FKY524353 FUJ458878:FUU524353 GEF458878:GEQ524353 GOB458878:GOM524353 GXX458878:GYI524353 HHT458878:HIE524353 HRP458878:HSA524353 IBL458878:IBW524353 ILH458878:ILS524353 IVD458878:IVO524353 JEZ458878:JFK524353 JOV458878:JPG524353 JYR458878:JZC524353 KIN458878:KIY524353 KSJ458878:KSU524353 LCF458878:LCQ524353 LMB458878:LMM524353 LVX458878:LWI524353 MFT458878:MGE524353 MPP458878:MQA524353 MZL458878:MZW524353 NJH458878:NJS524353 NTD458878:NTO524353 OCZ458878:ODK524353 OMV458878:ONG524353 OWR458878:OXC524353 PGN458878:PGY524353 PQJ458878:PQU524353 QAF458878:QAQ524353 QKB458878:QKM524353 QTX458878:QUI524353 RDT458878:REE524353 RNP458878:ROA524353 RXL458878:RXW524353 SHH458878:SHS524353 SRD458878:SRO524353 TAZ458878:TBK524353 TKV458878:TLG524353 TUR458878:TVC524353 UEN458878:UEY524353 UOJ458878:UOU524353 UYF458878:UYQ524353 VIB458878:VIM524353 VRX458878:VSI524353 WBT458878:WCE524353 WLP458878:WMA524353 WVL458878:WVW524353 E524414:P589889 IZ524414:JK589889 SV524414:TG589889 ACR524414:ADC589889 AMN524414:AMY589889 AWJ524414:AWU589889 BGF524414:BGQ589889 BQB524414:BQM589889 BZX524414:CAI589889 CJT524414:CKE589889 CTP524414:CUA589889 DDL524414:DDW589889 DNH524414:DNS589889 DXD524414:DXO589889 EGZ524414:EHK589889 EQV524414:ERG589889 FAR524414:FBC589889 FKN524414:FKY589889 FUJ524414:FUU589889 GEF524414:GEQ589889 GOB524414:GOM589889 GXX524414:GYI589889 HHT524414:HIE589889 HRP524414:HSA589889 IBL524414:IBW589889 ILH524414:ILS589889 IVD524414:IVO589889 JEZ524414:JFK589889 JOV524414:JPG589889 JYR524414:JZC589889 KIN524414:KIY589889 KSJ524414:KSU589889 LCF524414:LCQ589889 LMB524414:LMM589889 LVX524414:LWI589889 MFT524414:MGE589889 MPP524414:MQA589889 MZL524414:MZW589889 NJH524414:NJS589889 NTD524414:NTO589889 OCZ524414:ODK589889 OMV524414:ONG589889 OWR524414:OXC589889 PGN524414:PGY589889 PQJ524414:PQU589889 QAF524414:QAQ589889 QKB524414:QKM589889 QTX524414:QUI589889 RDT524414:REE589889 RNP524414:ROA589889 RXL524414:RXW589889 SHH524414:SHS589889 SRD524414:SRO589889 TAZ524414:TBK589889 TKV524414:TLG589889 TUR524414:TVC589889 UEN524414:UEY589889 UOJ524414:UOU589889 UYF524414:UYQ589889 VIB524414:VIM589889 VRX524414:VSI589889 WBT524414:WCE589889 WLP524414:WMA589889 WVL524414:WVW589889 E589950:P655425 IZ589950:JK655425 SV589950:TG655425 ACR589950:ADC655425 AMN589950:AMY655425 AWJ589950:AWU655425 BGF589950:BGQ655425 BQB589950:BQM655425 BZX589950:CAI655425 CJT589950:CKE655425 CTP589950:CUA655425 DDL589950:DDW655425 DNH589950:DNS655425 DXD589950:DXO655425 EGZ589950:EHK655425 EQV589950:ERG655425 FAR589950:FBC655425 FKN589950:FKY655425 FUJ589950:FUU655425 GEF589950:GEQ655425 GOB589950:GOM655425 GXX589950:GYI655425 HHT589950:HIE655425 HRP589950:HSA655425 IBL589950:IBW655425 ILH589950:ILS655425 IVD589950:IVO655425 JEZ589950:JFK655425 JOV589950:JPG655425 JYR589950:JZC655425 KIN589950:KIY655425 KSJ589950:KSU655425 LCF589950:LCQ655425 LMB589950:LMM655425 LVX589950:LWI655425 MFT589950:MGE655425 MPP589950:MQA655425 MZL589950:MZW655425 NJH589950:NJS655425 NTD589950:NTO655425 OCZ589950:ODK655425 OMV589950:ONG655425 OWR589950:OXC655425 PGN589950:PGY655425 PQJ589950:PQU655425 QAF589950:QAQ655425 QKB589950:QKM655425 QTX589950:QUI655425 RDT589950:REE655425 RNP589950:ROA655425 RXL589950:RXW655425 SHH589950:SHS655425 SRD589950:SRO655425 TAZ589950:TBK655425 TKV589950:TLG655425 TUR589950:TVC655425 UEN589950:UEY655425 UOJ589950:UOU655425 UYF589950:UYQ655425 VIB589950:VIM655425 VRX589950:VSI655425 WBT589950:WCE655425 WLP589950:WMA655425 WVL589950:WVW655425 E655486:P720961 IZ655486:JK720961 SV655486:TG720961 ACR655486:ADC720961 AMN655486:AMY720961 AWJ655486:AWU720961 BGF655486:BGQ720961 BQB655486:BQM720961 BZX655486:CAI720961 CJT655486:CKE720961 CTP655486:CUA720961 DDL655486:DDW720961 DNH655486:DNS720961 DXD655486:DXO720961 EGZ655486:EHK720961 EQV655486:ERG720961 FAR655486:FBC720961 FKN655486:FKY720961 FUJ655486:FUU720961 GEF655486:GEQ720961 GOB655486:GOM720961 GXX655486:GYI720961 HHT655486:HIE720961 HRP655486:HSA720961 IBL655486:IBW720961 ILH655486:ILS720961 IVD655486:IVO720961 JEZ655486:JFK720961 JOV655486:JPG720961 JYR655486:JZC720961 KIN655486:KIY720961 KSJ655486:KSU720961 LCF655486:LCQ720961 LMB655486:LMM720961 LVX655486:LWI720961 MFT655486:MGE720961 MPP655486:MQA720961 MZL655486:MZW720961 NJH655486:NJS720961 NTD655486:NTO720961 OCZ655486:ODK720961 OMV655486:ONG720961 OWR655486:OXC720961 PGN655486:PGY720961 PQJ655486:PQU720961 QAF655486:QAQ720961 QKB655486:QKM720961 QTX655486:QUI720961 RDT655486:REE720961 RNP655486:ROA720961 RXL655486:RXW720961 SHH655486:SHS720961 SRD655486:SRO720961 TAZ655486:TBK720961 TKV655486:TLG720961 TUR655486:TVC720961 UEN655486:UEY720961 UOJ655486:UOU720961 UYF655486:UYQ720961 VIB655486:VIM720961 VRX655486:VSI720961 WBT655486:WCE720961 WLP655486:WMA720961 WVL655486:WVW720961 E721022:P786497 IZ721022:JK786497 SV721022:TG786497 ACR721022:ADC786497 AMN721022:AMY786497 AWJ721022:AWU786497 BGF721022:BGQ786497 BQB721022:BQM786497 BZX721022:CAI786497 CJT721022:CKE786497 CTP721022:CUA786497 DDL721022:DDW786497 DNH721022:DNS786497 DXD721022:DXO786497 EGZ721022:EHK786497 EQV721022:ERG786497 FAR721022:FBC786497 FKN721022:FKY786497 FUJ721022:FUU786497 GEF721022:GEQ786497 GOB721022:GOM786497 GXX721022:GYI786497 HHT721022:HIE786497 HRP721022:HSA786497 IBL721022:IBW786497 ILH721022:ILS786497 IVD721022:IVO786497 JEZ721022:JFK786497 JOV721022:JPG786497 JYR721022:JZC786497 KIN721022:KIY786497 KSJ721022:KSU786497 LCF721022:LCQ786497 LMB721022:LMM786497 LVX721022:LWI786497 MFT721022:MGE786497 MPP721022:MQA786497 MZL721022:MZW786497 NJH721022:NJS786497 NTD721022:NTO786497 OCZ721022:ODK786497 OMV721022:ONG786497 OWR721022:OXC786497 PGN721022:PGY786497 PQJ721022:PQU786497 QAF721022:QAQ786497 QKB721022:QKM786497 QTX721022:QUI786497 RDT721022:REE786497 RNP721022:ROA786497 RXL721022:RXW786497 SHH721022:SHS786497 SRD721022:SRO786497 TAZ721022:TBK786497 TKV721022:TLG786497 TUR721022:TVC786497 UEN721022:UEY786497 UOJ721022:UOU786497 UYF721022:UYQ786497 VIB721022:VIM786497 VRX721022:VSI786497 WBT721022:WCE786497 WLP721022:WMA786497 WVL721022:WVW786497 E786558:P852033 IZ786558:JK852033 SV786558:TG852033 ACR786558:ADC852033 AMN786558:AMY852033 AWJ786558:AWU852033 BGF786558:BGQ852033 BQB786558:BQM852033 BZX786558:CAI852033 CJT786558:CKE852033 CTP786558:CUA852033 DDL786558:DDW852033 DNH786558:DNS852033 DXD786558:DXO852033 EGZ786558:EHK852033 EQV786558:ERG852033 FAR786558:FBC852033 FKN786558:FKY852033 FUJ786558:FUU852033 GEF786558:GEQ852033 GOB786558:GOM852033 GXX786558:GYI852033 HHT786558:HIE852033 HRP786558:HSA852033 IBL786558:IBW852033 ILH786558:ILS852033 IVD786558:IVO852033 JEZ786558:JFK852033 JOV786558:JPG852033 JYR786558:JZC852033 KIN786558:KIY852033 KSJ786558:KSU852033 LCF786558:LCQ852033 LMB786558:LMM852033 LVX786558:LWI852033 MFT786558:MGE852033 MPP786558:MQA852033 MZL786558:MZW852033 NJH786558:NJS852033 NTD786558:NTO852033 OCZ786558:ODK852033 OMV786558:ONG852033 OWR786558:OXC852033 PGN786558:PGY852033 PQJ786558:PQU852033 QAF786558:QAQ852033 QKB786558:QKM852033 QTX786558:QUI852033 RDT786558:REE852033 RNP786558:ROA852033 RXL786558:RXW852033 SHH786558:SHS852033 SRD786558:SRO852033 TAZ786558:TBK852033 TKV786558:TLG852033 TUR786558:TVC852033 UEN786558:UEY852033 UOJ786558:UOU852033 UYF786558:UYQ852033 VIB786558:VIM852033 VRX786558:VSI852033 WBT786558:WCE852033 WLP786558:WMA852033 WVL786558:WVW852033 E852094:P917569 IZ852094:JK917569 SV852094:TG917569 ACR852094:ADC917569 AMN852094:AMY917569 AWJ852094:AWU917569 BGF852094:BGQ917569 BQB852094:BQM917569 BZX852094:CAI917569 CJT852094:CKE917569 CTP852094:CUA917569 DDL852094:DDW917569 DNH852094:DNS917569 DXD852094:DXO917569 EGZ852094:EHK917569 EQV852094:ERG917569 FAR852094:FBC917569 FKN852094:FKY917569 FUJ852094:FUU917569 GEF852094:GEQ917569 GOB852094:GOM917569 GXX852094:GYI917569 HHT852094:HIE917569 HRP852094:HSA917569 IBL852094:IBW917569 ILH852094:ILS917569 IVD852094:IVO917569 JEZ852094:JFK917569 JOV852094:JPG917569 JYR852094:JZC917569 KIN852094:KIY917569 KSJ852094:KSU917569 LCF852094:LCQ917569 LMB852094:LMM917569 LVX852094:LWI917569 MFT852094:MGE917569 MPP852094:MQA917569 MZL852094:MZW917569 NJH852094:NJS917569 NTD852094:NTO917569 OCZ852094:ODK917569 OMV852094:ONG917569 OWR852094:OXC917569 PGN852094:PGY917569 PQJ852094:PQU917569 QAF852094:QAQ917569 QKB852094:QKM917569 QTX852094:QUI917569 RDT852094:REE917569 RNP852094:ROA917569 RXL852094:RXW917569 SHH852094:SHS917569 SRD852094:SRO917569 TAZ852094:TBK917569 TKV852094:TLG917569 TUR852094:TVC917569 UEN852094:UEY917569 UOJ852094:UOU917569 UYF852094:UYQ917569 VIB852094:VIM917569 VRX852094:VSI917569 WBT852094:WCE917569 WLP852094:WMA917569 WVL852094:WVW917569 E917630:P983105 IZ917630:JK983105 SV917630:TG983105 ACR917630:ADC983105 AMN917630:AMY983105 AWJ917630:AWU983105 BGF917630:BGQ983105 BQB917630:BQM983105 BZX917630:CAI983105 CJT917630:CKE983105 CTP917630:CUA983105 DDL917630:DDW983105 DNH917630:DNS983105 DXD917630:DXO983105 EGZ917630:EHK983105 EQV917630:ERG983105 FAR917630:FBC983105 FKN917630:FKY983105 FUJ917630:FUU983105 GEF917630:GEQ983105 GOB917630:GOM983105 GXX917630:GYI983105 HHT917630:HIE983105 HRP917630:HSA983105 IBL917630:IBW983105 ILH917630:ILS983105 IVD917630:IVO983105 JEZ917630:JFK983105 JOV917630:JPG983105 JYR917630:JZC983105 KIN917630:KIY983105 KSJ917630:KSU983105 LCF917630:LCQ983105 LMB917630:LMM983105 LVX917630:LWI983105 MFT917630:MGE983105 MPP917630:MQA983105 MZL917630:MZW983105 NJH917630:NJS983105 NTD917630:NTO983105 OCZ917630:ODK983105 OMV917630:ONG983105 OWR917630:OXC983105 PGN917630:PGY983105 PQJ917630:PQU983105 QAF917630:QAQ983105 QKB917630:QKM983105 QTX917630:QUI983105 RDT917630:REE983105 RNP917630:ROA983105 RXL917630:RXW983105 SHH917630:SHS983105 SRD917630:SRO983105 TAZ917630:TBK983105 TKV917630:TLG983105 TUR917630:TVC983105 UEN917630:UEY983105 UOJ917630:UOU983105 UYF917630:UYQ983105 VIB917630:VIM983105 VRX917630:VSI983105 WBT917630:WCE983105 WLP917630:WMA983105 WVL917630:WVW983105 E65604:P65616 IZ65604:JK65616 SV65604:TG65616 ACR65604:ADC65616 AMN65604:AMY65616 AWJ65604:AWU65616 BGF65604:BGQ65616 BQB65604:BQM65616 BZX65604:CAI65616 CJT65604:CKE65616 CTP65604:CUA65616 DDL65604:DDW65616 DNH65604:DNS65616 DXD65604:DXO65616 EGZ65604:EHK65616 EQV65604:ERG65616 FAR65604:FBC65616 FKN65604:FKY65616 FUJ65604:FUU65616 GEF65604:GEQ65616 GOB65604:GOM65616 GXX65604:GYI65616 HHT65604:HIE65616 HRP65604:HSA65616 IBL65604:IBW65616 ILH65604:ILS65616 IVD65604:IVO65616 JEZ65604:JFK65616 JOV65604:JPG65616 JYR65604:JZC65616 KIN65604:KIY65616 KSJ65604:KSU65616 LCF65604:LCQ65616 LMB65604:LMM65616 LVX65604:LWI65616 MFT65604:MGE65616 MPP65604:MQA65616 MZL65604:MZW65616 NJH65604:NJS65616 NTD65604:NTO65616 OCZ65604:ODK65616 OMV65604:ONG65616 OWR65604:OXC65616 PGN65604:PGY65616 PQJ65604:PQU65616 QAF65604:QAQ65616 QKB65604:QKM65616 QTX65604:QUI65616 RDT65604:REE65616 RNP65604:ROA65616 RXL65604:RXW65616 SHH65604:SHS65616 SRD65604:SRO65616 TAZ65604:TBK65616 TKV65604:TLG65616 TUR65604:TVC65616 UEN65604:UEY65616 UOJ65604:UOU65616 UYF65604:UYQ65616 VIB65604:VIM65616 VRX65604:VSI65616 WBT65604:WCE65616 WLP65604:WMA65616 WVL65604:WVW65616 E131140:P131152 IZ131140:JK131152 SV131140:TG131152 ACR131140:ADC131152 AMN131140:AMY131152 AWJ131140:AWU131152 BGF131140:BGQ131152 BQB131140:BQM131152 BZX131140:CAI131152 CJT131140:CKE131152 CTP131140:CUA131152 DDL131140:DDW131152 DNH131140:DNS131152 DXD131140:DXO131152 EGZ131140:EHK131152 EQV131140:ERG131152 FAR131140:FBC131152 FKN131140:FKY131152 FUJ131140:FUU131152 GEF131140:GEQ131152 GOB131140:GOM131152 GXX131140:GYI131152 HHT131140:HIE131152 HRP131140:HSA131152 IBL131140:IBW131152 ILH131140:ILS131152 IVD131140:IVO131152 JEZ131140:JFK131152 JOV131140:JPG131152 JYR131140:JZC131152 KIN131140:KIY131152 KSJ131140:KSU131152 LCF131140:LCQ131152 LMB131140:LMM131152 LVX131140:LWI131152 MFT131140:MGE131152 MPP131140:MQA131152 MZL131140:MZW131152 NJH131140:NJS131152 NTD131140:NTO131152 OCZ131140:ODK131152 OMV131140:ONG131152 OWR131140:OXC131152 PGN131140:PGY131152 PQJ131140:PQU131152 QAF131140:QAQ131152 QKB131140:QKM131152 QTX131140:QUI131152 RDT131140:REE131152 RNP131140:ROA131152 RXL131140:RXW131152 SHH131140:SHS131152 SRD131140:SRO131152 TAZ131140:TBK131152 TKV131140:TLG131152 TUR131140:TVC131152 UEN131140:UEY131152 UOJ131140:UOU131152 UYF131140:UYQ131152 VIB131140:VIM131152 VRX131140:VSI131152 WBT131140:WCE131152 WLP131140:WMA131152 WVL131140:WVW131152 E196676:P196688 IZ196676:JK196688 SV196676:TG196688 ACR196676:ADC196688 AMN196676:AMY196688 AWJ196676:AWU196688 BGF196676:BGQ196688 BQB196676:BQM196688 BZX196676:CAI196688 CJT196676:CKE196688 CTP196676:CUA196688 DDL196676:DDW196688 DNH196676:DNS196688 DXD196676:DXO196688 EGZ196676:EHK196688 EQV196676:ERG196688 FAR196676:FBC196688 FKN196676:FKY196688 FUJ196676:FUU196688 GEF196676:GEQ196688 GOB196676:GOM196688 GXX196676:GYI196688 HHT196676:HIE196688 HRP196676:HSA196688 IBL196676:IBW196688 ILH196676:ILS196688 IVD196676:IVO196688 JEZ196676:JFK196688 JOV196676:JPG196688 JYR196676:JZC196688 KIN196676:KIY196688 KSJ196676:KSU196688 LCF196676:LCQ196688 LMB196676:LMM196688 LVX196676:LWI196688 MFT196676:MGE196688 MPP196676:MQA196688 MZL196676:MZW196688 NJH196676:NJS196688 NTD196676:NTO196688 OCZ196676:ODK196688 OMV196676:ONG196688 OWR196676:OXC196688 PGN196676:PGY196688 PQJ196676:PQU196688 QAF196676:QAQ196688 QKB196676:QKM196688 QTX196676:QUI196688 RDT196676:REE196688 RNP196676:ROA196688 RXL196676:RXW196688 SHH196676:SHS196688 SRD196676:SRO196688 TAZ196676:TBK196688 TKV196676:TLG196688 TUR196676:TVC196688 UEN196676:UEY196688 UOJ196676:UOU196688 UYF196676:UYQ196688 VIB196676:VIM196688 VRX196676:VSI196688 WBT196676:WCE196688 WLP196676:WMA196688 WVL196676:WVW196688 E262212:P262224 IZ262212:JK262224 SV262212:TG262224 ACR262212:ADC262224 AMN262212:AMY262224 AWJ262212:AWU262224 BGF262212:BGQ262224 BQB262212:BQM262224 BZX262212:CAI262224 CJT262212:CKE262224 CTP262212:CUA262224 DDL262212:DDW262224 DNH262212:DNS262224 DXD262212:DXO262224 EGZ262212:EHK262224 EQV262212:ERG262224 FAR262212:FBC262224 FKN262212:FKY262224 FUJ262212:FUU262224 GEF262212:GEQ262224 GOB262212:GOM262224 GXX262212:GYI262224 HHT262212:HIE262224 HRP262212:HSA262224 IBL262212:IBW262224 ILH262212:ILS262224 IVD262212:IVO262224 JEZ262212:JFK262224 JOV262212:JPG262224 JYR262212:JZC262224 KIN262212:KIY262224 KSJ262212:KSU262224 LCF262212:LCQ262224 LMB262212:LMM262224 LVX262212:LWI262224 MFT262212:MGE262224 MPP262212:MQA262224 MZL262212:MZW262224 NJH262212:NJS262224 NTD262212:NTO262224 OCZ262212:ODK262224 OMV262212:ONG262224 OWR262212:OXC262224 PGN262212:PGY262224 PQJ262212:PQU262224 QAF262212:QAQ262224 QKB262212:QKM262224 QTX262212:QUI262224 RDT262212:REE262224 RNP262212:ROA262224 RXL262212:RXW262224 SHH262212:SHS262224 SRD262212:SRO262224 TAZ262212:TBK262224 TKV262212:TLG262224 TUR262212:TVC262224 UEN262212:UEY262224 UOJ262212:UOU262224 UYF262212:UYQ262224 VIB262212:VIM262224 VRX262212:VSI262224 WBT262212:WCE262224 WLP262212:WMA262224 WVL262212:WVW262224 E327748:P327760 IZ327748:JK327760 SV327748:TG327760 ACR327748:ADC327760 AMN327748:AMY327760 AWJ327748:AWU327760 BGF327748:BGQ327760 BQB327748:BQM327760 BZX327748:CAI327760 CJT327748:CKE327760 CTP327748:CUA327760 DDL327748:DDW327760 DNH327748:DNS327760 DXD327748:DXO327760 EGZ327748:EHK327760 EQV327748:ERG327760 FAR327748:FBC327760 FKN327748:FKY327760 FUJ327748:FUU327760 GEF327748:GEQ327760 GOB327748:GOM327760 GXX327748:GYI327760 HHT327748:HIE327760 HRP327748:HSA327760 IBL327748:IBW327760 ILH327748:ILS327760 IVD327748:IVO327760 JEZ327748:JFK327760 JOV327748:JPG327760 JYR327748:JZC327760 KIN327748:KIY327760 KSJ327748:KSU327760 LCF327748:LCQ327760 LMB327748:LMM327760 LVX327748:LWI327760 MFT327748:MGE327760 MPP327748:MQA327760 MZL327748:MZW327760 NJH327748:NJS327760 NTD327748:NTO327760 OCZ327748:ODK327760 OMV327748:ONG327760 OWR327748:OXC327760 PGN327748:PGY327760 PQJ327748:PQU327760 QAF327748:QAQ327760 QKB327748:QKM327760 QTX327748:QUI327760 RDT327748:REE327760 RNP327748:ROA327760 RXL327748:RXW327760 SHH327748:SHS327760 SRD327748:SRO327760 TAZ327748:TBK327760 TKV327748:TLG327760 TUR327748:TVC327760 UEN327748:UEY327760 UOJ327748:UOU327760 UYF327748:UYQ327760 VIB327748:VIM327760 VRX327748:VSI327760 WBT327748:WCE327760 WLP327748:WMA327760 WVL327748:WVW327760 E393284:P393296 IZ393284:JK393296 SV393284:TG393296 ACR393284:ADC393296 AMN393284:AMY393296 AWJ393284:AWU393296 BGF393284:BGQ393296 BQB393284:BQM393296 BZX393284:CAI393296 CJT393284:CKE393296 CTP393284:CUA393296 DDL393284:DDW393296 DNH393284:DNS393296 DXD393284:DXO393296 EGZ393284:EHK393296 EQV393284:ERG393296 FAR393284:FBC393296 FKN393284:FKY393296 FUJ393284:FUU393296 GEF393284:GEQ393296 GOB393284:GOM393296 GXX393284:GYI393296 HHT393284:HIE393296 HRP393284:HSA393296 IBL393284:IBW393296 ILH393284:ILS393296 IVD393284:IVO393296 JEZ393284:JFK393296 JOV393284:JPG393296 JYR393284:JZC393296 KIN393284:KIY393296 KSJ393284:KSU393296 LCF393284:LCQ393296 LMB393284:LMM393296 LVX393284:LWI393296 MFT393284:MGE393296 MPP393284:MQA393296 MZL393284:MZW393296 NJH393284:NJS393296 NTD393284:NTO393296 OCZ393284:ODK393296 OMV393284:ONG393296 OWR393284:OXC393296 PGN393284:PGY393296 PQJ393284:PQU393296 QAF393284:QAQ393296 QKB393284:QKM393296 QTX393284:QUI393296 RDT393284:REE393296 RNP393284:ROA393296 RXL393284:RXW393296 SHH393284:SHS393296 SRD393284:SRO393296 TAZ393284:TBK393296 TKV393284:TLG393296 TUR393284:TVC393296 UEN393284:UEY393296 UOJ393284:UOU393296 UYF393284:UYQ393296 VIB393284:VIM393296 VRX393284:VSI393296 WBT393284:WCE393296 WLP393284:WMA393296 WVL393284:WVW393296 E458820:P458832 IZ458820:JK458832 SV458820:TG458832 ACR458820:ADC458832 AMN458820:AMY458832 AWJ458820:AWU458832 BGF458820:BGQ458832 BQB458820:BQM458832 BZX458820:CAI458832 CJT458820:CKE458832 CTP458820:CUA458832 DDL458820:DDW458832 DNH458820:DNS458832 DXD458820:DXO458832 EGZ458820:EHK458832 EQV458820:ERG458832 FAR458820:FBC458832 FKN458820:FKY458832 FUJ458820:FUU458832 GEF458820:GEQ458832 GOB458820:GOM458832 GXX458820:GYI458832 HHT458820:HIE458832 HRP458820:HSA458832 IBL458820:IBW458832 ILH458820:ILS458832 IVD458820:IVO458832 JEZ458820:JFK458832 JOV458820:JPG458832 JYR458820:JZC458832 KIN458820:KIY458832 KSJ458820:KSU458832 LCF458820:LCQ458832 LMB458820:LMM458832 LVX458820:LWI458832 MFT458820:MGE458832 MPP458820:MQA458832 MZL458820:MZW458832 NJH458820:NJS458832 NTD458820:NTO458832 OCZ458820:ODK458832 OMV458820:ONG458832 OWR458820:OXC458832 PGN458820:PGY458832 PQJ458820:PQU458832 QAF458820:QAQ458832 QKB458820:QKM458832 QTX458820:QUI458832 RDT458820:REE458832 RNP458820:ROA458832 RXL458820:RXW458832 SHH458820:SHS458832 SRD458820:SRO458832 TAZ458820:TBK458832 TKV458820:TLG458832 TUR458820:TVC458832 UEN458820:UEY458832 UOJ458820:UOU458832 UYF458820:UYQ458832 VIB458820:VIM458832 VRX458820:VSI458832 WBT458820:WCE458832 WLP458820:WMA458832 WVL458820:WVW458832 E524356:P524368 IZ524356:JK524368 SV524356:TG524368 ACR524356:ADC524368 AMN524356:AMY524368 AWJ524356:AWU524368 BGF524356:BGQ524368 BQB524356:BQM524368 BZX524356:CAI524368 CJT524356:CKE524368 CTP524356:CUA524368 DDL524356:DDW524368 DNH524356:DNS524368 DXD524356:DXO524368 EGZ524356:EHK524368 EQV524356:ERG524368 FAR524356:FBC524368 FKN524356:FKY524368 FUJ524356:FUU524368 GEF524356:GEQ524368 GOB524356:GOM524368 GXX524356:GYI524368 HHT524356:HIE524368 HRP524356:HSA524368 IBL524356:IBW524368 ILH524356:ILS524368 IVD524356:IVO524368 JEZ524356:JFK524368 JOV524356:JPG524368 JYR524356:JZC524368 KIN524356:KIY524368 KSJ524356:KSU524368 LCF524356:LCQ524368 LMB524356:LMM524368 LVX524356:LWI524368 MFT524356:MGE524368 MPP524356:MQA524368 MZL524356:MZW524368 NJH524356:NJS524368 NTD524356:NTO524368 OCZ524356:ODK524368 OMV524356:ONG524368 OWR524356:OXC524368 PGN524356:PGY524368 PQJ524356:PQU524368 QAF524356:QAQ524368 QKB524356:QKM524368 QTX524356:QUI524368 RDT524356:REE524368 RNP524356:ROA524368 RXL524356:RXW524368 SHH524356:SHS524368 SRD524356:SRO524368 TAZ524356:TBK524368 TKV524356:TLG524368 TUR524356:TVC524368 UEN524356:UEY524368 UOJ524356:UOU524368 UYF524356:UYQ524368 VIB524356:VIM524368 VRX524356:VSI524368 WBT524356:WCE524368 WLP524356:WMA524368 WVL524356:WVW524368 E589892:P589904 IZ589892:JK589904 SV589892:TG589904 ACR589892:ADC589904 AMN589892:AMY589904 AWJ589892:AWU589904 BGF589892:BGQ589904 BQB589892:BQM589904 BZX589892:CAI589904 CJT589892:CKE589904 CTP589892:CUA589904 DDL589892:DDW589904 DNH589892:DNS589904 DXD589892:DXO589904 EGZ589892:EHK589904 EQV589892:ERG589904 FAR589892:FBC589904 FKN589892:FKY589904 FUJ589892:FUU589904 GEF589892:GEQ589904 GOB589892:GOM589904 GXX589892:GYI589904 HHT589892:HIE589904 HRP589892:HSA589904 IBL589892:IBW589904 ILH589892:ILS589904 IVD589892:IVO589904 JEZ589892:JFK589904 JOV589892:JPG589904 JYR589892:JZC589904 KIN589892:KIY589904 KSJ589892:KSU589904 LCF589892:LCQ589904 LMB589892:LMM589904 LVX589892:LWI589904 MFT589892:MGE589904 MPP589892:MQA589904 MZL589892:MZW589904 NJH589892:NJS589904 NTD589892:NTO589904 OCZ589892:ODK589904 OMV589892:ONG589904 OWR589892:OXC589904 PGN589892:PGY589904 PQJ589892:PQU589904 QAF589892:QAQ589904 QKB589892:QKM589904 QTX589892:QUI589904 RDT589892:REE589904 RNP589892:ROA589904 RXL589892:RXW589904 SHH589892:SHS589904 SRD589892:SRO589904 TAZ589892:TBK589904 TKV589892:TLG589904 TUR589892:TVC589904 UEN589892:UEY589904 UOJ589892:UOU589904 UYF589892:UYQ589904 VIB589892:VIM589904 VRX589892:VSI589904 WBT589892:WCE589904 WLP589892:WMA589904 WVL589892:WVW589904 E655428:P655440 IZ655428:JK655440 SV655428:TG655440 ACR655428:ADC655440 AMN655428:AMY655440 AWJ655428:AWU655440 BGF655428:BGQ655440 BQB655428:BQM655440 BZX655428:CAI655440 CJT655428:CKE655440 CTP655428:CUA655440 DDL655428:DDW655440 DNH655428:DNS655440 DXD655428:DXO655440 EGZ655428:EHK655440 EQV655428:ERG655440 FAR655428:FBC655440 FKN655428:FKY655440 FUJ655428:FUU655440 GEF655428:GEQ655440 GOB655428:GOM655440 GXX655428:GYI655440 HHT655428:HIE655440 HRP655428:HSA655440 IBL655428:IBW655440 ILH655428:ILS655440 IVD655428:IVO655440 JEZ655428:JFK655440 JOV655428:JPG655440 JYR655428:JZC655440 KIN655428:KIY655440 KSJ655428:KSU655440 LCF655428:LCQ655440 LMB655428:LMM655440 LVX655428:LWI655440 MFT655428:MGE655440 MPP655428:MQA655440 MZL655428:MZW655440 NJH655428:NJS655440 NTD655428:NTO655440 OCZ655428:ODK655440 OMV655428:ONG655440 OWR655428:OXC655440 PGN655428:PGY655440 PQJ655428:PQU655440 QAF655428:QAQ655440 QKB655428:QKM655440 QTX655428:QUI655440 RDT655428:REE655440 RNP655428:ROA655440 RXL655428:RXW655440 SHH655428:SHS655440 SRD655428:SRO655440 TAZ655428:TBK655440 TKV655428:TLG655440 TUR655428:TVC655440 UEN655428:UEY655440 UOJ655428:UOU655440 UYF655428:UYQ655440 VIB655428:VIM655440 VRX655428:VSI655440 WBT655428:WCE655440 WLP655428:WMA655440 WVL655428:WVW655440 E720964:P720976 IZ720964:JK720976 SV720964:TG720976 ACR720964:ADC720976 AMN720964:AMY720976 AWJ720964:AWU720976 BGF720964:BGQ720976 BQB720964:BQM720976 BZX720964:CAI720976 CJT720964:CKE720976 CTP720964:CUA720976 DDL720964:DDW720976 DNH720964:DNS720976 DXD720964:DXO720976 EGZ720964:EHK720976 EQV720964:ERG720976 FAR720964:FBC720976 FKN720964:FKY720976 FUJ720964:FUU720976 GEF720964:GEQ720976 GOB720964:GOM720976 GXX720964:GYI720976 HHT720964:HIE720976 HRP720964:HSA720976 IBL720964:IBW720976 ILH720964:ILS720976 IVD720964:IVO720976 JEZ720964:JFK720976 JOV720964:JPG720976 JYR720964:JZC720976 KIN720964:KIY720976 KSJ720964:KSU720976 LCF720964:LCQ720976 LMB720964:LMM720976 LVX720964:LWI720976 MFT720964:MGE720976 MPP720964:MQA720976 MZL720964:MZW720976 NJH720964:NJS720976 NTD720964:NTO720976 OCZ720964:ODK720976 OMV720964:ONG720976 OWR720964:OXC720976 PGN720964:PGY720976 PQJ720964:PQU720976 QAF720964:QAQ720976 QKB720964:QKM720976 QTX720964:QUI720976 RDT720964:REE720976 RNP720964:ROA720976 RXL720964:RXW720976 SHH720964:SHS720976 SRD720964:SRO720976 TAZ720964:TBK720976 TKV720964:TLG720976 TUR720964:TVC720976 UEN720964:UEY720976 UOJ720964:UOU720976 UYF720964:UYQ720976 VIB720964:VIM720976 VRX720964:VSI720976 WBT720964:WCE720976 WLP720964:WMA720976 WVL720964:WVW720976 E786500:P786512 IZ786500:JK786512 SV786500:TG786512 ACR786500:ADC786512 AMN786500:AMY786512 AWJ786500:AWU786512 BGF786500:BGQ786512 BQB786500:BQM786512 BZX786500:CAI786512 CJT786500:CKE786512 CTP786500:CUA786512 DDL786500:DDW786512 DNH786500:DNS786512 DXD786500:DXO786512 EGZ786500:EHK786512 EQV786500:ERG786512 FAR786500:FBC786512 FKN786500:FKY786512 FUJ786500:FUU786512 GEF786500:GEQ786512 GOB786500:GOM786512 GXX786500:GYI786512 HHT786500:HIE786512 HRP786500:HSA786512 IBL786500:IBW786512 ILH786500:ILS786512 IVD786500:IVO786512 JEZ786500:JFK786512 JOV786500:JPG786512 JYR786500:JZC786512 KIN786500:KIY786512 KSJ786500:KSU786512 LCF786500:LCQ786512 LMB786500:LMM786512 LVX786500:LWI786512 MFT786500:MGE786512 MPP786500:MQA786512 MZL786500:MZW786512 NJH786500:NJS786512 NTD786500:NTO786512 OCZ786500:ODK786512 OMV786500:ONG786512 OWR786500:OXC786512 PGN786500:PGY786512 PQJ786500:PQU786512 QAF786500:QAQ786512 QKB786500:QKM786512 QTX786500:QUI786512 RDT786500:REE786512 RNP786500:ROA786512 RXL786500:RXW786512 SHH786500:SHS786512 SRD786500:SRO786512 TAZ786500:TBK786512 TKV786500:TLG786512 TUR786500:TVC786512 UEN786500:UEY786512 UOJ786500:UOU786512 UYF786500:UYQ786512 VIB786500:VIM786512 VRX786500:VSI786512 WBT786500:WCE786512 WLP786500:WMA786512 WVL786500:WVW786512 E852036:P852048 IZ852036:JK852048 SV852036:TG852048 ACR852036:ADC852048 AMN852036:AMY852048 AWJ852036:AWU852048 BGF852036:BGQ852048 BQB852036:BQM852048 BZX852036:CAI852048 CJT852036:CKE852048 CTP852036:CUA852048 DDL852036:DDW852048 DNH852036:DNS852048 DXD852036:DXO852048 EGZ852036:EHK852048 EQV852036:ERG852048 FAR852036:FBC852048 FKN852036:FKY852048 FUJ852036:FUU852048 GEF852036:GEQ852048 GOB852036:GOM852048 GXX852036:GYI852048 HHT852036:HIE852048 HRP852036:HSA852048 IBL852036:IBW852048 ILH852036:ILS852048 IVD852036:IVO852048 JEZ852036:JFK852048 JOV852036:JPG852048 JYR852036:JZC852048 KIN852036:KIY852048 KSJ852036:KSU852048 LCF852036:LCQ852048 LMB852036:LMM852048 LVX852036:LWI852048 MFT852036:MGE852048 MPP852036:MQA852048 MZL852036:MZW852048 NJH852036:NJS852048 NTD852036:NTO852048 OCZ852036:ODK852048 OMV852036:ONG852048 OWR852036:OXC852048 PGN852036:PGY852048 PQJ852036:PQU852048 QAF852036:QAQ852048 QKB852036:QKM852048 QTX852036:QUI852048 RDT852036:REE852048 RNP852036:ROA852048 RXL852036:RXW852048 SHH852036:SHS852048 SRD852036:SRO852048 TAZ852036:TBK852048 TKV852036:TLG852048 TUR852036:TVC852048 UEN852036:UEY852048 UOJ852036:UOU852048 UYF852036:UYQ852048 VIB852036:VIM852048 VRX852036:VSI852048 WBT852036:WCE852048 WLP852036:WMA852048 WVL852036:WVW852048 E917572:P917584 IZ917572:JK917584 SV917572:TG917584 ACR917572:ADC917584 AMN917572:AMY917584 AWJ917572:AWU917584 BGF917572:BGQ917584 BQB917572:BQM917584 BZX917572:CAI917584 CJT917572:CKE917584 CTP917572:CUA917584 DDL917572:DDW917584 DNH917572:DNS917584 DXD917572:DXO917584 EGZ917572:EHK917584 EQV917572:ERG917584 FAR917572:FBC917584 FKN917572:FKY917584 FUJ917572:FUU917584 GEF917572:GEQ917584 GOB917572:GOM917584 GXX917572:GYI917584 HHT917572:HIE917584 HRP917572:HSA917584 IBL917572:IBW917584 ILH917572:ILS917584 IVD917572:IVO917584 JEZ917572:JFK917584 JOV917572:JPG917584 JYR917572:JZC917584 KIN917572:KIY917584 KSJ917572:KSU917584 LCF917572:LCQ917584 LMB917572:LMM917584 LVX917572:LWI917584 MFT917572:MGE917584 MPP917572:MQA917584 MZL917572:MZW917584 NJH917572:NJS917584 NTD917572:NTO917584 OCZ917572:ODK917584 OMV917572:ONG917584 OWR917572:OXC917584 PGN917572:PGY917584 PQJ917572:PQU917584 QAF917572:QAQ917584 QKB917572:QKM917584 QTX917572:QUI917584 RDT917572:REE917584 RNP917572:ROA917584 RXL917572:RXW917584 SHH917572:SHS917584 SRD917572:SRO917584 TAZ917572:TBK917584 TKV917572:TLG917584 TUR917572:TVC917584 UEN917572:UEY917584 UOJ917572:UOU917584 UYF917572:UYQ917584 VIB917572:VIM917584 VRX917572:VSI917584 WBT917572:WCE917584 WLP917572:WMA917584 WVL917572:WVW917584 E983108:P983120 IZ983108:JK983120 SV983108:TG983120 ACR983108:ADC983120 AMN983108:AMY983120 AWJ983108:AWU983120 BGF983108:BGQ983120 BQB983108:BQM983120 BZX983108:CAI983120 CJT983108:CKE983120 CTP983108:CUA983120 DDL983108:DDW983120 DNH983108:DNS983120 DXD983108:DXO983120 EGZ983108:EHK983120 EQV983108:ERG983120 FAR983108:FBC983120 FKN983108:FKY983120 FUJ983108:FUU983120 GEF983108:GEQ983120 GOB983108:GOM983120 GXX983108:GYI983120 HHT983108:HIE983120 HRP983108:HSA983120 IBL983108:IBW983120 ILH983108:ILS983120 IVD983108:IVO983120 JEZ983108:JFK983120 JOV983108:JPG983120 JYR983108:JZC983120 KIN983108:KIY983120 KSJ983108:KSU983120 LCF983108:LCQ983120 LMB983108:LMM983120 LVX983108:LWI983120 MFT983108:MGE983120 MPP983108:MQA983120 MZL983108:MZW983120 NJH983108:NJS983120 NTD983108:NTO983120 OCZ983108:ODK983120 OMV983108:ONG983120 OWR983108:OXC983120 PGN983108:PGY983120 PQJ983108:PQU983120 QAF983108:QAQ983120 QKB983108:QKM983120 QTX983108:QUI983120 RDT983108:REE983120 RNP983108:ROA983120 RXL983108:RXW983120 SHH983108:SHS983120 SRD983108:SRO983120 TAZ983108:TBK983120 TKV983108:TLG983120 TUR983108:TVC983120 UEN983108:UEY983120 UOJ983108:UOU983120 UYF983108:UYQ983120 VIB983108:VIM983120 VRX983108:VSI983120 WBT983108:WCE983120 WLP983108:WMA983120 WVL983108:WVW983120 E983166:P1048576 IZ983166:JK1048576 SV983166:TG1048576 ACR983166:ADC1048576 AMN983166:AMY1048576 AWJ983166:AWU1048576 BGF983166:BGQ1048576 BQB983166:BQM1048576 BZX983166:CAI1048576 CJT983166:CKE1048576 CTP983166:CUA1048576 DDL983166:DDW1048576 DNH983166:DNS1048576 DXD983166:DXO1048576 EGZ983166:EHK1048576 EQV983166:ERG1048576 FAR983166:FBC1048576 FKN983166:FKY1048576 FUJ983166:FUU1048576 GEF983166:GEQ1048576 GOB983166:GOM1048576 GXX983166:GYI1048576 HHT983166:HIE1048576 HRP983166:HSA1048576 IBL983166:IBW1048576 ILH983166:ILS1048576 IVD983166:IVO1048576 JEZ983166:JFK1048576 JOV983166:JPG1048576 JYR983166:JZC1048576 KIN983166:KIY1048576 KSJ983166:KSU1048576 LCF983166:LCQ1048576 LMB983166:LMM1048576 LVX983166:LWI1048576 MFT983166:MGE1048576 MPP983166:MQA1048576 MZL983166:MZW1048576 NJH983166:NJS1048576 NTD983166:NTO1048576 OCZ983166:ODK1048576 OMV983166:ONG1048576 OWR983166:OXC1048576 PGN983166:PGY1048576 PQJ983166:PQU1048576 QAF983166:QAQ1048576 QKB983166:QKM1048576 QTX983166:QUI1048576 RDT983166:REE1048576 RNP983166:ROA1048576 RXL983166:RXW1048576 SHH983166:SHS1048576 SRD983166:SRO1048576 TAZ983166:TBK1048576 TKV983166:TLG1048576 TUR983166:TVC1048576 UEN983166:UEY1048576 UOJ983166:UOU1048576 UYF983166:UYQ1048576 VIB983166:VIM1048576 VRX983166:VSI1048576 WBT983166:WCE1048576 WLP983166:WMA1048576 WVL983166:WVW1048576 E26:P32 IZ26:JK32 SV26:TG32 ACR26:ADC32 AMN26:AMY32 AWJ26:AWU32 BGF26:BGQ32 BQB26:BQM32 BZX26:CAI32 CJT26:CKE32 CTP26:CUA32 DDL26:DDW32 DNH26:DNS32 DXD26:DXO32 EGZ26:EHK32 EQV26:ERG32 FAR26:FBC32 FKN26:FKY32 FUJ26:FUU32 GEF26:GEQ32 GOB26:GOM32 GXX26:GYI32 HHT26:HIE32 HRP26:HSA32 IBL26:IBW32 ILH26:ILS32 IVD26:IVO32 JEZ26:JFK32 JOV26:JPG32 JYR26:JZC32 KIN26:KIY32 KSJ26:KSU32 LCF26:LCQ32 LMB26:LMM32 LVX26:LWI32 MFT26:MGE32 MPP26:MQA32 MZL26:MZW32 NJH26:NJS32 NTD26:NTO32 OCZ26:ODK32 OMV26:ONG32 OWR26:OXC32 PGN26:PGY32 PQJ26:PQU32 QAF26:QAQ32 QKB26:QKM32 QTX26:QUI32 RDT26:REE32 RNP26:ROA32 RXL26:RXW32 SHH26:SHS32 SRD26:SRO32 TAZ26:TBK32 TKV26:TLG32 TUR26:TVC32 UEN26:UEY32 UOJ26:UOU32 UYF26:UYQ32 VIB26:VIM32 VRX26:VSI32 WBT26:WCE32 WLP26:WMA32 WVL26:WVW32 WVL13:WVW24 E13:P24 IZ13:JK24 SV13:TG24 ACR13:ADC24 AMN13:AMY24 AWJ13:AWU24 BGF13:BGQ24 BQB13:BQM24 BZX13:CAI24 CJT13:CKE24 CTP13:CUA24 DDL13:DDW24 DNH13:DNS24 DXD13:DXO24 EGZ13:EHK24 EQV13:ERG24 FAR13:FBC24 FKN13:FKY24 FUJ13:FUU24 GEF13:GEQ24 GOB13:GOM24 GXX13:GYI24 HHT13:HIE24 HRP13:HSA24 IBL13:IBW24 ILH13:ILS24 IVD13:IVO24 JEZ13:JFK24 JOV13:JPG24 JYR13:JZC24 KIN13:KIY24 KSJ13:KSU24 LCF13:LCQ24 LMB13:LMM24 LVX13:LWI24 MFT13:MGE24 MPP13:MQA24 MZL13:MZW24 NJH13:NJS24 NTD13:NTO24 OCZ13:ODK24 OMV13:ONG24 OWR13:OXC24 PGN13:PGY24 PQJ13:PQU24 QAF13:QAQ24 QKB13:QKM24 QTX13:QUI24 RDT13:REE24 RNP13:ROA24 RXL13:RXW24 SHH13:SHS24 SRD13:SRO24 TAZ13:TBK24 TKV13:TLG24 TUR13:TVC24 UEN13:UEY24 UOJ13:UOU24 UYF13:UYQ24 VIB13:VIM24 VRX13:VSI24 WBT13:WCE24 WLP13:WMA24 E74:P253 E255:P267 E331:P65601 E311:P314 E269:P309 IZ73:JK65601 SV73:TG65601 ACR73:ADC65601 AMN73:AMY65601 AWJ73:AWU65601 BGF73:BGQ65601 BQB73:BQM65601 BZX73:CAI65601 CJT73:CKE65601 CTP73:CUA65601 DDL73:DDW65601 DNH73:DNS65601 DXD73:DXO65601 EGZ73:EHK65601 EQV73:ERG65601 FAR73:FBC65601 FKN73:FKY65601 FUJ73:FUU65601 GEF73:GEQ65601 GOB73:GOM65601 GXX73:GYI65601 HHT73:HIE65601 HRP73:HSA65601 IBL73:IBW65601 ILH73:ILS65601 IVD73:IVO65601 JEZ73:JFK65601 JOV73:JPG65601 JYR73:JZC65601 KIN73:KIY65601 KSJ73:KSU65601 LCF73:LCQ65601 LMB73:LMM65601 LVX73:LWI65601 MFT73:MGE65601 MPP73:MQA65601 MZL73:MZW65601 NJH73:NJS65601 NTD73:NTO65601 OCZ73:ODK65601 OMV73:ONG65601 OWR73:OXC65601 PGN73:PGY65601 PQJ73:PQU65601 QAF73:QAQ65601 QKB73:QKM65601 QTX73:QUI65601 RDT73:REE65601 RNP73:ROA65601 RXL73:RXW65601 SHH73:SHS65601 SRD73:SRO65601 TAZ73:TBK65601 TKV73:TLG65601 TUR73:TVC65601 UEN73:UEY65601 UOJ73:UOU65601 UYF73:UYQ65601 VIB73:VIM65601 VRX73:VSI65601 WBT73:WCE65601 WLP73:WMA65601 WVL73:WVW65601" xr:uid="{8B9FD831-FF3E-40AD-8EC1-982E7DF0EEA1}">
      <formula1>"P,F,PE"</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Hiep Phung</dc:creator>
  <cp:lastModifiedBy>Hiep Phung</cp:lastModifiedBy>
  <cp:lastPrinted>2024-05-26T05:29:15Z</cp:lastPrinted>
  <dcterms:created xsi:type="dcterms:W3CDTF">2024-05-25T15:07:43Z</dcterms:created>
  <dcterms:modified xsi:type="dcterms:W3CDTF">2024-05-29T10:07:51Z</dcterms:modified>
</cp:coreProperties>
</file>