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\BT Code\HAPRI\Processing\DongNai\48. Dong Nai 2019 - Copy\"/>
    </mc:Choice>
  </mc:AlternateContent>
  <xr:revisionPtr revIDLastSave="0" documentId="8_{777A2E0F-2C9B-4C8D-AFFC-9B512775F6FE}" xr6:coauthVersionLast="47" xr6:coauthVersionMax="47" xr10:uidLastSave="{00000000-0000-0000-0000-000000000000}"/>
  <bookViews>
    <workbookView xWindow="-108" yWindow="-108" windowWidth="23256" windowHeight="12576" tabRatio="851" activeTab="8"/>
  </bookViews>
  <sheets>
    <sheet name="Thuong mai" sheetId="1" r:id="rId1"/>
    <sheet name="Giai thich" sheetId="24" r:id="rId2"/>
    <sheet name="Tong quan" sheetId="23" r:id="rId3"/>
    <sheet name="Info" sheetId="22" r:id="rId4"/>
    <sheet name="199" sheetId="29" r:id="rId5"/>
    <sheet name="200" sheetId="18" r:id="rId6"/>
    <sheet name="201" sheetId="8" r:id="rId7"/>
    <sheet name="202-203" sheetId="10" r:id="rId8"/>
    <sheet name="204" sheetId="14" r:id="rId9"/>
    <sheet name="205" sheetId="30" r:id="rId10"/>
    <sheet name="206" sheetId="25" r:id="rId11"/>
    <sheet name="207" sheetId="26" r:id="rId12"/>
    <sheet name="208" sheetId="27" r:id="rId13"/>
    <sheet name="209" sheetId="28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\0" localSheetId="4">'[5]PNT-QUOT-#3'!#REF!</definedName>
    <definedName name="\0">'[5]PNT-QUOT-#3'!#REF!</definedName>
    <definedName name="\z" localSheetId="4">'[5]COAT&amp;WRAP-QIOT-#3'!#REF!</definedName>
    <definedName name="\z">'[5]COAT&amp;WRAP-QIOT-#3'!#REF!</definedName>
    <definedName name="____h1" localSheetId="9" hidden="1">{"'TDTGT (theo Dphuong)'!$A$4:$F$75"}</definedName>
    <definedName name="____h1" localSheetId="11" hidden="1">{"'TDTGT (theo Dphuong)'!$A$4:$F$75"}</definedName>
    <definedName name="____h1" localSheetId="12" hidden="1">{"'TDTGT (theo Dphuong)'!$A$4:$F$75"}</definedName>
    <definedName name="____h1" localSheetId="13" hidden="1">{"'TDTGT (theo Dphuong)'!$A$4:$F$75"}</definedName>
    <definedName name="____h1" hidden="1">{"'TDTGT (theo Dphuong)'!$A$4:$F$75"}</definedName>
    <definedName name="___h1" localSheetId="9" hidden="1">{"'TDTGT (theo Dphuong)'!$A$4:$F$75"}</definedName>
    <definedName name="___h1" localSheetId="11" hidden="1">{"'TDTGT (theo Dphuong)'!$A$4:$F$75"}</definedName>
    <definedName name="___h1" localSheetId="12" hidden="1">{"'TDTGT (theo Dphuong)'!$A$4:$F$75"}</definedName>
    <definedName name="___h1" localSheetId="13" hidden="1">{"'TDTGT (theo Dphuong)'!$A$4:$F$75"}</definedName>
    <definedName name="___h1" hidden="1">{"'TDTGT (theo Dphuong)'!$A$4:$F$75"}</definedName>
    <definedName name="__h1" localSheetId="9" hidden="1">{"'TDTGT (theo Dphuong)'!$A$4:$F$75"}</definedName>
    <definedName name="__h1" localSheetId="11" hidden="1">{"'TDTGT (theo Dphuong)'!$A$4:$F$75"}</definedName>
    <definedName name="__h1" localSheetId="12" hidden="1">{"'TDTGT (theo Dphuong)'!$A$4:$F$75"}</definedName>
    <definedName name="__h1" localSheetId="13" hidden="1">{"'TDTGT (theo Dphuong)'!$A$4:$F$75"}</definedName>
    <definedName name="__h1" hidden="1">{"'TDTGT (theo Dphuong)'!$A$4:$F$75"}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hidden="1">#REF!</definedName>
    <definedName name="_xlnm._FilterDatabase" localSheetId="0" hidden="1">'Thuong mai'!$A$6:$C$23</definedName>
    <definedName name="_h1" localSheetId="9" hidden="1">{"'TDTGT (theo Dphuong)'!$A$4:$F$75"}</definedName>
    <definedName name="_h1" localSheetId="11" hidden="1">{"'TDTGT (theo Dphuong)'!$A$4:$F$75"}</definedName>
    <definedName name="_h1" localSheetId="12" hidden="1">{"'TDTGT (theo Dphuong)'!$A$4:$F$75"}</definedName>
    <definedName name="_h1" localSheetId="13" hidden="1">{"'TDTGT (theo Dphuong)'!$A$4:$F$75"}</definedName>
    <definedName name="_h1" hidden="1">{"'TDTGT (theo Dphuong)'!$A$4:$F$75"}</definedName>
    <definedName name="A" localSheetId="4">'[5]PNT-QUOT-#3'!#REF!</definedName>
    <definedName name="A">'[5]PNT-QUOT-#3'!#REF!</definedName>
    <definedName name="AAA" localSheetId="4">'[3]MTL$-INTER'!#REF!</definedName>
    <definedName name="AAA">'[3]MTL$-INTER'!#REF!</definedName>
    <definedName name="abc" localSheetId="9" hidden="1">{"'TDTGT (theo Dphuong)'!$A$4:$F$75"}</definedName>
    <definedName name="abc" localSheetId="11" hidden="1">{"'TDTGT (theo Dphuong)'!$A$4:$F$75"}</definedName>
    <definedName name="abc" localSheetId="12" hidden="1">{"'TDTGT (theo Dphuong)'!$A$4:$F$75"}</definedName>
    <definedName name="abc" localSheetId="13" hidden="1">{"'TDTGT (theo Dphuong)'!$A$4:$F$75"}</definedName>
    <definedName name="abc" hidden="1">{"'TDTGT (theo Dphuong)'!$A$4:$F$75"}</definedName>
    <definedName name="anpha">#REF!</definedName>
    <definedName name="B" localSheetId="4">'[5]PNT-QUOT-#3'!#REF!</definedName>
    <definedName name="B">'[5]PNT-QUOT-#3'!#REF!</definedName>
    <definedName name="_B5" localSheetId="9" hidden="1">{#N/A,#N/A,FALSE,"Chung"}</definedName>
    <definedName name="_B5" localSheetId="11" hidden="1">{#N/A,#N/A,FALSE,"Chung"}</definedName>
    <definedName name="_B5" localSheetId="12" hidden="1">{#N/A,#N/A,FALSE,"Chung"}</definedName>
    <definedName name="_B5" localSheetId="13" hidden="1">{#N/A,#N/A,FALSE,"Chung"}</definedName>
    <definedName name="_B5" hidden="1">{#N/A,#N/A,FALSE,"Chung"}</definedName>
    <definedName name="B5new" localSheetId="9" hidden="1">{"'TDTGT (theo Dphuong)'!$A$4:$F$75"}</definedName>
    <definedName name="B5new" localSheetId="11" hidden="1">{"'TDTGT (theo Dphuong)'!$A$4:$F$75"}</definedName>
    <definedName name="B5new" localSheetId="12" hidden="1">{"'TDTGT (theo Dphuong)'!$A$4:$F$75"}</definedName>
    <definedName name="B5new" localSheetId="13" hidden="1">{"'TDTGT (theo Dphuong)'!$A$4:$F$75"}</definedName>
    <definedName name="B5new" hidden="1">{"'TDTGT (theo Dphuong)'!$A$4:$F$75"}</definedName>
    <definedName name="beta">#REF!</definedName>
    <definedName name="BT" localSheetId="10">#REF!</definedName>
    <definedName name="BT" localSheetId="11">#REF!</definedName>
    <definedName name="BT" localSheetId="12">#REF!</definedName>
    <definedName name="BT" localSheetId="13">#REF!</definedName>
    <definedName name="BT">#REF!</definedName>
    <definedName name="COAT" localSheetId="4">'[5]PNT-QUOT-#3'!#REF!</definedName>
    <definedName name="COAT">'[5]PNT-QUOT-#3'!#REF!</definedName>
    <definedName name="CS_10" localSheetId="10">#REF!</definedName>
    <definedName name="CS_10" localSheetId="11">#REF!</definedName>
    <definedName name="CS_10" localSheetId="12">#REF!</definedName>
    <definedName name="CS_10" localSheetId="13">#REF!</definedName>
    <definedName name="CS_10">#REF!</definedName>
    <definedName name="CS_100" localSheetId="10">#REF!</definedName>
    <definedName name="CS_100" localSheetId="11">#REF!</definedName>
    <definedName name="CS_100" localSheetId="12">#REF!</definedName>
    <definedName name="CS_100" localSheetId="13">#REF!</definedName>
    <definedName name="CS_100">#REF!</definedName>
    <definedName name="CS_10S" localSheetId="10">#REF!</definedName>
    <definedName name="CS_10S" localSheetId="11">#REF!</definedName>
    <definedName name="CS_10S" localSheetId="12">#REF!</definedName>
    <definedName name="CS_10S" localSheetId="13">#REF!</definedName>
    <definedName name="CS_10S">#REF!</definedName>
    <definedName name="CS_120" localSheetId="10">#REF!</definedName>
    <definedName name="CS_120" localSheetId="11">#REF!</definedName>
    <definedName name="CS_120" localSheetId="12">#REF!</definedName>
    <definedName name="CS_120" localSheetId="13">#REF!</definedName>
    <definedName name="CS_120">#REF!</definedName>
    <definedName name="CS_140" localSheetId="10">#REF!</definedName>
    <definedName name="CS_140" localSheetId="11">#REF!</definedName>
    <definedName name="CS_140" localSheetId="12">#REF!</definedName>
    <definedName name="CS_140" localSheetId="13">#REF!</definedName>
    <definedName name="CS_140">#REF!</definedName>
    <definedName name="CS_160" localSheetId="10">#REF!</definedName>
    <definedName name="CS_160" localSheetId="11">#REF!</definedName>
    <definedName name="CS_160" localSheetId="12">#REF!</definedName>
    <definedName name="CS_160" localSheetId="13">#REF!</definedName>
    <definedName name="CS_160">#REF!</definedName>
    <definedName name="CS_20" localSheetId="10">#REF!</definedName>
    <definedName name="CS_20" localSheetId="11">#REF!</definedName>
    <definedName name="CS_20" localSheetId="12">#REF!</definedName>
    <definedName name="CS_20" localSheetId="13">#REF!</definedName>
    <definedName name="CS_20">#REF!</definedName>
    <definedName name="CS_30" localSheetId="10">#REF!</definedName>
    <definedName name="CS_30" localSheetId="11">#REF!</definedName>
    <definedName name="CS_30" localSheetId="12">#REF!</definedName>
    <definedName name="CS_30" localSheetId="13">#REF!</definedName>
    <definedName name="CS_30">#REF!</definedName>
    <definedName name="CS_40" localSheetId="10">#REF!</definedName>
    <definedName name="CS_40" localSheetId="11">#REF!</definedName>
    <definedName name="CS_40" localSheetId="12">#REF!</definedName>
    <definedName name="CS_40" localSheetId="13">#REF!</definedName>
    <definedName name="CS_40">#REF!</definedName>
    <definedName name="CS_40S" localSheetId="10">#REF!</definedName>
    <definedName name="CS_40S" localSheetId="11">#REF!</definedName>
    <definedName name="CS_40S" localSheetId="12">#REF!</definedName>
    <definedName name="CS_40S" localSheetId="13">#REF!</definedName>
    <definedName name="CS_40S">#REF!</definedName>
    <definedName name="CS_5S" localSheetId="10">#REF!</definedName>
    <definedName name="CS_5S" localSheetId="11">#REF!</definedName>
    <definedName name="CS_5S" localSheetId="12">#REF!</definedName>
    <definedName name="CS_5S" localSheetId="13">#REF!</definedName>
    <definedName name="CS_5S">#REF!</definedName>
    <definedName name="CS_60" localSheetId="10">#REF!</definedName>
    <definedName name="CS_60" localSheetId="11">#REF!</definedName>
    <definedName name="CS_60" localSheetId="12">#REF!</definedName>
    <definedName name="CS_60" localSheetId="13">#REF!</definedName>
    <definedName name="CS_60">#REF!</definedName>
    <definedName name="CS_80" localSheetId="10">#REF!</definedName>
    <definedName name="CS_80" localSheetId="11">#REF!</definedName>
    <definedName name="CS_80" localSheetId="12">#REF!</definedName>
    <definedName name="CS_80" localSheetId="13">#REF!</definedName>
    <definedName name="CS_80">#REF!</definedName>
    <definedName name="CS_80S" localSheetId="10">#REF!</definedName>
    <definedName name="CS_80S" localSheetId="11">#REF!</definedName>
    <definedName name="CS_80S" localSheetId="12">#REF!</definedName>
    <definedName name="CS_80S" localSheetId="13">#REF!</definedName>
    <definedName name="CS_80S">#REF!</definedName>
    <definedName name="CS_STD" localSheetId="10">#REF!</definedName>
    <definedName name="CS_STD" localSheetId="11">#REF!</definedName>
    <definedName name="CS_STD" localSheetId="12">#REF!</definedName>
    <definedName name="CS_STD" localSheetId="13">#REF!</definedName>
    <definedName name="CS_STD">#REF!</definedName>
    <definedName name="CS_XS" localSheetId="10">#REF!</definedName>
    <definedName name="CS_XS" localSheetId="11">#REF!</definedName>
    <definedName name="CS_XS" localSheetId="12">#REF!</definedName>
    <definedName name="CS_XS" localSheetId="13">#REF!</definedName>
    <definedName name="CS_XS">#REF!</definedName>
    <definedName name="CS_XXS" localSheetId="10">#REF!</definedName>
    <definedName name="CS_XXS" localSheetId="11">#REF!</definedName>
    <definedName name="CS_XXS" localSheetId="12">#REF!</definedName>
    <definedName name="CS_XXS" localSheetId="13">#REF!</definedName>
    <definedName name="CS_XXS">#REF!</definedName>
    <definedName name="cv" localSheetId="9" hidden="1">{"'TDTGT (theo Dphuong)'!$A$4:$F$75"}</definedName>
    <definedName name="cv" localSheetId="11" hidden="1">{"'TDTGT (theo Dphuong)'!$A$4:$F$75"}</definedName>
    <definedName name="cv" localSheetId="12" hidden="1">{"'TDTGT (theo Dphuong)'!$A$4:$F$75"}</definedName>
    <definedName name="cv" localSheetId="13" hidden="1">{"'TDTGT (theo Dphuong)'!$A$4:$F$75"}</definedName>
    <definedName name="cv" hidden="1">{"'TDTGT (theo Dphuong)'!$A$4:$F$75"}</definedName>
    <definedName name="cx" localSheetId="10">#REF!</definedName>
    <definedName name="cx" localSheetId="11">#REF!</definedName>
    <definedName name="cx" localSheetId="12">#REF!</definedName>
    <definedName name="cx" localSheetId="13">#REF!</definedName>
    <definedName name="cx">#REF!</definedName>
    <definedName name="dd">#REF!</definedName>
    <definedName name="dg">#REF!</definedName>
    <definedName name="dien">#REF!</definedName>
    <definedName name="ffddg">#REF!</definedName>
    <definedName name="FP" localSheetId="4">'[5]COAT&amp;WRAP-QIOT-#3'!#REF!</definedName>
    <definedName name="FP">'[5]COAT&amp;WRAP-QIOT-#3'!#REF!</definedName>
    <definedName name="h" localSheetId="8" hidden="1">{"'TDTGT (theo Dphuong)'!$A$4:$F$75"}</definedName>
    <definedName name="h" localSheetId="9" hidden="1">{"'TDTGT (theo Dphuong)'!$A$4:$F$75"}</definedName>
    <definedName name="h" localSheetId="10" hidden="1">{"'TDTGT (theo Dphuong)'!$A$4:$F$75"}</definedName>
    <definedName name="h" localSheetId="11" hidden="1">{"'TDTGT (theo Dphuong)'!$A$4:$F$75"}</definedName>
    <definedName name="h" localSheetId="12" hidden="1">{"'TDTGT (theo Dphuong)'!$A$4:$F$75"}</definedName>
    <definedName name="h" localSheetId="13" hidden="1">{"'TDTGT (theo Dphuong)'!$A$4:$F$75"}</definedName>
    <definedName name="h" localSheetId="0" hidden="1">{"'TDTGT (theo Dphuong)'!$A$4:$F$75"}</definedName>
    <definedName name="h" hidden="1">{"'TDTGT (theo Dphuong)'!$A$4:$F$75"}</definedName>
    <definedName name="_h1" localSheetId="8" hidden="1">{"'TDTGT (theo Dphuong)'!$A$4:$F$75"}</definedName>
    <definedName name="_____h1" localSheetId="9" hidden="1">{"'TDTGT (theo Dphuong)'!$A$4:$F$75"}</definedName>
    <definedName name="_h1" localSheetId="10" hidden="1">{"'TDTGT (theo Dphuong)'!$A$4:$F$75"}</definedName>
    <definedName name="_____h1" localSheetId="11" hidden="1">{"'TDTGT (theo Dphuong)'!$A$4:$F$75"}</definedName>
    <definedName name="_____h1" localSheetId="12" hidden="1">{"'TDTGT (theo Dphuong)'!$A$4:$F$75"}</definedName>
    <definedName name="_____h1" localSheetId="13" hidden="1">{"'TDTGT (theo Dphuong)'!$A$4:$F$75"}</definedName>
    <definedName name="_h1" localSheetId="0" hidden="1">{"'TDTGT (theo Dphuong)'!$A$4:$F$75"}</definedName>
    <definedName name="_____h1" hidden="1">{"'TDTGT (theo Dphuong)'!$A$4:$F$75"}</definedName>
    <definedName name="_h2" localSheetId="9" hidden="1">{"'TDTGT (theo Dphuong)'!$A$4:$F$75"}</definedName>
    <definedName name="_h2" localSheetId="11" hidden="1">{"'TDTGT (theo Dphuong)'!$A$4:$F$75"}</definedName>
    <definedName name="_h2" localSheetId="12" hidden="1">{"'TDTGT (theo Dphuong)'!$A$4:$F$75"}</definedName>
    <definedName name="_h2" localSheetId="13" hidden="1">{"'TDTGT (theo Dphuong)'!$A$4:$F$75"}</definedName>
    <definedName name="_h2" hidden="1">{"'TDTGT (theo Dphuong)'!$A$4:$F$75"}</definedName>
    <definedName name="hab" localSheetId="10">#REF!</definedName>
    <definedName name="hab" localSheetId="11">#REF!</definedName>
    <definedName name="hab" localSheetId="12">#REF!</definedName>
    <definedName name="hab" localSheetId="13">#REF!</definedName>
    <definedName name="hab">#REF!</definedName>
    <definedName name="habac" localSheetId="10">#REF!</definedName>
    <definedName name="habac" localSheetId="11">#REF!</definedName>
    <definedName name="habac" localSheetId="12">#REF!</definedName>
    <definedName name="habac" localSheetId="13">#REF!</definedName>
    <definedName name="habac">#REF!</definedName>
    <definedName name="Habac1">'[2]7 THAI NGUYEN'!$A$11</definedName>
    <definedName name="HTML_CodePage" hidden="1">1252</definedName>
    <definedName name="HTML_Control" localSheetId="8" hidden="1">{"'TDTGT (theo Dphuong)'!$A$4:$F$75"}</definedName>
    <definedName name="HTML_Control" localSheetId="9" hidden="1">{"'TDTGT (theo Dphuong)'!$A$4:$F$75"}</definedName>
    <definedName name="HTML_Control" localSheetId="10" hidden="1">{"'TDTGT (theo Dphuong)'!$A$4:$F$75"}</definedName>
    <definedName name="HTML_Control" localSheetId="11" hidden="1">{"'TDTGT (theo Dphuong)'!$A$4:$F$75"}</definedName>
    <definedName name="HTML_Control" localSheetId="12" hidden="1">{"'TDTGT (theo Dphuong)'!$A$4:$F$75"}</definedName>
    <definedName name="HTML_Control" localSheetId="13" hidden="1">{"'TDTGT (theo Dphuong)'!$A$4:$F$75"}</definedName>
    <definedName name="HTML_Control" localSheetId="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9" hidden="1">{#N/A,#N/A,FALSE,"Chung"}</definedName>
    <definedName name="i" localSheetId="11" hidden="1">{#N/A,#N/A,FALSE,"Chung"}</definedName>
    <definedName name="i" localSheetId="12" hidden="1">{#N/A,#N/A,FALSE,"Chung"}</definedName>
    <definedName name="i" localSheetId="13" hidden="1">{#N/A,#N/A,FALSE,"Chung"}</definedName>
    <definedName name="i" hidden="1">{#N/A,#N/A,FALSE,"Chung"}</definedName>
    <definedName name="IO" localSheetId="4">'[5]COAT&amp;WRAP-QIOT-#3'!#REF!</definedName>
    <definedName name="IO">'[5]COAT&amp;WRAP-QIOT-#3'!#REF!</definedName>
    <definedName name="kjh" localSheetId="9" hidden="1">{#N/A,#N/A,FALSE,"Chung"}</definedName>
    <definedName name="kjh" localSheetId="11" hidden="1">{#N/A,#N/A,FALSE,"Chung"}</definedName>
    <definedName name="kjh" localSheetId="12" hidden="1">{#N/A,#N/A,FALSE,"Chung"}</definedName>
    <definedName name="kjh" localSheetId="13" hidden="1">{#N/A,#N/A,FALSE,"Chung"}</definedName>
    <definedName name="kjh" hidden="1">{#N/A,#N/A,FALSE,"Chung"}</definedName>
    <definedName name="m" localSheetId="9" hidden="1">{"'TDTGT (theo Dphuong)'!$A$4:$F$75"}</definedName>
    <definedName name="m" localSheetId="11" hidden="1">{"'TDTGT (theo Dphuong)'!$A$4:$F$75"}</definedName>
    <definedName name="m" localSheetId="12" hidden="1">{"'TDTGT (theo Dphuong)'!$A$4:$F$75"}</definedName>
    <definedName name="m" localSheetId="13" hidden="1">{"'TDTGT (theo Dphuong)'!$A$4:$F$75"}</definedName>
    <definedName name="m" hidden="1">{"'TDTGT (theo Dphuong)'!$A$4:$F$75"}</definedName>
    <definedName name="MAT" localSheetId="4">'[5]COAT&amp;WRAP-QIOT-#3'!#REF!</definedName>
    <definedName name="MAT">'[5]COAT&amp;WRAP-QIOT-#3'!#REF!</definedName>
    <definedName name="mc" localSheetId="10">#REF!</definedName>
    <definedName name="mc" localSheetId="11">#REF!</definedName>
    <definedName name="mc" localSheetId="12">#REF!</definedName>
    <definedName name="mc" localSheetId="13">#REF!</definedName>
    <definedName name="mc">#REF!</definedName>
    <definedName name="MF" localSheetId="4">'[5]COAT&amp;WRAP-QIOT-#3'!#REF!</definedName>
    <definedName name="MF">'[5]COAT&amp;WRAP-QIOT-#3'!#REF!</definedName>
    <definedName name="mnh" localSheetId="4">'[14]2.74'!#REF!</definedName>
    <definedName name="mnh">'[14]2.74'!#REF!</definedName>
    <definedName name="n" localSheetId="4">'[7]2.74'!#REF!</definedName>
    <definedName name="n">'[7]2.74'!#REF!</definedName>
    <definedName name="nhan" localSheetId="10">#REF!</definedName>
    <definedName name="nhan" localSheetId="11">#REF!</definedName>
    <definedName name="nhan" localSheetId="12">#REF!</definedName>
    <definedName name="nhan" localSheetId="13">#REF!</definedName>
    <definedName name="nhan">#REF!</definedName>
    <definedName name="Nhan_xet_cua_dai">"Picture 1"</definedName>
    <definedName name="nuoc">#REF!</definedName>
    <definedName name="P" localSheetId="4">'[5]PNT-QUOT-#3'!#REF!</definedName>
    <definedName name="P">'[5]PNT-QUOT-#3'!#REF!</definedName>
    <definedName name="PEJM" localSheetId="4">'[5]COAT&amp;WRAP-QIOT-#3'!#REF!</definedName>
    <definedName name="PEJM">'[5]COAT&amp;WRAP-QIOT-#3'!#REF!</definedName>
    <definedName name="PF" localSheetId="4">'[5]PNT-QUOT-#3'!#REF!</definedName>
    <definedName name="PF">'[5]PNT-QUOT-#3'!#REF!</definedName>
    <definedName name="PM">[6]IBASE!$AH$16:$AV$110</definedName>
    <definedName name="Print_Area_MI">[4]ESTI.!$A$1:$U$52</definedName>
    <definedName name="_xlnm.Print_Titles" localSheetId="4">'199'!$5:$5</definedName>
    <definedName name="_xlnm.Print_Titles">'[9]TiÕn ®é thùc hiÖn KC'!#REF!</definedName>
    <definedName name="pt" localSheetId="4">#REF!</definedName>
    <definedName name="pt">#REF!</definedName>
    <definedName name="ptr" localSheetId="4">#REF!</definedName>
    <definedName name="ptr">#REF!</definedName>
    <definedName name="ptvt">'[8]ma-pt'!$A$6:$IV$228</definedName>
    <definedName name="qưeqwrqw" localSheetId="9" hidden="1">{#N/A,#N/A,FALSE,"Chung"}</definedName>
    <definedName name="qưeqwrqw" localSheetId="11" hidden="1">{#N/A,#N/A,FALSE,"Chung"}</definedName>
    <definedName name="qưeqwrqw" localSheetId="12" hidden="1">{#N/A,#N/A,FALSE,"Chung"}</definedName>
    <definedName name="qưeqwrqw" localSheetId="13" hidden="1">{#N/A,#N/A,FALSE,"Chung"}</definedName>
    <definedName name="qưeqwrqw" hidden="1">{#N/A,#N/A,FALSE,"Chung"}</definedName>
    <definedName name="RT" localSheetId="4">'[5]COAT&amp;WRAP-QIOT-#3'!#REF!</definedName>
    <definedName name="RT">'[5]COAT&amp;WRAP-QIOT-#3'!#REF!</definedName>
    <definedName name="SB">[6]IBASE!$AH$7:$AL$14</definedName>
    <definedName name="SORT" localSheetId="10">#REF!</definedName>
    <definedName name="SORT" localSheetId="11">#REF!</definedName>
    <definedName name="SORT" localSheetId="12">#REF!</definedName>
    <definedName name="SORT" localSheetId="13">#REF!</definedName>
    <definedName name="SORT">#REF!</definedName>
    <definedName name="SORT_AREA">'[4]DI-ESTI'!$A$8:$R$489</definedName>
    <definedName name="SP" localSheetId="4">'[5]PNT-QUOT-#3'!#REF!</definedName>
    <definedName name="SP">'[5]PNT-QUOT-#3'!#REF!</definedName>
    <definedName name="TBA" localSheetId="10">#REF!</definedName>
    <definedName name="TBA" localSheetId="11">#REF!</definedName>
    <definedName name="TBA" localSheetId="12">#REF!</definedName>
    <definedName name="TBA" localSheetId="13">#REF!</definedName>
    <definedName name="TBA">#REF!</definedName>
    <definedName name="td">#REF!</definedName>
    <definedName name="th_bl" localSheetId="10">#REF!</definedName>
    <definedName name="th_bl" localSheetId="11">#REF!</definedName>
    <definedName name="th_bl" localSheetId="12">#REF!</definedName>
    <definedName name="th_bl" localSheetId="13">#REF!</definedName>
    <definedName name="th_bl">#REF!</definedName>
    <definedName name="thanh" localSheetId="9" hidden="1">{"'TDTGT (theo Dphuong)'!$A$4:$F$75"}</definedName>
    <definedName name="thanh" localSheetId="11" hidden="1">{"'TDTGT (theo Dphuong)'!$A$4:$F$75"}</definedName>
    <definedName name="thanh" localSheetId="12" hidden="1">{"'TDTGT (theo Dphuong)'!$A$4:$F$75"}</definedName>
    <definedName name="thanh" localSheetId="13" hidden="1">{"'TDTGT (theo Dphuong)'!$A$4:$F$75"}</definedName>
    <definedName name="thanh" hidden="1">{"'TDTGT (theo Dphuong)'!$A$4:$F$75"}</definedName>
    <definedName name="THK" localSheetId="4">'[5]COAT&amp;WRAP-QIOT-#3'!#REF!</definedName>
    <definedName name="THK">'[5]COAT&amp;WRAP-QIOT-#3'!#REF!</definedName>
    <definedName name="Tnghiep" localSheetId="9" hidden="1">{"'TDTGT (theo Dphuong)'!$A$4:$F$75"}</definedName>
    <definedName name="Tnghiep" localSheetId="11" hidden="1">{"'TDTGT (theo Dphuong)'!$A$4:$F$75"}</definedName>
    <definedName name="Tnghiep" localSheetId="12" hidden="1">{"'TDTGT (theo Dphuong)'!$A$4:$F$75"}</definedName>
    <definedName name="Tnghiep" localSheetId="13" hidden="1">{"'TDTGT (theo Dphuong)'!$A$4:$F$75"}</definedName>
    <definedName name="Tnghiep" hidden="1">{"'TDTGT (theo Dphuong)'!$A$4:$F$75"}</definedName>
    <definedName name="ttt">#REF!</definedName>
    <definedName name="vv" localSheetId="9" hidden="1">{"'TDTGT (theo Dphuong)'!$A$4:$F$75"}</definedName>
    <definedName name="vv" localSheetId="11" hidden="1">{"'TDTGT (theo Dphuong)'!$A$4:$F$75"}</definedName>
    <definedName name="vv" localSheetId="12" hidden="1">{"'TDTGT (theo Dphuong)'!$A$4:$F$75"}</definedName>
    <definedName name="vv" localSheetId="13" hidden="1">{"'TDTGT (theo Dphuong)'!$A$4:$F$75"}</definedName>
    <definedName name="vv" hidden="1">{"'TDTGT (theo Dphuong)'!$A$4:$F$75"}</definedName>
    <definedName name="wrn.thu." localSheetId="8" hidden="1">{#N/A,#N/A,FALSE,"Chung"}</definedName>
    <definedName name="wrn.thu." localSheetId="9" hidden="1">{#N/A,#N/A,FALSE,"Chung"}</definedName>
    <definedName name="wrn.thu." localSheetId="10" hidden="1">{#N/A,#N/A,FALSE,"Chung"}</definedName>
    <definedName name="wrn.thu." localSheetId="11" hidden="1">{#N/A,#N/A,FALSE,"Chung"}</definedName>
    <definedName name="wrn.thu." localSheetId="12" hidden="1">{#N/A,#N/A,FALSE,"Chung"}</definedName>
    <definedName name="wrn.thu." localSheetId="13" hidden="1">{#N/A,#N/A,FALSE,"Chung"}</definedName>
    <definedName name="wrn.thu." localSheetId="0" hidden="1">{#N/A,#N/A,FALSE,"Chung"}</definedName>
    <definedName name="wrn.thu." hidden="1">{#N/A,#N/A,FALSE,"Chung"}</definedName>
    <definedName name="xd">'[16]7 THAI NGUYEN'!$A$11</definedName>
    <definedName name="ZYX" localSheetId="10">#REF!</definedName>
    <definedName name="ZYX" localSheetId="11">#REF!</definedName>
    <definedName name="ZYX" localSheetId="12">#REF!</definedName>
    <definedName name="ZYX" localSheetId="13">#REF!</definedName>
    <definedName name="ZYX">#REF!</definedName>
    <definedName name="ZZZ" localSheetId="10">#REF!</definedName>
    <definedName name="ZZZ" localSheetId="11">#REF!</definedName>
    <definedName name="ZZZ" localSheetId="12">#REF!</definedName>
    <definedName name="ZZZ" localSheetId="13">#REF!</definedName>
    <definedName name="ZZZ">#REF!</definedName>
  </definedNames>
  <calcPr calcId="181029" fullCalcOnLoad="1"/>
</workbook>
</file>

<file path=xl/calcChain.xml><?xml version="1.0" encoding="utf-8"?>
<calcChain xmlns="http://schemas.openxmlformats.org/spreadsheetml/2006/main">
  <c r="G29" i="27" l="1"/>
  <c r="H29" i="27"/>
  <c r="D7" i="27"/>
  <c r="F8" i="27" s="1"/>
  <c r="F25" i="27" s="1"/>
  <c r="E7" i="27"/>
  <c r="F7" i="27"/>
  <c r="G7" i="27"/>
  <c r="H24" i="27" s="1"/>
  <c r="H7" i="27"/>
  <c r="C7" i="27"/>
  <c r="H36" i="25"/>
  <c r="H30" i="25"/>
  <c r="H29" i="25"/>
  <c r="D7" i="25"/>
  <c r="E7" i="25"/>
  <c r="F7" i="25"/>
  <c r="G24" i="25" s="1"/>
  <c r="G7" i="25"/>
  <c r="H7" i="25"/>
  <c r="C7" i="25"/>
  <c r="D14" i="27"/>
  <c r="E14" i="27"/>
  <c r="F14" i="27"/>
  <c r="F31" i="27" s="1"/>
  <c r="G14" i="27"/>
  <c r="G31" i="27" s="1"/>
  <c r="H14" i="27"/>
  <c r="C14" i="27"/>
  <c r="C18" i="14"/>
  <c r="C15" i="14"/>
  <c r="D18" i="14"/>
  <c r="D15" i="14" s="1"/>
  <c r="E18" i="14"/>
  <c r="F18" i="14"/>
  <c r="F15" i="14"/>
  <c r="F37" i="14" s="1"/>
  <c r="G18" i="14"/>
  <c r="G38" i="14" s="1"/>
  <c r="G15" i="14"/>
  <c r="G40" i="14" s="1"/>
  <c r="B18" i="14"/>
  <c r="E15" i="14"/>
  <c r="E37" i="14" s="1"/>
  <c r="B15" i="14"/>
  <c r="C9" i="14"/>
  <c r="C6" i="14" s="1"/>
  <c r="D9" i="14"/>
  <c r="D6" i="14" s="1"/>
  <c r="E9" i="14"/>
  <c r="E6" i="14"/>
  <c r="E29" i="14" s="1"/>
  <c r="F9" i="14"/>
  <c r="F6" i="14" s="1"/>
  <c r="G9" i="14"/>
  <c r="G29" i="14" s="1"/>
  <c r="G6" i="14"/>
  <c r="G28" i="14" s="1"/>
  <c r="B9" i="14"/>
  <c r="B6" i="14"/>
  <c r="B32" i="14" s="1"/>
  <c r="D23" i="10"/>
  <c r="G23" i="10"/>
  <c r="B23" i="10"/>
  <c r="C11" i="8"/>
  <c r="C8" i="8"/>
  <c r="C29" i="8" s="1"/>
  <c r="D11" i="8"/>
  <c r="D8" i="8"/>
  <c r="D27" i="8" s="1"/>
  <c r="E11" i="8"/>
  <c r="E8" i="8" s="1"/>
  <c r="F11" i="8"/>
  <c r="F8" i="8" s="1"/>
  <c r="G11" i="8"/>
  <c r="G8" i="8" s="1"/>
  <c r="B11" i="8"/>
  <c r="B8" i="8"/>
  <c r="B28" i="8" s="1"/>
  <c r="C10" i="29"/>
  <c r="C7" i="29" s="1"/>
  <c r="D10" i="29"/>
  <c r="D7" i="29"/>
  <c r="D37" i="29" s="1"/>
  <c r="E10" i="29"/>
  <c r="E7" i="29" s="1"/>
  <c r="F10" i="29"/>
  <c r="G10" i="29"/>
  <c r="G7" i="29"/>
  <c r="G44" i="29" s="1"/>
  <c r="B10" i="29"/>
  <c r="B7" i="29" s="1"/>
  <c r="F7" i="29"/>
  <c r="F41" i="29"/>
  <c r="B21" i="18"/>
  <c r="D33" i="18" s="1"/>
  <c r="F39" i="29"/>
  <c r="H18" i="27"/>
  <c r="H39" i="27"/>
  <c r="H38" i="27"/>
  <c r="H37" i="27"/>
  <c r="H36" i="27"/>
  <c r="H32" i="27"/>
  <c r="H39" i="25"/>
  <c r="H38" i="25"/>
  <c r="H32" i="25"/>
  <c r="G22" i="10"/>
  <c r="G7" i="10"/>
  <c r="D18" i="27"/>
  <c r="E35" i="27" s="1"/>
  <c r="E18" i="27"/>
  <c r="F18" i="27"/>
  <c r="F35" i="27" s="1"/>
  <c r="G18" i="27"/>
  <c r="H35" i="27"/>
  <c r="C18" i="27"/>
  <c r="G32" i="25"/>
  <c r="F32" i="25"/>
  <c r="E32" i="25"/>
  <c r="E30" i="25"/>
  <c r="C38" i="14"/>
  <c r="F24" i="27"/>
  <c r="F32" i="27"/>
  <c r="G32" i="27"/>
  <c r="F36" i="27"/>
  <c r="G36" i="27"/>
  <c r="F37" i="27"/>
  <c r="G37" i="27"/>
  <c r="F38" i="27"/>
  <c r="G38" i="27"/>
  <c r="F39" i="27"/>
  <c r="G39" i="27"/>
  <c r="E36" i="27"/>
  <c r="E34" i="25"/>
  <c r="F34" i="25"/>
  <c r="G34" i="25"/>
  <c r="E29" i="25"/>
  <c r="G28" i="27"/>
  <c r="F29" i="27"/>
  <c r="F38" i="25"/>
  <c r="G38" i="25"/>
  <c r="F39" i="25"/>
  <c r="G39" i="25"/>
  <c r="G36" i="25"/>
  <c r="E39" i="27"/>
  <c r="E38" i="27"/>
  <c r="E37" i="27"/>
  <c r="E32" i="27"/>
  <c r="E29" i="27"/>
  <c r="E28" i="27"/>
  <c r="E25" i="27"/>
  <c r="E24" i="27"/>
  <c r="E39" i="25"/>
  <c r="F36" i="25"/>
  <c r="E36" i="25"/>
  <c r="E25" i="25"/>
  <c r="E22" i="10"/>
  <c r="E23" i="10" s="1"/>
  <c r="D22" i="10"/>
  <c r="C22" i="10"/>
  <c r="C23" i="10" s="1"/>
  <c r="E7" i="10"/>
  <c r="D7" i="10"/>
  <c r="C7" i="10"/>
  <c r="F22" i="10"/>
  <c r="F23" i="10" s="1"/>
  <c r="B22" i="10"/>
  <c r="B13" i="18"/>
  <c r="C25" i="18" s="1"/>
  <c r="B15" i="18"/>
  <c r="E27" i="18" s="1"/>
  <c r="B14" i="18"/>
  <c r="E26" i="18" s="1"/>
  <c r="C26" i="18"/>
  <c r="B26" i="18" s="1"/>
  <c r="B12" i="18"/>
  <c r="E24" i="18" s="1"/>
  <c r="F7" i="10"/>
  <c r="B7" i="10"/>
  <c r="B18" i="18"/>
  <c r="E30" i="18"/>
  <c r="B17" i="18"/>
  <c r="D29" i="18"/>
  <c r="B16" i="18"/>
  <c r="C28" i="18" s="1"/>
  <c r="F29" i="18"/>
  <c r="E33" i="14"/>
  <c r="F28" i="27"/>
  <c r="B29" i="14"/>
  <c r="B31" i="14"/>
  <c r="B33" i="14"/>
  <c r="F24" i="18"/>
  <c r="F26" i="18"/>
  <c r="F30" i="18"/>
  <c r="C30" i="18"/>
  <c r="B30" i="18" s="1"/>
  <c r="E31" i="14"/>
  <c r="B37" i="14"/>
  <c r="B35" i="14" s="1"/>
  <c r="B38" i="14"/>
  <c r="B40" i="14"/>
  <c r="G30" i="25"/>
  <c r="B19" i="18"/>
  <c r="E31" i="18" s="1"/>
  <c r="F38" i="29"/>
  <c r="F44" i="29"/>
  <c r="C31" i="18"/>
  <c r="H34" i="27"/>
  <c r="H31" i="27"/>
  <c r="H28" i="27"/>
  <c r="F27" i="18"/>
  <c r="C40" i="14"/>
  <c r="G31" i="14"/>
  <c r="F30" i="25"/>
  <c r="E40" i="14"/>
  <c r="C37" i="14"/>
  <c r="C35" i="14" s="1"/>
  <c r="E34" i="27"/>
  <c r="E31" i="27"/>
  <c r="G34" i="27"/>
  <c r="F34" i="27"/>
  <c r="F29" i="25"/>
  <c r="G29" i="25"/>
  <c r="H34" i="25"/>
  <c r="D26" i="18"/>
  <c r="D30" i="18"/>
  <c r="C29" i="18"/>
  <c r="B29" i="18" s="1"/>
  <c r="E28" i="18"/>
  <c r="E29" i="18"/>
  <c r="B20" i="18"/>
  <c r="C32" i="18" s="1"/>
  <c r="G8" i="25"/>
  <c r="H25" i="25" s="1"/>
  <c r="H24" i="25"/>
  <c r="E24" i="25"/>
  <c r="D28" i="8"/>
  <c r="D29" i="8"/>
  <c r="D25" i="8"/>
  <c r="D26" i="8"/>
  <c r="C30" i="8"/>
  <c r="C34" i="8"/>
  <c r="C26" i="8"/>
  <c r="C28" i="8"/>
  <c r="C35" i="8"/>
  <c r="B35" i="8"/>
  <c r="B25" i="8"/>
  <c r="B29" i="8"/>
  <c r="B27" i="8"/>
  <c r="B26" i="8"/>
  <c r="G50" i="29"/>
  <c r="G39" i="29"/>
  <c r="G52" i="29"/>
  <c r="G36" i="29"/>
  <c r="D40" i="29"/>
  <c r="D56" i="29"/>
  <c r="D39" i="29"/>
  <c r="D45" i="29"/>
  <c r="D46" i="29"/>
  <c r="D36" i="29"/>
  <c r="D48" i="29"/>
  <c r="D50" i="29"/>
  <c r="D52" i="29"/>
  <c r="D41" i="29"/>
  <c r="F36" i="29"/>
  <c r="F50" i="29"/>
  <c r="F34" i="29"/>
  <c r="F37" i="29"/>
  <c r="F48" i="29"/>
  <c r="F58" i="29"/>
  <c r="F54" i="29"/>
  <c r="F46" i="29"/>
  <c r="F56" i="29"/>
  <c r="F40" i="29"/>
  <c r="F45" i="29"/>
  <c r="F52" i="29"/>
  <c r="D32" i="18"/>
  <c r="C44" i="29" l="1"/>
  <c r="C41" i="29"/>
  <c r="C46" i="29"/>
  <c r="C36" i="29"/>
  <c r="C39" i="29"/>
  <c r="C50" i="29"/>
  <c r="C54" i="29"/>
  <c r="C52" i="29"/>
  <c r="C58" i="29"/>
  <c r="C40" i="29"/>
  <c r="C45" i="29"/>
  <c r="C34" i="29"/>
  <c r="C56" i="29"/>
  <c r="C38" i="29"/>
  <c r="C48" i="29"/>
  <c r="B48" i="29"/>
  <c r="B45" i="29"/>
  <c r="B54" i="29"/>
  <c r="B39" i="29"/>
  <c r="B40" i="29"/>
  <c r="B38" i="29"/>
  <c r="B56" i="29"/>
  <c r="B52" i="29"/>
  <c r="B37" i="29"/>
  <c r="B50" i="29"/>
  <c r="B36" i="29"/>
  <c r="B34" i="29"/>
  <c r="B46" i="29"/>
  <c r="B44" i="29"/>
  <c r="B58" i="29"/>
  <c r="B41" i="29"/>
  <c r="F33" i="14"/>
  <c r="F32" i="14"/>
  <c r="F28" i="14"/>
  <c r="F31" i="14"/>
  <c r="G25" i="8"/>
  <c r="G23" i="8" s="1"/>
  <c r="G29" i="8"/>
  <c r="G28" i="8"/>
  <c r="G34" i="8"/>
  <c r="G35" i="8"/>
  <c r="G30" i="8"/>
  <c r="G26" i="8"/>
  <c r="G27" i="8"/>
  <c r="F30" i="8"/>
  <c r="F26" i="8"/>
  <c r="F28" i="8"/>
  <c r="F25" i="8"/>
  <c r="F34" i="8"/>
  <c r="F29" i="8"/>
  <c r="F35" i="8"/>
  <c r="F27" i="8"/>
  <c r="D32" i="14"/>
  <c r="D28" i="14"/>
  <c r="D26" i="14" s="1"/>
  <c r="D31" i="14"/>
  <c r="D29" i="14"/>
  <c r="D33" i="14"/>
  <c r="E44" i="29"/>
  <c r="E41" i="29"/>
  <c r="E46" i="29"/>
  <c r="E36" i="29"/>
  <c r="E50" i="29"/>
  <c r="E54" i="29"/>
  <c r="E45" i="29"/>
  <c r="E38" i="29"/>
  <c r="E39" i="29"/>
  <c r="E48" i="29"/>
  <c r="E52" i="29"/>
  <c r="E58" i="29"/>
  <c r="E56" i="29"/>
  <c r="E40" i="29"/>
  <c r="E34" i="29"/>
  <c r="E28" i="8"/>
  <c r="E34" i="8"/>
  <c r="E35" i="8"/>
  <c r="E29" i="8"/>
  <c r="E30" i="8"/>
  <c r="E25" i="8"/>
  <c r="E23" i="8" s="1"/>
  <c r="E27" i="8"/>
  <c r="C28" i="14"/>
  <c r="C31" i="14"/>
  <c r="C33" i="14"/>
  <c r="C32" i="14"/>
  <c r="D40" i="14"/>
  <c r="D37" i="14"/>
  <c r="D35" i="14" s="1"/>
  <c r="G38" i="29"/>
  <c r="D38" i="14"/>
  <c r="E37" i="29"/>
  <c r="C37" i="29"/>
  <c r="D38" i="29"/>
  <c r="D58" i="29"/>
  <c r="G54" i="29"/>
  <c r="G40" i="29"/>
  <c r="B30" i="8"/>
  <c r="B23" i="8" s="1"/>
  <c r="C25" i="8"/>
  <c r="C23" i="8" s="1"/>
  <c r="D34" i="8"/>
  <c r="D35" i="8"/>
  <c r="E32" i="18"/>
  <c r="B32" i="18" s="1"/>
  <c r="E32" i="14"/>
  <c r="G33" i="14"/>
  <c r="G26" i="14" s="1"/>
  <c r="D27" i="18"/>
  <c r="G35" i="27"/>
  <c r="F40" i="14"/>
  <c r="C29" i="14"/>
  <c r="F8" i="25"/>
  <c r="G24" i="27"/>
  <c r="G32" i="14"/>
  <c r="G37" i="29"/>
  <c r="E26" i="8"/>
  <c r="F24" i="25"/>
  <c r="C33" i="18"/>
  <c r="B33" i="18" s="1"/>
  <c r="G41" i="29"/>
  <c r="D24" i="18"/>
  <c r="F38" i="14"/>
  <c r="F35" i="14" s="1"/>
  <c r="G58" i="29"/>
  <c r="D31" i="18"/>
  <c r="F25" i="18"/>
  <c r="F32" i="18"/>
  <c r="D34" i="29"/>
  <c r="D44" i="29"/>
  <c r="G56" i="29"/>
  <c r="G46" i="29"/>
  <c r="B34" i="8"/>
  <c r="C27" i="8"/>
  <c r="D30" i="8"/>
  <c r="D23" i="8" s="1"/>
  <c r="E38" i="14"/>
  <c r="E35" i="14" s="1"/>
  <c r="C24" i="18"/>
  <c r="B24" i="18" s="1"/>
  <c r="F31" i="18"/>
  <c r="E28" i="14"/>
  <c r="E26" i="14" s="1"/>
  <c r="E25" i="18"/>
  <c r="C27" i="18"/>
  <c r="B27" i="18" s="1"/>
  <c r="F33" i="18"/>
  <c r="E33" i="18"/>
  <c r="G34" i="29"/>
  <c r="G45" i="29"/>
  <c r="D28" i="18"/>
  <c r="B28" i="18" s="1"/>
  <c r="G8" i="27"/>
  <c r="D54" i="29"/>
  <c r="G48" i="29"/>
  <c r="F28" i="18"/>
  <c r="F29" i="14"/>
  <c r="D25" i="18"/>
  <c r="B25" i="18" s="1"/>
  <c r="B28" i="14"/>
  <c r="B26" i="14" s="1"/>
  <c r="G37" i="14"/>
  <c r="G35" i="14" s="1"/>
  <c r="H25" i="27" l="1"/>
  <c r="G25" i="27"/>
  <c r="F25" i="25"/>
  <c r="G25" i="25"/>
  <c r="C26" i="14"/>
  <c r="F26" i="14"/>
  <c r="B31" i="18"/>
  <c r="F23" i="8"/>
</calcChain>
</file>

<file path=xl/sharedStrings.xml><?xml version="1.0" encoding="utf-8"?>
<sst xmlns="http://schemas.openxmlformats.org/spreadsheetml/2006/main" count="368" uniqueCount="212">
  <si>
    <t>Khu vực có vốn đầu tư nước ngoài</t>
  </si>
  <si>
    <t>Foreign Invested Sector</t>
  </si>
  <si>
    <t>Biểu</t>
  </si>
  <si>
    <t>Trang</t>
  </si>
  <si>
    <t>THƯƠNG MẠI VÀ DU LỊCH</t>
  </si>
  <si>
    <t>TRADE AND TOURISM</t>
  </si>
  <si>
    <t>Turnover of travelling at current prices by types of ownership</t>
  </si>
  <si>
    <t>Number of domestic visitors</t>
  </si>
  <si>
    <t>Số lượt khách du lịch nội địa</t>
  </si>
  <si>
    <t>Doanh thu của các cơ sở lữ hành</t>
  </si>
  <si>
    <t>Doanh thu của các cơ sở lưu trú</t>
  </si>
  <si>
    <t>Visitors stay overnight</t>
  </si>
  <si>
    <t>Khách du lịch nghỉ qua đêm</t>
  </si>
  <si>
    <t>Retail sales of goods and services at current prices by kinds of economic activity</t>
  </si>
  <si>
    <t>Total</t>
  </si>
  <si>
    <t>Bán lẻ</t>
  </si>
  <si>
    <t xml:space="preserve">Retail sale </t>
  </si>
  <si>
    <t>Accommodation, food</t>
  </si>
  <si>
    <t xml:space="preserve"> and beverage service</t>
  </si>
  <si>
    <t xml:space="preserve"> Tourism</t>
  </si>
  <si>
    <t>Du lịch</t>
  </si>
  <si>
    <t>lữ hành</t>
  </si>
  <si>
    <t xml:space="preserve"> Other service </t>
  </si>
  <si>
    <t>Dịch vụ</t>
  </si>
  <si>
    <t>khác</t>
  </si>
  <si>
    <t>hàng hóa</t>
  </si>
  <si>
    <t>Tổng</t>
  </si>
  <si>
    <t>số</t>
  </si>
  <si>
    <t>phân theo ngành kinh doanh</t>
  </si>
  <si>
    <t xml:space="preserve">Tổng mức bán lẻ hàng hóa và doanh thu dịch vụ tiêu dùng theo giá hiện hành </t>
  </si>
  <si>
    <t xml:space="preserve">    Tournover of accommodation, food and beverage services at current prices </t>
  </si>
  <si>
    <t>Phân theo quy mô - By size</t>
  </si>
  <si>
    <t>Số lượng chợ phân theo hạng</t>
  </si>
  <si>
    <t>Number of markets by level</t>
  </si>
  <si>
    <t>Tournover of accommodation, food and beverage services at current prices</t>
  </si>
  <si>
    <t>Giải thích chỉ tiêu</t>
  </si>
  <si>
    <t>Infographic</t>
  </si>
  <si>
    <t>Tổng quan tình hình</t>
  </si>
  <si>
    <t xml:space="preserve">Phân theo thành phần kinh tế </t>
  </si>
  <si>
    <t>By types of ownership</t>
  </si>
  <si>
    <t>Retail sales of goods at current prices by types of ownership and by commodity group</t>
  </si>
  <si>
    <t>Number of super martkets and commercial centers by types of ownership and by size</t>
  </si>
  <si>
    <t xml:space="preserve">    by types of ownership and by kinds of economic activity</t>
  </si>
  <si>
    <t>by types of ownership and by kinds of economic activity</t>
  </si>
  <si>
    <t>Doanh thu dịch vụ lưu trú và ăn uống theo giá hiện hành</t>
  </si>
  <si>
    <t>Tổng mức bán lẻ hàng hoá theo giá hiện hành phân theo thành phần kinh tế và theo nhóm hàng</t>
  </si>
  <si>
    <t xml:space="preserve">         phân theo thành phần kinh tế và theo quy mô</t>
  </si>
  <si>
    <t xml:space="preserve">        Number of super martkets and commercial centers</t>
  </si>
  <si>
    <t xml:space="preserve">        by types of ownership and by size</t>
  </si>
  <si>
    <t>Table</t>
  </si>
  <si>
    <t>Page</t>
  </si>
  <si>
    <t>Số lượt khách do các cơ sở lưu trú phục vụ</t>
  </si>
  <si>
    <t>Số lượt khách do các cơ sở lữ hành phục vụ</t>
  </si>
  <si>
    <t>Number of visitors serviced by accommodationestablishments</t>
  </si>
  <si>
    <t>Number of visitors serviced by travel agencies</t>
  </si>
  <si>
    <t xml:space="preserve">         Number of domestic visitors</t>
  </si>
  <si>
    <t xml:space="preserve">         Retail sales of goods at current prices by types of ownership and by commodity group</t>
  </si>
  <si>
    <t xml:space="preserve">         phân theo ngành kinh doanh</t>
  </si>
  <si>
    <t xml:space="preserve">        Retail sales of goods and services at current prices by kinds of economic activity</t>
  </si>
  <si>
    <t xml:space="preserve">        Number of markets by level</t>
  </si>
  <si>
    <t xml:space="preserve">       Turnover of travelling at current prices by types of ownership</t>
  </si>
  <si>
    <t xml:space="preserve">Khu vực có vốn đầu tư nước ngoài </t>
  </si>
  <si>
    <t>Foreign invested sector</t>
  </si>
  <si>
    <t>Đồ dùng, dụng cụ trang thiết bị gia đình</t>
  </si>
  <si>
    <t>Household equipment and goods</t>
  </si>
  <si>
    <t>Vật phẩm, văn hóa, giáo dục</t>
  </si>
  <si>
    <t>Cultural and educational goods</t>
  </si>
  <si>
    <t>Gỗ và vật liệu xây dựng</t>
  </si>
  <si>
    <t>Wood and construction materials</t>
  </si>
  <si>
    <t>Ô tô con 12 chỗ ngồi trở xuống và phương tiện đi lại</t>
  </si>
  <si>
    <t>Kind of 12 seats or less car  and means of transport</t>
  </si>
  <si>
    <t xml:space="preserve">Xăng dầu các loại và nhiên liệu khác </t>
  </si>
  <si>
    <t xml:space="preserve">Metroleum oil, refined and fuels material </t>
  </si>
  <si>
    <t>Sửa chữa ô tô, xe máy và xe có động cơ khác</t>
  </si>
  <si>
    <t>Repairing of motor vehicles, motor cycles</t>
  </si>
  <si>
    <t>Phân theo ngành kinh tế</t>
  </si>
  <si>
    <t>By kinds of economic activities</t>
  </si>
  <si>
    <t>Turnover of accommodation establishment</t>
  </si>
  <si>
    <t>Turnover of travel agency</t>
  </si>
  <si>
    <t>-</t>
  </si>
  <si>
    <t>199. Tổng mức bán lẻ hàng hoá theo giá hiện hành</t>
  </si>
  <si>
    <t>200. Tổng mức bán lẻ hàng hóa và doanh thu dịch vụ tiêu dùng theo giá hiện hành</t>
  </si>
  <si>
    <t>201. Doanh thu dịch vụ lưu trú và ăn uống theo giá hiện hành</t>
  </si>
  <si>
    <t>202. Số lượng chợ phân theo hạng</t>
  </si>
  <si>
    <t>203. Số lượng siêu thị, trung tâm thương mại</t>
  </si>
  <si>
    <t xml:space="preserve">204. Doanh thu du lịch theo giá hiện hành phân theo thành phần kinh tế </t>
  </si>
  <si>
    <t>205. Số lượt khách du lịch nội địa</t>
  </si>
  <si>
    <r>
      <t>Tỷ đồng -</t>
    </r>
    <r>
      <rPr>
        <b/>
        <i/>
        <sz val="10"/>
        <color indexed="8"/>
        <rFont val="Arial"/>
        <family val="2"/>
      </rPr>
      <t xml:space="preserve"> Bill. dongs</t>
    </r>
  </si>
  <si>
    <r>
      <t xml:space="preserve">TỔNG SỐ - </t>
    </r>
    <r>
      <rPr>
        <b/>
        <i/>
        <sz val="10"/>
        <rFont val="Arial"/>
        <family val="2"/>
      </rPr>
      <t>TOTAL</t>
    </r>
  </si>
  <si>
    <r>
      <t>Phân theo loại hình kinh tế</t>
    </r>
    <r>
      <rPr>
        <b/>
        <i/>
        <sz val="10"/>
        <rFont val="Arial"/>
        <family val="2"/>
      </rPr>
      <t xml:space="preserve"> - By types of ownership</t>
    </r>
  </si>
  <si>
    <r>
      <t xml:space="preserve">Nhà nước - </t>
    </r>
    <r>
      <rPr>
        <i/>
        <sz val="10"/>
        <rFont val="Arial"/>
        <family val="2"/>
      </rPr>
      <t>State</t>
    </r>
  </si>
  <si>
    <r>
      <t xml:space="preserve">Ngoài Nhà nước - </t>
    </r>
    <r>
      <rPr>
        <i/>
        <sz val="10"/>
        <rFont val="Arial"/>
        <family val="2"/>
      </rPr>
      <t>Non-state</t>
    </r>
  </si>
  <si>
    <r>
      <t xml:space="preserve">         Tập thể - </t>
    </r>
    <r>
      <rPr>
        <i/>
        <sz val="10"/>
        <rFont val="Arial"/>
        <family val="2"/>
      </rPr>
      <t>Collective</t>
    </r>
  </si>
  <si>
    <r>
      <t xml:space="preserve">         Tư nhân - </t>
    </r>
    <r>
      <rPr>
        <i/>
        <sz val="10"/>
        <rFont val="Arial"/>
        <family val="2"/>
      </rPr>
      <t>Private</t>
    </r>
  </si>
  <si>
    <r>
      <t xml:space="preserve">         Cá thể - </t>
    </r>
    <r>
      <rPr>
        <i/>
        <sz val="10"/>
        <rFont val="Arial"/>
        <family val="2"/>
      </rPr>
      <t>Household</t>
    </r>
  </si>
  <si>
    <r>
      <t xml:space="preserve">Phân theo nhóm hàng - </t>
    </r>
    <r>
      <rPr>
        <b/>
        <i/>
        <sz val="10"/>
        <rFont val="Arial"/>
        <family val="2"/>
      </rPr>
      <t>By commodity group</t>
    </r>
  </si>
  <si>
    <r>
      <t xml:space="preserve">Lương thực, thực phẩm - </t>
    </r>
    <r>
      <rPr>
        <i/>
        <sz val="10"/>
        <rFont val="Arial"/>
        <family val="2"/>
      </rPr>
      <t>Food and foodstuff</t>
    </r>
  </si>
  <si>
    <r>
      <t xml:space="preserve">Hàng may mặc - </t>
    </r>
    <r>
      <rPr>
        <i/>
        <sz val="10"/>
        <rFont val="Arial"/>
        <family val="2"/>
      </rPr>
      <t>Garment</t>
    </r>
  </si>
  <si>
    <r>
      <t xml:space="preserve">Hàng hóa khác - </t>
    </r>
    <r>
      <rPr>
        <i/>
        <sz val="10"/>
        <rFont val="Arial"/>
        <family val="2"/>
      </rPr>
      <t>Other goods</t>
    </r>
  </si>
  <si>
    <r>
      <t>Cơ cấu -</t>
    </r>
    <r>
      <rPr>
        <b/>
        <i/>
        <sz val="10"/>
        <color indexed="8"/>
        <rFont val="Arial"/>
        <family val="2"/>
      </rPr>
      <t xml:space="preserve"> Structure </t>
    </r>
    <r>
      <rPr>
        <b/>
        <sz val="10"/>
        <color indexed="8"/>
        <rFont val="Arial"/>
        <family val="2"/>
      </rPr>
      <t>(%)</t>
    </r>
  </si>
  <si>
    <t>Dịch vụ lưu trú,
ăn uống</t>
  </si>
  <si>
    <r>
      <t xml:space="preserve">Dịch vụ lưu trú - </t>
    </r>
    <r>
      <rPr>
        <i/>
        <sz val="10"/>
        <rFont val="Arial"/>
        <family val="2"/>
      </rPr>
      <t>Accommodation service</t>
    </r>
  </si>
  <si>
    <r>
      <t xml:space="preserve">Dịch vụ ăn uống - </t>
    </r>
    <r>
      <rPr>
        <i/>
        <sz val="10"/>
        <rFont val="Arial"/>
        <family val="2"/>
      </rPr>
      <t>Catering service</t>
    </r>
  </si>
  <si>
    <r>
      <t xml:space="preserve">ĐVT: Chợ - </t>
    </r>
    <r>
      <rPr>
        <i/>
        <sz val="10"/>
        <rFont val="Arial"/>
        <family val="2"/>
      </rPr>
      <t>Unit: Market</t>
    </r>
  </si>
  <si>
    <r>
      <t xml:space="preserve">Tổng số chợ - </t>
    </r>
    <r>
      <rPr>
        <b/>
        <i/>
        <sz val="10"/>
        <rFont val="Arial"/>
        <family val="2"/>
      </rPr>
      <t>Total markets</t>
    </r>
  </si>
  <si>
    <r>
      <t xml:space="preserve">   Phân theo hạng </t>
    </r>
    <r>
      <rPr>
        <b/>
        <i/>
        <sz val="10"/>
        <rFont val="Arial"/>
        <family val="2"/>
      </rPr>
      <t>- By level</t>
    </r>
  </si>
  <si>
    <r>
      <t>Hạng 1 -</t>
    </r>
    <r>
      <rPr>
        <i/>
        <sz val="10"/>
        <rFont val="Arial"/>
        <family val="2"/>
      </rPr>
      <t xml:space="preserve"> Level 1</t>
    </r>
  </si>
  <si>
    <r>
      <t>Hạng 2 -</t>
    </r>
    <r>
      <rPr>
        <i/>
        <sz val="10"/>
        <rFont val="Arial"/>
        <family val="2"/>
      </rPr>
      <t xml:space="preserve"> Level 2</t>
    </r>
  </si>
  <si>
    <r>
      <t xml:space="preserve">Hạng 3 - </t>
    </r>
    <r>
      <rPr>
        <i/>
        <sz val="10"/>
        <rFont val="Arial"/>
        <family val="2"/>
      </rPr>
      <t>Level 3</t>
    </r>
  </si>
  <si>
    <r>
      <t xml:space="preserve">Triệu đồng - </t>
    </r>
    <r>
      <rPr>
        <b/>
        <i/>
        <sz val="10"/>
        <rFont val="Arial"/>
        <family val="2"/>
      </rPr>
      <t>Mill.dongs</t>
    </r>
  </si>
  <si>
    <r>
      <t xml:space="preserve">Ngoài nhà nước - </t>
    </r>
    <r>
      <rPr>
        <i/>
        <sz val="10"/>
        <rFont val="Arial"/>
        <family val="2"/>
      </rPr>
      <t>Non- State</t>
    </r>
  </si>
  <si>
    <r>
      <t xml:space="preserve">ĐVT: Lượt người - </t>
    </r>
    <r>
      <rPr>
        <i/>
        <sz val="10"/>
        <rFont val="Arial"/>
        <family val="2"/>
      </rPr>
      <t>Unit: Visitors</t>
    </r>
  </si>
  <si>
    <r>
      <t xml:space="preserve">Khách trong ngày - </t>
    </r>
    <r>
      <rPr>
        <i/>
        <sz val="10"/>
        <rFont val="Arial"/>
        <family val="2"/>
      </rPr>
      <t>Visitors in day</t>
    </r>
  </si>
  <si>
    <t>Chỉ tiêu</t>
  </si>
  <si>
    <t>Indicators</t>
  </si>
  <si>
    <r>
      <t xml:space="preserve">Chia ra - </t>
    </r>
    <r>
      <rPr>
        <i/>
        <sz val="10"/>
        <color indexed="8"/>
        <rFont val="Arial"/>
        <family val="2"/>
      </rPr>
      <t>Of which</t>
    </r>
  </si>
  <si>
    <r>
      <t xml:space="preserve">    Hạng 1 -</t>
    </r>
    <r>
      <rPr>
        <i/>
        <sz val="10"/>
        <rFont val="Arial"/>
        <family val="2"/>
      </rPr>
      <t xml:space="preserve"> Level 1</t>
    </r>
  </si>
  <si>
    <r>
      <t xml:space="preserve">    Hạng 2 -</t>
    </r>
    <r>
      <rPr>
        <i/>
        <sz val="10"/>
        <rFont val="Arial"/>
        <family val="2"/>
      </rPr>
      <t xml:space="preserve"> Level 2</t>
    </r>
  </si>
  <si>
    <r>
      <t xml:space="preserve">    Hạng 3 - </t>
    </r>
    <r>
      <rPr>
        <i/>
        <sz val="10"/>
        <rFont val="Arial"/>
        <family val="2"/>
      </rPr>
      <t>Level 3</t>
    </r>
  </si>
  <si>
    <r>
      <t xml:space="preserve">ĐVT: Siêu thị - </t>
    </r>
    <r>
      <rPr>
        <i/>
        <sz val="10"/>
        <rFont val="Arial"/>
        <family val="2"/>
      </rPr>
      <t>Unit: Super market</t>
    </r>
  </si>
  <si>
    <t>Trị giá hàng hóa xuất khẩu trên địa bàn phân theo hình thức xuất khẩu và phân theo nhóm hàng</t>
  </si>
  <si>
    <t>Export of goods by export form and commodity group</t>
  </si>
  <si>
    <t>Một số mặt hàng xuất khẩu chủ yếu</t>
  </si>
  <si>
    <t>Trị giá hàng hóa nhập khẩu trên địa bàn phân theo hình thức nhập khẩu và phân theo nhóm hàng</t>
  </si>
  <si>
    <t>Import of goods by import form and commodity group</t>
  </si>
  <si>
    <t>Một số mặt hàng nhập khẩu chủ yếu</t>
  </si>
  <si>
    <t xml:space="preserve">        Export of goods by export form and commodity group</t>
  </si>
  <si>
    <t>Of which: Local export</t>
  </si>
  <si>
    <t>Phân theo hình thức xuất khẩu</t>
  </si>
  <si>
    <t>By export form</t>
  </si>
  <si>
    <t>Hàng công nghiệp nặng và khoáng sản</t>
  </si>
  <si>
    <t>Mineral and heavy industrial products</t>
  </si>
  <si>
    <t>Hàng CN nhẹ và tiểu thủ công nghiệp</t>
  </si>
  <si>
    <t>Handicrafts and light industrial produtcs</t>
  </si>
  <si>
    <t xml:space="preserve">        Some main goods for exportation</t>
  </si>
  <si>
    <t xml:space="preserve">   - Hàng mộc -  Woodwork</t>
  </si>
  <si>
    <t xml:space="preserve">        Import of goods by import form and commodity group</t>
  </si>
  <si>
    <t>Of which: Local import</t>
  </si>
  <si>
    <t xml:space="preserve">Máy móc, thiết bị, dụng cụ, phụ tùng </t>
  </si>
  <si>
    <t>Machinery, instrument, accessory</t>
  </si>
  <si>
    <t xml:space="preserve">        Some main goods for importation</t>
  </si>
  <si>
    <t xml:space="preserve">   - Vải may mặc -   Textile fabrics</t>
  </si>
  <si>
    <t xml:space="preserve">   - Thuốc y tế - Medicaments</t>
  </si>
  <si>
    <r>
      <t>Đơn vị tính: Triệu đô la Mỹ -</t>
    </r>
    <r>
      <rPr>
        <i/>
        <sz val="10"/>
        <rFont val="Arial"/>
        <family val="2"/>
      </rPr>
      <t xml:space="preserve"> Unit:  Mill USD</t>
    </r>
  </si>
  <si>
    <r>
      <t xml:space="preserve">TỔNG TRỊ GIÁ - </t>
    </r>
    <r>
      <rPr>
        <b/>
        <i/>
        <sz val="10"/>
        <rFont val="Arial"/>
        <family val="2"/>
      </rPr>
      <t>TOTAL</t>
    </r>
  </si>
  <si>
    <r>
      <t xml:space="preserve">Trong đó: </t>
    </r>
    <r>
      <rPr>
        <sz val="10"/>
        <rFont val="Arial"/>
        <family val="2"/>
      </rPr>
      <t xml:space="preserve">Xuất khẩu địa phương </t>
    </r>
  </si>
  <si>
    <r>
      <t xml:space="preserve">Trực tiếp - </t>
    </r>
    <r>
      <rPr>
        <i/>
        <sz val="10"/>
        <rFont val="Arial"/>
        <family val="2"/>
      </rPr>
      <t>Direct</t>
    </r>
  </si>
  <si>
    <r>
      <t xml:space="preserve">Uỷ thác - </t>
    </r>
    <r>
      <rPr>
        <i/>
        <sz val="10"/>
        <rFont val="Arial"/>
        <family val="2"/>
      </rPr>
      <t>Mandatary</t>
    </r>
  </si>
  <si>
    <r>
      <t>Phân theo nhóm hàng</t>
    </r>
    <r>
      <rPr>
        <b/>
        <i/>
        <sz val="10"/>
        <rFont val="Arial"/>
        <family val="2"/>
      </rPr>
      <t xml:space="preserve"> - By commodity group</t>
    </r>
  </si>
  <si>
    <r>
      <t>Hàng nông sản -</t>
    </r>
    <r>
      <rPr>
        <i/>
        <sz val="10"/>
        <rFont val="Arial"/>
        <family val="2"/>
      </rPr>
      <t>Agriculture products</t>
    </r>
  </si>
  <si>
    <r>
      <t>Hàng lâm sản -</t>
    </r>
    <r>
      <rPr>
        <i/>
        <sz val="10"/>
        <rFont val="Arial"/>
        <family val="2"/>
      </rPr>
      <t>Forestry products</t>
    </r>
  </si>
  <si>
    <r>
      <t xml:space="preserve">Hàng thuỷ sản - </t>
    </r>
    <r>
      <rPr>
        <i/>
        <sz val="10"/>
        <rFont val="Arial"/>
        <family val="2"/>
      </rPr>
      <t>Fishery products</t>
    </r>
  </si>
  <si>
    <r>
      <t xml:space="preserve">Hàng khác - </t>
    </r>
    <r>
      <rPr>
        <i/>
        <sz val="10"/>
        <rFont val="Arial"/>
        <family val="2"/>
      </rPr>
      <t>Others</t>
    </r>
  </si>
  <si>
    <r>
      <t xml:space="preserve">   - Cà phê - </t>
    </r>
    <r>
      <rPr>
        <i/>
        <sz val="10"/>
        <rFont val="Arial"/>
        <family val="2"/>
      </rPr>
      <t>Coffee</t>
    </r>
  </si>
  <si>
    <r>
      <t xml:space="preserve">   - Cao su - </t>
    </r>
    <r>
      <rPr>
        <i/>
        <sz val="10"/>
        <rFont val="Arial"/>
        <family val="2"/>
      </rPr>
      <t>Rubber</t>
    </r>
  </si>
  <si>
    <r>
      <t xml:space="preserve">   - Gốm TCMN -</t>
    </r>
    <r>
      <rPr>
        <i/>
        <sz val="10"/>
        <rFont val="Arial"/>
        <family val="2"/>
      </rPr>
      <t xml:space="preserve"> Fine atr pottery</t>
    </r>
  </si>
  <si>
    <r>
      <t xml:space="preserve">   - Giày dép - </t>
    </r>
    <r>
      <rPr>
        <i/>
        <sz val="10"/>
        <rFont val="Arial"/>
        <family val="2"/>
      </rPr>
      <t>Shoes &amp; sandal</t>
    </r>
  </si>
  <si>
    <r>
      <t xml:space="preserve">   - Hàng may mặc -</t>
    </r>
    <r>
      <rPr>
        <i/>
        <sz val="10"/>
        <rFont val="Arial"/>
        <family val="2"/>
      </rPr>
      <t xml:space="preserve"> Garment</t>
    </r>
  </si>
  <si>
    <r>
      <t xml:space="preserve">   - Hạt điều nhân - </t>
    </r>
    <r>
      <rPr>
        <i/>
        <sz val="10"/>
        <rFont val="Arial"/>
        <family val="2"/>
      </rPr>
      <t>Cashew nut</t>
    </r>
  </si>
  <si>
    <r>
      <t xml:space="preserve">   - Tiêu - </t>
    </r>
    <r>
      <rPr>
        <i/>
        <sz val="10"/>
        <rFont val="Arial"/>
        <family val="2"/>
      </rPr>
      <t>Pepper</t>
    </r>
  </si>
  <si>
    <r>
      <t xml:space="preserve">   - Sợi dệt - </t>
    </r>
    <r>
      <rPr>
        <i/>
        <sz val="10"/>
        <rFont val="Arial"/>
        <family val="2"/>
      </rPr>
      <t>Textile</t>
    </r>
  </si>
  <si>
    <r>
      <t xml:space="preserve">   - Sản phẩm bằng nhựa - </t>
    </r>
    <r>
      <rPr>
        <i/>
        <sz val="10"/>
        <rFont val="Arial"/>
        <family val="2"/>
      </rPr>
      <t>Plastic Products</t>
    </r>
    <r>
      <rPr>
        <sz val="10"/>
        <rFont val="Arial"/>
        <family val="2"/>
      </rPr>
      <t xml:space="preserve">    </t>
    </r>
  </si>
  <si>
    <r>
      <t xml:space="preserve">   - Hàng điện tử - </t>
    </r>
    <r>
      <rPr>
        <i/>
        <sz val="10"/>
        <rFont val="Arial"/>
        <family val="2"/>
      </rPr>
      <t>electric cable</t>
    </r>
  </si>
  <si>
    <t>207. Một số mặt hàng xuất khẩu chủ yếu</t>
  </si>
  <si>
    <t>206. Trị giá hàng hoá xuất khẩu trên địa bàn</t>
  </si>
  <si>
    <t xml:space="preserve">   phân theo hình thức xuất khẩu và phân theo nhóm hàng</t>
  </si>
  <si>
    <r>
      <t xml:space="preserve">Tấn </t>
    </r>
    <r>
      <rPr>
        <i/>
        <sz val="10"/>
        <rFont val="Arial"/>
        <family val="2"/>
      </rPr>
      <t>- Ton</t>
    </r>
  </si>
  <si>
    <r>
      <t xml:space="preserve">1.000 đô la - </t>
    </r>
    <r>
      <rPr>
        <i/>
        <sz val="10"/>
        <rFont val="Arial"/>
        <family val="2"/>
      </rPr>
      <t>Thous.USD</t>
    </r>
  </si>
  <si>
    <r>
      <t>1.000 đô la -</t>
    </r>
    <r>
      <rPr>
        <i/>
        <sz val="10"/>
        <rFont val="Arial"/>
        <family val="2"/>
      </rPr>
      <t xml:space="preserve"> Thous.USD</t>
    </r>
  </si>
  <si>
    <r>
      <t xml:space="preserve">Tấn - </t>
    </r>
    <r>
      <rPr>
        <i/>
        <sz val="10"/>
        <rFont val="Arial"/>
        <family val="2"/>
      </rPr>
      <t>Ton</t>
    </r>
  </si>
  <si>
    <r>
      <t xml:space="preserve">Đơn vị tính
</t>
    </r>
    <r>
      <rPr>
        <i/>
        <sz val="10"/>
        <rFont val="Arial"/>
        <family val="2"/>
      </rPr>
      <t>Unit</t>
    </r>
  </si>
  <si>
    <r>
      <t xml:space="preserve">Trong đó: </t>
    </r>
    <r>
      <rPr>
        <sz val="10"/>
        <rFont val="Arial"/>
        <family val="2"/>
      </rPr>
      <t xml:space="preserve">Nhập khẩu địa phương </t>
    </r>
  </si>
  <si>
    <r>
      <t xml:space="preserve">Phân theo hình thức nhập khẩu - </t>
    </r>
    <r>
      <rPr>
        <b/>
        <i/>
        <sz val="10"/>
        <rFont val="Arial"/>
        <family val="2"/>
      </rPr>
      <t>By import form</t>
    </r>
  </si>
  <si>
    <r>
      <t>Tư liệu sản xuất</t>
    </r>
    <r>
      <rPr>
        <b/>
        <i/>
        <sz val="10"/>
        <rFont val="Arial"/>
        <family val="2"/>
      </rPr>
      <t xml:space="preserve"> - Means of production</t>
    </r>
  </si>
  <si>
    <r>
      <t xml:space="preserve">Nguyên, nhiên, vật liệu - </t>
    </r>
    <r>
      <rPr>
        <i/>
        <sz val="10"/>
        <rFont val="Arial"/>
        <family val="2"/>
      </rPr>
      <t>Fuels, raw materials</t>
    </r>
  </si>
  <si>
    <r>
      <t>Hàng tiêu dùng</t>
    </r>
    <r>
      <rPr>
        <b/>
        <i/>
        <sz val="10"/>
        <rFont val="Arial"/>
        <family val="2"/>
      </rPr>
      <t xml:space="preserve">  - Consumer goods</t>
    </r>
  </si>
  <si>
    <r>
      <t xml:space="preserve">Lương thực - </t>
    </r>
    <r>
      <rPr>
        <i/>
        <sz val="10"/>
        <rFont val="Arial"/>
        <family val="2"/>
      </rPr>
      <t>Food</t>
    </r>
  </si>
  <si>
    <r>
      <t xml:space="preserve">Thực phẩm - </t>
    </r>
    <r>
      <rPr>
        <i/>
        <sz val="10"/>
        <rFont val="Arial"/>
        <family val="2"/>
      </rPr>
      <t>Foodstuffs</t>
    </r>
  </si>
  <si>
    <r>
      <t xml:space="preserve">Hàng y tế - </t>
    </r>
    <r>
      <rPr>
        <i/>
        <sz val="10"/>
        <rFont val="Arial"/>
        <family val="2"/>
      </rPr>
      <t>Pharmaceutical and medical products</t>
    </r>
  </si>
  <si>
    <r>
      <t xml:space="preserve">Hàng khác - </t>
    </r>
    <r>
      <rPr>
        <b/>
        <i/>
        <sz val="10"/>
        <rFont val="Arial"/>
        <family val="2"/>
      </rPr>
      <t>Others</t>
    </r>
  </si>
  <si>
    <r>
      <t xml:space="preserve">Phân theo nhóm hàng </t>
    </r>
    <r>
      <rPr>
        <b/>
        <i/>
        <sz val="10"/>
        <rFont val="Arial"/>
        <family val="2"/>
      </rPr>
      <t>- By commodity group</t>
    </r>
  </si>
  <si>
    <r>
      <t>Tư liệu sản xuất</t>
    </r>
    <r>
      <rPr>
        <i/>
        <sz val="10"/>
        <rFont val="Arial"/>
        <family val="2"/>
      </rPr>
      <t xml:space="preserve"> - Means of production</t>
    </r>
  </si>
  <si>
    <r>
      <t>Hàng tiêu dùng</t>
    </r>
    <r>
      <rPr>
        <i/>
        <sz val="10"/>
        <rFont val="Arial"/>
        <family val="2"/>
      </rPr>
      <t xml:space="preserve">  - Consumer goods</t>
    </r>
  </si>
  <si>
    <t xml:space="preserve">       phân theo hình thức nhập khẩu và phân theo nhóm hàng</t>
  </si>
  <si>
    <t>208. Trị giá hàng hoá nhập khẩu trên địa bàn</t>
  </si>
  <si>
    <r>
      <t xml:space="preserve">Chỉ số phát triển (Năm trước = 100) - % 
</t>
    </r>
    <r>
      <rPr>
        <b/>
        <i/>
        <sz val="10"/>
        <rFont val="Arial"/>
        <family val="2"/>
      </rPr>
      <t>Index (Previous year = 100) - %</t>
    </r>
  </si>
  <si>
    <r>
      <t xml:space="preserve">Chỉ số phát triển (Năm trước = 100) - %
</t>
    </r>
    <r>
      <rPr>
        <b/>
        <i/>
        <sz val="10"/>
        <rFont val="Arial"/>
        <family val="2"/>
      </rPr>
      <t xml:space="preserve">Index (Previous year = 100) - % </t>
    </r>
  </si>
  <si>
    <r>
      <t xml:space="preserve">Cơ cấu - </t>
    </r>
    <r>
      <rPr>
        <b/>
        <i/>
        <sz val="10"/>
        <rFont val="Arial"/>
        <family val="2"/>
      </rPr>
      <t>Structure (%)</t>
    </r>
  </si>
  <si>
    <t>209. Một số mặt hàng nhập khẩu chủ yếu</t>
  </si>
  <si>
    <r>
      <t xml:space="preserve">   - Phân bón - </t>
    </r>
    <r>
      <rPr>
        <i/>
        <sz val="10"/>
        <rFont val="Arial"/>
        <family val="2"/>
      </rPr>
      <t>Fertilizers</t>
    </r>
  </si>
  <si>
    <r>
      <t xml:space="preserve">   - Hóa chất công nghiệp -  </t>
    </r>
    <r>
      <rPr>
        <i/>
        <sz val="10"/>
        <rFont val="Arial"/>
        <family val="2"/>
      </rPr>
      <t>Industrial chemicals</t>
    </r>
  </si>
  <si>
    <r>
      <t xml:space="preserve">   - NPL thuốc lá - </t>
    </r>
    <r>
      <rPr>
        <i/>
        <sz val="10"/>
        <rFont val="Arial"/>
        <family val="2"/>
      </rPr>
      <t>Auxilary material for cigarette</t>
    </r>
  </si>
  <si>
    <r>
      <t xml:space="preserve">   - Phụ tùng, MMTB cho SX -</t>
    </r>
    <r>
      <rPr>
        <i/>
        <sz val="10"/>
        <rFont val="Arial"/>
        <family val="2"/>
      </rPr>
      <t xml:space="preserve">  Machinery, instrument, accessories</t>
    </r>
  </si>
  <si>
    <r>
      <t xml:space="preserve">   - Thực phẩm - </t>
    </r>
    <r>
      <rPr>
        <i/>
        <sz val="10"/>
        <rFont val="Arial"/>
        <family val="2"/>
      </rPr>
      <t>Foodstuffs</t>
    </r>
  </si>
  <si>
    <r>
      <t xml:space="preserve">   - Bột giấy - </t>
    </r>
    <r>
      <rPr>
        <i/>
        <sz val="10"/>
        <rFont val="Arial"/>
        <family val="2"/>
      </rPr>
      <t>Pulp</t>
    </r>
  </si>
  <si>
    <r>
      <t xml:space="preserve">   - Tơ sợi - </t>
    </r>
    <r>
      <rPr>
        <i/>
        <sz val="10"/>
        <rFont val="Arial"/>
        <family val="2"/>
      </rPr>
      <t>Textitles</t>
    </r>
  </si>
  <si>
    <r>
      <t xml:space="preserve">   - Sắt thép - </t>
    </r>
    <r>
      <rPr>
        <i/>
        <sz val="10"/>
        <rFont val="Arial"/>
        <family val="2"/>
      </rPr>
      <t>Iron, steel</t>
    </r>
  </si>
  <si>
    <r>
      <t xml:space="preserve">   - Máy tính và linh kiện - </t>
    </r>
    <r>
      <rPr>
        <i/>
        <sz val="10"/>
        <rFont val="Arial"/>
        <family val="2"/>
      </rPr>
      <t>Computer, spare parts</t>
    </r>
  </si>
  <si>
    <t>Sơ bộ
Prel 2019</t>
  </si>
  <si>
    <t>Sơ bộ - Prel. 2019</t>
  </si>
  <si>
    <t>phân theo loại hình kinh tế và theo ngành kinh doanh</t>
  </si>
  <si>
    <t>Số lượng siêu thị, trung tâm thương mại phân theo loại hình kinh tế và theo quy mô</t>
  </si>
  <si>
    <t xml:space="preserve">Doanh thu du lịch theo giá hiện hành phân theo loại hình kinh tế </t>
  </si>
  <si>
    <t>Some main goods for exportation</t>
  </si>
  <si>
    <t>Some main goods for importation</t>
  </si>
  <si>
    <r>
      <t>Tỷ đồng -</t>
    </r>
    <r>
      <rPr>
        <b/>
        <i/>
        <sz val="10"/>
        <rFont val="Arial"/>
        <family val="2"/>
      </rPr>
      <t xml:space="preserve"> Bill. dongs</t>
    </r>
  </si>
  <si>
    <r>
      <t>Cơ cấu -</t>
    </r>
    <r>
      <rPr>
        <b/>
        <i/>
        <sz val="10"/>
        <rFont val="Arial"/>
        <family val="2"/>
      </rPr>
      <t xml:space="preserve"> Structure </t>
    </r>
    <r>
      <rPr>
        <b/>
        <sz val="10"/>
        <rFont val="Arial"/>
        <family val="2"/>
      </rPr>
      <t>(%)</t>
    </r>
  </si>
  <si>
    <t xml:space="preserve">         phân theo loại hình kinh tế và theo nhóm hàng</t>
  </si>
  <si>
    <t xml:space="preserve">    phân theo loại hình kinh tế và theo ngành kinh doanh</t>
  </si>
  <si>
    <r>
      <t xml:space="preserve">   - Phụ liệu hàng may mặc, da, giày -   </t>
    </r>
    <r>
      <rPr>
        <i/>
        <sz val="10"/>
        <rFont val="Arial"/>
        <family val="2"/>
      </rPr>
      <t>Auxilary material for sewing, foot, wear</t>
    </r>
  </si>
  <si>
    <r>
      <t>Phân theo loại hình kinh tế</t>
    </r>
    <r>
      <rPr>
        <b/>
        <i/>
        <sz val="10"/>
        <rFont val="Arial"/>
        <family val="2"/>
      </rPr>
      <t xml:space="preserve"> -
 By types of ownership</t>
    </r>
  </si>
  <si>
    <r>
      <t>Phân theo loại hình kinh tế</t>
    </r>
    <r>
      <rPr>
        <b/>
        <i/>
        <sz val="10"/>
        <rFont val="Arial"/>
        <family val="2"/>
      </rPr>
      <t xml:space="preserve"> - 
By types of ownership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</si>
</sst>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3">
    <numFmt numFmtId="42" formatCode="_(&quot;$&quot;* #,##0_);_(&quot;$&quot;* \(#,##0\);_(&quot;$&quot;* &quot;-&quot;_);_(@_)"/>
    <numFmt numFmtId="43" formatCode="_(* #,##0.00_);_(* \(#,##0.00\);_(* &quot;-&quot;??_);_(@_)"/>
    <numFmt numFmtId="171" formatCode="_-* #,##0.00\ _₫_-;\-* #,##0.00\ _₫_-;_-* &quot;-&quot;??\ _₫_-;_-@_-"/>
    <numFmt numFmtId="172" formatCode="0.0"/>
    <numFmt numFmtId="173" formatCode="_-* #,##0_-;\-* #,##0_-;_-* &quot;-&quot;_-;_-@_-"/>
    <numFmt numFmtId="174" formatCode="_-* #,##0.00_-;\-* #,##0.00_-;_-* &quot;-&quot;??_-;_-@_-"/>
    <numFmt numFmtId="175" formatCode="_-&quot;$&quot;* #,##0_-;\-&quot;$&quot;* #,##0_-;_-&quot;$&quot;* &quot;-&quot;_-;_-@_-"/>
    <numFmt numFmtId="176" formatCode="_-&quot;$&quot;* #,##0.00_-;\-&quot;$&quot;* #,##0.00_-;_-&quot;$&quot;* &quot;-&quot;??_-;_-@_-"/>
    <numFmt numFmtId="177" formatCode="&quot;\&quot;#,##0;[Red]&quot;\&quot;\-#,##0"/>
    <numFmt numFmtId="178" formatCode="&quot;\&quot;#,##0.00;[Red]&quot;\&quot;\-#,##0.00"/>
    <numFmt numFmtId="179" formatCode="\$#,##0\ ;\(\$#,##0\)"/>
    <numFmt numFmtId="180" formatCode="&quot;\&quot;#,##0;[Red]&quot;\&quot;&quot;\&quot;\-#,##0"/>
    <numFmt numFmtId="181" formatCode="&quot;\&quot;#,##0.00;[Red]&quot;\&quot;&quot;\&quot;&quot;\&quot;&quot;\&quot;&quot;\&quot;&quot;\&quot;\-#,##0.00"/>
    <numFmt numFmtId="182" formatCode="_-* #,##0\ _P_t_s_-;\-* #,##0\ _P_t_s_-;_-* &quot;-&quot;\ _P_t_s_-;_-@_-"/>
    <numFmt numFmtId="183" formatCode="_###,###,###"/>
    <numFmt numFmtId="184" formatCode="m/d"/>
    <numFmt numFmtId="185" formatCode="&quot;ß&quot;#,##0;\-&quot;&quot;\ß&quot;&quot;#,##0"/>
    <numFmt numFmtId="186" formatCode="\t0.00%"/>
    <numFmt numFmtId="187" formatCode="\t#\ ??/??"/>
    <numFmt numFmtId="188" formatCode="#,##0;\(#,##0\)"/>
    <numFmt numFmtId="193" formatCode="#,##0.0"/>
    <numFmt numFmtId="208" formatCode="0&quot;.&quot;000%"/>
    <numFmt numFmtId="209" formatCode="###,0&quot;.&quot;00\ &quot;F&quot;;[Red]\-###,0&quot;.&quot;00\ &quot;F&quot;"/>
    <numFmt numFmtId="210" formatCode="_-* #,##0.00\ _V_N_D_-;\-* #,##0.00\ _V_N_D_-;_-* &quot;-&quot;??\ _V_N_D_-;_-@_-"/>
    <numFmt numFmtId="211" formatCode="_-* #,##0\ _V_N_D_-;\-* #,##0\ _V_N_D_-;_-* &quot;-&quot;\ _V_N_D_-;_-@_-"/>
    <numFmt numFmtId="212" formatCode="&quot;SFr.&quot;\ #,##0.00;[Red]&quot;SFr.&quot;\ \-#,##0.00"/>
    <numFmt numFmtId="213" formatCode="_ &quot;SFr.&quot;\ * #,##0_ ;_ &quot;SFr.&quot;\ * \-#,##0_ ;_ &quot;SFr.&quot;\ * &quot;-&quot;_ ;_ @_ "/>
    <numFmt numFmtId="214" formatCode="_ * #,##0_ ;_ * \-#,##0_ ;_ * &quot;-&quot;_ ;_ @_ "/>
    <numFmt numFmtId="215" formatCode="_ * #,##0.00_ ;_ * \-#,##0.00_ ;_ * &quot;-&quot;??_ ;_ @_ "/>
    <numFmt numFmtId="216" formatCode="_-* #,##0.00\ &quot;F&quot;_-;\-* #,##0.00\ &quot;F&quot;_-;_-* &quot;-&quot;??\ &quot;F&quot;_-;_-@_-"/>
    <numFmt numFmtId="217" formatCode="_ * #,##0.00_)\ &quot;ĐỒNG&quot;_ ;_ * \(#,##0.00\)\ &quot;ĐỒNG&quot;_ ;_ * &quot;-&quot;??_)\ &quot;ĐỒNG&quot;_ ;_ @_ "/>
    <numFmt numFmtId="218" formatCode="0.00_)"/>
    <numFmt numFmtId="219" formatCode="#,##0\ &quot;$&quot;_);[Red]\(#,##0\ &quot;$&quot;\)"/>
  </numFmts>
  <fonts count="98">
    <font>
      <sz val="10"/>
      <name val="Arial"/>
    </font>
    <font>
      <sz val="10"/>
      <name val="Arial"/>
    </font>
    <font>
      <sz val="10"/>
      <name val="Times New Roman"/>
      <family val="1"/>
      <charset val="163"/>
    </font>
    <font>
      <sz val="10"/>
      <name val="Arial"/>
      <family val="2"/>
    </font>
    <font>
      <sz val="12"/>
      <name val=".VnTime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8"/>
      <name val="Arial"/>
      <family val="2"/>
      <charset val="163"/>
    </font>
    <font>
      <b/>
      <sz val="12"/>
      <name val="Arial"/>
      <family val="2"/>
      <charset val="163"/>
    </font>
    <font>
      <sz val="8"/>
      <color indexed="12"/>
      <name val="Helv"/>
    </font>
    <font>
      <sz val="12"/>
      <name val=".VnTime"/>
      <family val="2"/>
    </font>
    <font>
      <sz val="7"/>
      <name val="Small Fonts"/>
      <family val="2"/>
    </font>
    <font>
      <b/>
      <i/>
      <sz val="16"/>
      <name val="Helv"/>
      <family val="2"/>
    </font>
    <font>
      <sz val="12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0"/>
      <name val=".VnArial"/>
      <family val="2"/>
    </font>
    <font>
      <sz val="11"/>
      <name val=".VnArial Narrow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新細明體"/>
      <charset val="136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  <charset val="163"/>
    </font>
    <font>
      <sz val="10"/>
      <name val="Arial"/>
      <family val="2"/>
      <charset val="163"/>
    </font>
    <font>
      <sz val="12"/>
      <name val="Arial"/>
      <family val="2"/>
    </font>
    <font>
      <sz val="10"/>
      <name val=".VnTime"/>
      <family val="2"/>
    </font>
    <font>
      <sz val="12"/>
      <name val=".Vn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i/>
      <sz val="12"/>
      <name val="Arial"/>
      <family val="2"/>
    </font>
    <font>
      <b/>
      <i/>
      <sz val="14"/>
      <name val="Arial"/>
      <family val="2"/>
    </font>
    <font>
      <i/>
      <sz val="10"/>
      <name val="Arial"/>
      <family val="2"/>
    </font>
    <font>
      <i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i/>
      <sz val="12"/>
      <name val="Arial"/>
      <family val="2"/>
    </font>
    <font>
      <b/>
      <sz val="16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sz val="12"/>
      <name val="¹UAAA¼"/>
      <family val="3"/>
      <charset val="129"/>
    </font>
    <font>
      <sz val="12"/>
      <name val="¹ÙÅÁÃ¼"/>
      <charset val="129"/>
    </font>
    <font>
      <b/>
      <sz val="10"/>
      <name val="Helv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sz val="12"/>
      <name val="VNTime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2"/>
      <name val="Calibri"/>
      <family val="2"/>
    </font>
    <font>
      <b/>
      <sz val="11"/>
      <name val="Helv"/>
    </font>
    <font>
      <b/>
      <i/>
      <sz val="16"/>
      <name val="Helv"/>
    </font>
    <font>
      <sz val="13"/>
      <name val="Times New Roman"/>
      <family val="1"/>
      <charset val="163"/>
    </font>
    <font>
      <sz val="14"/>
      <name val="Times New Roman"/>
      <family val="1"/>
      <charset val="163"/>
    </font>
    <font>
      <sz val="8"/>
      <name val=".VnTime"/>
      <family val="2"/>
    </font>
    <font>
      <b/>
      <sz val="11"/>
      <color indexed="8"/>
      <name val="Calibri"/>
      <family val="2"/>
    </font>
    <font>
      <sz val="14"/>
      <name val=".Vn3DH"/>
      <family val="2"/>
    </font>
    <font>
      <sz val="10"/>
      <name val=" "/>
      <family val="1"/>
      <charset val="136"/>
    </font>
    <font>
      <b/>
      <sz val="9"/>
      <name val="Arial"/>
      <family val="2"/>
    </font>
    <font>
      <sz val="12"/>
      <name val="Courier"/>
      <family val="3"/>
    </font>
    <font>
      <sz val="9"/>
      <name val="Arial"/>
      <family val="2"/>
    </font>
    <font>
      <i/>
      <sz val="9"/>
      <name val="Arial"/>
      <family val="2"/>
    </font>
    <font>
      <sz val="11"/>
      <name val="Times New Roman"/>
      <family val="1"/>
    </font>
    <font>
      <sz val="12"/>
      <color theme="1"/>
      <name val="Arial"/>
      <family val="2"/>
    </font>
    <font>
      <i/>
      <sz val="12"/>
      <color rgb="FFFF0000"/>
      <name val="Arial"/>
      <family val="2"/>
    </font>
    <font>
      <sz val="10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676">
    <xf numFmtId="0" fontId="0" fillId="0" borderId="0"/>
    <xf numFmtId="175" fontId="59" fillId="0" borderId="0" applyFont="0" applyFill="0" applyBorder="0" applyAlignment="0" applyProtection="0"/>
    <xf numFmtId="208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209" fontId="3" fillId="0" borderId="0" applyFont="0" applyFill="0" applyBorder="0" applyAlignment="0" applyProtection="0"/>
    <xf numFmtId="40" fontId="61" fillId="0" borderId="0" applyFont="0" applyFill="0" applyBorder="0" applyAlignment="0" applyProtection="0"/>
    <xf numFmtId="38" fontId="61" fillId="0" borderId="0" applyFont="0" applyFill="0" applyBorder="0" applyAlignment="0" applyProtection="0"/>
    <xf numFmtId="173" fontId="62" fillId="0" borderId="0" applyFont="0" applyFill="0" applyBorder="0" applyAlignment="0" applyProtection="0"/>
    <xf numFmtId="9" fontId="63" fillId="0" borderId="0" applyFont="0" applyFill="0" applyBorder="0" applyAlignment="0" applyProtection="0"/>
    <xf numFmtId="0" fontId="64" fillId="0" borderId="0"/>
    <xf numFmtId="42" fontId="65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65" fillId="0" borderId="0" applyFont="0" applyFill="0" applyBorder="0" applyAlignment="0" applyProtection="0"/>
    <xf numFmtId="42" fontId="65" fillId="0" borderId="0" applyFont="0" applyFill="0" applyBorder="0" applyAlignment="0" applyProtection="0"/>
    <xf numFmtId="42" fontId="65" fillId="0" borderId="0" applyFont="0" applyFill="0" applyBorder="0" applyAlignment="0" applyProtection="0"/>
    <xf numFmtId="42" fontId="65" fillId="0" borderId="0" applyFont="0" applyFill="0" applyBorder="0" applyAlignment="0" applyProtection="0"/>
    <xf numFmtId="42" fontId="65" fillId="0" borderId="0" applyFont="0" applyFill="0" applyBorder="0" applyAlignment="0" applyProtection="0"/>
    <xf numFmtId="42" fontId="65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65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65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65" fillId="0" borderId="0" applyFont="0" applyFill="0" applyBorder="0" applyAlignment="0" applyProtection="0"/>
    <xf numFmtId="42" fontId="65" fillId="0" borderId="0" applyFont="0" applyFill="0" applyBorder="0" applyAlignment="0" applyProtection="0"/>
    <xf numFmtId="42" fontId="65" fillId="0" borderId="0" applyFont="0" applyFill="0" applyBorder="0" applyAlignment="0" applyProtection="0"/>
    <xf numFmtId="42" fontId="65" fillId="0" borderId="0" applyFont="0" applyFill="0" applyBorder="0" applyAlignment="0" applyProtection="0"/>
    <xf numFmtId="42" fontId="65" fillId="0" borderId="0" applyFont="0" applyFill="0" applyBorder="0" applyAlignment="0" applyProtection="0"/>
    <xf numFmtId="42" fontId="65" fillId="0" borderId="0" applyFont="0" applyFill="0" applyBorder="0" applyAlignment="0" applyProtection="0"/>
    <xf numFmtId="42" fontId="65" fillId="0" borderId="0" applyFont="0" applyFill="0" applyBorder="0" applyAlignment="0" applyProtection="0"/>
    <xf numFmtId="42" fontId="65" fillId="0" borderId="0" applyFont="0" applyFill="0" applyBorder="0" applyAlignment="0" applyProtection="0"/>
    <xf numFmtId="0" fontId="3" fillId="2" borderId="0" applyNumberFormat="0"/>
    <xf numFmtId="42" fontId="65" fillId="0" borderId="0" applyFont="0" applyFill="0" applyBorder="0" applyAlignment="0" applyProtection="0"/>
    <xf numFmtId="0" fontId="3" fillId="2" borderId="0" applyNumberFormat="0"/>
    <xf numFmtId="42" fontId="65" fillId="0" borderId="0" applyFont="0" applyFill="0" applyBorder="0" applyAlignment="0" applyProtection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65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65" fillId="0" borderId="0" applyFont="0" applyFill="0" applyBorder="0" applyAlignment="0" applyProtection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65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65" fillId="0" borderId="0" applyFont="0" applyFill="0" applyBorder="0" applyAlignment="0" applyProtection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65" fillId="0" borderId="0" applyFont="0" applyFill="0" applyBorder="0" applyAlignment="0" applyProtection="0"/>
    <xf numFmtId="175" fontId="59" fillId="0" borderId="0" applyFont="0" applyFill="0" applyBorder="0" applyAlignment="0" applyProtection="0"/>
    <xf numFmtId="174" fontId="59" fillId="0" borderId="0" applyFont="0" applyFill="0" applyBorder="0" applyAlignment="0" applyProtection="0"/>
    <xf numFmtId="210" fontId="65" fillId="0" borderId="0" applyFont="0" applyFill="0" applyBorder="0" applyAlignment="0" applyProtection="0"/>
    <xf numFmtId="173" fontId="59" fillId="0" borderId="0" applyFont="0" applyFill="0" applyBorder="0" applyAlignment="0" applyProtection="0"/>
    <xf numFmtId="42" fontId="65" fillId="0" borderId="0" applyFont="0" applyFill="0" applyBorder="0" applyAlignment="0" applyProtection="0"/>
    <xf numFmtId="210" fontId="65" fillId="0" borderId="0" applyFont="0" applyFill="0" applyBorder="0" applyAlignment="0" applyProtection="0"/>
    <xf numFmtId="174" fontId="59" fillId="0" borderId="0" applyFont="0" applyFill="0" applyBorder="0" applyAlignment="0" applyProtection="0"/>
    <xf numFmtId="211" fontId="65" fillId="0" borderId="0" applyFont="0" applyFill="0" applyBorder="0" applyAlignment="0" applyProtection="0"/>
    <xf numFmtId="173" fontId="59" fillId="0" borderId="0" applyFont="0" applyFill="0" applyBorder="0" applyAlignment="0" applyProtection="0"/>
    <xf numFmtId="174" fontId="59" fillId="0" borderId="0" applyFont="0" applyFill="0" applyBorder="0" applyAlignment="0" applyProtection="0"/>
    <xf numFmtId="211" fontId="65" fillId="0" borderId="0" applyFont="0" applyFill="0" applyBorder="0" applyAlignment="0" applyProtection="0"/>
    <xf numFmtId="210" fontId="65" fillId="0" borderId="0" applyFont="0" applyFill="0" applyBorder="0" applyAlignment="0" applyProtection="0"/>
    <xf numFmtId="173" fontId="59" fillId="0" borderId="0" applyFont="0" applyFill="0" applyBorder="0" applyAlignment="0" applyProtection="0"/>
    <xf numFmtId="175" fontId="59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65" fillId="0" borderId="0" applyFont="0" applyFill="0" applyBorder="0" applyAlignment="0" applyProtection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42" fontId="65" fillId="0" borderId="0" applyFont="0" applyFill="0" applyBorder="0" applyAlignment="0" applyProtection="0"/>
    <xf numFmtId="173" fontId="59" fillId="0" borderId="0" applyFont="0" applyFill="0" applyBorder="0" applyAlignment="0" applyProtection="0"/>
    <xf numFmtId="211" fontId="65" fillId="0" borderId="0" applyFont="0" applyFill="0" applyBorder="0" applyAlignment="0" applyProtection="0"/>
    <xf numFmtId="210" fontId="65" fillId="0" borderId="0" applyFont="0" applyFill="0" applyBorder="0" applyAlignment="0" applyProtection="0"/>
    <xf numFmtId="175" fontId="59" fillId="0" borderId="0" applyFont="0" applyFill="0" applyBorder="0" applyAlignment="0" applyProtection="0"/>
    <xf numFmtId="174" fontId="59" fillId="0" borderId="0" applyFont="0" applyFill="0" applyBorder="0" applyAlignment="0" applyProtection="0"/>
    <xf numFmtId="42" fontId="65" fillId="0" borderId="0" applyFont="0" applyFill="0" applyBorder="0" applyAlignment="0" applyProtection="0"/>
    <xf numFmtId="42" fontId="65" fillId="0" borderId="0" applyFont="0" applyFill="0" applyBorder="0" applyAlignment="0" applyProtection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0" borderId="0"/>
    <xf numFmtId="0" fontId="2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66" fillId="0" borderId="0"/>
    <xf numFmtId="0" fontId="66" fillId="2" borderId="0" applyNumberFormat="0"/>
    <xf numFmtId="0" fontId="66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67" fillId="2" borderId="0" applyNumberFormat="0"/>
    <xf numFmtId="0" fontId="67" fillId="2" borderId="0" applyNumberFormat="0"/>
    <xf numFmtId="0" fontId="67" fillId="2" borderId="0" applyNumberFormat="0"/>
    <xf numFmtId="0" fontId="67" fillId="2" borderId="0" applyNumberFormat="0"/>
    <xf numFmtId="0" fontId="67" fillId="2" borderId="0" applyNumberFormat="0"/>
    <xf numFmtId="0" fontId="67" fillId="2" borderId="0" applyNumberFormat="0"/>
    <xf numFmtId="0" fontId="67" fillId="2" borderId="0" applyNumberFormat="0"/>
    <xf numFmtId="0" fontId="67" fillId="2" borderId="0" applyNumberFormat="0"/>
    <xf numFmtId="0" fontId="67" fillId="2" borderId="0" applyNumberFormat="0"/>
    <xf numFmtId="0" fontId="67" fillId="2" borderId="0" applyNumberFormat="0"/>
    <xf numFmtId="0" fontId="67" fillId="2" borderId="0" applyNumberFormat="0"/>
    <xf numFmtId="0" fontId="67" fillId="2" borderId="0" applyNumberFormat="0"/>
    <xf numFmtId="0" fontId="66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29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0" fontId="3" fillId="2" borderId="0" applyNumberFormat="0"/>
    <xf numFmtId="9" fontId="68" fillId="0" borderId="0" applyBorder="0" applyAlignment="0" applyProtection="0"/>
    <xf numFmtId="0" fontId="47" fillId="3" borderId="0" applyNumberFormat="0" applyBorder="0" applyAlignment="0" applyProtection="0"/>
    <xf numFmtId="0" fontId="47" fillId="4" borderId="0" applyNumberFormat="0" applyBorder="0" applyAlignment="0" applyProtection="0"/>
    <xf numFmtId="0" fontId="47" fillId="5" borderId="0" applyNumberFormat="0" applyBorder="0" applyAlignment="0" applyProtection="0"/>
    <xf numFmtId="0" fontId="47" fillId="6" borderId="0" applyNumberFormat="0" applyBorder="0" applyAlignment="0" applyProtection="0"/>
    <xf numFmtId="0" fontId="47" fillId="7" borderId="0" applyNumberFormat="0" applyBorder="0" applyAlignment="0" applyProtection="0"/>
    <xf numFmtId="0" fontId="47" fillId="8" borderId="0" applyNumberFormat="0" applyBorder="0" applyAlignment="0" applyProtection="0"/>
    <xf numFmtId="0" fontId="47" fillId="9" borderId="0" applyNumberFormat="0" applyBorder="0" applyAlignment="0" applyProtection="0"/>
    <xf numFmtId="0" fontId="47" fillId="10" borderId="0" applyNumberFormat="0" applyBorder="0" applyAlignment="0" applyProtection="0"/>
    <xf numFmtId="0" fontId="47" fillId="11" borderId="0" applyNumberFormat="0" applyBorder="0" applyAlignment="0" applyProtection="0"/>
    <xf numFmtId="0" fontId="47" fillId="6" borderId="0" applyNumberFormat="0" applyBorder="0" applyAlignment="0" applyProtection="0"/>
    <xf numFmtId="0" fontId="47" fillId="9" borderId="0" applyNumberFormat="0" applyBorder="0" applyAlignment="0" applyProtection="0"/>
    <xf numFmtId="0" fontId="47" fillId="12" borderId="0" applyNumberFormat="0" applyBorder="0" applyAlignment="0" applyProtection="0"/>
    <xf numFmtId="0" fontId="48" fillId="13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16" borderId="0" applyNumberFormat="0" applyBorder="0" applyAlignment="0" applyProtection="0"/>
    <xf numFmtId="0" fontId="48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8" fillId="20" borderId="0" applyNumberFormat="0" applyBorder="0" applyAlignment="0" applyProtection="0"/>
    <xf numFmtId="212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0" fontId="69" fillId="0" borderId="0" applyFont="0" applyFill="0" applyBorder="0" applyAlignment="0" applyProtection="0"/>
    <xf numFmtId="213" fontId="3" fillId="0" borderId="0" applyFont="0" applyFill="0" applyBorder="0" applyAlignment="0" applyProtection="0"/>
    <xf numFmtId="214" fontId="70" fillId="0" borderId="0" applyFont="0" applyFill="0" applyBorder="0" applyAlignment="0" applyProtection="0"/>
    <xf numFmtId="0" fontId="69" fillId="0" borderId="0" applyFont="0" applyFill="0" applyBorder="0" applyAlignment="0" applyProtection="0"/>
    <xf numFmtId="214" fontId="70" fillId="0" borderId="0" applyFont="0" applyFill="0" applyBorder="0" applyAlignment="0" applyProtection="0"/>
    <xf numFmtId="215" fontId="70" fillId="0" borderId="0" applyFont="0" applyFill="0" applyBorder="0" applyAlignment="0" applyProtection="0"/>
    <xf numFmtId="0" fontId="69" fillId="0" borderId="0" applyFont="0" applyFill="0" applyBorder="0" applyAlignment="0" applyProtection="0"/>
    <xf numFmtId="215" fontId="70" fillId="0" borderId="0" applyFont="0" applyFill="0" applyBorder="0" applyAlignment="0" applyProtection="0"/>
    <xf numFmtId="175" fontId="59" fillId="0" borderId="0" applyFont="0" applyFill="0" applyBorder="0" applyAlignment="0" applyProtection="0"/>
    <xf numFmtId="0" fontId="49" fillId="4" borderId="0" applyNumberFormat="0" applyBorder="0" applyAlignment="0" applyProtection="0"/>
    <xf numFmtId="0" fontId="69" fillId="0" borderId="0"/>
    <xf numFmtId="0" fontId="34" fillId="0" borderId="0"/>
    <xf numFmtId="0" fontId="50" fillId="21" borderId="1" applyNumberFormat="0" applyAlignment="0" applyProtection="0"/>
    <xf numFmtId="0" fontId="71" fillId="0" borderId="0"/>
    <xf numFmtId="216" fontId="65" fillId="0" borderId="0" applyFont="0" applyFill="0" applyBorder="0" applyAlignment="0" applyProtection="0"/>
    <xf numFmtId="0" fontId="51" fillId="22" borderId="2" applyNumberFormat="0" applyAlignment="0" applyProtection="0"/>
    <xf numFmtId="182" fontId="4" fillId="0" borderId="0" applyFont="0" applyFill="0" applyBorder="0" applyAlignment="0" applyProtection="0"/>
    <xf numFmtId="171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3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47" fillId="0" borderId="0" applyFont="0" applyFill="0" applyBorder="0" applyAlignment="0" applyProtection="0"/>
    <xf numFmtId="43" fontId="29" fillId="0" borderId="0" applyFont="0" applyFill="0" applyBorder="0" applyAlignment="0" applyProtection="0"/>
    <xf numFmtId="188" fontId="2" fillId="0" borderId="0"/>
    <xf numFmtId="3" fontId="3" fillId="0" borderId="0" applyFont="0" applyFill="0" applyBorder="0" applyAlignment="0" applyProtection="0"/>
    <xf numFmtId="0" fontId="75" fillId="0" borderId="0">
      <alignment horizontal="center"/>
    </xf>
    <xf numFmtId="217" fontId="29" fillId="0" borderId="0" applyFont="0" applyFill="0" applyBorder="0" applyAlignment="0" applyProtection="0"/>
    <xf numFmtId="179" fontId="3" fillId="0" borderId="0" applyFont="0" applyFill="0" applyBorder="0" applyAlignment="0" applyProtection="0"/>
    <xf numFmtId="186" fontId="1" fillId="0" borderId="0"/>
    <xf numFmtId="0" fontId="3" fillId="0" borderId="0" applyFont="0" applyFill="0" applyBorder="0" applyAlignment="0" applyProtection="0"/>
    <xf numFmtId="3" fontId="76" fillId="0" borderId="3">
      <alignment horizontal="left" vertical="top" wrapText="1"/>
    </xf>
    <xf numFmtId="187" fontId="1" fillId="0" borderId="0"/>
    <xf numFmtId="0" fontId="52" fillId="0" borderId="0" applyNumberFormat="0" applyFill="0" applyBorder="0" applyAlignment="0" applyProtection="0"/>
    <xf numFmtId="2" fontId="3" fillId="0" borderId="0" applyFont="0" applyFill="0" applyBorder="0" applyAlignment="0" applyProtection="0"/>
    <xf numFmtId="0" fontId="77" fillId="0" borderId="0">
      <alignment vertical="top" wrapText="1"/>
    </xf>
    <xf numFmtId="0" fontId="53" fillId="5" borderId="0" applyNumberFormat="0" applyBorder="0" applyAlignment="0" applyProtection="0"/>
    <xf numFmtId="38" fontId="5" fillId="23" borderId="0" applyNumberFormat="0" applyBorder="0" applyAlignment="0" applyProtection="0"/>
    <xf numFmtId="0" fontId="78" fillId="0" borderId="0">
      <alignment horizontal="left"/>
    </xf>
    <xf numFmtId="0" fontId="6" fillId="0" borderId="4" applyNumberFormat="0" applyAlignment="0" applyProtection="0">
      <alignment horizontal="left" vertical="center"/>
    </xf>
    <xf numFmtId="0" fontId="6" fillId="0" borderId="5">
      <alignment horizontal="left" vertical="center"/>
    </xf>
    <xf numFmtId="0" fontId="7" fillId="0" borderId="0" applyNumberFormat="0" applyFill="0" applyBorder="0" applyAlignment="0" applyProtection="0"/>
    <xf numFmtId="0" fontId="79" fillId="0" borderId="6" applyNumberFormat="0" applyFill="0" applyAlignment="0" applyProtection="0"/>
    <xf numFmtId="0" fontId="6" fillId="0" borderId="0" applyNumberFormat="0" applyFill="0" applyBorder="0" applyAlignment="0" applyProtection="0"/>
    <xf numFmtId="0" fontId="80" fillId="0" borderId="7" applyNumberFormat="0" applyFill="0" applyAlignment="0" applyProtection="0"/>
    <xf numFmtId="0" fontId="54" fillId="0" borderId="8" applyNumberFormat="0" applyFill="0" applyAlignment="0" applyProtection="0"/>
    <xf numFmtId="0" fontId="54" fillId="0" borderId="0" applyNumberFormat="0" applyFill="0" applyBorder="0" applyAlignment="0" applyProtection="0"/>
    <xf numFmtId="0" fontId="8" fillId="0" borderId="0" applyProtection="0"/>
    <xf numFmtId="0" fontId="9" fillId="0" borderId="0" applyProtection="0"/>
    <xf numFmtId="0" fontId="10" fillId="0" borderId="0"/>
    <xf numFmtId="10" fontId="5" fillId="24" borderId="9" applyNumberFormat="0" applyBorder="0" applyAlignment="0" applyProtection="0"/>
    <xf numFmtId="0" fontId="81" fillId="8" borderId="1" applyNumberFormat="0" applyAlignment="0" applyProtection="0"/>
    <xf numFmtId="0" fontId="55" fillId="0" borderId="10" applyNumberFormat="0" applyFill="0" applyAlignment="0" applyProtection="0"/>
    <xf numFmtId="0" fontId="82" fillId="0" borderId="11"/>
    <xf numFmtId="184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0" fontId="30" fillId="0" borderId="0" applyNumberFormat="0" applyFont="0" applyFill="0" applyAlignment="0"/>
    <xf numFmtId="0" fontId="56" fillId="25" borderId="0" applyNumberFormat="0" applyBorder="0" applyAlignment="0" applyProtection="0"/>
    <xf numFmtId="0" fontId="2" fillId="0" borderId="0"/>
    <xf numFmtId="0" fontId="11" fillId="0" borderId="0">
      <alignment horizontal="left"/>
    </xf>
    <xf numFmtId="37" fontId="12" fillId="0" borderId="0"/>
    <xf numFmtId="0" fontId="4" fillId="0" borderId="0">
      <alignment horizontal="left"/>
    </xf>
    <xf numFmtId="0" fontId="13" fillId="0" borderId="0"/>
    <xf numFmtId="218" fontId="83" fillId="0" borderId="0"/>
    <xf numFmtId="0" fontId="13" fillId="0" borderId="0"/>
    <xf numFmtId="0" fontId="84" fillId="0" borderId="0"/>
    <xf numFmtId="0" fontId="31" fillId="0" borderId="0"/>
    <xf numFmtId="0" fontId="30" fillId="0" borderId="0"/>
    <xf numFmtId="0" fontId="3" fillId="0" borderId="0" applyNumberFormat="0" applyFont="0" applyFill="0" applyBorder="0" applyAlignment="0" applyProtection="0"/>
    <xf numFmtId="0" fontId="95" fillId="0" borderId="0"/>
    <xf numFmtId="0" fontId="3" fillId="0" borderId="0"/>
    <xf numFmtId="0" fontId="72" fillId="0" borderId="0"/>
    <xf numFmtId="0" fontId="32" fillId="0" borderId="0"/>
    <xf numFmtId="0" fontId="32" fillId="0" borderId="0"/>
    <xf numFmtId="0" fontId="3" fillId="0" borderId="0"/>
    <xf numFmtId="0" fontId="47" fillId="0" borderId="0"/>
    <xf numFmtId="0" fontId="73" fillId="0" borderId="0"/>
    <xf numFmtId="0" fontId="29" fillId="0" borderId="0"/>
    <xf numFmtId="0" fontId="74" fillId="0" borderId="0"/>
    <xf numFmtId="0" fontId="85" fillId="0" borderId="0"/>
    <xf numFmtId="0" fontId="14" fillId="0" borderId="0"/>
    <xf numFmtId="0" fontId="4" fillId="0" borderId="0"/>
    <xf numFmtId="0" fontId="47" fillId="0" borderId="0"/>
    <xf numFmtId="0" fontId="86" fillId="0" borderId="0"/>
    <xf numFmtId="0" fontId="14" fillId="0" borderId="0"/>
    <xf numFmtId="0" fontId="2" fillId="0" borderId="0"/>
    <xf numFmtId="0" fontId="1" fillId="0" borderId="0"/>
    <xf numFmtId="0" fontId="3" fillId="0" borderId="0"/>
    <xf numFmtId="0" fontId="34" fillId="0" borderId="0"/>
    <xf numFmtId="0" fontId="3" fillId="26" borderId="12" applyNumberFormat="0" applyFont="0" applyAlignment="0" applyProtection="0"/>
    <xf numFmtId="0" fontId="57" fillId="21" borderId="13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2" fontId="65" fillId="0" borderId="0" applyFont="0" applyFill="0" applyBorder="0" applyAlignment="0" applyProtection="0"/>
    <xf numFmtId="42" fontId="65" fillId="0" borderId="0" applyFont="0" applyFill="0" applyBorder="0" applyAlignment="0" applyProtection="0"/>
    <xf numFmtId="211" fontId="65" fillId="0" borderId="0" applyFont="0" applyFill="0" applyBorder="0" applyAlignment="0" applyProtection="0"/>
    <xf numFmtId="183" fontId="1" fillId="0" borderId="0" applyFill="0" applyBorder="0" applyAlignment="0" applyProtection="0"/>
    <xf numFmtId="42" fontId="65" fillId="0" borderId="0" applyFont="0" applyFill="0" applyBorder="0" applyAlignment="0" applyProtection="0"/>
    <xf numFmtId="42" fontId="65" fillId="0" borderId="0" applyFont="0" applyFill="0" applyBorder="0" applyAlignment="0" applyProtection="0"/>
    <xf numFmtId="42" fontId="65" fillId="0" borderId="0" applyFont="0" applyFill="0" applyBorder="0" applyAlignment="0" applyProtection="0"/>
    <xf numFmtId="42" fontId="65" fillId="0" borderId="0" applyFont="0" applyFill="0" applyBorder="0" applyAlignment="0" applyProtection="0"/>
    <xf numFmtId="42" fontId="65" fillId="0" borderId="0" applyFont="0" applyFill="0" applyBorder="0" applyAlignment="0" applyProtection="0"/>
    <xf numFmtId="42" fontId="65" fillId="0" borderId="0" applyFont="0" applyFill="0" applyBorder="0" applyAlignment="0" applyProtection="0"/>
    <xf numFmtId="0" fontId="15" fillId="0" borderId="0"/>
    <xf numFmtId="0" fontId="16" fillId="0" borderId="0">
      <alignment horizontal="center"/>
    </xf>
    <xf numFmtId="0" fontId="17" fillId="0" borderId="14">
      <alignment horizontal="center" vertical="center"/>
    </xf>
    <xf numFmtId="0" fontId="18" fillId="0" borderId="9" applyAlignment="0">
      <alignment horizontal="center" vertical="center" wrapText="1"/>
    </xf>
    <xf numFmtId="0" fontId="19" fillId="0" borderId="9">
      <alignment horizontal="center" vertical="center" wrapText="1"/>
    </xf>
    <xf numFmtId="3" fontId="20" fillId="0" borderId="0"/>
    <xf numFmtId="0" fontId="21" fillId="0" borderId="15"/>
    <xf numFmtId="0" fontId="82" fillId="0" borderId="0"/>
    <xf numFmtId="0" fontId="88" fillId="0" borderId="0" applyFont="0">
      <alignment horizontal="centerContinuous"/>
    </xf>
    <xf numFmtId="0" fontId="3" fillId="0" borderId="16" applyNumberFormat="0" applyFont="0" applyFill="0" applyAlignment="0" applyProtection="0"/>
    <xf numFmtId="0" fontId="87" fillId="0" borderId="17" applyNumberFormat="0" applyFill="0" applyAlignment="0" applyProtection="0"/>
    <xf numFmtId="0" fontId="58" fillId="0" borderId="0" applyNumberFormat="0" applyFill="0" applyBorder="0" applyAlignment="0" applyProtection="0"/>
    <xf numFmtId="0" fontId="89" fillId="0" borderId="0" applyFont="0" applyFill="0" applyBorder="0" applyAlignment="0" applyProtection="0"/>
    <xf numFmtId="0" fontId="89" fillId="0" borderId="0" applyFont="0" applyFill="0" applyBorder="0" applyAlignment="0" applyProtection="0"/>
    <xf numFmtId="0" fontId="33" fillId="0" borderId="0">
      <alignment vertical="center"/>
    </xf>
    <xf numFmtId="40" fontId="22" fillId="0" borderId="0" applyFont="0" applyFill="0" applyBorder="0" applyAlignment="0" applyProtection="0"/>
    <xf numFmtId="38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4" fillId="0" borderId="0"/>
    <xf numFmtId="180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78" fontId="26" fillId="0" borderId="0" applyFont="0" applyFill="0" applyBorder="0" applyAlignment="0" applyProtection="0"/>
    <xf numFmtId="177" fontId="26" fillId="0" borderId="0" applyFont="0" applyFill="0" applyBorder="0" applyAlignment="0" applyProtection="0"/>
    <xf numFmtId="0" fontId="27" fillId="0" borderId="0"/>
    <xf numFmtId="0" fontId="90" fillId="0" borderId="0" applyProtection="0"/>
    <xf numFmtId="173" fontId="25" fillId="0" borderId="0" applyFont="0" applyFill="0" applyBorder="0" applyAlignment="0" applyProtection="0"/>
    <xf numFmtId="40" fontId="91" fillId="0" borderId="0" applyFont="0" applyFill="0" applyBorder="0" applyAlignment="0" applyProtection="0"/>
    <xf numFmtId="0" fontId="4" fillId="0" borderId="0"/>
    <xf numFmtId="175" fontId="25" fillId="0" borderId="0" applyFont="0" applyFill="0" applyBorder="0" applyAlignment="0" applyProtection="0"/>
    <xf numFmtId="219" fontId="91" fillId="0" borderId="0" applyFont="0" applyFill="0" applyBorder="0" applyAlignment="0" applyProtection="0"/>
    <xf numFmtId="176" fontId="25" fillId="0" borderId="0" applyFont="0" applyFill="0" applyBorder="0" applyAlignment="0" applyProtection="0"/>
  </cellStyleXfs>
  <cellXfs count="217">
    <xf numFmtId="0" fontId="0" fillId="0" borderId="0" xfId="0"/>
    <xf numFmtId="0" fontId="34" fillId="0" borderId="0" xfId="0" applyFont="1" applyAlignment="1">
      <alignment vertical="center"/>
    </xf>
    <xf numFmtId="0" fontId="33" fillId="0" borderId="0" xfId="607" applyFont="1" applyAlignment="1">
      <alignment vertical="center"/>
    </xf>
    <xf numFmtId="0" fontId="34" fillId="0" borderId="0" xfId="606" applyFont="1" applyAlignment="1">
      <alignment vertical="center"/>
    </xf>
    <xf numFmtId="0" fontId="30" fillId="0" borderId="0" xfId="624" applyFont="1" applyAlignment="1">
      <alignment vertical="center"/>
    </xf>
    <xf numFmtId="0" fontId="36" fillId="0" borderId="0" xfId="626" applyFont="1" applyBorder="1" applyAlignment="1">
      <alignment vertical="center"/>
    </xf>
    <xf numFmtId="0" fontId="30" fillId="0" borderId="0" xfId="624" applyFont="1" applyBorder="1" applyAlignment="1">
      <alignment vertical="center"/>
    </xf>
    <xf numFmtId="0" fontId="37" fillId="0" borderId="0" xfId="612" applyFont="1" applyAlignment="1">
      <alignment horizontal="center" vertical="center"/>
    </xf>
    <xf numFmtId="0" fontId="37" fillId="0" borderId="0" xfId="612" applyFont="1" applyAlignment="1">
      <alignment horizontal="center" vertical="center" wrapText="1"/>
    </xf>
    <xf numFmtId="0" fontId="3" fillId="0" borderId="0" xfId="624" applyFont="1" applyBorder="1" applyAlignment="1">
      <alignment horizontal="center" vertical="center"/>
    </xf>
    <xf numFmtId="0" fontId="3" fillId="0" borderId="0" xfId="624" applyFont="1" applyBorder="1" applyAlignment="1">
      <alignment vertical="center"/>
    </xf>
    <xf numFmtId="0" fontId="37" fillId="0" borderId="0" xfId="624" applyNumberFormat="1" applyFont="1" applyBorder="1" applyAlignment="1">
      <alignment horizontal="left" vertical="center"/>
    </xf>
    <xf numFmtId="0" fontId="37" fillId="0" borderId="0" xfId="624" applyFont="1" applyBorder="1" applyAlignment="1">
      <alignment vertical="center"/>
    </xf>
    <xf numFmtId="0" fontId="37" fillId="0" borderId="0" xfId="624" applyFont="1" applyFill="1" applyBorder="1" applyAlignment="1">
      <alignment vertical="center"/>
    </xf>
    <xf numFmtId="0" fontId="37" fillId="0" borderId="0" xfId="625" applyFont="1" applyAlignment="1">
      <alignment vertical="center"/>
    </xf>
    <xf numFmtId="0" fontId="3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40" fillId="0" borderId="14" xfId="0" applyFont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7" fillId="0" borderId="0" xfId="0" applyFont="1" applyFill="1" applyAlignment="1">
      <alignment horizontal="left" vertical="center"/>
    </xf>
    <xf numFmtId="0" fontId="6" fillId="0" borderId="0" xfId="625" applyNumberFormat="1" applyFont="1" applyAlignment="1">
      <alignment horizontal="left" vertical="center"/>
    </xf>
    <xf numFmtId="0" fontId="30" fillId="0" borderId="0" xfId="625" applyFont="1" applyAlignment="1">
      <alignment vertical="center"/>
    </xf>
    <xf numFmtId="0" fontId="38" fillId="0" borderId="0" xfId="625" applyNumberFormat="1" applyFont="1" applyAlignment="1">
      <alignment horizontal="left" vertical="center"/>
    </xf>
    <xf numFmtId="0" fontId="30" fillId="0" borderId="14" xfId="625" applyFont="1" applyFill="1" applyBorder="1" applyAlignment="1">
      <alignment vertical="center"/>
    </xf>
    <xf numFmtId="0" fontId="39" fillId="0" borderId="18" xfId="625" applyFont="1" applyFill="1" applyBorder="1" applyAlignment="1">
      <alignment vertical="center" wrapText="1"/>
    </xf>
    <xf numFmtId="0" fontId="42" fillId="0" borderId="0" xfId="625" applyNumberFormat="1" applyFont="1" applyFill="1" applyBorder="1" applyAlignment="1">
      <alignment horizontal="center" vertical="center" wrapText="1"/>
    </xf>
    <xf numFmtId="0" fontId="3" fillId="0" borderId="0" xfId="625" applyFont="1" applyAlignment="1">
      <alignment vertical="center"/>
    </xf>
    <xf numFmtId="0" fontId="39" fillId="0" borderId="0" xfId="625" applyFont="1" applyFill="1" applyBorder="1" applyAlignment="1">
      <alignment vertical="center" wrapText="1"/>
    </xf>
    <xf numFmtId="0" fontId="40" fillId="0" borderId="0" xfId="625" applyFont="1" applyAlignment="1">
      <alignment horizontal="center" vertical="center"/>
    </xf>
    <xf numFmtId="0" fontId="42" fillId="0" borderId="0" xfId="625" applyFont="1" applyFill="1" applyBorder="1" applyAlignment="1">
      <alignment horizontal="center" vertical="center" wrapText="1"/>
    </xf>
    <xf numFmtId="0" fontId="44" fillId="0" borderId="0" xfId="625" applyNumberFormat="1" applyFont="1" applyFill="1" applyBorder="1" applyAlignment="1">
      <alignment horizontal="center" vertical="center" wrapText="1"/>
    </xf>
    <xf numFmtId="0" fontId="42" fillId="0" borderId="0" xfId="625" applyNumberFormat="1" applyFont="1" applyFill="1" applyAlignment="1">
      <alignment horizontal="center" vertical="center" wrapText="1"/>
    </xf>
    <xf numFmtId="0" fontId="40" fillId="0" borderId="0" xfId="625" applyFont="1" applyFill="1" applyBorder="1" applyAlignment="1">
      <alignment horizontal="center" vertical="center"/>
    </xf>
    <xf numFmtId="0" fontId="44" fillId="0" borderId="14" xfId="625" applyNumberFormat="1" applyFont="1" applyFill="1" applyBorder="1" applyAlignment="1">
      <alignment horizontal="center" vertical="center" wrapText="1"/>
    </xf>
    <xf numFmtId="0" fontId="37" fillId="0" borderId="14" xfId="625" applyFont="1" applyFill="1" applyBorder="1" applyAlignment="1">
      <alignment horizontal="center" vertical="center"/>
    </xf>
    <xf numFmtId="0" fontId="3" fillId="0" borderId="0" xfId="625" applyFont="1" applyBorder="1" applyAlignment="1">
      <alignment vertical="center" wrapText="1"/>
    </xf>
    <xf numFmtId="0" fontId="44" fillId="0" borderId="0" xfId="625" applyNumberFormat="1" applyFont="1" applyBorder="1" applyAlignment="1">
      <alignment horizontal="center" vertical="center" wrapText="1"/>
    </xf>
    <xf numFmtId="0" fontId="39" fillId="0" borderId="0" xfId="625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72" fontId="39" fillId="0" borderId="0" xfId="625" applyNumberFormat="1" applyFont="1" applyAlignment="1">
      <alignment horizontal="right" vertical="center" wrapText="1"/>
    </xf>
    <xf numFmtId="172" fontId="39" fillId="0" borderId="0" xfId="625" applyNumberFormat="1" applyFont="1" applyFill="1" applyAlignment="1">
      <alignment horizontal="right" vertical="center" wrapText="1"/>
    </xf>
    <xf numFmtId="172" fontId="39" fillId="0" borderId="0" xfId="625" applyNumberFormat="1" applyFont="1" applyAlignment="1">
      <alignment horizontal="right" vertical="center"/>
    </xf>
    <xf numFmtId="0" fontId="3" fillId="0" borderId="0" xfId="0" applyFont="1" applyBorder="1" applyAlignment="1">
      <alignment horizontal="center" vertical="center" wrapText="1"/>
    </xf>
    <xf numFmtId="172" fontId="42" fillId="0" borderId="0" xfId="625" applyNumberFormat="1" applyFont="1" applyAlignment="1">
      <alignment horizontal="right" vertical="center" wrapText="1"/>
    </xf>
    <xf numFmtId="4" fontId="39" fillId="0" borderId="0" xfId="555" applyNumberFormat="1" applyFont="1" applyAlignment="1">
      <alignment vertical="center" wrapText="1"/>
    </xf>
    <xf numFmtId="2" fontId="39" fillId="0" borderId="0" xfId="625" applyNumberFormat="1" applyFont="1" applyAlignment="1">
      <alignment horizontal="right" vertical="center" wrapText="1"/>
    </xf>
    <xf numFmtId="0" fontId="3" fillId="0" borderId="0" xfId="625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41" fillId="0" borderId="0" xfId="0" applyFont="1" applyAlignment="1">
      <alignment vertical="center"/>
    </xf>
    <xf numFmtId="0" fontId="6" fillId="0" borderId="0" xfId="625" applyFont="1" applyAlignment="1">
      <alignment vertical="center"/>
    </xf>
    <xf numFmtId="0" fontId="45" fillId="0" borderId="0" xfId="625" applyFont="1" applyAlignment="1">
      <alignment vertical="center"/>
    </xf>
    <xf numFmtId="0" fontId="96" fillId="0" borderId="0" xfId="625" applyFont="1" applyFill="1" applyAlignment="1">
      <alignment horizontal="left" vertical="center"/>
    </xf>
    <xf numFmtId="0" fontId="3" fillId="0" borderId="14" xfId="625" applyFont="1" applyBorder="1" applyAlignment="1">
      <alignment vertical="center"/>
    </xf>
    <xf numFmtId="0" fontId="3" fillId="0" borderId="14" xfId="0" applyNumberFormat="1" applyFont="1" applyFill="1" applyBorder="1" applyAlignment="1">
      <alignment horizontal="right" vertical="center"/>
    </xf>
    <xf numFmtId="0" fontId="39" fillId="0" borderId="0" xfId="625" applyFont="1" applyBorder="1" applyAlignment="1">
      <alignment vertical="center" wrapText="1"/>
    </xf>
    <xf numFmtId="0" fontId="39" fillId="0" borderId="0" xfId="625" applyFont="1" applyFill="1" applyBorder="1" applyAlignment="1">
      <alignment horizontal="center" vertical="center" wrapText="1"/>
    </xf>
    <xf numFmtId="0" fontId="3" fillId="0" borderId="0" xfId="625" applyFont="1" applyFill="1" applyBorder="1" applyAlignment="1">
      <alignment horizontal="center" vertical="center" wrapText="1"/>
    </xf>
    <xf numFmtId="0" fontId="40" fillId="0" borderId="0" xfId="625" applyFont="1" applyAlignment="1">
      <alignment vertical="center"/>
    </xf>
    <xf numFmtId="0" fontId="40" fillId="0" borderId="0" xfId="625" applyNumberFormat="1" applyFont="1" applyFill="1" applyAlignment="1">
      <alignment horizontal="right" vertical="center" wrapText="1"/>
    </xf>
    <xf numFmtId="0" fontId="3" fillId="0" borderId="0" xfId="625" applyNumberFormat="1" applyFont="1" applyFill="1" applyAlignment="1">
      <alignment horizontal="right" vertical="center" wrapText="1"/>
    </xf>
    <xf numFmtId="0" fontId="3" fillId="0" borderId="0" xfId="625" applyFont="1" applyAlignment="1">
      <alignment horizontal="left" vertical="center"/>
    </xf>
    <xf numFmtId="0" fontId="45" fillId="0" borderId="0" xfId="0" applyFont="1" applyAlignment="1">
      <alignment vertical="center"/>
    </xf>
    <xf numFmtId="0" fontId="39" fillId="0" borderId="18" xfId="625" applyFont="1" applyBorder="1" applyAlignment="1">
      <alignment vertical="center" wrapText="1"/>
    </xf>
    <xf numFmtId="0" fontId="3" fillId="0" borderId="14" xfId="627" applyFont="1" applyBorder="1" applyAlignment="1">
      <alignment horizontal="right" vertical="center"/>
    </xf>
    <xf numFmtId="0" fontId="39" fillId="0" borderId="0" xfId="627" applyNumberFormat="1" applyFont="1" applyAlignment="1">
      <alignment vertical="center" wrapText="1"/>
    </xf>
    <xf numFmtId="0" fontId="44" fillId="0" borderId="0" xfId="627" applyNumberFormat="1" applyFont="1" applyAlignment="1">
      <alignment vertical="center" wrapText="1"/>
    </xf>
    <xf numFmtId="0" fontId="3" fillId="0" borderId="0" xfId="627" applyNumberFormat="1" applyFont="1" applyAlignment="1">
      <alignment vertical="center" wrapText="1"/>
    </xf>
    <xf numFmtId="0" fontId="40" fillId="0" borderId="18" xfId="612" applyFont="1" applyFill="1" applyBorder="1" applyAlignment="1">
      <alignment horizontal="center" vertical="center" wrapText="1"/>
    </xf>
    <xf numFmtId="0" fontId="40" fillId="0" borderId="18" xfId="612" applyFont="1" applyBorder="1" applyAlignment="1">
      <alignment horizontal="center" vertical="center"/>
    </xf>
    <xf numFmtId="0" fontId="40" fillId="0" borderId="18" xfId="612" applyFont="1" applyBorder="1" applyAlignment="1">
      <alignment horizontal="center" vertical="center" wrapText="1"/>
    </xf>
    <xf numFmtId="0" fontId="41" fillId="0" borderId="14" xfId="612" applyFont="1" applyBorder="1" applyAlignment="1">
      <alignment horizontal="center" vertical="center"/>
    </xf>
    <xf numFmtId="0" fontId="41" fillId="0" borderId="14" xfId="612" applyFont="1" applyBorder="1" applyAlignment="1">
      <alignment horizontal="center" vertical="center" wrapText="1"/>
    </xf>
    <xf numFmtId="0" fontId="30" fillId="0" borderId="14" xfId="624" applyFont="1" applyBorder="1" applyAlignment="1">
      <alignment vertical="center"/>
    </xf>
    <xf numFmtId="0" fontId="95" fillId="0" borderId="0" xfId="609" applyFont="1" applyAlignment="1">
      <alignment vertical="center"/>
    </xf>
    <xf numFmtId="0" fontId="46" fillId="0" borderId="0" xfId="608" applyFont="1" applyAlignment="1">
      <alignment horizontal="center" vertical="center"/>
    </xf>
    <xf numFmtId="0" fontId="3" fillId="0" borderId="14" xfId="625" applyNumberFormat="1" applyFont="1" applyFill="1" applyBorder="1" applyAlignment="1">
      <alignment horizontal="right" vertical="center" wrapText="1"/>
    </xf>
    <xf numFmtId="3" fontId="3" fillId="0" borderId="0" xfId="555" applyNumberFormat="1" applyFont="1" applyAlignment="1">
      <alignment horizontal="right" vertical="center"/>
    </xf>
    <xf numFmtId="0" fontId="6" fillId="0" borderId="0" xfId="610" applyFont="1" applyFill="1" applyAlignment="1">
      <alignment vertical="center"/>
    </xf>
    <xf numFmtId="0" fontId="3" fillId="0" borderId="0" xfId="610" applyFont="1" applyFill="1" applyAlignment="1">
      <alignment vertical="center"/>
    </xf>
    <xf numFmtId="3" fontId="3" fillId="0" borderId="0" xfId="555" applyNumberFormat="1" applyFont="1" applyFill="1" applyAlignment="1">
      <alignment vertical="center"/>
    </xf>
    <xf numFmtId="0" fontId="30" fillId="0" borderId="14" xfId="610" applyFont="1" applyFill="1" applyBorder="1" applyAlignment="1">
      <alignment vertical="center"/>
    </xf>
    <xf numFmtId="0" fontId="3" fillId="0" borderId="14" xfId="610" applyFont="1" applyFill="1" applyBorder="1" applyAlignment="1">
      <alignment vertical="center"/>
    </xf>
    <xf numFmtId="0" fontId="3" fillId="0" borderId="18" xfId="610" applyFont="1" applyFill="1" applyBorder="1" applyAlignment="1">
      <alignment vertical="center"/>
    </xf>
    <xf numFmtId="0" fontId="40" fillId="0" borderId="5" xfId="610" applyFont="1" applyFill="1" applyBorder="1" applyAlignment="1">
      <alignment horizontal="center" vertical="center" wrapText="1"/>
    </xf>
    <xf numFmtId="0" fontId="3" fillId="0" borderId="0" xfId="610" applyFont="1" applyFill="1" applyBorder="1" applyAlignment="1">
      <alignment vertical="center"/>
    </xf>
    <xf numFmtId="0" fontId="3" fillId="0" borderId="0" xfId="610" applyFont="1" applyFill="1" applyBorder="1" applyAlignment="1">
      <alignment horizontal="center" vertical="center"/>
    </xf>
    <xf numFmtId="3" fontId="3" fillId="0" borderId="0" xfId="555" applyNumberFormat="1" applyFont="1" applyFill="1" applyBorder="1" applyAlignment="1">
      <alignment vertical="center"/>
    </xf>
    <xf numFmtId="3" fontId="3" fillId="0" borderId="0" xfId="610" applyNumberFormat="1" applyFont="1" applyFill="1" applyAlignment="1">
      <alignment vertical="center"/>
    </xf>
    <xf numFmtId="0" fontId="3" fillId="0" borderId="0" xfId="610" applyFont="1" applyFill="1" applyBorder="1" applyAlignment="1">
      <alignment horizontal="center" vertical="center" wrapText="1"/>
    </xf>
    <xf numFmtId="0" fontId="3" fillId="0" borderId="0" xfId="610" applyFont="1" applyFill="1" applyBorder="1" applyAlignment="1">
      <alignment vertical="center" wrapText="1"/>
    </xf>
    <xf numFmtId="3" fontId="40" fillId="0" borderId="0" xfId="555" applyNumberFormat="1" applyFont="1" applyFill="1" applyAlignment="1">
      <alignment vertical="center"/>
    </xf>
    <xf numFmtId="3" fontId="3" fillId="0" borderId="0" xfId="610" applyNumberFormat="1" applyFont="1" applyFill="1" applyBorder="1" applyAlignment="1">
      <alignment vertical="center"/>
    </xf>
    <xf numFmtId="3" fontId="40" fillId="0" borderId="0" xfId="610" applyNumberFormat="1" applyFont="1" applyFill="1" applyAlignment="1">
      <alignment vertical="center"/>
    </xf>
    <xf numFmtId="0" fontId="40" fillId="0" borderId="0" xfId="610" applyFont="1" applyFill="1" applyAlignment="1">
      <alignment vertical="center"/>
    </xf>
    <xf numFmtId="0" fontId="45" fillId="0" borderId="0" xfId="628" applyNumberFormat="1" applyFont="1" applyFill="1" applyAlignment="1">
      <alignment horizontal="left" vertical="center"/>
    </xf>
    <xf numFmtId="0" fontId="35" fillId="0" borderId="14" xfId="628" applyNumberFormat="1" applyFont="1" applyFill="1" applyBorder="1" applyAlignment="1">
      <alignment horizontal="left" vertical="center"/>
    </xf>
    <xf numFmtId="3" fontId="3" fillId="0" borderId="0" xfId="0" applyNumberFormat="1" applyFont="1" applyAlignment="1">
      <alignment horizontal="right" vertical="center"/>
    </xf>
    <xf numFmtId="3" fontId="3" fillId="0" borderId="14" xfId="610" applyNumberFormat="1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40" fillId="0" borderId="5" xfId="0" applyFont="1" applyFill="1" applyBorder="1" applyAlignment="1">
      <alignment horizontal="center" vertical="center" wrapText="1"/>
    </xf>
    <xf numFmtId="3" fontId="40" fillId="0" borderId="0" xfId="0" applyNumberFormat="1" applyFont="1" applyFill="1" applyBorder="1" applyAlignment="1">
      <alignment vertical="center"/>
    </xf>
    <xf numFmtId="2" fontId="3" fillId="0" borderId="0" xfId="0" applyNumberFormat="1" applyFont="1" applyFill="1" applyAlignment="1">
      <alignment vertical="center"/>
    </xf>
    <xf numFmtId="3" fontId="3" fillId="0" borderId="0" xfId="555" applyNumberFormat="1" applyFont="1" applyFill="1" applyAlignment="1">
      <alignment vertical="center" wrapText="1"/>
    </xf>
    <xf numFmtId="3" fontId="3" fillId="0" borderId="0" xfId="0" applyNumberFormat="1" applyFont="1" applyFill="1" applyBorder="1" applyAlignment="1">
      <alignment vertical="center"/>
    </xf>
    <xf numFmtId="0" fontId="40" fillId="0" borderId="0" xfId="610" applyFont="1" applyFill="1" applyBorder="1" applyAlignment="1">
      <alignment vertical="center"/>
    </xf>
    <xf numFmtId="3" fontId="40" fillId="0" borderId="0" xfId="610" applyNumberFormat="1" applyFont="1" applyFill="1" applyAlignment="1">
      <alignment horizontal="right" vertical="center"/>
    </xf>
    <xf numFmtId="3" fontId="40" fillId="0" borderId="0" xfId="555" applyNumberFormat="1" applyFont="1" applyFill="1" applyAlignment="1">
      <alignment horizontal="right" vertical="center"/>
    </xf>
    <xf numFmtId="0" fontId="39" fillId="0" borderId="0" xfId="627" applyFont="1" applyBorder="1" applyAlignment="1">
      <alignment vertical="center" wrapText="1"/>
    </xf>
    <xf numFmtId="0" fontId="39" fillId="0" borderId="0" xfId="625" applyFont="1" applyAlignment="1">
      <alignment vertical="center" wrapText="1"/>
    </xf>
    <xf numFmtId="0" fontId="41" fillId="0" borderId="14" xfId="612" applyFont="1" applyFill="1" applyBorder="1" applyAlignment="1">
      <alignment vertical="center" wrapText="1"/>
    </xf>
    <xf numFmtId="0" fontId="37" fillId="0" borderId="0" xfId="612" applyFont="1" applyFill="1" applyAlignment="1">
      <alignment vertical="center" wrapText="1"/>
    </xf>
    <xf numFmtId="3" fontId="3" fillId="0" borderId="0" xfId="555" applyNumberFormat="1" applyFont="1" applyAlignment="1">
      <alignment horizontal="right" vertical="center" wrapText="1"/>
    </xf>
    <xf numFmtId="3" fontId="3" fillId="0" borderId="0" xfId="625" applyNumberFormat="1" applyFont="1" applyAlignment="1">
      <alignment horizontal="right" vertical="center" wrapText="1"/>
    </xf>
    <xf numFmtId="3" fontId="3" fillId="0" borderId="0" xfId="625" applyNumberFormat="1" applyFont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2" fontId="40" fillId="0" borderId="0" xfId="0" applyNumberFormat="1" applyFont="1" applyFill="1" applyAlignment="1">
      <alignment vertical="center"/>
    </xf>
    <xf numFmtId="4" fontId="40" fillId="0" borderId="0" xfId="0" applyNumberFormat="1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4" fontId="3" fillId="0" borderId="0" xfId="0" applyNumberFormat="1" applyFont="1" applyFill="1" applyAlignment="1">
      <alignment vertical="center"/>
    </xf>
    <xf numFmtId="0" fontId="3" fillId="0" borderId="18" xfId="0" applyFont="1" applyFill="1" applyBorder="1" applyAlignment="1">
      <alignment vertical="center"/>
    </xf>
    <xf numFmtId="0" fontId="40" fillId="0" borderId="14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vertical="center"/>
    </xf>
    <xf numFmtId="0" fontId="40" fillId="0" borderId="0" xfId="0" applyFont="1" applyFill="1" applyAlignment="1">
      <alignment vertical="center"/>
    </xf>
    <xf numFmtId="3" fontId="3" fillId="0" borderId="0" xfId="555" applyNumberFormat="1" applyFont="1" applyFill="1" applyAlignment="1">
      <alignment horizontal="right" vertical="center"/>
    </xf>
    <xf numFmtId="3" fontId="3" fillId="0" borderId="0" xfId="0" applyNumberFormat="1" applyFont="1" applyFill="1" applyAlignment="1">
      <alignment horizontal="right" vertical="center"/>
    </xf>
    <xf numFmtId="0" fontId="37" fillId="0" borderId="0" xfId="0" applyFont="1" applyFill="1" applyAlignment="1">
      <alignment vertical="center"/>
    </xf>
    <xf numFmtId="4" fontId="3" fillId="0" borderId="0" xfId="0" applyNumberFormat="1" applyFont="1" applyFill="1" applyBorder="1" applyAlignment="1">
      <alignment vertical="center"/>
    </xf>
    <xf numFmtId="182" fontId="3" fillId="0" borderId="0" xfId="555" applyFont="1" applyFill="1" applyAlignment="1">
      <alignment vertical="center"/>
    </xf>
    <xf numFmtId="0" fontId="45" fillId="0" borderId="0" xfId="0" applyNumberFormat="1" applyFont="1" applyFill="1" applyAlignment="1">
      <alignment horizontal="left" vertical="center"/>
    </xf>
    <xf numFmtId="0" fontId="40" fillId="0" borderId="14" xfId="0" applyFont="1" applyFill="1" applyBorder="1" applyAlignment="1">
      <alignment vertical="center"/>
    </xf>
    <xf numFmtId="0" fontId="45" fillId="0" borderId="0" xfId="625" applyNumberFormat="1" applyFont="1" applyFill="1" applyAlignment="1">
      <alignment horizontal="left" vertical="center"/>
    </xf>
    <xf numFmtId="0" fontId="41" fillId="0" borderId="0" xfId="0" applyFont="1" applyFill="1" applyAlignment="1">
      <alignment vertical="center"/>
    </xf>
    <xf numFmtId="0" fontId="40" fillId="0" borderId="14" xfId="0" applyFont="1" applyFill="1" applyBorder="1" applyAlignment="1">
      <alignment horizontal="right" vertical="center" wrapText="1"/>
    </xf>
    <xf numFmtId="0" fontId="40" fillId="0" borderId="5" xfId="0" applyFont="1" applyFill="1" applyBorder="1" applyAlignment="1">
      <alignment horizontal="right" vertical="center" wrapText="1"/>
    </xf>
    <xf numFmtId="182" fontId="3" fillId="0" borderId="0" xfId="555" applyFont="1" applyFill="1" applyAlignment="1">
      <alignment horizontal="right" vertical="center" wrapText="1"/>
    </xf>
    <xf numFmtId="0" fontId="3" fillId="0" borderId="0" xfId="0" applyFont="1" applyFill="1" applyAlignment="1">
      <alignment horizontal="right" vertical="center" wrapText="1"/>
    </xf>
    <xf numFmtId="0" fontId="3" fillId="0" borderId="14" xfId="0" applyFont="1" applyFill="1" applyBorder="1" applyAlignment="1">
      <alignment horizontal="right" vertical="center" wrapText="1"/>
    </xf>
    <xf numFmtId="182" fontId="40" fillId="0" borderId="0" xfId="555" applyFont="1" applyFill="1" applyBorder="1" applyAlignment="1">
      <alignment horizontal="right" vertical="center" wrapText="1"/>
    </xf>
    <xf numFmtId="182" fontId="3" fillId="0" borderId="0" xfId="555" applyFont="1" applyFill="1" applyBorder="1" applyAlignment="1">
      <alignment horizontal="right" vertical="center" wrapText="1"/>
    </xf>
    <xf numFmtId="2" fontId="40" fillId="0" borderId="0" xfId="0" applyNumberFormat="1" applyFont="1" applyFill="1" applyAlignment="1">
      <alignment horizontal="right" vertical="center" wrapText="1"/>
    </xf>
    <xf numFmtId="2" fontId="3" fillId="0" borderId="0" xfId="0" applyNumberFormat="1" applyFont="1" applyFill="1" applyAlignment="1">
      <alignment horizontal="right" vertical="center" wrapText="1"/>
    </xf>
    <xf numFmtId="182" fontId="3" fillId="0" borderId="0" xfId="555" applyFont="1" applyAlignment="1">
      <alignment horizontal="right" vertical="center" wrapText="1"/>
    </xf>
    <xf numFmtId="0" fontId="45" fillId="0" borderId="0" xfId="0" applyNumberFormat="1" applyFont="1" applyFill="1" applyAlignment="1">
      <alignment vertical="center"/>
    </xf>
    <xf numFmtId="0" fontId="41" fillId="0" borderId="0" xfId="0" applyFont="1" applyFill="1" applyBorder="1" applyAlignment="1">
      <alignment vertical="center"/>
    </xf>
    <xf numFmtId="0" fontId="37" fillId="0" borderId="0" xfId="0" applyFont="1" applyFill="1" applyBorder="1" applyAlignment="1">
      <alignment vertical="center"/>
    </xf>
    <xf numFmtId="193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3" fontId="3" fillId="0" borderId="0" xfId="0" applyNumberFormat="1" applyFont="1" applyFill="1" applyBorder="1" applyAlignment="1">
      <alignment horizontal="right" vertical="center"/>
    </xf>
    <xf numFmtId="2" fontId="3" fillId="0" borderId="0" xfId="0" applyNumberFormat="1" applyFont="1" applyFill="1" applyBorder="1" applyAlignment="1">
      <alignment vertical="center"/>
    </xf>
    <xf numFmtId="0" fontId="37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1" fontId="3" fillId="0" borderId="0" xfId="555" applyNumberFormat="1" applyFont="1" applyFill="1" applyAlignment="1">
      <alignment vertical="center"/>
    </xf>
    <xf numFmtId="0" fontId="45" fillId="0" borderId="0" xfId="610" applyFont="1" applyFill="1" applyAlignment="1">
      <alignment vertical="center"/>
    </xf>
    <xf numFmtId="0" fontId="35" fillId="0" borderId="0" xfId="610" applyFont="1" applyFill="1" applyAlignment="1">
      <alignment vertical="center"/>
    </xf>
    <xf numFmtId="1" fontId="97" fillId="0" borderId="0" xfId="555" applyNumberFormat="1" applyFont="1" applyFill="1" applyAlignment="1">
      <alignment vertical="center"/>
    </xf>
    <xf numFmtId="0" fontId="97" fillId="0" borderId="0" xfId="610" applyFont="1" applyFill="1" applyAlignment="1">
      <alignment vertical="center"/>
    </xf>
    <xf numFmtId="0" fontId="3" fillId="0" borderId="14" xfId="610" applyFont="1" applyFill="1" applyBorder="1" applyAlignment="1">
      <alignment horizontal="right" vertical="center"/>
    </xf>
    <xf numFmtId="1" fontId="3" fillId="0" borderId="14" xfId="555" applyNumberFormat="1" applyFont="1" applyFill="1" applyBorder="1" applyAlignment="1">
      <alignment horizontal="right" vertical="center"/>
    </xf>
    <xf numFmtId="0" fontId="40" fillId="0" borderId="14" xfId="610" applyFont="1" applyFill="1" applyBorder="1" applyAlignment="1">
      <alignment horizontal="center" vertical="center" wrapText="1"/>
    </xf>
    <xf numFmtId="1" fontId="40" fillId="0" borderId="5" xfId="555" applyNumberFormat="1" applyFont="1" applyFill="1" applyBorder="1" applyAlignment="1">
      <alignment horizontal="center" vertical="center" wrapText="1"/>
    </xf>
    <xf numFmtId="0" fontId="37" fillId="0" borderId="0" xfId="610" applyFont="1" applyFill="1" applyAlignment="1">
      <alignment vertical="center"/>
    </xf>
    <xf numFmtId="0" fontId="37" fillId="0" borderId="0" xfId="610" applyFont="1" applyFill="1" applyAlignment="1">
      <alignment horizontal="left" vertical="center"/>
    </xf>
    <xf numFmtId="3" fontId="3" fillId="0" borderId="0" xfId="555" applyNumberFormat="1" applyFont="1" applyFill="1" applyBorder="1" applyAlignment="1">
      <alignment horizontal="right" vertical="center"/>
    </xf>
    <xf numFmtId="0" fontId="41" fillId="0" borderId="0" xfId="610" applyFont="1" applyFill="1" applyAlignment="1">
      <alignment vertical="center"/>
    </xf>
    <xf numFmtId="0" fontId="41" fillId="0" borderId="0" xfId="610" applyFont="1" applyFill="1" applyAlignment="1">
      <alignment horizontal="left" vertical="center" wrapText="1"/>
    </xf>
    <xf numFmtId="3" fontId="3" fillId="0" borderId="0" xfId="610" applyNumberFormat="1" applyFont="1" applyFill="1" applyAlignment="1">
      <alignment horizontal="right" vertical="center"/>
    </xf>
    <xf numFmtId="2" fontId="40" fillId="0" borderId="0" xfId="610" applyNumberFormat="1" applyFont="1" applyFill="1" applyAlignment="1">
      <alignment vertical="center"/>
    </xf>
    <xf numFmtId="0" fontId="41" fillId="0" borderId="0" xfId="610" applyFont="1" applyFill="1" applyAlignment="1">
      <alignment horizontal="left" vertical="center"/>
    </xf>
    <xf numFmtId="2" fontId="3" fillId="0" borderId="0" xfId="610" applyNumberFormat="1" applyFont="1" applyFill="1" applyAlignment="1">
      <alignment vertical="center"/>
    </xf>
    <xf numFmtId="2" fontId="3" fillId="0" borderId="0" xfId="610" applyNumberFormat="1" applyFont="1" applyFill="1" applyAlignment="1">
      <alignment horizontal="right" vertical="center"/>
    </xf>
    <xf numFmtId="1" fontId="3" fillId="0" borderId="14" xfId="555" applyNumberFormat="1" applyFont="1" applyFill="1" applyBorder="1" applyAlignment="1">
      <alignment vertical="center"/>
    </xf>
    <xf numFmtId="3" fontId="40" fillId="0" borderId="0" xfId="610" applyNumberFormat="1" applyFont="1" applyFill="1" applyBorder="1" applyAlignment="1">
      <alignment vertical="center"/>
    </xf>
    <xf numFmtId="0" fontId="3" fillId="0" borderId="0" xfId="610" applyFont="1" applyFill="1" applyAlignment="1">
      <alignment horizontal="right" vertical="center"/>
    </xf>
    <xf numFmtId="0" fontId="40" fillId="0" borderId="0" xfId="610" applyFont="1" applyFill="1" applyAlignment="1">
      <alignment horizontal="left" vertical="center"/>
    </xf>
    <xf numFmtId="0" fontId="3" fillId="0" borderId="0" xfId="610" applyFont="1" applyFill="1" applyAlignment="1">
      <alignment horizontal="center" vertical="center"/>
    </xf>
    <xf numFmtId="0" fontId="3" fillId="0" borderId="0" xfId="610" applyFont="1" applyFill="1" applyAlignment="1">
      <alignment vertical="center" wrapText="1"/>
    </xf>
    <xf numFmtId="0" fontId="3" fillId="0" borderId="0" xfId="610" applyFont="1" applyFill="1" applyAlignment="1">
      <alignment horizontal="center" vertical="center" wrapText="1"/>
    </xf>
    <xf numFmtId="0" fontId="37" fillId="0" borderId="14" xfId="610" applyFont="1" applyFill="1" applyBorder="1" applyAlignment="1">
      <alignment vertical="center" wrapText="1"/>
    </xf>
    <xf numFmtId="0" fontId="3" fillId="0" borderId="0" xfId="610" applyFont="1" applyFill="1" applyAlignment="1">
      <alignment horizontal="left" vertical="center"/>
    </xf>
    <xf numFmtId="182" fontId="40" fillId="0" borderId="0" xfId="555" applyNumberFormat="1" applyFont="1" applyFill="1" applyBorder="1" applyAlignment="1">
      <alignment horizontal="right" vertical="center" wrapText="1"/>
    </xf>
    <xf numFmtId="0" fontId="40" fillId="0" borderId="0" xfId="0" applyFont="1" applyFill="1" applyAlignment="1">
      <alignment vertical="center" wrapText="1"/>
    </xf>
    <xf numFmtId="0" fontId="6" fillId="0" borderId="0" xfId="610" applyFont="1" applyAlignment="1">
      <alignment vertical="center"/>
    </xf>
    <xf numFmtId="0" fontId="3" fillId="0" borderId="0" xfId="610" applyFont="1" applyAlignment="1">
      <alignment vertical="center"/>
    </xf>
    <xf numFmtId="0" fontId="45" fillId="0" borderId="0" xfId="610" applyFont="1" applyAlignment="1">
      <alignment vertical="center"/>
    </xf>
    <xf numFmtId="0" fontId="3" fillId="0" borderId="14" xfId="610" applyFont="1" applyBorder="1" applyAlignment="1">
      <alignment vertical="center"/>
    </xf>
    <xf numFmtId="0" fontId="3" fillId="0" borderId="0" xfId="610" applyFont="1" applyBorder="1" applyAlignment="1">
      <alignment vertical="center"/>
    </xf>
    <xf numFmtId="0" fontId="3" fillId="0" borderId="0" xfId="610" applyFont="1" applyAlignment="1">
      <alignment horizontal="right" vertical="center"/>
    </xf>
    <xf numFmtId="0" fontId="40" fillId="0" borderId="14" xfId="610" applyFont="1" applyBorder="1" applyAlignment="1">
      <alignment horizontal="center" vertical="center" wrapText="1"/>
    </xf>
    <xf numFmtId="0" fontId="40" fillId="0" borderId="5" xfId="610" applyFont="1" applyBorder="1" applyAlignment="1">
      <alignment horizontal="center" vertical="center" wrapText="1"/>
    </xf>
    <xf numFmtId="3" fontId="3" fillId="0" borderId="0" xfId="610" applyNumberFormat="1" applyFont="1" applyBorder="1" applyAlignment="1">
      <alignment vertical="center"/>
    </xf>
    <xf numFmtId="3" fontId="94" fillId="0" borderId="0" xfId="610" applyNumberFormat="1" applyFont="1" applyBorder="1" applyAlignment="1">
      <alignment vertical="center"/>
    </xf>
    <xf numFmtId="0" fontId="6" fillId="0" borderId="0" xfId="626" applyFont="1" applyBorder="1" applyAlignment="1">
      <alignment horizontal="center" vertical="center"/>
    </xf>
    <xf numFmtId="0" fontId="35" fillId="0" borderId="0" xfId="626" applyFont="1" applyBorder="1" applyAlignment="1">
      <alignment horizontal="center" vertical="center"/>
    </xf>
    <xf numFmtId="0" fontId="46" fillId="0" borderId="0" xfId="607" applyFont="1" applyAlignment="1">
      <alignment horizontal="center" vertical="center"/>
    </xf>
    <xf numFmtId="0" fontId="40" fillId="0" borderId="18" xfId="625" applyNumberFormat="1" applyFont="1" applyFill="1" applyBorder="1" applyAlignment="1">
      <alignment horizontal="center" vertical="center"/>
    </xf>
    <xf numFmtId="0" fontId="40" fillId="0" borderId="0" xfId="625" applyNumberFormat="1" applyFont="1" applyFill="1" applyAlignment="1">
      <alignment horizontal="center" vertical="center" wrapText="1"/>
    </xf>
    <xf numFmtId="0" fontId="42" fillId="0" borderId="5" xfId="625" applyNumberFormat="1" applyFont="1" applyFill="1" applyBorder="1" applyAlignment="1">
      <alignment horizontal="center" vertical="center" wrapText="1"/>
    </xf>
    <xf numFmtId="0" fontId="42" fillId="0" borderId="5" xfId="625" applyFont="1" applyFill="1" applyBorder="1" applyAlignment="1">
      <alignment horizontal="center" vertical="center" wrapText="1"/>
    </xf>
    <xf numFmtId="0" fontId="42" fillId="0" borderId="0" xfId="625" applyNumberFormat="1" applyFont="1" applyBorder="1" applyAlignment="1">
      <alignment horizontal="center" vertical="center"/>
    </xf>
    <xf numFmtId="0" fontId="42" fillId="0" borderId="0" xfId="625" applyNumberFormat="1" applyFont="1" applyAlignment="1">
      <alignment horizontal="center" vertical="center" wrapText="1"/>
    </xf>
    <xf numFmtId="0" fontId="42" fillId="0" borderId="0" xfId="625" applyFont="1" applyAlignment="1">
      <alignment horizontal="center" vertical="center" wrapText="1"/>
    </xf>
    <xf numFmtId="0" fontId="40" fillId="0" borderId="18" xfId="625" applyNumberFormat="1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2" fontId="40" fillId="0" borderId="0" xfId="0" applyNumberFormat="1" applyFont="1" applyFill="1" applyBorder="1" applyAlignment="1">
      <alignment horizontal="center" vertical="center"/>
    </xf>
    <xf numFmtId="0" fontId="40" fillId="0" borderId="0" xfId="610" applyFont="1" applyFill="1" applyAlignment="1">
      <alignment vertical="center" wrapText="1"/>
    </xf>
    <xf numFmtId="0" fontId="40" fillId="0" borderId="0" xfId="610" applyFont="1" applyFill="1" applyAlignment="1">
      <alignment horizontal="left" vertical="center" wrapText="1"/>
    </xf>
    <xf numFmtId="0" fontId="92" fillId="0" borderId="0" xfId="610" applyFont="1" applyFill="1" applyAlignment="1">
      <alignment horizontal="left" vertical="center" wrapText="1"/>
    </xf>
    <xf numFmtId="0" fontId="93" fillId="0" borderId="0" xfId="610" applyFont="1" applyFill="1" applyAlignment="1">
      <alignment horizontal="left" vertical="center" wrapText="1"/>
    </xf>
    <xf numFmtId="0" fontId="40" fillId="0" borderId="0" xfId="610" applyFont="1" applyFill="1" applyAlignment="1">
      <alignment horizontal="center" vertical="center" wrapText="1"/>
    </xf>
  </cellXfs>
  <cellStyles count="676">
    <cellStyle name="_x0001_" xfId="1"/>
    <cellStyle name="??" xfId="2"/>
    <cellStyle name="?? [0.00]_PRODUCT DETAIL Q1" xfId="3"/>
    <cellStyle name="?? [0]" xfId="4"/>
    <cellStyle name="???? [0.00]_PRODUCT DETAIL Q1" xfId="5"/>
    <cellStyle name="????_PRODUCT DETAIL Q1" xfId="6"/>
    <cellStyle name="???[0]_Book1" xfId="7"/>
    <cellStyle name="???_95" xfId="8"/>
    <cellStyle name="??_(????)??????" xfId="9"/>
    <cellStyle name="_00.Bia" xfId="10"/>
    <cellStyle name="_01 DVHC" xfId="11"/>
    <cellStyle name="_01 DVHC - DD (Ok)" xfId="12"/>
    <cellStyle name="_01 DVHC(OK)" xfId="13"/>
    <cellStyle name="_01 DVHC(OK)_05 Doanh nghiep va Ca the_2011 (Ok)" xfId="14"/>
    <cellStyle name="_01 DVHC(OK)_11 (3)" xfId="15"/>
    <cellStyle name="_01 DVHC(OK)_12 (2)" xfId="16"/>
    <cellStyle name="_01 DVHC(OK)_Ngiam_lamnghiep_2011_v2(1)(1)" xfId="17"/>
    <cellStyle name="_01.NGTT2009-DVHC" xfId="18"/>
    <cellStyle name="_02 dan so (OK)" xfId="19"/>
    <cellStyle name="_02.NGTT2009-DSLD" xfId="20"/>
    <cellStyle name="_02.NGTT2009-DSLDok" xfId="21"/>
    <cellStyle name="_03 Dautu 2010" xfId="22"/>
    <cellStyle name="_03.NGTT2009-TKQG" xfId="23"/>
    <cellStyle name="_05 Thuong mai" xfId="24"/>
    <cellStyle name="_05 Thuong mai_05 Doanh nghiep va Ca the (25)" xfId="25"/>
    <cellStyle name="_05 Thuong mai_Ca the" xfId="26"/>
    <cellStyle name="_05 Thuong mai_Nien giam KT_TV 2010" xfId="27"/>
    <cellStyle name="_06 Van tai" xfId="28"/>
    <cellStyle name="_06 Van tai_05 Doanh nghiep va Ca the (25)" xfId="29"/>
    <cellStyle name="_06 Van tai_Ca the" xfId="30"/>
    <cellStyle name="_06 Van tai_Nien giam KT_TV 2010" xfId="31"/>
    <cellStyle name="_07 Buu dien" xfId="32"/>
    <cellStyle name="_07 Buu dien_05 Doanh nghiep va Ca the (25)" xfId="33"/>
    <cellStyle name="_07 Buu dien_Ca the" xfId="34"/>
    <cellStyle name="_07 Buu dien_Nien giam KT_TV 2010" xfId="35"/>
    <cellStyle name="_07. NGTT2009-NN" xfId="36"/>
    <cellStyle name="_07. NGTT2009-NN_01 DVHC-DD-KH (10 bieu)" xfId="37"/>
    <cellStyle name="_07. NGTT2009-NN_01 DVHC-DSLD 2010" xfId="38"/>
    <cellStyle name="_07. NGTT2009-NN_01 DVHC-DSLD 2010_05 Doanh nghiep va Ca the (25)" xfId="39"/>
    <cellStyle name="_07. NGTT2009-NN_01 DVHC-DSLD 2010_Bo sung 04 bieu Cong nghiep" xfId="40"/>
    <cellStyle name="_07. NGTT2009-NN_01 DVHC-DSLD 2010_Ca the" xfId="41"/>
    <cellStyle name="_07. NGTT2009-NN_01 DVHC-DSLD 2010_Nien giam KT_TV 2010" xfId="42"/>
    <cellStyle name="_07. NGTT2009-NN_01 DVHC-DSLD 2010_nien giam tom tat 2010 (thuy)" xfId="43"/>
    <cellStyle name="_07. NGTT2009-NN_01 DVHC-DSLD 2010_Tong hop NGTT" xfId="44"/>
    <cellStyle name="_07. NGTT2009-NN_03 Dautu 2010" xfId="45"/>
    <cellStyle name="_07. NGTT2009-NN_05 Doanh nghiep va Ca the (25)" xfId="46"/>
    <cellStyle name="_07. NGTT2009-NN_05 Doanh nghiep va Ca the_2011 (Ok)" xfId="47"/>
    <cellStyle name="_07. NGTT2009-NN_05 Thuong mai" xfId="48"/>
    <cellStyle name="_07. NGTT2009-NN_05 Thuong mai_05 Doanh nghiep va Ca the (25)" xfId="49"/>
    <cellStyle name="_07. NGTT2009-NN_05 Thuong mai_Ca the" xfId="50"/>
    <cellStyle name="_07. NGTT2009-NN_05 Thuong mai_Nien giam KT_TV 2010" xfId="51"/>
    <cellStyle name="_07. NGTT2009-NN_06 Van tai" xfId="52"/>
    <cellStyle name="_07. NGTT2009-NN_06 Van tai_05 Doanh nghiep va Ca the (25)" xfId="53"/>
    <cellStyle name="_07. NGTT2009-NN_06 Van tai_Ca the" xfId="54"/>
    <cellStyle name="_07. NGTT2009-NN_06 Van tai_Nien giam KT_TV 2010" xfId="55"/>
    <cellStyle name="_07. NGTT2009-NN_07 Buu dien" xfId="56"/>
    <cellStyle name="_07. NGTT2009-NN_07 Buu dien_05 Doanh nghiep va Ca the (25)" xfId="57"/>
    <cellStyle name="_07. NGTT2009-NN_07 Buu dien_Ca the" xfId="58"/>
    <cellStyle name="_07. NGTT2009-NN_07 Buu dien_Nien giam KT_TV 2010" xfId="59"/>
    <cellStyle name="_07. NGTT2009-NN_08 Van tai" xfId="60"/>
    <cellStyle name="_07. NGTT2009-NN_08 Van tai_05 Doanh nghiep va Ca the (25)" xfId="61"/>
    <cellStyle name="_07. NGTT2009-NN_08 Van tai_Ca the" xfId="62"/>
    <cellStyle name="_07. NGTT2009-NN_08 Van tai_Nien giam KT_TV 2010" xfId="63"/>
    <cellStyle name="_07. NGTT2009-NN_08 Yte-van hoa" xfId="64"/>
    <cellStyle name="_07. NGTT2009-NN_08 Yte-van hoa_05 Doanh nghiep va Ca the (25)" xfId="65"/>
    <cellStyle name="_07. NGTT2009-NN_08 Yte-van hoa_Ca the" xfId="66"/>
    <cellStyle name="_07. NGTT2009-NN_08 Yte-van hoa_Nien giam KT_TV 2010" xfId="67"/>
    <cellStyle name="_07. NGTT2009-NN_10 Market VH, YT, GD, NGTT 2011 " xfId="68"/>
    <cellStyle name="_07. NGTT2009-NN_10 Market VH, YT, GD, NGTT 2011 _05 Doanh nghiep va Ca the_2011 (Ok)" xfId="69"/>
    <cellStyle name="_07. NGTT2009-NN_10 Market VH, YT, GD, NGTT 2011 _11 (3)" xfId="70"/>
    <cellStyle name="_07. NGTT2009-NN_10 Market VH, YT, GD, NGTT 2011 _12 (2)" xfId="71"/>
    <cellStyle name="_07. NGTT2009-NN_10 Market VH, YT, GD, NGTT 2011 _Ngiam_lamnghiep_2011_v2(1)(1)" xfId="72"/>
    <cellStyle name="_07. NGTT2009-NN_10 VH, YT, GD, NGTT 2010 - (OK)" xfId="73"/>
    <cellStyle name="_07. NGTT2009-NN_10 VH, YT, GD, NGTT 2010 - (OK)_Bo sung 04 bieu Cong nghiep" xfId="74"/>
    <cellStyle name="_07. NGTT2009-NN_11 (3)" xfId="75"/>
    <cellStyle name="_07. NGTT2009-NN_11 So lieu quoc te 2010-final" xfId="76"/>
    <cellStyle name="_07. NGTT2009-NN_12 (2)" xfId="77"/>
    <cellStyle name="_07. NGTT2009-NN_Book1" xfId="78"/>
    <cellStyle name="_07. NGTT2009-NN_Book3" xfId="79"/>
    <cellStyle name="_07. NGTT2009-NN_Book3_01 DVHC-DD-KH (10 bieu)" xfId="80"/>
    <cellStyle name="_07. NGTT2009-NN_Book3_01 DVHC-DSLD 2010" xfId="81"/>
    <cellStyle name="_07. NGTT2009-NN_Book3_05 Doanh nghiep va Ca the (25)" xfId="82"/>
    <cellStyle name="_07. NGTT2009-NN_Book3_05 Doanh nghiep va Ca the_2011 (Ok)" xfId="83"/>
    <cellStyle name="_07. NGTT2009-NN_Book3_05 NGTT DN 2010 (OK)" xfId="84"/>
    <cellStyle name="_07. NGTT2009-NN_Book3_05 NGTT DN 2010 (OK)_Bo sung 04 bieu Cong nghiep" xfId="85"/>
    <cellStyle name="_07. NGTT2009-NN_Book3_10 Market VH, YT, GD, NGTT 2011 " xfId="86"/>
    <cellStyle name="_07. NGTT2009-NN_Book3_10 Market VH, YT, GD, NGTT 2011 _05 Doanh nghiep va Ca the_2011 (Ok)" xfId="87"/>
    <cellStyle name="_07. NGTT2009-NN_Book3_10 Market VH, YT, GD, NGTT 2011 _11 (3)" xfId="88"/>
    <cellStyle name="_07. NGTT2009-NN_Book3_10 Market VH, YT, GD, NGTT 2011 _12 (2)" xfId="89"/>
    <cellStyle name="_07. NGTT2009-NN_Book3_10 Market VH, YT, GD, NGTT 2011 _Ngiam_lamnghiep_2011_v2(1)(1)" xfId="90"/>
    <cellStyle name="_07. NGTT2009-NN_Book3_10 VH, YT, GD, NGTT 2010 - (OK)" xfId="91"/>
    <cellStyle name="_07. NGTT2009-NN_Book3_10 VH, YT, GD, NGTT 2010 - (OK)_Bo sung 04 bieu Cong nghiep" xfId="92"/>
    <cellStyle name="_07. NGTT2009-NN_Book3_11 (3)" xfId="93"/>
    <cellStyle name="_07. NGTT2009-NN_Book3_12 (2)" xfId="94"/>
    <cellStyle name="_07. NGTT2009-NN_Book3_Book1" xfId="95"/>
    <cellStyle name="_07. NGTT2009-NN_Book3_CucThongke-phucdap-Tuan-Anh" xfId="96"/>
    <cellStyle name="_07. NGTT2009-NN_Book3_Ngiam_lamnghiep_2011_v2(1)(1)" xfId="97"/>
    <cellStyle name="_07. NGTT2009-NN_Book3_Nien giam day du  Nong nghiep 2010" xfId="98"/>
    <cellStyle name="_07. NGTT2009-NN_Book3_Nongnghiep" xfId="99"/>
    <cellStyle name="_07. NGTT2009-NN_Book3_Nongnghiep_Bo sung 04 bieu Cong nghiep" xfId="100"/>
    <cellStyle name="_07. NGTT2009-NN_Book3_So lieu quoc te TH" xfId="101"/>
    <cellStyle name="_07. NGTT2009-NN_Book3_So lieu quoc te(GDP)" xfId="102"/>
    <cellStyle name="_07. NGTT2009-NN_Book3_So lieu quoc te(GDP)_05 Doanh nghiep va Ca the_2011 (Ok)" xfId="103"/>
    <cellStyle name="_07. NGTT2009-NN_Book3_So lieu quoc te(GDP)_11 (3)" xfId="104"/>
    <cellStyle name="_07. NGTT2009-NN_Book3_So lieu quoc te(GDP)_12 (2)" xfId="105"/>
    <cellStyle name="_07. NGTT2009-NN_Book3_So lieu quoc te(GDP)_Ngiam_lamnghiep_2011_v2(1)(1)" xfId="106"/>
    <cellStyle name="_07. NGTT2009-NN_Book3_XNK" xfId="107"/>
    <cellStyle name="_07. NGTT2009-NN_Book3_XNK_Bo sung 04 bieu Cong nghiep" xfId="108"/>
    <cellStyle name="_07. NGTT2009-NN_Book4" xfId="109"/>
    <cellStyle name="_07. NGTT2009-NN_Book4_Book1" xfId="110"/>
    <cellStyle name="_07. NGTT2009-NN_CSKDCT 2010" xfId="111"/>
    <cellStyle name="_07. NGTT2009-NN_CSKDCT 2010_Bo sung 04 bieu Cong nghiep" xfId="112"/>
    <cellStyle name="_07. NGTT2009-NN_CucThongke-phucdap-Tuan-Anh" xfId="113"/>
    <cellStyle name="_07. NGTT2009-NN_dan so phan tich 10 nam(moi)" xfId="114"/>
    <cellStyle name="_07. NGTT2009-NN_dan so phan tich 10 nam(moi)_05 Doanh nghiep va Ca the (25)" xfId="115"/>
    <cellStyle name="_07. NGTT2009-NN_dan so phan tich 10 nam(moi)_Ca the" xfId="116"/>
    <cellStyle name="_07. NGTT2009-NN_dan so phan tich 10 nam(moi)_Nien giam KT_TV 2010" xfId="117"/>
    <cellStyle name="_07. NGTT2009-NN_Lam nghiep, thuy san 2010 (ok)" xfId="118"/>
    <cellStyle name="_07. NGTT2009-NN_Maket NGTT Cong nghiep 2011" xfId="119"/>
    <cellStyle name="_07. NGTT2009-NN_Maket NGTT Doanh Nghiep 2011" xfId="120"/>
    <cellStyle name="_07. NGTT2009-NN_Maket NGTT Thu chi NS 2011" xfId="121"/>
    <cellStyle name="_07. NGTT2009-NN_Ngiam_lamnghiep_2011_v2(1)(1)" xfId="122"/>
    <cellStyle name="_07. NGTT2009-NN_NGTT Ca the 2011 Diep" xfId="123"/>
    <cellStyle name="_07. NGTT2009-NN_Nien giam day du  Nong nghiep 2010" xfId="124"/>
    <cellStyle name="_07. NGTT2009-NN_Nongnghiep" xfId="125"/>
    <cellStyle name="_07. NGTT2009-NN_Nongnghiep_Bo sung 04 bieu Cong nghiep" xfId="126"/>
    <cellStyle name="_07. NGTT2009-NN_So lieu quoc te TH" xfId="127"/>
    <cellStyle name="_07. NGTT2009-NN_So lieu quoc te(GDP)" xfId="128"/>
    <cellStyle name="_07. NGTT2009-NN_So lieu quoc te(GDP)_05 Doanh nghiep va Ca the_2011 (Ok)" xfId="129"/>
    <cellStyle name="_07. NGTT2009-NN_So lieu quoc te(GDP)_11 (3)" xfId="130"/>
    <cellStyle name="_07. NGTT2009-NN_So lieu quoc te(GDP)_12 (2)" xfId="131"/>
    <cellStyle name="_07. NGTT2009-NN_So lieu quoc te(GDP)_Ngiam_lamnghiep_2011_v2(1)(1)" xfId="132"/>
    <cellStyle name="_07. NGTT2009-NN_Tong hop NGTT" xfId="133"/>
    <cellStyle name="_07. NGTT2009-NN_XNK" xfId="134"/>
    <cellStyle name="_07. NGTT2009-NN_XNK_Bo sung 04 bieu Cong nghiep" xfId="135"/>
    <cellStyle name="_09 VAN TAI(OK)" xfId="136"/>
    <cellStyle name="_09.GD-Yte_TT_MSDC2008" xfId="137"/>
    <cellStyle name="_09.GD-Yte_TT_MSDC2008_01 DVHC-DSLD 2010" xfId="138"/>
    <cellStyle name="_09.GD-Yte_TT_MSDC2008_01 DVHC-DSLD 2010_05 Doanh nghiep va Ca the (25)" xfId="139"/>
    <cellStyle name="_09.GD-Yte_TT_MSDC2008_01 DVHC-DSLD 2010_Bo sung 04 bieu Cong nghiep" xfId="140"/>
    <cellStyle name="_09.GD-Yte_TT_MSDC2008_01 DVHC-DSLD 2010_Ca the" xfId="141"/>
    <cellStyle name="_09.GD-Yte_TT_MSDC2008_01 DVHC-DSLD 2010_Nien giam KT_TV 2010" xfId="142"/>
    <cellStyle name="_09.GD-Yte_TT_MSDC2008_01 DVHC-DSLD 2010_nien giam tom tat 2010 (thuy)" xfId="143"/>
    <cellStyle name="_09.GD-Yte_TT_MSDC2008_01 DVHC-DSLD 2010_Tong hop NGTT" xfId="144"/>
    <cellStyle name="_09.GD-Yte_TT_MSDC2008_03 Dautu 2010" xfId="145"/>
    <cellStyle name="_09.GD-Yte_TT_MSDC2008_05 Doanh nghiep va Ca the (25)" xfId="146"/>
    <cellStyle name="_09.GD-Yte_TT_MSDC2008_05 Doanh nghiep va Ca the_2011 (Ok)" xfId="147"/>
    <cellStyle name="_09.GD-Yte_TT_MSDC2008_05 NGTT DN 2010 (OK)" xfId="148"/>
    <cellStyle name="_09.GD-Yte_TT_MSDC2008_05 NGTT DN 2010 (OK)_Bo sung 04 bieu Cong nghiep" xfId="149"/>
    <cellStyle name="_09.GD-Yte_TT_MSDC2008_10 Market VH, YT, GD, NGTT 2011 " xfId="150"/>
    <cellStyle name="_09.GD-Yte_TT_MSDC2008_10 Market VH, YT, GD, NGTT 2011 _05 Doanh nghiep va Ca the_2011 (Ok)" xfId="151"/>
    <cellStyle name="_09.GD-Yte_TT_MSDC2008_10 Market VH, YT, GD, NGTT 2011 _11 (3)" xfId="152"/>
    <cellStyle name="_09.GD-Yte_TT_MSDC2008_10 Market VH, YT, GD, NGTT 2011 _12 (2)" xfId="153"/>
    <cellStyle name="_09.GD-Yte_TT_MSDC2008_10 Market VH, YT, GD, NGTT 2011 _Ngiam_lamnghiep_2011_v2(1)(1)" xfId="154"/>
    <cellStyle name="_09.GD-Yte_TT_MSDC2008_10 VH, YT, GD, NGTT 2010 - (OK)" xfId="155"/>
    <cellStyle name="_09.GD-Yte_TT_MSDC2008_10 VH, YT, GD, NGTT 2010 - (OK)_Bo sung 04 bieu Cong nghiep" xfId="156"/>
    <cellStyle name="_09.GD-Yte_TT_MSDC2008_11 (3)" xfId="157"/>
    <cellStyle name="_09.GD-Yte_TT_MSDC2008_11 So lieu quoc te 2010-final" xfId="158"/>
    <cellStyle name="_09.GD-Yte_TT_MSDC2008_12 (2)" xfId="159"/>
    <cellStyle name="_09.GD-Yte_TT_MSDC2008_Book1" xfId="160"/>
    <cellStyle name="_09.GD-Yte_TT_MSDC2008_Ca the" xfId="161"/>
    <cellStyle name="_09.GD-Yte_TT_MSDC2008_Maket NGTT Thu chi NS 2011" xfId="162"/>
    <cellStyle name="_09.GD-Yte_TT_MSDC2008_Ngiam_lamnghiep_2011_v2(1)(1)" xfId="163"/>
    <cellStyle name="_09.GD-Yte_TT_MSDC2008_Nien giam day du  Nong nghiep 2010" xfId="164"/>
    <cellStyle name="_09.GD-Yte_TT_MSDC2008_Nien giam KT_TV 2010" xfId="165"/>
    <cellStyle name="_09.GD-Yte_TT_MSDC2008_Nongnghiep" xfId="166"/>
    <cellStyle name="_09.GD-Yte_TT_MSDC2008_Nongnghiep_Bo sung 04 bieu Cong nghiep" xfId="167"/>
    <cellStyle name="_09.GD-Yte_TT_MSDC2008_So lieu quoc te TH" xfId="168"/>
    <cellStyle name="_09.GD-Yte_TT_MSDC2008_So lieu quoc te(GDP)" xfId="169"/>
    <cellStyle name="_09.GD-Yte_TT_MSDC2008_So lieu quoc te(GDP)_05 Doanh nghiep va Ca the_2011 (Ok)" xfId="170"/>
    <cellStyle name="_09.GD-Yte_TT_MSDC2008_So lieu quoc te(GDP)_11 (3)" xfId="171"/>
    <cellStyle name="_09.GD-Yte_TT_MSDC2008_So lieu quoc te(GDP)_12 (2)" xfId="172"/>
    <cellStyle name="_09.GD-Yte_TT_MSDC2008_So lieu quoc te(GDP)_Ngiam_lamnghiep_2011_v2(1)(1)" xfId="173"/>
    <cellStyle name="_09.GD-Yte_TT_MSDC2008_Tong hop NGTT" xfId="174"/>
    <cellStyle name="_09.GD-Yte_TT_MSDC2008_XNK" xfId="175"/>
    <cellStyle name="_09.GD-Yte_TT_MSDC2008_XNK_Bo sung 04 bieu Cong nghiep" xfId="176"/>
    <cellStyle name="_1.OK" xfId="177"/>
    <cellStyle name="_10.Bieuthegioi-tan_NGTT2008(1)" xfId="178"/>
    <cellStyle name="_10.Bieuthegioi-tan_NGTT2008(1)_01 DVHC-DD-KH (10 bieu)" xfId="179"/>
    <cellStyle name="_10.Bieuthegioi-tan_NGTT2008(1)_01 DVHC-DSLD 2010" xfId="180"/>
    <cellStyle name="_10.Bieuthegioi-tan_NGTT2008(1)_01 DVHC-DSLD 2010_05 Doanh nghiep va Ca the (25)" xfId="181"/>
    <cellStyle name="_10.Bieuthegioi-tan_NGTT2008(1)_01 DVHC-DSLD 2010_Bo sung 04 bieu Cong nghiep" xfId="182"/>
    <cellStyle name="_10.Bieuthegioi-tan_NGTT2008(1)_01 DVHC-DSLD 2010_Ca the" xfId="183"/>
    <cellStyle name="_10.Bieuthegioi-tan_NGTT2008(1)_01 DVHC-DSLD 2010_Nien giam KT_TV 2010" xfId="184"/>
    <cellStyle name="_10.Bieuthegioi-tan_NGTT2008(1)_01 DVHC-DSLD 2010_nien giam tom tat 2010 (thuy)" xfId="185"/>
    <cellStyle name="_10.Bieuthegioi-tan_NGTT2008(1)_01 DVHC-DSLD 2010_Tong hop NGTT" xfId="186"/>
    <cellStyle name="_10.Bieuthegioi-tan_NGTT2008(1)_03 Dautu 2010" xfId="187"/>
    <cellStyle name="_10.Bieuthegioi-tan_NGTT2008(1)_05 Doanh nghiep va Ca the (25)" xfId="188"/>
    <cellStyle name="_10.Bieuthegioi-tan_NGTT2008(1)_05 Doanh nghiep va Ca the_2011 (Ok)" xfId="189"/>
    <cellStyle name="_10.Bieuthegioi-tan_NGTT2008(1)_05 Thuong mai" xfId="190"/>
    <cellStyle name="_10.Bieuthegioi-tan_NGTT2008(1)_05 Thuong mai_05 Doanh nghiep va Ca the (25)" xfId="191"/>
    <cellStyle name="_10.Bieuthegioi-tan_NGTT2008(1)_05 Thuong mai_Ca the" xfId="192"/>
    <cellStyle name="_10.Bieuthegioi-tan_NGTT2008(1)_05 Thuong mai_Nien giam KT_TV 2010" xfId="193"/>
    <cellStyle name="_10.Bieuthegioi-tan_NGTT2008(1)_06 Van tai" xfId="194"/>
    <cellStyle name="_10.Bieuthegioi-tan_NGTT2008(1)_06 Van tai_05 Doanh nghiep va Ca the (25)" xfId="195"/>
    <cellStyle name="_10.Bieuthegioi-tan_NGTT2008(1)_06 Van tai_Ca the" xfId="196"/>
    <cellStyle name="_10.Bieuthegioi-tan_NGTT2008(1)_06 Van tai_Nien giam KT_TV 2010" xfId="197"/>
    <cellStyle name="_10.Bieuthegioi-tan_NGTT2008(1)_07 Buu dien" xfId="198"/>
    <cellStyle name="_10.Bieuthegioi-tan_NGTT2008(1)_07 Buu dien_05 Doanh nghiep va Ca the (25)" xfId="199"/>
    <cellStyle name="_10.Bieuthegioi-tan_NGTT2008(1)_07 Buu dien_Ca the" xfId="200"/>
    <cellStyle name="_10.Bieuthegioi-tan_NGTT2008(1)_07 Buu dien_Nien giam KT_TV 2010" xfId="201"/>
    <cellStyle name="_10.Bieuthegioi-tan_NGTT2008(1)_08 Van tai" xfId="202"/>
    <cellStyle name="_10.Bieuthegioi-tan_NGTT2008(1)_08 Van tai_05 Doanh nghiep va Ca the (25)" xfId="203"/>
    <cellStyle name="_10.Bieuthegioi-tan_NGTT2008(1)_08 Van tai_Ca the" xfId="204"/>
    <cellStyle name="_10.Bieuthegioi-tan_NGTT2008(1)_08 Van tai_Nien giam KT_TV 2010" xfId="205"/>
    <cellStyle name="_10.Bieuthegioi-tan_NGTT2008(1)_08 Yte-van hoa" xfId="206"/>
    <cellStyle name="_10.Bieuthegioi-tan_NGTT2008(1)_08 Yte-van hoa_05 Doanh nghiep va Ca the (25)" xfId="207"/>
    <cellStyle name="_10.Bieuthegioi-tan_NGTT2008(1)_08 Yte-van hoa_Ca the" xfId="208"/>
    <cellStyle name="_10.Bieuthegioi-tan_NGTT2008(1)_08 Yte-van hoa_Nien giam KT_TV 2010" xfId="209"/>
    <cellStyle name="_10.Bieuthegioi-tan_NGTT2008(1)_10 Market VH, YT, GD, NGTT 2011 " xfId="210"/>
    <cellStyle name="_10.Bieuthegioi-tan_NGTT2008(1)_10 Market VH, YT, GD, NGTT 2011 _05 Doanh nghiep va Ca the_2011 (Ok)" xfId="211"/>
    <cellStyle name="_10.Bieuthegioi-tan_NGTT2008(1)_10 Market VH, YT, GD, NGTT 2011 _11 (3)" xfId="212"/>
    <cellStyle name="_10.Bieuthegioi-tan_NGTT2008(1)_10 Market VH, YT, GD, NGTT 2011 _12 (2)" xfId="213"/>
    <cellStyle name="_10.Bieuthegioi-tan_NGTT2008(1)_10 Market VH, YT, GD, NGTT 2011 _Ngiam_lamnghiep_2011_v2(1)(1)" xfId="214"/>
    <cellStyle name="_10.Bieuthegioi-tan_NGTT2008(1)_10 VH, YT, GD, NGTT 2010 - (OK)" xfId="215"/>
    <cellStyle name="_10.Bieuthegioi-tan_NGTT2008(1)_10 VH, YT, GD, NGTT 2010 - (OK)_Bo sung 04 bieu Cong nghiep" xfId="216"/>
    <cellStyle name="_10.Bieuthegioi-tan_NGTT2008(1)_11 (3)" xfId="217"/>
    <cellStyle name="_10.Bieuthegioi-tan_NGTT2008(1)_11 So lieu quoc te 2010-final" xfId="218"/>
    <cellStyle name="_10.Bieuthegioi-tan_NGTT2008(1)_12 (2)" xfId="219"/>
    <cellStyle name="_10.Bieuthegioi-tan_NGTT2008(1)_Book1" xfId="220"/>
    <cellStyle name="_10.Bieuthegioi-tan_NGTT2008(1)_Book3" xfId="221"/>
    <cellStyle name="_10.Bieuthegioi-tan_NGTT2008(1)_Book3_01 DVHC-DD-KH (10 bieu)" xfId="222"/>
    <cellStyle name="_10.Bieuthegioi-tan_NGTT2008(1)_Book3_01 DVHC-DSLD 2010" xfId="223"/>
    <cellStyle name="_10.Bieuthegioi-tan_NGTT2008(1)_Book3_05 Doanh nghiep va Ca the (25)" xfId="224"/>
    <cellStyle name="_10.Bieuthegioi-tan_NGTT2008(1)_Book3_05 Doanh nghiep va Ca the_2011 (Ok)" xfId="225"/>
    <cellStyle name="_10.Bieuthegioi-tan_NGTT2008(1)_Book3_05 NGTT DN 2010 (OK)" xfId="226"/>
    <cellStyle name="_10.Bieuthegioi-tan_NGTT2008(1)_Book3_05 NGTT DN 2010 (OK)_Bo sung 04 bieu Cong nghiep" xfId="227"/>
    <cellStyle name="_10.Bieuthegioi-tan_NGTT2008(1)_Book3_10 Market VH, YT, GD, NGTT 2011 " xfId="228"/>
    <cellStyle name="_10.Bieuthegioi-tan_NGTT2008(1)_Book3_10 Market VH, YT, GD, NGTT 2011 _05 Doanh nghiep va Ca the_2011 (Ok)" xfId="229"/>
    <cellStyle name="_10.Bieuthegioi-tan_NGTT2008(1)_Book3_10 Market VH, YT, GD, NGTT 2011 _11 (3)" xfId="230"/>
    <cellStyle name="_10.Bieuthegioi-tan_NGTT2008(1)_Book3_10 Market VH, YT, GD, NGTT 2011 _12 (2)" xfId="231"/>
    <cellStyle name="_10.Bieuthegioi-tan_NGTT2008(1)_Book3_10 Market VH, YT, GD, NGTT 2011 _Ngiam_lamnghiep_2011_v2(1)(1)" xfId="232"/>
    <cellStyle name="_10.Bieuthegioi-tan_NGTT2008(1)_Book3_10 VH, YT, GD, NGTT 2010 - (OK)" xfId="233"/>
    <cellStyle name="_10.Bieuthegioi-tan_NGTT2008(1)_Book3_10 VH, YT, GD, NGTT 2010 - (OK)_Bo sung 04 bieu Cong nghiep" xfId="234"/>
    <cellStyle name="_10.Bieuthegioi-tan_NGTT2008(1)_Book3_11 (3)" xfId="235"/>
    <cellStyle name="_10.Bieuthegioi-tan_NGTT2008(1)_Book3_12 (2)" xfId="236"/>
    <cellStyle name="_10.Bieuthegioi-tan_NGTT2008(1)_Book3_Book1" xfId="237"/>
    <cellStyle name="_10.Bieuthegioi-tan_NGTT2008(1)_Book3_CucThongke-phucdap-Tuan-Anh" xfId="238"/>
    <cellStyle name="_10.Bieuthegioi-tan_NGTT2008(1)_Book3_Ngiam_lamnghiep_2011_v2(1)(1)" xfId="239"/>
    <cellStyle name="_10.Bieuthegioi-tan_NGTT2008(1)_Book3_Nien giam day du  Nong nghiep 2010" xfId="240"/>
    <cellStyle name="_10.Bieuthegioi-tan_NGTT2008(1)_Book3_Nongnghiep" xfId="241"/>
    <cellStyle name="_10.Bieuthegioi-tan_NGTT2008(1)_Book3_Nongnghiep_Bo sung 04 bieu Cong nghiep" xfId="242"/>
    <cellStyle name="_10.Bieuthegioi-tan_NGTT2008(1)_Book3_So lieu quoc te TH" xfId="243"/>
    <cellStyle name="_10.Bieuthegioi-tan_NGTT2008(1)_Book3_So lieu quoc te(GDP)" xfId="244"/>
    <cellStyle name="_10.Bieuthegioi-tan_NGTT2008(1)_Book3_So lieu quoc te(GDP)_05 Doanh nghiep va Ca the_2011 (Ok)" xfId="245"/>
    <cellStyle name="_10.Bieuthegioi-tan_NGTT2008(1)_Book3_So lieu quoc te(GDP)_11 (3)" xfId="246"/>
    <cellStyle name="_10.Bieuthegioi-tan_NGTT2008(1)_Book3_So lieu quoc te(GDP)_12 (2)" xfId="247"/>
    <cellStyle name="_10.Bieuthegioi-tan_NGTT2008(1)_Book3_So lieu quoc te(GDP)_Ngiam_lamnghiep_2011_v2(1)(1)" xfId="248"/>
    <cellStyle name="_10.Bieuthegioi-tan_NGTT2008(1)_Book3_XNK" xfId="249"/>
    <cellStyle name="_10.Bieuthegioi-tan_NGTT2008(1)_Book3_XNK_Bo sung 04 bieu Cong nghiep" xfId="250"/>
    <cellStyle name="_10.Bieuthegioi-tan_NGTT2008(1)_Book4" xfId="251"/>
    <cellStyle name="_10.Bieuthegioi-tan_NGTT2008(1)_Book4_Book1" xfId="252"/>
    <cellStyle name="_10.Bieuthegioi-tan_NGTT2008(1)_CSKDCT 2010" xfId="253"/>
    <cellStyle name="_10.Bieuthegioi-tan_NGTT2008(1)_CSKDCT 2010_Bo sung 04 bieu Cong nghiep" xfId="254"/>
    <cellStyle name="_10.Bieuthegioi-tan_NGTT2008(1)_CucThongke-phucdap-Tuan-Anh" xfId="255"/>
    <cellStyle name="_10.Bieuthegioi-tan_NGTT2008(1)_dan so phan tich 10 nam(moi)" xfId="256"/>
    <cellStyle name="_10.Bieuthegioi-tan_NGTT2008(1)_dan so phan tich 10 nam(moi)_05 Doanh nghiep va Ca the (25)" xfId="257"/>
    <cellStyle name="_10.Bieuthegioi-tan_NGTT2008(1)_dan so phan tich 10 nam(moi)_Ca the" xfId="258"/>
    <cellStyle name="_10.Bieuthegioi-tan_NGTT2008(1)_dan so phan tich 10 nam(moi)_Nien giam KT_TV 2010" xfId="259"/>
    <cellStyle name="_10.Bieuthegioi-tan_NGTT2008(1)_Lam nghiep, thuy san 2010 (ok)" xfId="260"/>
    <cellStyle name="_10.Bieuthegioi-tan_NGTT2008(1)_Maket NGTT Cong nghiep 2011" xfId="261"/>
    <cellStyle name="_10.Bieuthegioi-tan_NGTT2008(1)_Maket NGTT Doanh Nghiep 2011" xfId="262"/>
    <cellStyle name="_10.Bieuthegioi-tan_NGTT2008(1)_Maket NGTT Thu chi NS 2011" xfId="263"/>
    <cellStyle name="_10.Bieuthegioi-tan_NGTT2008(1)_Ngiam_lamnghiep_2011_v2(1)(1)" xfId="264"/>
    <cellStyle name="_10.Bieuthegioi-tan_NGTT2008(1)_NGTT Ca the 2011 Diep" xfId="265"/>
    <cellStyle name="_10.Bieuthegioi-tan_NGTT2008(1)_Nien giam day du  Nong nghiep 2010" xfId="266"/>
    <cellStyle name="_10.Bieuthegioi-tan_NGTT2008(1)_Nongnghiep" xfId="267"/>
    <cellStyle name="_10.Bieuthegioi-tan_NGTT2008(1)_Nongnghiep_Bo sung 04 bieu Cong nghiep" xfId="268"/>
    <cellStyle name="_10.Bieuthegioi-tan_NGTT2008(1)_So lieu quoc te TH" xfId="269"/>
    <cellStyle name="_10.Bieuthegioi-tan_NGTT2008(1)_So lieu quoc te(GDP)" xfId="270"/>
    <cellStyle name="_10.Bieuthegioi-tan_NGTT2008(1)_So lieu quoc te(GDP)_05 Doanh nghiep va Ca the_2011 (Ok)" xfId="271"/>
    <cellStyle name="_10.Bieuthegioi-tan_NGTT2008(1)_So lieu quoc te(GDP)_11 (3)" xfId="272"/>
    <cellStyle name="_10.Bieuthegioi-tan_NGTT2008(1)_So lieu quoc te(GDP)_12 (2)" xfId="273"/>
    <cellStyle name="_10.Bieuthegioi-tan_NGTT2008(1)_So lieu quoc te(GDP)_Ngiam_lamnghiep_2011_v2(1)(1)" xfId="274"/>
    <cellStyle name="_10.Bieuthegioi-tan_NGTT2008(1)_Tong hop NGTT" xfId="275"/>
    <cellStyle name="_10.Bieuthegioi-tan_NGTT2008(1)_XNK" xfId="276"/>
    <cellStyle name="_10.Bieuthegioi-tan_NGTT2008(1)_XNK_Bo sung 04 bieu Cong nghiep" xfId="277"/>
    <cellStyle name="_10_Market_VH_YT_GD_NGTT_2011" xfId="278"/>
    <cellStyle name="_10_Market_VH_YT_GD_NGTT_2011_05 Doanh nghiep va Ca the_2011 (Ok)" xfId="279"/>
    <cellStyle name="_10_Market_VH_YT_GD_NGTT_2011_11 (3)" xfId="280"/>
    <cellStyle name="_10_Market_VH_YT_GD_NGTT_2011_12 (2)" xfId="281"/>
    <cellStyle name="_10_Market_VH_YT_GD_NGTT_2011_Ngiam_lamnghiep_2011_v2(1)(1)" xfId="282"/>
    <cellStyle name="_15.Quoc te" xfId="283"/>
    <cellStyle name="_2.OK" xfId="284"/>
    <cellStyle name="_3OK" xfId="285"/>
    <cellStyle name="_4OK" xfId="286"/>
    <cellStyle name="_5OK" xfId="287"/>
    <cellStyle name="_6OK" xfId="288"/>
    <cellStyle name="_7OK" xfId="289"/>
    <cellStyle name="_8OK" xfId="290"/>
    <cellStyle name="_Book2" xfId="291"/>
    <cellStyle name="_Book2_01 DVHC-DD-KH (10 bieu)" xfId="292"/>
    <cellStyle name="_Book2_01 DVHC-DSLD 2010" xfId="293"/>
    <cellStyle name="_Book2_05 Doanh nghiep va Ca the (25)" xfId="294"/>
    <cellStyle name="_Book2_05 Doanh nghiep va Ca the_2011 (Ok)" xfId="295"/>
    <cellStyle name="_Book2_05 NGTT DN 2010 (OK)" xfId="296"/>
    <cellStyle name="_Book2_05 NGTT DN 2010 (OK)_Bo sung 04 bieu Cong nghiep" xfId="297"/>
    <cellStyle name="_Book2_10 Market VH, YT, GD, NGTT 2011 " xfId="298"/>
    <cellStyle name="_Book2_10 Market VH, YT, GD, NGTT 2011 _05 Doanh nghiep va Ca the_2011 (Ok)" xfId="299"/>
    <cellStyle name="_Book2_10 Market VH, YT, GD, NGTT 2011 _11 (3)" xfId="300"/>
    <cellStyle name="_Book2_10 Market VH, YT, GD, NGTT 2011 _12 (2)" xfId="301"/>
    <cellStyle name="_Book2_10 Market VH, YT, GD, NGTT 2011 _Ngiam_lamnghiep_2011_v2(1)(1)" xfId="302"/>
    <cellStyle name="_Book2_10 VH, YT, GD, NGTT 2010 - (OK)" xfId="303"/>
    <cellStyle name="_Book2_10 VH, YT, GD, NGTT 2010 - (OK)_Bo sung 04 bieu Cong nghiep" xfId="304"/>
    <cellStyle name="_Book2_11 (3)" xfId="305"/>
    <cellStyle name="_Book2_12 (2)" xfId="306"/>
    <cellStyle name="_Book2_Book1" xfId="307"/>
    <cellStyle name="_Book2_CucThongke-phucdap-Tuan-Anh" xfId="308"/>
    <cellStyle name="_Book2_dan so phan tich 10 nam(moi)" xfId="309"/>
    <cellStyle name="_Book2_Ngiam_lamnghiep_2011_v2(1)(1)" xfId="310"/>
    <cellStyle name="_Book2_Nien giam day du  Nong nghiep 2010" xfId="311"/>
    <cellStyle name="_Book2_Nongnghiep" xfId="312"/>
    <cellStyle name="_Book2_Nongnghiep_Bo sung 04 bieu Cong nghiep" xfId="313"/>
    <cellStyle name="_Book2_So lieu quoc te TH" xfId="314"/>
    <cellStyle name="_Book2_So lieu quoc te(GDP)" xfId="315"/>
    <cellStyle name="_Book2_So lieu quoc te(GDP)_05 Doanh nghiep va Ca the_2011 (Ok)" xfId="316"/>
    <cellStyle name="_Book2_So lieu quoc te(GDP)_11 (3)" xfId="317"/>
    <cellStyle name="_Book2_So lieu quoc te(GDP)_12 (2)" xfId="318"/>
    <cellStyle name="_Book2_So lieu quoc te(GDP)_Ngiam_lamnghiep_2011_v2(1)(1)" xfId="319"/>
    <cellStyle name="_Book2_Tong hop NGTT" xfId="320"/>
    <cellStyle name="_Book2_XNK" xfId="321"/>
    <cellStyle name="_Book2_XNK_Bo sung 04 bieu Cong nghiep" xfId="322"/>
    <cellStyle name="_Book4" xfId="323"/>
    <cellStyle name="_Buuchinh - Market" xfId="324"/>
    <cellStyle name="_Buuchinh - Market_05 Doanh nghiep va Ca the_2011 (Ok)" xfId="325"/>
    <cellStyle name="_Buuchinh - Market_11 (3)" xfId="326"/>
    <cellStyle name="_Buuchinh - Market_12 (2)" xfId="327"/>
    <cellStyle name="_Buuchinh - Market_Ngiam_lamnghiep_2011_v2(1)(1)" xfId="328"/>
    <cellStyle name="_csGDPngVN" xfId="329"/>
    <cellStyle name="_CSKDCT 2010" xfId="330"/>
    <cellStyle name="_CSKDCT 2010_Bo sung 04 bieu Cong nghiep" xfId="331"/>
    <cellStyle name="_da sua bo nam 2000 VT- 2011 - NGTT diep" xfId="332"/>
    <cellStyle name="_da sua bo nam 2000 VT- 2011 - NGTT diep_05 Doanh nghiep va Ca the_2011 (Ok)" xfId="333"/>
    <cellStyle name="_da sua bo nam 2000 VT- 2011 - NGTT diep_11 (3)" xfId="334"/>
    <cellStyle name="_da sua bo nam 2000 VT- 2011 - NGTT diep_12 (2)" xfId="335"/>
    <cellStyle name="_da sua bo nam 2000 VT- 2011 - NGTT diep_Ngiam_lamnghiep_2011_v2(1)(1)" xfId="336"/>
    <cellStyle name="_Doi Ngheo(TV)" xfId="337"/>
    <cellStyle name="_Du lich" xfId="338"/>
    <cellStyle name="_Du lich_05 Doanh nghiep va Ca the_2011 (Ok)" xfId="339"/>
    <cellStyle name="_Du lich_11 (3)" xfId="340"/>
    <cellStyle name="_Du lich_12 (2)" xfId="341"/>
    <cellStyle name="_Du lich_Ngiam_lamnghiep_2011_v2(1)(1)" xfId="342"/>
    <cellStyle name="_KT (2)" xfId="343"/>
    <cellStyle name="_KT (2)_1" xfId="344"/>
    <cellStyle name="_KT (2)_2" xfId="345"/>
    <cellStyle name="_KT (2)_2_TG-TH" xfId="346"/>
    <cellStyle name="_KT (2)_3" xfId="347"/>
    <cellStyle name="_KT (2)_3_TG-TH" xfId="348"/>
    <cellStyle name="_KT (2)_4" xfId="349"/>
    <cellStyle name="_KT (2)_4_TG-TH" xfId="350"/>
    <cellStyle name="_KT (2)_5" xfId="351"/>
    <cellStyle name="_KT (2)_TG-TH" xfId="352"/>
    <cellStyle name="_KT_TG" xfId="353"/>
    <cellStyle name="_KT_TG_1" xfId="354"/>
    <cellStyle name="_KT_TG_2" xfId="355"/>
    <cellStyle name="_KT_TG_3" xfId="356"/>
    <cellStyle name="_KT_TG_4" xfId="357"/>
    <cellStyle name="_NGTK-tomtat-2010-DSLD-10-3-2011_final_4" xfId="358"/>
    <cellStyle name="_NGTK-tomtat-2010-DSLD-10-3-2011_final_4_05 Doanh nghiep va Ca the (25)" xfId="359"/>
    <cellStyle name="_NGTK-tomtat-2010-DSLD-10-3-2011_final_4_Ca the" xfId="360"/>
    <cellStyle name="_NGTK-tomtat-2010-DSLD-10-3-2011_final_4_Nien giam KT_TV 2010" xfId="361"/>
    <cellStyle name="_NGTT 2011 - XNK - Market dasua" xfId="362"/>
    <cellStyle name="_NGTT 2011 - XNK - Market dasua_05 Doanh nghiep va Ca the_2011 (Ok)" xfId="363"/>
    <cellStyle name="_NGTT 2011 - XNK - Market dasua_11 (3)" xfId="364"/>
    <cellStyle name="_NGTT 2011 - XNK - Market dasua_12 (2)" xfId="365"/>
    <cellStyle name="_NGTT 2011 - XNK - Market dasua_Ngiam_lamnghiep_2011_v2(1)(1)" xfId="366"/>
    <cellStyle name="_Nonglamthuysan" xfId="367"/>
    <cellStyle name="_Nonglamthuysan_05 Doanh nghiep va Ca the_2011 (Ok)" xfId="368"/>
    <cellStyle name="_Nonglamthuysan_11 (3)" xfId="369"/>
    <cellStyle name="_Nonglamthuysan_12 (2)" xfId="370"/>
    <cellStyle name="_Nonglamthuysan_Ngiam_lamnghiep_2011_v2(1)(1)" xfId="371"/>
    <cellStyle name="_NSNN" xfId="372"/>
    <cellStyle name="_So lieu quoc te TH" xfId="373"/>
    <cellStyle name="_So lieu quoc te TH_05 Doanh nghiep va Ca the_2011 (Ok)" xfId="374"/>
    <cellStyle name="_So lieu quoc te TH_11 (3)" xfId="375"/>
    <cellStyle name="_So lieu quoc te TH_12 (2)" xfId="376"/>
    <cellStyle name="_So lieu quoc te TH_Ngiam_lamnghiep_2011_v2(1)(1)" xfId="377"/>
    <cellStyle name="_TangGDP" xfId="378"/>
    <cellStyle name="_TG-TH" xfId="379"/>
    <cellStyle name="_TG-TH_1" xfId="380"/>
    <cellStyle name="_TG-TH_2" xfId="381"/>
    <cellStyle name="_TG-TH_3" xfId="382"/>
    <cellStyle name="_TG-TH_4" xfId="383"/>
    <cellStyle name="_Tich luy" xfId="384"/>
    <cellStyle name="_Tieudung" xfId="385"/>
    <cellStyle name="_Tong hop NGTT" xfId="386"/>
    <cellStyle name="_Tong hop NGTT_05 Doanh nghiep va Ca the (25)" xfId="387"/>
    <cellStyle name="_Tong hop NGTT_Ca the" xfId="388"/>
    <cellStyle name="_Tong hop NGTT_Nien giam KT_TV 2010" xfId="389"/>
    <cellStyle name="1" xfId="390"/>
    <cellStyle name="1_01 DVHC-DD-KH (10 bieu)" xfId="391"/>
    <cellStyle name="1_01 DVHC-DSLD 2010" xfId="392"/>
    <cellStyle name="1_01 DVHC-DSLD 2010_05 Doanh nghiep va Ca the (25)" xfId="393"/>
    <cellStyle name="1_01 DVHC-DSLD 2010_Bo sung 04 bieu Cong nghiep" xfId="394"/>
    <cellStyle name="1_01 DVHC-DSLD 2010_Ca the" xfId="395"/>
    <cellStyle name="1_01 DVHC-DSLD 2010_Nien giam KT_TV 2010" xfId="396"/>
    <cellStyle name="1_01 DVHC-DSLD 2010_nien giam tom tat 2010 (thuy)" xfId="397"/>
    <cellStyle name="1_01 DVHC-DSLD 2010_Tong hop NGTT" xfId="398"/>
    <cellStyle name="1_03 Dautu 2010" xfId="399"/>
    <cellStyle name="1_05 Doanh nghiep va Ca the (25)" xfId="400"/>
    <cellStyle name="1_05 Doanh nghiep va Ca the_2011 (Ok)" xfId="401"/>
    <cellStyle name="1_05 Thuong mai" xfId="402"/>
    <cellStyle name="1_05 Thuong mai_05 Doanh nghiep va Ca the (25)" xfId="403"/>
    <cellStyle name="1_05 Thuong mai_Ca the" xfId="404"/>
    <cellStyle name="1_05 Thuong mai_Nien giam KT_TV 2010" xfId="405"/>
    <cellStyle name="1_06 Van tai" xfId="406"/>
    <cellStyle name="1_06 Van tai_05 Doanh nghiep va Ca the (25)" xfId="407"/>
    <cellStyle name="1_06 Van tai_Ca the" xfId="408"/>
    <cellStyle name="1_06 Van tai_Nien giam KT_TV 2010" xfId="409"/>
    <cellStyle name="1_07 Buu dien" xfId="410"/>
    <cellStyle name="1_07 Buu dien_05 Doanh nghiep va Ca the (25)" xfId="411"/>
    <cellStyle name="1_07 Buu dien_Ca the" xfId="412"/>
    <cellStyle name="1_07 Buu dien_Nien giam KT_TV 2010" xfId="413"/>
    <cellStyle name="1_08 Van tai" xfId="414"/>
    <cellStyle name="1_08 Van tai_05 Doanh nghiep va Ca the (25)" xfId="415"/>
    <cellStyle name="1_08 Van tai_Ca the" xfId="416"/>
    <cellStyle name="1_08 Van tai_Nien giam KT_TV 2010" xfId="417"/>
    <cellStyle name="1_08 Yte-van hoa" xfId="418"/>
    <cellStyle name="1_08 Yte-van hoa_05 Doanh nghiep va Ca the (25)" xfId="419"/>
    <cellStyle name="1_08 Yte-van hoa_Ca the" xfId="420"/>
    <cellStyle name="1_08 Yte-van hoa_Nien giam KT_TV 2010" xfId="421"/>
    <cellStyle name="1_10 Market VH, YT, GD, NGTT 2011 " xfId="422"/>
    <cellStyle name="1_10 Market VH, YT, GD, NGTT 2011 _05 Doanh nghiep va Ca the_2011 (Ok)" xfId="423"/>
    <cellStyle name="1_10 Market VH, YT, GD, NGTT 2011 _11 (3)" xfId="424"/>
    <cellStyle name="1_10 Market VH, YT, GD, NGTT 2011 _12 (2)" xfId="425"/>
    <cellStyle name="1_10 Market VH, YT, GD, NGTT 2011 _Ngiam_lamnghiep_2011_v2(1)(1)" xfId="426"/>
    <cellStyle name="1_10 VH, YT, GD, NGTT 2010 - (OK)" xfId="427"/>
    <cellStyle name="1_10 VH, YT, GD, NGTT 2010 - (OK)_Bo sung 04 bieu Cong nghiep" xfId="428"/>
    <cellStyle name="1_11 (3)" xfId="429"/>
    <cellStyle name="1_11 So lieu quoc te 2010-final" xfId="430"/>
    <cellStyle name="1_11.Bieuthegioi-hien_NGTT2009" xfId="431"/>
    <cellStyle name="1_11.Bieuthegioi-hien_NGTT2009_05 Doanh nghiep va Ca the_2011 (Ok)" xfId="432"/>
    <cellStyle name="1_11.Bieuthegioi-hien_NGTT2009_11 (3)" xfId="433"/>
    <cellStyle name="1_11.Bieuthegioi-hien_NGTT2009_12 (2)" xfId="434"/>
    <cellStyle name="1_11.Bieuthegioi-hien_NGTT2009_Bo sung 04 bieu Cong nghiep" xfId="435"/>
    <cellStyle name="1_11.Bieuthegioi-hien_NGTT2009_CucThongke-phucdap-Tuan-Anh" xfId="436"/>
    <cellStyle name="1_11.Bieuthegioi-hien_NGTT2009_Ngiam_lamnghiep_2011_v2(1)(1)" xfId="437"/>
    <cellStyle name="1_12 (2)" xfId="438"/>
    <cellStyle name="1_Book1" xfId="439"/>
    <cellStyle name="1_Book3" xfId="440"/>
    <cellStyle name="1_Book3_01 DVHC-DD-KH (10 bieu)" xfId="441"/>
    <cellStyle name="1_Book3_01 DVHC-DSLD 2010" xfId="442"/>
    <cellStyle name="1_Book3_05 Doanh nghiep va Ca the (25)" xfId="443"/>
    <cellStyle name="1_Book3_05 Doanh nghiep va Ca the_2011 (Ok)" xfId="444"/>
    <cellStyle name="1_Book3_05 NGTT DN 2010 (OK)" xfId="445"/>
    <cellStyle name="1_Book3_05 NGTT DN 2010 (OK)_Bo sung 04 bieu Cong nghiep" xfId="446"/>
    <cellStyle name="1_Book3_10 Market VH, YT, GD, NGTT 2011 " xfId="447"/>
    <cellStyle name="1_Book3_10 Market VH, YT, GD, NGTT 2011 _05 Doanh nghiep va Ca the_2011 (Ok)" xfId="448"/>
    <cellStyle name="1_Book3_10 Market VH, YT, GD, NGTT 2011 _11 (3)" xfId="449"/>
    <cellStyle name="1_Book3_10 Market VH, YT, GD, NGTT 2011 _12 (2)" xfId="450"/>
    <cellStyle name="1_Book3_10 Market VH, YT, GD, NGTT 2011 _Ngiam_lamnghiep_2011_v2(1)(1)" xfId="451"/>
    <cellStyle name="1_Book3_10 VH, YT, GD, NGTT 2010 - (OK)" xfId="452"/>
    <cellStyle name="1_Book3_10 VH, YT, GD, NGTT 2010 - (OK)_Bo sung 04 bieu Cong nghiep" xfId="453"/>
    <cellStyle name="1_Book3_11 (3)" xfId="454"/>
    <cellStyle name="1_Book3_12 (2)" xfId="455"/>
    <cellStyle name="1_Book3_Book1" xfId="456"/>
    <cellStyle name="1_Book3_CucThongke-phucdap-Tuan-Anh" xfId="457"/>
    <cellStyle name="1_Book3_Ngiam_lamnghiep_2011_v2(1)(1)" xfId="458"/>
    <cellStyle name="1_Book3_Nien giam day du  Nong nghiep 2010" xfId="459"/>
    <cellStyle name="1_Book3_Nongnghiep" xfId="460"/>
    <cellStyle name="1_Book3_Nongnghiep_Bo sung 04 bieu Cong nghiep" xfId="461"/>
    <cellStyle name="1_Book3_So lieu quoc te TH" xfId="462"/>
    <cellStyle name="1_Book3_So lieu quoc te(GDP)" xfId="463"/>
    <cellStyle name="1_Book3_So lieu quoc te(GDP)_05 Doanh nghiep va Ca the_2011 (Ok)" xfId="464"/>
    <cellStyle name="1_Book3_So lieu quoc te(GDP)_11 (3)" xfId="465"/>
    <cellStyle name="1_Book3_So lieu quoc te(GDP)_12 (2)" xfId="466"/>
    <cellStyle name="1_Book3_So lieu quoc te(GDP)_Ngiam_lamnghiep_2011_v2(1)(1)" xfId="467"/>
    <cellStyle name="1_Book3_XNK" xfId="468"/>
    <cellStyle name="1_Book3_XNK_Bo sung 04 bieu Cong nghiep" xfId="469"/>
    <cellStyle name="1_Book4" xfId="470"/>
    <cellStyle name="1_Book4_Book1" xfId="471"/>
    <cellStyle name="1_BRU-KI 2010-updated" xfId="472"/>
    <cellStyle name="1_CAM-KI 2010-updated" xfId="473"/>
    <cellStyle name="1_CAM-KI 2010-updated 2" xfId="474"/>
    <cellStyle name="1_CSKDCT 2010" xfId="475"/>
    <cellStyle name="1_CSKDCT 2010_Bo sung 04 bieu Cong nghiep" xfId="476"/>
    <cellStyle name="1_CucThongke-phucdap-Tuan-Anh" xfId="477"/>
    <cellStyle name="1_dan so phan tich 10 nam(moi)" xfId="478"/>
    <cellStyle name="1_dan so phan tich 10 nam(moi)_05 Doanh nghiep va Ca the (25)" xfId="479"/>
    <cellStyle name="1_dan so phan tich 10 nam(moi)_Ca the" xfId="480"/>
    <cellStyle name="1_dan so phan tich 10 nam(moi)_Nien giam KT_TV 2010" xfId="481"/>
    <cellStyle name="1_Lam nghiep, thuy san 2010" xfId="482"/>
    <cellStyle name="1_Lam nghiep, thuy san 2010 (ok)" xfId="483"/>
    <cellStyle name="1_Lam nghiep, thuy san 2010 (ok)_11 (3)" xfId="484"/>
    <cellStyle name="1_Lam nghiep, thuy san 2010 (ok)_12 (2)" xfId="485"/>
    <cellStyle name="1_Lam nghiep, thuy san 2010_05 Doanh nghiep va Ca the_2011 (Ok)" xfId="486"/>
    <cellStyle name="1_Lam nghiep, thuy san 2010_11 (3)" xfId="487"/>
    <cellStyle name="1_Lam nghiep, thuy san 2010_12 (2)" xfId="488"/>
    <cellStyle name="1_Lam nghiep, thuy san 2010_Bo sung 04 bieu Cong nghiep" xfId="489"/>
    <cellStyle name="1_Lam nghiep, thuy san 2010_CucThongke-phucdap-Tuan-Anh" xfId="490"/>
    <cellStyle name="1_Lam nghiep, thuy san 2010_Ngiam_lamnghiep_2011_v2(1)(1)" xfId="491"/>
    <cellStyle name="1_Lam nghiep, thuy san 2010_Nien giam day du  Nong nghiep 2010" xfId="492"/>
    <cellStyle name="1_Lam nghiep, thuy san 2010_nien giam tom tat 2010 (thuy)" xfId="493"/>
    <cellStyle name="1_LAO-KI 2010-updated" xfId="494"/>
    <cellStyle name="1_Maket NGTT Cong nghiep 2011" xfId="495"/>
    <cellStyle name="1_Maket NGTT Doanh Nghiep 2011" xfId="496"/>
    <cellStyle name="1_Maket NGTT Thu chi NS 2011" xfId="497"/>
    <cellStyle name="1_Ngiam_lamnghiep_2011_v2(1)(1)" xfId="498"/>
    <cellStyle name="1_NGTT Ca the 2011 Diep" xfId="499"/>
    <cellStyle name="1_Nien giam day du  Nong nghiep 2010" xfId="500"/>
    <cellStyle name="1_Nongnghiep" xfId="501"/>
    <cellStyle name="1_Nongnghiep_Bo sung 04 bieu Cong nghiep" xfId="502"/>
    <cellStyle name="1_So lieu quoc te TH" xfId="503"/>
    <cellStyle name="1_So lieu quoc te(GDP)" xfId="504"/>
    <cellStyle name="1_So lieu quoc te(GDP)_05 Doanh nghiep va Ca the_2011 (Ok)" xfId="505"/>
    <cellStyle name="1_So lieu quoc te(GDP)_11 (3)" xfId="506"/>
    <cellStyle name="1_So lieu quoc te(GDP)_12 (2)" xfId="507"/>
    <cellStyle name="1_So lieu quoc te(GDP)_Ngiam_lamnghiep_2011_v2(1)(1)" xfId="508"/>
    <cellStyle name="1_Tong hop NGTT" xfId="509"/>
    <cellStyle name="1_XNK" xfId="510"/>
    <cellStyle name="1_XNK_Bo sung 04 bieu Cong nghiep" xfId="511"/>
    <cellStyle name="¹éºÐÀ²_      " xfId="512"/>
    <cellStyle name="20% - Accent1 2" xfId="513"/>
    <cellStyle name="20% - Accent2 2" xfId="514"/>
    <cellStyle name="20% - Accent3 2" xfId="515"/>
    <cellStyle name="20% - Accent4 2" xfId="516"/>
    <cellStyle name="20% - Accent5 2" xfId="517"/>
    <cellStyle name="20% - Accent6 2" xfId="518"/>
    <cellStyle name="40% - Accent1 2" xfId="519"/>
    <cellStyle name="40% - Accent2 2" xfId="520"/>
    <cellStyle name="40% - Accent3 2" xfId="521"/>
    <cellStyle name="40% - Accent4 2" xfId="522"/>
    <cellStyle name="40% - Accent5 2" xfId="523"/>
    <cellStyle name="40% - Accent6 2" xfId="524"/>
    <cellStyle name="60% - Accent1 2" xfId="525"/>
    <cellStyle name="60% - Accent2 2" xfId="526"/>
    <cellStyle name="60% - Accent3 2" xfId="527"/>
    <cellStyle name="60% - Accent4 2" xfId="528"/>
    <cellStyle name="60% - Accent5 2" xfId="529"/>
    <cellStyle name="60% - Accent6 2" xfId="530"/>
    <cellStyle name="Accent1 2" xfId="531"/>
    <cellStyle name="Accent2 2" xfId="532"/>
    <cellStyle name="Accent3 2" xfId="533"/>
    <cellStyle name="Accent4 2" xfId="534"/>
    <cellStyle name="Accent5 2" xfId="535"/>
    <cellStyle name="Accent6 2" xfId="536"/>
    <cellStyle name="ÅëÈ­ [0]_      " xfId="537"/>
    <cellStyle name="ÅëÈ­_      " xfId="538"/>
    <cellStyle name="AeE­_INQUIRY ¿?¾÷AßAø " xfId="539"/>
    <cellStyle name="ÅëÈ­_L601CPT" xfId="540"/>
    <cellStyle name="ÄÞ¸¶ [0]_      " xfId="541"/>
    <cellStyle name="AÞ¸¶ [0]_INQUIRY ¿?¾÷AßAø " xfId="542"/>
    <cellStyle name="ÄÞ¸¶ [0]_L601CPT" xfId="543"/>
    <cellStyle name="ÄÞ¸¶_      " xfId="544"/>
    <cellStyle name="AÞ¸¶_INQUIRY ¿?¾÷AßAø " xfId="545"/>
    <cellStyle name="ÄÞ¸¶_L601CPT" xfId="546"/>
    <cellStyle name="AutoFormat Options" xfId="547"/>
    <cellStyle name="Bad 2" xfId="548"/>
    <cellStyle name="C?AØ_¿?¾÷CoE² " xfId="549"/>
    <cellStyle name="Ç¥ÁØ_      " xfId="550"/>
    <cellStyle name="Calculation 2" xfId="551"/>
    <cellStyle name="category" xfId="552"/>
    <cellStyle name="Cerrency_Sheet2_XANGDAU" xfId="553"/>
    <cellStyle name="Check Cell 2" xfId="554"/>
    <cellStyle name="Comma" xfId="555" builtinId="3"/>
    <cellStyle name="Comma 2" xfId="556"/>
    <cellStyle name="Comma 3" xfId="557"/>
    <cellStyle name="Comma 4" xfId="558"/>
    <cellStyle name="Comma 5" xfId="559"/>
    <cellStyle name="Comma 6" xfId="560"/>
    <cellStyle name="Comma 7" xfId="561"/>
    <cellStyle name="Comma 8" xfId="562"/>
    <cellStyle name="Comma 9" xfId="563"/>
    <cellStyle name="comma zerodec" xfId="564"/>
    <cellStyle name="Comma0" xfId="565"/>
    <cellStyle name="cong" xfId="566"/>
    <cellStyle name="Currency 2" xfId="567"/>
    <cellStyle name="Currency0" xfId="568"/>
    <cellStyle name="Currency1" xfId="569"/>
    <cellStyle name="Date" xfId="570"/>
    <cellStyle name="DAUDE" xfId="571"/>
    <cellStyle name="Dollar (zero dec)" xfId="572"/>
    <cellStyle name="Explanatory Text 2" xfId="573"/>
    <cellStyle name="Fixed" xfId="574"/>
    <cellStyle name="gia" xfId="575"/>
    <cellStyle name="Good 2" xfId="576"/>
    <cellStyle name="Grey" xfId="577"/>
    <cellStyle name="HEADER" xfId="578"/>
    <cellStyle name="Header1" xfId="579"/>
    <cellStyle name="Header2" xfId="580"/>
    <cellStyle name="Heading 1" xfId="581" builtinId="16" customBuiltin="1"/>
    <cellStyle name="Heading 1 2" xfId="582"/>
    <cellStyle name="Heading 2" xfId="583" builtinId="17" customBuiltin="1"/>
    <cellStyle name="Heading 2 2" xfId="584"/>
    <cellStyle name="Heading 3 2" xfId="585"/>
    <cellStyle name="Heading 4 2" xfId="586"/>
    <cellStyle name="HEADING1" xfId="587"/>
    <cellStyle name="HEADING2" xfId="588"/>
    <cellStyle name="Input" xfId="589" builtinId="20" customBuiltin="1"/>
    <cellStyle name="Input [yellow]" xfId="590"/>
    <cellStyle name="Input 2" xfId="591"/>
    <cellStyle name="Linked Cell 2" xfId="592"/>
    <cellStyle name="Model" xfId="593"/>
    <cellStyle name="Monétaire [0]_TARIFFS DB" xfId="594"/>
    <cellStyle name="Monétaire_TARIFFS DB" xfId="595"/>
    <cellStyle name="n" xfId="596"/>
    <cellStyle name="Neutral 2" xfId="597"/>
    <cellStyle name="New Times Roman" xfId="598"/>
    <cellStyle name="No" xfId="599"/>
    <cellStyle name="no dec" xfId="600"/>
    <cellStyle name="No_01 DVHC-DSLD 2010" xfId="601"/>
    <cellStyle name="Normal" xfId="0" builtinId="0"/>
    <cellStyle name="Normal - Style1" xfId="602"/>
    <cellStyle name="Normal - Style1 2" xfId="603"/>
    <cellStyle name="Normal - Style1_01 DVHC - DD (Ok)" xfId="604"/>
    <cellStyle name="Normal 10" xfId="605"/>
    <cellStyle name="Normal 13" xfId="606"/>
    <cellStyle name="Normal 13 2 2" xfId="607"/>
    <cellStyle name="Normal 13 2 3" xfId="608"/>
    <cellStyle name="Normal 156" xfId="609"/>
    <cellStyle name="Normal 2" xfId="610"/>
    <cellStyle name="Normal 2 2" xfId="611"/>
    <cellStyle name="Normal 2 6" xfId="612"/>
    <cellStyle name="Normal 2_05 Doanh nghiep va Ca the (25)" xfId="613"/>
    <cellStyle name="Normal 3" xfId="614"/>
    <cellStyle name="Normal 3 2" xfId="615"/>
    <cellStyle name="Normal 3 2 2" xfId="616"/>
    <cellStyle name="Normal 4" xfId="617"/>
    <cellStyle name="Normal 4 2" xfId="618"/>
    <cellStyle name="Normal 5" xfId="619"/>
    <cellStyle name="Normal 6" xfId="620"/>
    <cellStyle name="Normal 7" xfId="621"/>
    <cellStyle name="Normal 8" xfId="622"/>
    <cellStyle name="Normal 9" xfId="623"/>
    <cellStyle name="Normal_10MuclucNien Giam" xfId="624"/>
    <cellStyle name="Normal_Copy of 08.1 Thuong mai  2011  (ok) NGDĐ da vao so lieu" xfId="625"/>
    <cellStyle name="Normal_MaketNGTK_Cuoicung3.12.2007" xfId="626"/>
    <cellStyle name="Normal_NGTK- dulich(market)" xfId="627"/>
    <cellStyle name="Normal_XNK - 2011 (ok)" xfId="628"/>
    <cellStyle name="Note 2" xfId="629"/>
    <cellStyle name="Output 2" xfId="630"/>
    <cellStyle name="Percent [2]" xfId="631"/>
    <cellStyle name="Percent 2" xfId="632"/>
    <cellStyle name="Style 1" xfId="633"/>
    <cellStyle name="Style 10" xfId="634"/>
    <cellStyle name="Style 2" xfId="635"/>
    <cellStyle name="style 3" xfId="636"/>
    <cellStyle name="Style 4" xfId="637"/>
    <cellStyle name="Style 5" xfId="638"/>
    <cellStyle name="Style 6" xfId="639"/>
    <cellStyle name="Style 7" xfId="640"/>
    <cellStyle name="Style 8" xfId="641"/>
    <cellStyle name="Style 9" xfId="642"/>
    <cellStyle name="Style1" xfId="643"/>
    <cellStyle name="Style2" xfId="644"/>
    <cellStyle name="Style3" xfId="645"/>
    <cellStyle name="Style4" xfId="646"/>
    <cellStyle name="Style5" xfId="647"/>
    <cellStyle name="Style6" xfId="648"/>
    <cellStyle name="Style7" xfId="649"/>
    <cellStyle name="subhead" xfId="650"/>
    <cellStyle name="thvt" xfId="651"/>
    <cellStyle name="Total" xfId="652" builtinId="25" customBuiltin="1"/>
    <cellStyle name="Total 2" xfId="653"/>
    <cellStyle name="Warning Text 2" xfId="654"/>
    <cellStyle name=" [0.00]_ Att. 1- Cover" xfId="655"/>
    <cellStyle name="_ Att. 1- Cover" xfId="656"/>
    <cellStyle name="?_ Att. 1- Cover" xfId="657"/>
    <cellStyle name="똿뗦먛귟 [0.00]_PRODUCT DETAIL Q1" xfId="658"/>
    <cellStyle name="똿뗦먛귟_PRODUCT DETAIL Q1" xfId="659"/>
    <cellStyle name="믅됞 [0.00]_PRODUCT DETAIL Q1" xfId="660"/>
    <cellStyle name="믅됞_PRODUCT DETAIL Q1" xfId="661"/>
    <cellStyle name="백분율_95" xfId="662"/>
    <cellStyle name="뷭?_BOOKSHIP" xfId="663"/>
    <cellStyle name="콤마 [0]_1202" xfId="664"/>
    <cellStyle name="콤마_1202" xfId="665"/>
    <cellStyle name="통화 [0]_1202" xfId="666"/>
    <cellStyle name="통화_1202" xfId="667"/>
    <cellStyle name="표준_(정보부문)월별인원계획" xfId="668"/>
    <cellStyle name="一般_99Q3647-ALL-CAS2" xfId="669"/>
    <cellStyle name="千分位[0]_Book1" xfId="670"/>
    <cellStyle name="千分位_99Q3647-ALL-CAS2" xfId="671"/>
    <cellStyle name="標準_list of commodities" xfId="672"/>
    <cellStyle name="貨幣 [0]_Book1" xfId="673"/>
    <cellStyle name="貨幣[0]_BRE" xfId="674"/>
    <cellStyle name="貨幣_Book1" xfId="67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ndiep\Downloads\01%20Don%20v%20HC,%20KH,%20Dat%20dai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gocVan\NG%20chung\NGTK\Niengiamct2004\cacvu%20guisolieuNG2004\DansoLD2004%20dua%20NXB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LOCALS~1\Temp\Nien%20giam2012\01%20Don%20v%20HC,%20KH,%20Dat%20dai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0000_Niengamdaydu_2007\NGA\TienNam\Sach\NienGiam\Niemgiam2005\Tomtat05\baocaonhanh\dan%20s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LOCALS~1\Temp\baocaonhanh\dan%20s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LOCALS~1\Temp\Documents%20and%20Settings\dnhung\Local%20Settings\Temporary%20Internet%20Files\Content.IE5\DDGHN3UU\NGTT2004duaNXB\Copy%20of%20CuongNGTT00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LOCALS~1\Temp\Documents%20and%20Settings\dnhung\Local%20Settings\Temporary%20Internet%20Files\Content.IE5\DDGHN3UU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op19b1\MAKETchuan\2.5nam\Thanh%20Toan\DOCUMENT\DAUTHAU\Dungquat\GOI3\DUNGQUAT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op19b1\MAKETchuan\2.5nam\Thanh%20Toan\CS3408\Standard\RP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Hieu\Data\Nien%20giam\Hoan\Nien%20giam%2095-2002\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vi hanh chinh"/>
      <sheetName val="Khi tuong"/>
      <sheetName val="DVHC"/>
      <sheetName val="Dat"/>
      <sheetName val="Them(dat)"/>
      <sheetName val="Sheet2"/>
      <sheetName val="1"/>
      <sheetName val="2"/>
      <sheetName val="3"/>
      <sheetName val="Sheet1"/>
      <sheetName val="Th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cluc"/>
      <sheetName val="DSLD1 (2)"/>
      <sheetName val="DSLD2"/>
      <sheetName val="DSLD3"/>
      <sheetName val="DSLD4"/>
      <sheetName val="DSLD5"/>
      <sheetName val="DSLD6"/>
      <sheetName val="DSLD7"/>
      <sheetName val="DSLD8"/>
      <sheetName val="Sheet1"/>
      <sheetName val="DSLD9"/>
      <sheetName val="DSLD10"/>
      <sheetName val="DSLD11"/>
      <sheetName val="DSLD12"/>
      <sheetName val="DSLD13"/>
      <sheetName val="DSLD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 vi hanh chinh"/>
      <sheetName val="Khi tuong"/>
      <sheetName val="DVHC"/>
      <sheetName val="Dat"/>
      <sheetName val="Them(dat)"/>
      <sheetName val="Sheet2"/>
      <sheetName val="1"/>
      <sheetName val="2"/>
      <sheetName val="3"/>
      <sheetName val="Sheet1"/>
      <sheetName val="Th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"/>
    </sheetNames>
    <sheetDataSet>
      <sheetData sheetId="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"/>
    </sheetNames>
    <sheetDataSet>
      <sheetData sheetId="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"/>
      <sheetName val="10"/>
      <sheetName val="13"/>
      <sheetName val="14"/>
      <sheetName val="15"/>
      <sheetName val="17"/>
      <sheetName val="19"/>
      <sheetName val="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 xml:space="preserve"> 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 xml:space="preserve"> </v>
          </cell>
          <cell r="U6" t="str">
            <v xml:space="preserve"> </v>
          </cell>
        </row>
        <row r="7">
          <cell r="A7">
            <v>2</v>
          </cell>
          <cell r="B7">
            <v>0.75</v>
          </cell>
          <cell r="E7" t="str">
            <v xml:space="preserve"> 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 xml:space="preserve"> </v>
          </cell>
          <cell r="U7" t="str">
            <v xml:space="preserve"> </v>
          </cell>
        </row>
        <row r="8">
          <cell r="A8">
            <v>3</v>
          </cell>
          <cell r="B8">
            <v>1</v>
          </cell>
          <cell r="E8" t="str">
            <v xml:space="preserve"> 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 xml:space="preserve"> </v>
          </cell>
          <cell r="U8" t="str">
            <v xml:space="preserve"> </v>
          </cell>
        </row>
        <row r="9">
          <cell r="A9">
            <v>4</v>
          </cell>
          <cell r="B9">
            <v>1.5</v>
          </cell>
          <cell r="E9" t="str">
            <v xml:space="preserve"> 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 xml:space="preserve"> </v>
          </cell>
          <cell r="U9" t="str">
            <v xml:space="preserve"> </v>
          </cell>
        </row>
        <row r="10">
          <cell r="A10">
            <v>5</v>
          </cell>
          <cell r="B10">
            <v>2</v>
          </cell>
          <cell r="E10" t="str">
            <v xml:space="preserve"> 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 xml:space="preserve"> </v>
          </cell>
          <cell r="U10" t="str">
            <v xml:space="preserve"> </v>
          </cell>
        </row>
        <row r="11">
          <cell r="A11">
            <v>6</v>
          </cell>
          <cell r="B11">
            <v>2.5</v>
          </cell>
          <cell r="E11" t="str">
            <v xml:space="preserve"> 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 xml:space="preserve"> </v>
          </cell>
          <cell r="U11" t="str">
            <v xml:space="preserve"> </v>
          </cell>
        </row>
        <row r="12">
          <cell r="A12">
            <v>7</v>
          </cell>
          <cell r="B12">
            <v>3</v>
          </cell>
          <cell r="E12" t="str">
            <v xml:space="preserve"> 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 xml:space="preserve"> </v>
          </cell>
          <cell r="U12" t="str">
            <v xml:space="preserve"> </v>
          </cell>
        </row>
        <row r="13">
          <cell r="A13">
            <v>8</v>
          </cell>
          <cell r="B13">
            <v>4</v>
          </cell>
          <cell r="E13" t="str">
            <v xml:space="preserve"> 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 xml:space="preserve"> </v>
          </cell>
          <cell r="U13" t="str">
            <v xml:space="preserve"> </v>
          </cell>
        </row>
        <row r="14">
          <cell r="A14">
            <v>9</v>
          </cell>
          <cell r="B14">
            <v>5</v>
          </cell>
          <cell r="E14" t="str">
            <v xml:space="preserve"> 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 xml:space="preserve"> </v>
          </cell>
          <cell r="U14" t="str">
            <v xml:space="preserve"> </v>
          </cell>
        </row>
        <row r="15">
          <cell r="A15">
            <v>10</v>
          </cell>
          <cell r="B15">
            <v>6</v>
          </cell>
          <cell r="E15" t="str">
            <v xml:space="preserve"> 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 xml:space="preserve"> </v>
          </cell>
          <cell r="U15" t="str">
            <v xml:space="preserve"> </v>
          </cell>
        </row>
        <row r="16">
          <cell r="A16">
            <v>11</v>
          </cell>
          <cell r="B16">
            <v>8</v>
          </cell>
          <cell r="E16" t="str">
            <v xml:space="preserve"> 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 xml:space="preserve"> </v>
          </cell>
          <cell r="U16" t="str">
            <v xml:space="preserve"> </v>
          </cell>
        </row>
        <row r="17">
          <cell r="A17">
            <v>12</v>
          </cell>
          <cell r="B17">
            <v>10</v>
          </cell>
          <cell r="E17" t="str">
            <v xml:space="preserve"> 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 xml:space="preserve"> </v>
          </cell>
          <cell r="U17" t="str">
            <v xml:space="preserve"> </v>
          </cell>
        </row>
        <row r="18">
          <cell r="A18">
            <v>13</v>
          </cell>
          <cell r="B18">
            <v>12</v>
          </cell>
          <cell r="E18" t="str">
            <v xml:space="preserve"> 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 xml:space="preserve"> </v>
          </cell>
          <cell r="U18" t="str">
            <v xml:space="preserve"> </v>
          </cell>
        </row>
        <row r="19">
          <cell r="A19">
            <v>14</v>
          </cell>
          <cell r="B19">
            <v>14</v>
          </cell>
          <cell r="E19" t="str">
            <v xml:space="preserve"> 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 xml:space="preserve"> </v>
          </cell>
          <cell r="U19" t="str">
            <v xml:space="preserve"> </v>
          </cell>
        </row>
        <row r="20">
          <cell r="A20">
            <v>15</v>
          </cell>
          <cell r="B20">
            <v>16</v>
          </cell>
          <cell r="E20" t="str">
            <v xml:space="preserve"> 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 xml:space="preserve"> </v>
          </cell>
          <cell r="U20" t="str">
            <v xml:space="preserve"> </v>
          </cell>
        </row>
        <row r="21">
          <cell r="A21">
            <v>16</v>
          </cell>
          <cell r="B21">
            <v>18</v>
          </cell>
          <cell r="E21" t="str">
            <v xml:space="preserve"> 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 xml:space="preserve"> </v>
          </cell>
          <cell r="U21" t="str">
            <v xml:space="preserve"> </v>
          </cell>
        </row>
        <row r="22">
          <cell r="A22">
            <v>17</v>
          </cell>
          <cell r="B22">
            <v>20</v>
          </cell>
          <cell r="E22" t="str">
            <v xml:space="preserve"> 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 xml:space="preserve"> </v>
          </cell>
          <cell r="U22" t="str">
            <v xml:space="preserve"> </v>
          </cell>
        </row>
        <row r="23">
          <cell r="A23">
            <v>18</v>
          </cell>
          <cell r="B23">
            <v>22</v>
          </cell>
          <cell r="E23" t="str">
            <v xml:space="preserve"> 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 xml:space="preserve"> </v>
          </cell>
          <cell r="U23" t="str">
            <v xml:space="preserve"> </v>
          </cell>
        </row>
        <row r="24">
          <cell r="A24">
            <v>19</v>
          </cell>
          <cell r="B24">
            <v>24</v>
          </cell>
          <cell r="E24" t="str">
            <v xml:space="preserve"> 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 xml:space="preserve"> </v>
          </cell>
          <cell r="U24" t="str">
            <v xml:space="preserve"> </v>
          </cell>
        </row>
        <row r="25">
          <cell r="A25">
            <v>20</v>
          </cell>
          <cell r="B25">
            <v>26</v>
          </cell>
          <cell r="E25" t="str">
            <v xml:space="preserve"> 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 xml:space="preserve"> </v>
          </cell>
          <cell r="U25" t="str">
            <v xml:space="preserve"> </v>
          </cell>
        </row>
        <row r="26">
          <cell r="A26">
            <v>21</v>
          </cell>
          <cell r="B26">
            <v>28</v>
          </cell>
          <cell r="E26" t="str">
            <v xml:space="preserve"> 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 xml:space="preserve"> </v>
          </cell>
          <cell r="U26" t="str">
            <v xml:space="preserve"> </v>
          </cell>
        </row>
        <row r="27">
          <cell r="A27">
            <v>22</v>
          </cell>
          <cell r="B27">
            <v>30</v>
          </cell>
          <cell r="E27" t="str">
            <v xml:space="preserve"> 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 xml:space="preserve"> </v>
          </cell>
          <cell r="U27" t="str">
            <v xml:space="preserve"> </v>
          </cell>
        </row>
        <row r="28">
          <cell r="A28">
            <v>23</v>
          </cell>
          <cell r="B28">
            <v>32</v>
          </cell>
          <cell r="E28" t="str">
            <v xml:space="preserve"> 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 xml:space="preserve"> </v>
          </cell>
          <cell r="U28" t="str">
            <v xml:space="preserve"> </v>
          </cell>
        </row>
        <row r="29">
          <cell r="A29">
            <v>24</v>
          </cell>
          <cell r="B29">
            <v>34</v>
          </cell>
          <cell r="E29" t="str">
            <v xml:space="preserve"> 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 xml:space="preserve"> </v>
          </cell>
          <cell r="U29" t="str">
            <v xml:space="preserve"> </v>
          </cell>
        </row>
        <row r="30">
          <cell r="A30">
            <v>25</v>
          </cell>
          <cell r="B30">
            <v>36</v>
          </cell>
          <cell r="E30" t="str">
            <v xml:space="preserve"> 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 xml:space="preserve"> </v>
          </cell>
          <cell r="U30" t="str">
            <v xml:space="preserve"> </v>
          </cell>
        </row>
        <row r="31">
          <cell r="A31">
            <v>26</v>
          </cell>
          <cell r="B31">
            <v>38</v>
          </cell>
          <cell r="E31" t="str">
            <v xml:space="preserve"> 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 xml:space="preserve"> </v>
          </cell>
          <cell r="U31" t="str">
            <v xml:space="preserve"> </v>
          </cell>
        </row>
        <row r="32">
          <cell r="A32">
            <v>27</v>
          </cell>
          <cell r="B32">
            <v>40</v>
          </cell>
          <cell r="E32" t="str">
            <v xml:space="preserve"> 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 xml:space="preserve"> </v>
          </cell>
          <cell r="U32" t="str">
            <v xml:space="preserve"> </v>
          </cell>
        </row>
        <row r="33">
          <cell r="A33">
            <v>28</v>
          </cell>
          <cell r="B33">
            <v>42</v>
          </cell>
          <cell r="E33" t="str">
            <v xml:space="preserve"> 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 xml:space="preserve"> </v>
          </cell>
          <cell r="U33" t="str">
            <v xml:space="preserve"> </v>
          </cell>
        </row>
        <row r="34">
          <cell r="A34">
            <v>29</v>
          </cell>
          <cell r="B34">
            <v>44</v>
          </cell>
          <cell r="E34" t="str">
            <v xml:space="preserve"> 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 xml:space="preserve"> </v>
          </cell>
          <cell r="U34" t="str">
            <v xml:space="preserve"> </v>
          </cell>
        </row>
        <row r="35">
          <cell r="A35">
            <v>30</v>
          </cell>
          <cell r="B35">
            <v>46</v>
          </cell>
          <cell r="E35" t="str">
            <v xml:space="preserve"> 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 xml:space="preserve"> </v>
          </cell>
          <cell r="U35" t="str">
            <v xml:space="preserve"> </v>
          </cell>
        </row>
        <row r="36">
          <cell r="A36">
            <v>31</v>
          </cell>
          <cell r="B36">
            <v>48</v>
          </cell>
          <cell r="E36" t="str">
            <v xml:space="preserve"> 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 xml:space="preserve"> </v>
          </cell>
          <cell r="U36" t="str">
            <v xml:space="preserve"> </v>
          </cell>
        </row>
        <row r="37">
          <cell r="A37">
            <v>32</v>
          </cell>
          <cell r="B37">
            <v>52</v>
          </cell>
          <cell r="E37" t="str">
            <v xml:space="preserve"> 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 xml:space="preserve"> </v>
          </cell>
          <cell r="U37" t="str">
            <v xml:space="preserve"> </v>
          </cell>
        </row>
        <row r="38">
          <cell r="A38">
            <v>33</v>
          </cell>
          <cell r="B38">
            <v>56</v>
          </cell>
          <cell r="E38" t="str">
            <v xml:space="preserve"> 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 xml:space="preserve"> </v>
          </cell>
          <cell r="U38" t="str">
            <v xml:space="preserve"> </v>
          </cell>
        </row>
        <row r="39">
          <cell r="A39">
            <v>34</v>
          </cell>
          <cell r="B39">
            <v>60</v>
          </cell>
          <cell r="E39" t="str">
            <v xml:space="preserve"> 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 xml:space="preserve"> </v>
          </cell>
          <cell r="U39" t="str">
            <v xml:space="preserve"> </v>
          </cell>
        </row>
        <row r="40">
          <cell r="A40">
            <v>35</v>
          </cell>
          <cell r="B40">
            <v>64</v>
          </cell>
          <cell r="E40" t="str">
            <v xml:space="preserve"> 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 xml:space="preserve"> </v>
          </cell>
          <cell r="U40" t="str">
            <v xml:space="preserve"> </v>
          </cell>
        </row>
        <row r="41">
          <cell r="A41">
            <v>36</v>
          </cell>
          <cell r="B41">
            <v>68</v>
          </cell>
          <cell r="E41" t="str">
            <v xml:space="preserve"> 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 xml:space="preserve"> </v>
          </cell>
          <cell r="U41" t="str">
            <v xml:space="preserve"> </v>
          </cell>
        </row>
        <row r="42">
          <cell r="A42">
            <v>37</v>
          </cell>
          <cell r="B42">
            <v>72</v>
          </cell>
          <cell r="E42" t="str">
            <v xml:space="preserve"> 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 xml:space="preserve"> </v>
          </cell>
          <cell r="U42" t="str">
            <v xml:space="preserve"> </v>
          </cell>
        </row>
        <row r="43">
          <cell r="A43">
            <v>38</v>
          </cell>
          <cell r="B43">
            <v>76</v>
          </cell>
          <cell r="E43" t="str">
            <v xml:space="preserve"> 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 xml:space="preserve"> </v>
          </cell>
          <cell r="U43" t="str">
            <v xml:space="preserve"> </v>
          </cell>
        </row>
        <row r="44">
          <cell r="A44">
            <v>39</v>
          </cell>
          <cell r="B44">
            <v>80</v>
          </cell>
          <cell r="E44" t="str">
            <v xml:space="preserve"> 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 xml:space="preserve"> </v>
          </cell>
          <cell r="U44" t="str">
            <v xml:space="preserve"> </v>
          </cell>
        </row>
        <row r="45">
          <cell r="A45" t="str">
            <v>AVE.</v>
          </cell>
          <cell r="B45" t="str">
            <v xml:space="preserve"> 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 xml:space="preserve"> </v>
          </cell>
          <cell r="U45" t="str">
            <v xml:space="preserve"> </v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CT.XF1"/>
      <sheetName val="I"/>
      <sheetName val="tt chu d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 refreshError="1"/>
      <sheetData sheetId="25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 refreshError="1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 refreshError="1"/>
      <sheetData sheetId="353" refreshError="1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 refreshError="1"/>
      <sheetData sheetId="378" refreshError="1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 refreshError="1"/>
      <sheetData sheetId="424" refreshError="1"/>
      <sheetData sheetId="425" refreshError="1"/>
      <sheetData sheetId="426" refreshError="1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 refreshError="1"/>
      <sheetData sheetId="445" refreshError="1"/>
      <sheetData sheetId="446" refreshError="1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/>
      <sheetData sheetId="531"/>
      <sheetData sheetId="532"/>
      <sheetData sheetId="533"/>
      <sheetData sheetId="534"/>
      <sheetData sheetId="535"/>
      <sheetData sheetId="536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 refreshError="1"/>
      <sheetData sheetId="546" refreshError="1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/>
      <sheetData sheetId="585"/>
      <sheetData sheetId="586"/>
      <sheetData sheetId="587" refreshError="1"/>
      <sheetData sheetId="588"/>
      <sheetData sheetId="589"/>
      <sheetData sheetId="590"/>
      <sheetData sheetId="591" refreshError="1"/>
      <sheetData sheetId="592" refreshError="1"/>
      <sheetData sheetId="593" refreshError="1"/>
      <sheetData sheetId="594"/>
      <sheetData sheetId="595" refreshError="1"/>
      <sheetData sheetId="596"/>
      <sheetData sheetId="597"/>
      <sheetData sheetId="598"/>
      <sheetData sheetId="599" refreshError="1"/>
      <sheetData sheetId="600" refreshError="1"/>
      <sheetData sheetId="601"/>
      <sheetData sheetId="602"/>
      <sheetData sheetId="603" refreshError="1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 refreshError="1"/>
      <sheetData sheetId="662" refreshError="1"/>
      <sheetData sheetId="663" refreshError="1"/>
      <sheetData sheetId="664" refreshError="1"/>
      <sheetData sheetId="665"/>
      <sheetData sheetId="666" refreshError="1"/>
      <sheetData sheetId="667" refreshError="1"/>
      <sheetData sheetId="668"/>
      <sheetData sheetId="669"/>
      <sheetData sheetId="670"/>
      <sheetData sheetId="671"/>
      <sheetData sheetId="672"/>
      <sheetData sheetId="673" refreshError="1"/>
      <sheetData sheetId="674"/>
      <sheetData sheetId="675" refreshError="1"/>
      <sheetData sheetId="676"/>
      <sheetData sheetId="677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/>
          <cell r="AL66" t="str">
            <v>500</v>
          </cell>
          <cell r="AM66">
            <v>1</v>
          </cell>
          <cell r="AN66">
            <v>17.2</v>
          </cell>
          <cell r="AO66"/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 xml:space="preserve">  </v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49"/>
  <sheetViews>
    <sheetView topLeftCell="A18" zoomScaleNormal="100" workbookViewId="0">
      <selection activeCell="B32" sqref="B32"/>
    </sheetView>
  </sheetViews>
  <sheetFormatPr defaultRowHeight="15"/>
  <cols>
    <col min="1" max="1" width="6" style="4" customWidth="1"/>
    <col min="2" max="2" width="81.109375" style="4" customWidth="1"/>
    <col min="3" max="3" width="6.109375" style="4" customWidth="1"/>
    <col min="4" max="16384" width="8.88671875" style="4"/>
  </cols>
  <sheetData>
    <row r="1" spans="1:3" ht="20.100000000000001" customHeight="1">
      <c r="A1" s="199" t="s">
        <v>4</v>
      </c>
      <c r="B1" s="199"/>
    </row>
    <row r="2" spans="1:3" ht="20.100000000000001" customHeight="1">
      <c r="A2" s="200" t="s">
        <v>5</v>
      </c>
      <c r="B2" s="200"/>
    </row>
    <row r="3" spans="1:3" ht="20.100000000000001" customHeight="1">
      <c r="A3" s="5"/>
      <c r="B3" s="6"/>
    </row>
    <row r="4" spans="1:3" ht="20.100000000000001" customHeight="1">
      <c r="A4" s="74" t="s">
        <v>2</v>
      </c>
      <c r="B4" s="75" t="s">
        <v>113</v>
      </c>
      <c r="C4" s="76" t="s">
        <v>3</v>
      </c>
    </row>
    <row r="5" spans="1:3" ht="20.100000000000001" customHeight="1">
      <c r="A5" s="116" t="s">
        <v>49</v>
      </c>
      <c r="B5" s="77" t="s">
        <v>114</v>
      </c>
      <c r="C5" s="78" t="s">
        <v>50</v>
      </c>
    </row>
    <row r="6" spans="1:3" ht="20.100000000000001" customHeight="1">
      <c r="A6" s="117"/>
      <c r="B6" s="7"/>
      <c r="C6" s="8"/>
    </row>
    <row r="7" spans="1:3" ht="20.100000000000001" customHeight="1">
      <c r="A7" s="10">
        <v>199</v>
      </c>
      <c r="B7" s="10" t="s">
        <v>45</v>
      </c>
    </row>
    <row r="8" spans="1:3" ht="20.100000000000001" customHeight="1">
      <c r="A8" s="10"/>
      <c r="B8" s="11" t="s">
        <v>40</v>
      </c>
    </row>
    <row r="9" spans="1:3" ht="20.100000000000001" customHeight="1">
      <c r="A9" s="10">
        <v>200</v>
      </c>
      <c r="B9" s="10" t="s">
        <v>29</v>
      </c>
    </row>
    <row r="10" spans="1:3" ht="20.100000000000001" customHeight="1">
      <c r="A10" s="10"/>
      <c r="B10" s="10" t="s">
        <v>28</v>
      </c>
    </row>
    <row r="11" spans="1:3" ht="20.100000000000001" customHeight="1">
      <c r="A11" s="10"/>
      <c r="B11" s="12" t="s">
        <v>13</v>
      </c>
    </row>
    <row r="12" spans="1:3" ht="20.100000000000001" customHeight="1">
      <c r="A12" s="10">
        <v>201</v>
      </c>
      <c r="B12" s="10" t="s">
        <v>44</v>
      </c>
    </row>
    <row r="13" spans="1:3" ht="20.100000000000001" customHeight="1">
      <c r="A13" s="10"/>
      <c r="B13" s="10" t="s">
        <v>200</v>
      </c>
    </row>
    <row r="14" spans="1:3" ht="20.100000000000001" customHeight="1">
      <c r="A14" s="10"/>
      <c r="B14" s="13" t="s">
        <v>34</v>
      </c>
    </row>
    <row r="15" spans="1:3" ht="20.100000000000001" customHeight="1">
      <c r="A15" s="10"/>
      <c r="B15" s="13" t="s">
        <v>43</v>
      </c>
    </row>
    <row r="16" spans="1:3" ht="20.100000000000001" customHeight="1">
      <c r="A16" s="10">
        <v>202</v>
      </c>
      <c r="B16" s="10" t="s">
        <v>32</v>
      </c>
    </row>
    <row r="17" spans="1:3" ht="20.100000000000001" customHeight="1">
      <c r="A17" s="10"/>
      <c r="B17" s="14" t="s">
        <v>33</v>
      </c>
    </row>
    <row r="18" spans="1:3" ht="20.100000000000001" customHeight="1">
      <c r="A18" s="9">
        <v>203</v>
      </c>
      <c r="B18" s="15" t="s">
        <v>201</v>
      </c>
    </row>
    <row r="19" spans="1:3" ht="20.100000000000001" customHeight="1">
      <c r="A19" s="9"/>
      <c r="B19" s="16" t="s">
        <v>41</v>
      </c>
    </row>
    <row r="20" spans="1:3" ht="20.100000000000001" customHeight="1">
      <c r="A20" s="9">
        <v>204</v>
      </c>
      <c r="B20" s="10" t="s">
        <v>202</v>
      </c>
    </row>
    <row r="21" spans="1:3" ht="20.100000000000001" customHeight="1">
      <c r="A21" s="9"/>
      <c r="B21" s="12" t="s">
        <v>6</v>
      </c>
    </row>
    <row r="22" spans="1:3" ht="20.100000000000001" customHeight="1">
      <c r="A22" s="9">
        <v>205</v>
      </c>
      <c r="B22" s="10" t="s">
        <v>8</v>
      </c>
    </row>
    <row r="23" spans="1:3" ht="20.100000000000001" customHeight="1">
      <c r="A23" s="9"/>
      <c r="B23" s="12" t="s">
        <v>7</v>
      </c>
    </row>
    <row r="24" spans="1:3" ht="18" customHeight="1">
      <c r="A24" s="9">
        <v>206</v>
      </c>
      <c r="B24" s="15" t="s">
        <v>120</v>
      </c>
    </row>
    <row r="25" spans="1:3" ht="18" customHeight="1">
      <c r="A25" s="9"/>
      <c r="B25" s="16" t="s">
        <v>121</v>
      </c>
    </row>
    <row r="26" spans="1:3" ht="18" customHeight="1">
      <c r="A26" s="9">
        <v>207</v>
      </c>
      <c r="B26" s="10" t="s">
        <v>122</v>
      </c>
    </row>
    <row r="27" spans="1:3" ht="18" customHeight="1">
      <c r="A27" s="9"/>
      <c r="B27" s="12" t="s">
        <v>203</v>
      </c>
    </row>
    <row r="28" spans="1:3" ht="18" customHeight="1">
      <c r="A28" s="9">
        <v>208</v>
      </c>
      <c r="B28" s="15" t="s">
        <v>123</v>
      </c>
    </row>
    <row r="29" spans="1:3" ht="18" customHeight="1">
      <c r="A29" s="9"/>
      <c r="B29" s="16" t="s">
        <v>124</v>
      </c>
    </row>
    <row r="30" spans="1:3" ht="18" customHeight="1">
      <c r="A30" s="9">
        <v>209</v>
      </c>
      <c r="B30" s="10" t="s">
        <v>125</v>
      </c>
    </row>
    <row r="31" spans="1:3" ht="18" customHeight="1">
      <c r="A31" s="9"/>
      <c r="B31" s="12" t="s">
        <v>204</v>
      </c>
    </row>
    <row r="32" spans="1:3" ht="20.100000000000001" customHeight="1">
      <c r="A32" s="79"/>
      <c r="B32" s="79"/>
      <c r="C32" s="79"/>
    </row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</sheetData>
  <mergeCells count="2">
    <mergeCell ref="A1:B1"/>
    <mergeCell ref="A2:B2"/>
  </mergeCells>
  <phoneticPr fontId="28" type="noConversion"/>
  <pageMargins left="0.74803149606299213" right="0.51181102362204722" top="0.62992125984251968" bottom="0.62992125984251968" header="0.51181102362204722" footer="0.23622047244094491"/>
  <pageSetup firstPageNumber="182" orientation="portrait" useFirstPageNumber="1" r:id="rId1"/>
  <headerFooter alignWithMargins="0">
    <oddFooter>&amp;C&amp;11&amp;P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3"/>
  <sheetViews>
    <sheetView zoomScaleNormal="100" workbookViewId="0">
      <selection activeCell="C1" sqref="C1:E65536"/>
    </sheetView>
  </sheetViews>
  <sheetFormatPr defaultColWidth="9.109375" defaultRowHeight="13.2"/>
  <cols>
    <col min="1" max="1" width="39" style="190" customWidth="1"/>
    <col min="2" max="2" width="10.88671875" style="190" customWidth="1"/>
    <col min="3" max="3" width="11" style="190" customWidth="1"/>
    <col min="4" max="4" width="10.44140625" style="190" customWidth="1"/>
    <col min="5" max="6" width="11" style="190" customWidth="1"/>
    <col min="7" max="7" width="11.33203125" style="190" customWidth="1"/>
    <col min="8" max="16384" width="9.109375" style="190"/>
  </cols>
  <sheetData>
    <row r="1" spans="1:7" ht="20.100000000000001" customHeight="1">
      <c r="A1" s="189" t="s">
        <v>86</v>
      </c>
    </row>
    <row r="2" spans="1:7" ht="20.100000000000001" customHeight="1">
      <c r="A2" s="191" t="s">
        <v>55</v>
      </c>
    </row>
    <row r="3" spans="1:7" ht="20.100000000000001" customHeight="1"/>
    <row r="4" spans="1:7" ht="20.100000000000001" customHeight="1">
      <c r="A4" s="192"/>
      <c r="B4" s="192"/>
      <c r="C4" s="193"/>
      <c r="E4" s="194"/>
      <c r="F4" s="70"/>
      <c r="G4" s="70" t="s">
        <v>111</v>
      </c>
    </row>
    <row r="5" spans="1:7" ht="26.4">
      <c r="A5" s="114"/>
      <c r="B5" s="195">
        <v>2010</v>
      </c>
      <c r="C5" s="196">
        <v>2015</v>
      </c>
      <c r="D5" s="196">
        <v>2016</v>
      </c>
      <c r="E5" s="196">
        <v>2017</v>
      </c>
      <c r="F5" s="196">
        <v>2018</v>
      </c>
      <c r="G5" s="196" t="s">
        <v>198</v>
      </c>
    </row>
    <row r="6" spans="1:7" ht="20.100000000000001" customHeight="1"/>
    <row r="7" spans="1:7" ht="26.25" customHeight="1">
      <c r="A7" s="71" t="s">
        <v>12</v>
      </c>
      <c r="B7" s="197">
        <v>152865</v>
      </c>
      <c r="C7" s="197">
        <v>309000</v>
      </c>
      <c r="D7" s="197">
        <v>328765</v>
      </c>
      <c r="E7" s="197">
        <v>375330</v>
      </c>
      <c r="F7" s="197">
        <v>423583</v>
      </c>
      <c r="G7" s="197">
        <v>421672</v>
      </c>
    </row>
    <row r="8" spans="1:7" ht="26.25" customHeight="1">
      <c r="A8" s="72" t="s">
        <v>11</v>
      </c>
      <c r="B8" s="197"/>
      <c r="C8" s="197"/>
      <c r="D8" s="197"/>
      <c r="E8" s="197"/>
      <c r="F8" s="197"/>
      <c r="G8" s="197"/>
    </row>
    <row r="9" spans="1:7" ht="26.25" customHeight="1">
      <c r="A9" s="73" t="s">
        <v>112</v>
      </c>
      <c r="B9" s="197">
        <v>1012854</v>
      </c>
      <c r="C9" s="197">
        <v>1569525</v>
      </c>
      <c r="D9" s="198">
        <v>2734953</v>
      </c>
      <c r="E9" s="198">
        <v>3006000</v>
      </c>
      <c r="F9" s="198">
        <v>3416000</v>
      </c>
      <c r="G9" s="198">
        <v>3859328</v>
      </c>
    </row>
    <row r="10" spans="1:7" ht="26.25" customHeight="1">
      <c r="A10" s="71" t="s">
        <v>51</v>
      </c>
      <c r="B10" s="197">
        <v>887135</v>
      </c>
      <c r="C10" s="197">
        <v>945000</v>
      </c>
      <c r="D10" s="197">
        <v>909453</v>
      </c>
      <c r="E10" s="197">
        <v>934274</v>
      </c>
      <c r="F10" s="197">
        <v>963137</v>
      </c>
      <c r="G10" s="197">
        <v>1014569</v>
      </c>
    </row>
    <row r="11" spans="1:7" ht="26.25" customHeight="1">
      <c r="A11" s="72" t="s">
        <v>53</v>
      </c>
      <c r="B11" s="197"/>
      <c r="C11" s="197"/>
      <c r="D11" s="197"/>
      <c r="E11" s="197"/>
      <c r="F11" s="197"/>
      <c r="G11" s="197"/>
    </row>
    <row r="12" spans="1:7" ht="26.25" customHeight="1">
      <c r="A12" s="73" t="s">
        <v>52</v>
      </c>
      <c r="B12" s="197">
        <v>57211</v>
      </c>
      <c r="C12" s="197">
        <v>125475</v>
      </c>
      <c r="D12" s="197">
        <v>167197</v>
      </c>
      <c r="E12" s="197">
        <v>177110</v>
      </c>
      <c r="F12" s="197">
        <v>157135</v>
      </c>
      <c r="G12" s="197">
        <v>167644</v>
      </c>
    </row>
    <row r="13" spans="1:7" ht="26.25" customHeight="1">
      <c r="A13" s="72" t="s">
        <v>54</v>
      </c>
    </row>
    <row r="14" spans="1:7" ht="12.75" customHeight="1">
      <c r="A14" s="192"/>
      <c r="B14" s="192"/>
      <c r="C14" s="192"/>
      <c r="D14" s="192"/>
      <c r="E14" s="192"/>
      <c r="F14" s="192"/>
      <c r="G14" s="192"/>
    </row>
    <row r="15" spans="1:7" ht="20.100000000000001" customHeight="1"/>
    <row r="16" spans="1:7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</sheetData>
  <pageMargins left="0.43" right="0.41" top="0.75" bottom="0.75" header="0.3" footer="0.3"/>
  <pageSetup paperSize="9" orientation="portrait" r:id="rId1"/>
  <headerFooter alignWithMargins="0">
    <oddFooter>&amp;C&amp;11&amp;P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65"/>
  <sheetViews>
    <sheetView workbookViewId="0">
      <selection activeCell="D1" sqref="D1:F65536"/>
    </sheetView>
  </sheetViews>
  <sheetFormatPr defaultColWidth="9.109375" defaultRowHeight="15.9" customHeight="1"/>
  <cols>
    <col min="1" max="1" width="2.6640625" style="85" customWidth="1"/>
    <col min="2" max="2" width="36.6640625" style="85" customWidth="1"/>
    <col min="3" max="3" width="9" style="85" customWidth="1"/>
    <col min="4" max="4" width="10" style="85" customWidth="1"/>
    <col min="5" max="5" width="9.88671875" style="159" customWidth="1"/>
    <col min="6" max="6" width="9.88671875" style="85" customWidth="1"/>
    <col min="7" max="7" width="8.5546875" style="85" customWidth="1"/>
    <col min="8" max="8" width="9.5546875" style="85" customWidth="1"/>
    <col min="9" max="9" width="9.109375" style="85"/>
    <col min="10" max="10" width="50.33203125" style="85" customWidth="1"/>
    <col min="11" max="16384" width="9.109375" style="85"/>
  </cols>
  <sheetData>
    <row r="1" spans="1:8" ht="20.100000000000001" customHeight="1">
      <c r="A1" s="84" t="s">
        <v>164</v>
      </c>
    </row>
    <row r="2" spans="1:8" ht="20.100000000000001" customHeight="1">
      <c r="A2" s="84"/>
      <c r="B2" s="84" t="s">
        <v>165</v>
      </c>
    </row>
    <row r="3" spans="1:8" ht="20.100000000000001" customHeight="1">
      <c r="A3" s="160" t="s">
        <v>126</v>
      </c>
    </row>
    <row r="4" spans="1:8" ht="16.5" customHeight="1">
      <c r="A4" s="161"/>
      <c r="F4" s="162"/>
      <c r="G4" s="163"/>
      <c r="H4" s="163"/>
    </row>
    <row r="5" spans="1:8" ht="20.100000000000001" customHeight="1">
      <c r="A5" s="87"/>
      <c r="B5" s="88"/>
      <c r="C5" s="164"/>
      <c r="D5" s="164"/>
      <c r="E5" s="165"/>
      <c r="F5" s="165"/>
      <c r="H5" s="165" t="s">
        <v>143</v>
      </c>
    </row>
    <row r="6" spans="1:8" ht="30" customHeight="1">
      <c r="A6" s="89"/>
      <c r="B6" s="89"/>
      <c r="C6" s="166">
        <v>2010</v>
      </c>
      <c r="D6" s="167">
        <v>2015</v>
      </c>
      <c r="E6" s="167">
        <v>2016</v>
      </c>
      <c r="F6" s="167">
        <v>2017</v>
      </c>
      <c r="G6" s="106">
        <v>2018</v>
      </c>
      <c r="H6" s="106" t="s">
        <v>198</v>
      </c>
    </row>
    <row r="7" spans="1:8" ht="18" customHeight="1">
      <c r="A7" s="111" t="s">
        <v>144</v>
      </c>
      <c r="B7" s="91"/>
      <c r="C7" s="112">
        <f t="shared" ref="C7:H7" si="0">C12+C13</f>
        <v>7546</v>
      </c>
      <c r="D7" s="112">
        <f t="shared" si="0"/>
        <v>14118</v>
      </c>
      <c r="E7" s="112">
        <f t="shared" si="0"/>
        <v>15318</v>
      </c>
      <c r="F7" s="112">
        <f t="shared" si="0"/>
        <v>16745</v>
      </c>
      <c r="G7" s="112">
        <f t="shared" si="0"/>
        <v>18392.240000000002</v>
      </c>
      <c r="H7" s="112">
        <f t="shared" si="0"/>
        <v>19704</v>
      </c>
    </row>
    <row r="8" spans="1:8" ht="18" customHeight="1">
      <c r="A8" s="168" t="s">
        <v>145</v>
      </c>
      <c r="B8" s="169"/>
      <c r="C8" s="170">
        <v>7564</v>
      </c>
      <c r="D8" s="170">
        <v>2175</v>
      </c>
      <c r="E8" s="94">
        <v>2188</v>
      </c>
      <c r="F8" s="94">
        <f>D8/D7*F7</f>
        <v>2579.7120696982574</v>
      </c>
      <c r="G8" s="94">
        <f>E8/E7*G7</f>
        <v>2627.1198015406712</v>
      </c>
      <c r="H8" s="94">
        <v>2818</v>
      </c>
    </row>
    <row r="9" spans="1:8" ht="18" customHeight="1">
      <c r="A9" s="168" t="s">
        <v>127</v>
      </c>
      <c r="B9" s="169"/>
      <c r="C9" s="170"/>
      <c r="D9" s="170"/>
      <c r="E9" s="170"/>
      <c r="F9" s="170"/>
      <c r="G9" s="170"/>
      <c r="H9" s="170"/>
    </row>
    <row r="10" spans="1:8" ht="18" customHeight="1">
      <c r="A10" s="212" t="s">
        <v>128</v>
      </c>
      <c r="B10" s="213"/>
      <c r="C10" s="112"/>
      <c r="D10" s="113"/>
      <c r="E10" s="99"/>
      <c r="F10" s="99"/>
      <c r="G10" s="99"/>
      <c r="H10" s="99"/>
    </row>
    <row r="11" spans="1:8" ht="18" customHeight="1">
      <c r="A11" s="171" t="s">
        <v>129</v>
      </c>
      <c r="B11" s="172"/>
      <c r="C11" s="170"/>
      <c r="D11" s="170"/>
      <c r="E11" s="170"/>
      <c r="F11" s="170"/>
      <c r="G11" s="170"/>
      <c r="H11" s="170"/>
    </row>
    <row r="12" spans="1:8" ht="18" customHeight="1">
      <c r="B12" s="85" t="s">
        <v>146</v>
      </c>
      <c r="C12" s="170">
        <v>7422</v>
      </c>
      <c r="D12" s="170">
        <v>14062</v>
      </c>
      <c r="E12" s="170">
        <v>15247</v>
      </c>
      <c r="F12" s="170">
        <v>16679</v>
      </c>
      <c r="G12" s="170">
        <v>18307</v>
      </c>
      <c r="H12" s="170">
        <v>19613</v>
      </c>
    </row>
    <row r="13" spans="1:8" ht="18" customHeight="1">
      <c r="B13" s="85" t="s">
        <v>147</v>
      </c>
      <c r="C13" s="170">
        <v>124</v>
      </c>
      <c r="D13" s="170">
        <v>56</v>
      </c>
      <c r="E13" s="170">
        <v>71</v>
      </c>
      <c r="F13" s="170">
        <v>66</v>
      </c>
      <c r="G13" s="170">
        <v>85.24</v>
      </c>
      <c r="H13" s="170">
        <v>91</v>
      </c>
    </row>
    <row r="14" spans="1:8" ht="18" customHeight="1">
      <c r="A14" s="100" t="s">
        <v>148</v>
      </c>
      <c r="C14" s="112"/>
      <c r="D14" s="112"/>
      <c r="E14" s="112"/>
      <c r="F14" s="112"/>
      <c r="G14" s="112"/>
      <c r="H14" s="112"/>
    </row>
    <row r="15" spans="1:8" ht="18" customHeight="1">
      <c r="B15" s="85" t="s">
        <v>130</v>
      </c>
      <c r="C15" s="170">
        <v>337</v>
      </c>
      <c r="D15" s="170">
        <v>701</v>
      </c>
      <c r="E15" s="170">
        <v>805</v>
      </c>
      <c r="F15" s="170">
        <v>641</v>
      </c>
      <c r="G15" s="170">
        <v>741</v>
      </c>
      <c r="H15" s="170">
        <v>657</v>
      </c>
    </row>
    <row r="16" spans="1:8" ht="18" customHeight="1">
      <c r="B16" s="168" t="s">
        <v>131</v>
      </c>
      <c r="C16" s="173"/>
      <c r="D16" s="130"/>
      <c r="E16" s="173"/>
      <c r="F16" s="173"/>
      <c r="G16" s="173"/>
      <c r="H16" s="173"/>
    </row>
    <row r="17" spans="1:8" ht="18" customHeight="1">
      <c r="B17" s="85" t="s">
        <v>132</v>
      </c>
      <c r="C17" s="173">
        <v>6727</v>
      </c>
      <c r="D17" s="130">
        <v>11635</v>
      </c>
      <c r="E17" s="130">
        <v>12556</v>
      </c>
      <c r="F17" s="130">
        <v>13176</v>
      </c>
      <c r="G17" s="130">
        <v>14550</v>
      </c>
      <c r="H17" s="130">
        <v>16947</v>
      </c>
    </row>
    <row r="18" spans="1:8" ht="18" customHeight="1">
      <c r="B18" s="168" t="s">
        <v>133</v>
      </c>
      <c r="C18" s="170"/>
      <c r="D18" s="86"/>
      <c r="E18" s="94"/>
      <c r="F18" s="94"/>
      <c r="G18" s="94"/>
      <c r="H18" s="94"/>
    </row>
    <row r="19" spans="1:8" ht="18" customHeight="1">
      <c r="B19" s="85" t="s">
        <v>149</v>
      </c>
      <c r="C19" s="170">
        <v>198</v>
      </c>
      <c r="D19" s="94">
        <v>984</v>
      </c>
      <c r="E19" s="94">
        <v>1034</v>
      </c>
      <c r="F19" s="94">
        <v>846</v>
      </c>
      <c r="G19" s="94">
        <v>786.41</v>
      </c>
      <c r="H19" s="94">
        <v>761</v>
      </c>
    </row>
    <row r="20" spans="1:8" ht="18" customHeight="1">
      <c r="B20" s="85" t="s">
        <v>150</v>
      </c>
      <c r="C20" s="170"/>
      <c r="D20" s="94"/>
      <c r="E20" s="94"/>
      <c r="F20" s="94"/>
      <c r="G20" s="94"/>
      <c r="H20" s="94"/>
    </row>
    <row r="21" spans="1:8" ht="18" customHeight="1">
      <c r="B21" s="85" t="s">
        <v>151</v>
      </c>
      <c r="C21" s="170">
        <v>168</v>
      </c>
      <c r="D21" s="86">
        <v>156</v>
      </c>
      <c r="E21" s="94">
        <v>190</v>
      </c>
      <c r="F21" s="94">
        <v>161</v>
      </c>
      <c r="G21" s="94">
        <v>151.31</v>
      </c>
      <c r="H21" s="94">
        <v>124.68</v>
      </c>
    </row>
    <row r="22" spans="1:8" ht="18" customHeight="1">
      <c r="B22" s="91" t="s">
        <v>152</v>
      </c>
      <c r="C22" s="170">
        <v>116</v>
      </c>
      <c r="D22" s="86">
        <v>642</v>
      </c>
      <c r="E22" s="94">
        <v>733</v>
      </c>
      <c r="F22" s="94">
        <v>1921</v>
      </c>
      <c r="G22" s="94">
        <v>2163.58</v>
      </c>
      <c r="H22" s="94">
        <v>1213.8399999999999</v>
      </c>
    </row>
    <row r="23" spans="1:8" ht="32.25" customHeight="1">
      <c r="A23" s="100"/>
      <c r="C23" s="216" t="s">
        <v>185</v>
      </c>
      <c r="D23" s="216"/>
      <c r="E23" s="216"/>
      <c r="F23" s="216"/>
      <c r="G23" s="216"/>
      <c r="H23" s="216"/>
    </row>
    <row r="24" spans="1:8" ht="18" customHeight="1">
      <c r="A24" s="100" t="s">
        <v>144</v>
      </c>
      <c r="C24" s="174">
        <v>128.1</v>
      </c>
      <c r="D24" s="174">
        <v>106.76043557168784</v>
      </c>
      <c r="E24" s="174">
        <f t="shared" ref="E24:H25" si="1">E7/D7*100</f>
        <v>108.49978750531237</v>
      </c>
      <c r="F24" s="174">
        <f t="shared" si="1"/>
        <v>109.31583757670712</v>
      </c>
      <c r="G24" s="174">
        <f t="shared" si="1"/>
        <v>109.83720513586147</v>
      </c>
      <c r="H24" s="174">
        <f t="shared" si="1"/>
        <v>107.13213833660282</v>
      </c>
    </row>
    <row r="25" spans="1:8" ht="18" customHeight="1">
      <c r="A25" s="169" t="s">
        <v>145</v>
      </c>
      <c r="B25" s="169"/>
      <c r="C25" s="174">
        <v>92</v>
      </c>
      <c r="D25" s="174">
        <v>142.73526709541935</v>
      </c>
      <c r="E25" s="174">
        <f t="shared" si="1"/>
        <v>100.59770114942528</v>
      </c>
      <c r="F25" s="174">
        <f t="shared" si="1"/>
        <v>117.90274541582531</v>
      </c>
      <c r="G25" s="174">
        <f t="shared" si="1"/>
        <v>101.83771407667055</v>
      </c>
      <c r="H25" s="174">
        <f t="shared" si="1"/>
        <v>107.26575919177294</v>
      </c>
    </row>
    <row r="26" spans="1:8" ht="18" customHeight="1">
      <c r="A26" s="169" t="s">
        <v>127</v>
      </c>
      <c r="B26" s="169"/>
      <c r="C26" s="174"/>
      <c r="D26" s="174"/>
      <c r="E26" s="174"/>
      <c r="F26" s="174"/>
      <c r="G26" s="174"/>
      <c r="H26" s="174"/>
    </row>
    <row r="27" spans="1:8" ht="18" customHeight="1">
      <c r="A27" s="213" t="s">
        <v>128</v>
      </c>
      <c r="B27" s="213"/>
      <c r="C27" s="174"/>
      <c r="D27" s="174"/>
      <c r="E27" s="174"/>
      <c r="F27" s="174"/>
      <c r="G27" s="174"/>
      <c r="H27" s="174"/>
    </row>
    <row r="28" spans="1:8" ht="18" customHeight="1">
      <c r="A28" s="175" t="s">
        <v>129</v>
      </c>
      <c r="B28" s="172"/>
      <c r="C28" s="174"/>
      <c r="D28" s="174"/>
      <c r="E28" s="174"/>
      <c r="F28" s="174"/>
      <c r="G28" s="174"/>
      <c r="H28" s="174"/>
    </row>
    <row r="29" spans="1:8" ht="18" customHeight="1">
      <c r="B29" s="85" t="s">
        <v>146</v>
      </c>
      <c r="C29" s="176">
        <v>128</v>
      </c>
      <c r="D29" s="176">
        <v>108.46124180485923</v>
      </c>
      <c r="E29" s="176">
        <f t="shared" ref="E29:G30" si="2">E12/D12*100</f>
        <v>108.42696629213484</v>
      </c>
      <c r="F29" s="176">
        <f t="shared" si="2"/>
        <v>109.39201154325443</v>
      </c>
      <c r="G29" s="176">
        <f t="shared" si="2"/>
        <v>109.76077702500149</v>
      </c>
      <c r="H29" s="176">
        <f>H12/G12*100</f>
        <v>107.13388321407112</v>
      </c>
    </row>
    <row r="30" spans="1:8" ht="18" customHeight="1">
      <c r="B30" s="85" t="s">
        <v>147</v>
      </c>
      <c r="C30" s="176">
        <v>138.80000000000001</v>
      </c>
      <c r="D30" s="176">
        <v>102.621621621621</v>
      </c>
      <c r="E30" s="176">
        <f t="shared" si="2"/>
        <v>126.78571428571428</v>
      </c>
      <c r="F30" s="176">
        <f t="shared" si="2"/>
        <v>92.957746478873233</v>
      </c>
      <c r="G30" s="176">
        <f t="shared" si="2"/>
        <v>129.15151515151516</v>
      </c>
      <c r="H30" s="176">
        <f>H13/G13*100</f>
        <v>106.75739089629283</v>
      </c>
    </row>
    <row r="31" spans="1:8" ht="18" customHeight="1">
      <c r="A31" s="100" t="s">
        <v>148</v>
      </c>
      <c r="C31" s="176"/>
      <c r="D31" s="176"/>
      <c r="E31" s="176"/>
      <c r="F31" s="176"/>
      <c r="G31" s="176"/>
      <c r="H31" s="176"/>
    </row>
    <row r="32" spans="1:8" ht="18" customHeight="1">
      <c r="B32" s="85" t="s">
        <v>130</v>
      </c>
      <c r="C32" s="176">
        <v>133.69999999999999</v>
      </c>
      <c r="D32" s="176">
        <v>119.62457337883959</v>
      </c>
      <c r="E32" s="176">
        <f>E15/D15*100</f>
        <v>114.83594864479316</v>
      </c>
      <c r="F32" s="176">
        <f>F15/E15*100</f>
        <v>79.627329192546583</v>
      </c>
      <c r="G32" s="176">
        <f>G15/F15*100</f>
        <v>115.60062402496101</v>
      </c>
      <c r="H32" s="176">
        <f>H15/G15*100</f>
        <v>88.663967611336034</v>
      </c>
    </row>
    <row r="33" spans="1:8" ht="18" customHeight="1">
      <c r="B33" s="168" t="s">
        <v>131</v>
      </c>
      <c r="C33" s="176"/>
      <c r="D33" s="176"/>
      <c r="E33" s="176"/>
      <c r="F33" s="176"/>
      <c r="G33" s="176"/>
      <c r="H33" s="176"/>
    </row>
    <row r="34" spans="1:8" ht="18" customHeight="1">
      <c r="B34" s="85" t="s">
        <v>132</v>
      </c>
      <c r="C34" s="176">
        <v>129.9</v>
      </c>
      <c r="D34" s="176">
        <v>105.90751866011287</v>
      </c>
      <c r="E34" s="176">
        <f>E17/D17*100</f>
        <v>107.91577137945853</v>
      </c>
      <c r="F34" s="176">
        <f>F17/E17*100</f>
        <v>104.93787830519274</v>
      </c>
      <c r="G34" s="176">
        <f>G17/F17*100</f>
        <v>110.42805100182149</v>
      </c>
      <c r="H34" s="176">
        <f>H17/G17*100</f>
        <v>116.47422680412372</v>
      </c>
    </row>
    <row r="35" spans="1:8" ht="18" customHeight="1">
      <c r="B35" s="168" t="s">
        <v>133</v>
      </c>
      <c r="C35" s="176"/>
      <c r="D35" s="176"/>
      <c r="E35" s="176"/>
      <c r="F35" s="176"/>
      <c r="G35" s="176"/>
      <c r="H35" s="176"/>
    </row>
    <row r="36" spans="1:8" ht="18" customHeight="1">
      <c r="B36" s="85" t="s">
        <v>149</v>
      </c>
      <c r="C36" s="176">
        <v>135.6</v>
      </c>
      <c r="D36" s="176">
        <v>106.60888407367281</v>
      </c>
      <c r="E36" s="176">
        <f>E19/D19*100</f>
        <v>105.08130081300813</v>
      </c>
      <c r="F36" s="176">
        <f>F19/E19*100</f>
        <v>81.818181818181827</v>
      </c>
      <c r="G36" s="176">
        <f>G19/F19*100</f>
        <v>92.956264775413715</v>
      </c>
      <c r="H36" s="176">
        <f>H19/G19*100</f>
        <v>96.768861026690914</v>
      </c>
    </row>
    <row r="37" spans="1:8" ht="18" customHeight="1">
      <c r="B37" s="85" t="s">
        <v>150</v>
      </c>
      <c r="C37" s="176"/>
      <c r="D37" s="176"/>
      <c r="E37" s="176"/>
      <c r="F37" s="176"/>
      <c r="G37" s="176"/>
      <c r="H37" s="176"/>
    </row>
    <row r="38" spans="1:8" ht="18" customHeight="1">
      <c r="B38" s="85" t="s">
        <v>151</v>
      </c>
      <c r="C38" s="177">
        <v>124.4</v>
      </c>
      <c r="D38" s="177">
        <v>125.4</v>
      </c>
      <c r="E38" s="177">
        <v>125.4</v>
      </c>
      <c r="F38" s="176">
        <f t="shared" ref="F38:H39" si="3">F21/E21*100</f>
        <v>84.73684210526315</v>
      </c>
      <c r="G38" s="176">
        <f t="shared" si="3"/>
        <v>93.981366459627338</v>
      </c>
      <c r="H38" s="176">
        <f t="shared" si="3"/>
        <v>82.40037010111692</v>
      </c>
    </row>
    <row r="39" spans="1:8" ht="18" customHeight="1">
      <c r="B39" s="91" t="s">
        <v>152</v>
      </c>
      <c r="C39" s="176">
        <v>138.1</v>
      </c>
      <c r="D39" s="176">
        <v>117.79816513761467</v>
      </c>
      <c r="E39" s="176">
        <f>E22/D22*100</f>
        <v>114.17445482866044</v>
      </c>
      <c r="F39" s="176">
        <f t="shared" si="3"/>
        <v>262.07366984993178</v>
      </c>
      <c r="G39" s="176">
        <f t="shared" si="3"/>
        <v>112.6277980218636</v>
      </c>
      <c r="H39" s="176">
        <f t="shared" si="3"/>
        <v>56.103310254300744</v>
      </c>
    </row>
    <row r="40" spans="1:8" ht="15.9" customHeight="1">
      <c r="A40" s="88"/>
      <c r="B40" s="88"/>
      <c r="C40" s="88"/>
      <c r="D40" s="88"/>
      <c r="E40" s="178"/>
      <c r="F40" s="88"/>
      <c r="G40" s="88"/>
      <c r="H40" s="88"/>
    </row>
    <row r="41" spans="1:8" ht="18" customHeight="1">
      <c r="A41" s="214"/>
      <c r="B41" s="214"/>
      <c r="C41" s="214"/>
      <c r="D41" s="214"/>
      <c r="E41" s="214"/>
      <c r="F41" s="214"/>
    </row>
    <row r="42" spans="1:8" ht="18" customHeight="1">
      <c r="A42" s="215"/>
      <c r="B42" s="215"/>
      <c r="C42" s="215"/>
      <c r="D42" s="215"/>
      <c r="E42" s="215"/>
      <c r="F42" s="215"/>
    </row>
    <row r="65" ht="26.25" customHeight="1"/>
  </sheetData>
  <mergeCells count="5">
    <mergeCell ref="A10:B10"/>
    <mergeCell ref="A27:B27"/>
    <mergeCell ref="A41:F41"/>
    <mergeCell ref="A42:F42"/>
    <mergeCell ref="C23:H23"/>
  </mergeCells>
  <pageMargins left="0.47" right="0.19" top="0.62" bottom="0.45" header="0.5" footer="0.25"/>
  <pageSetup paperSize="9" orientation="portrait" r:id="rId1"/>
  <headerFooter alignWithMargins="0">
    <oddFooter>&amp;C&amp;P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6"/>
  <sheetViews>
    <sheetView zoomScaleNormal="100" workbookViewId="0">
      <selection activeCell="D1" sqref="D1:F65536"/>
    </sheetView>
  </sheetViews>
  <sheetFormatPr defaultColWidth="9.109375" defaultRowHeight="15.9" customHeight="1"/>
  <cols>
    <col min="1" max="1" width="32.5546875" style="85" customWidth="1"/>
    <col min="2" max="2" width="12.33203125" style="85" customWidth="1"/>
    <col min="3" max="4" width="9.6640625" style="85" customWidth="1"/>
    <col min="5" max="5" width="9.6640625" style="86" customWidth="1"/>
    <col min="6" max="8" width="9.6640625" style="85" customWidth="1"/>
    <col min="9" max="16384" width="9.109375" style="85"/>
  </cols>
  <sheetData>
    <row r="1" spans="1:8" ht="20.100000000000001" customHeight="1">
      <c r="A1" s="84" t="s">
        <v>163</v>
      </c>
    </row>
    <row r="2" spans="1:8" ht="20.100000000000001" customHeight="1">
      <c r="A2" s="101" t="s">
        <v>134</v>
      </c>
    </row>
    <row r="3" spans="1:8" ht="20.100000000000001" customHeight="1">
      <c r="A3" s="87"/>
      <c r="B3" s="88"/>
      <c r="C3" s="88"/>
      <c r="D3" s="88"/>
    </row>
    <row r="4" spans="1:8" ht="27" customHeight="1">
      <c r="A4" s="89"/>
      <c r="B4" s="90" t="s">
        <v>170</v>
      </c>
      <c r="C4" s="166">
        <v>2010</v>
      </c>
      <c r="D4" s="167">
        <v>2015</v>
      </c>
      <c r="E4" s="167">
        <v>2016</v>
      </c>
      <c r="F4" s="167">
        <v>2017</v>
      </c>
      <c r="G4" s="106">
        <v>2018</v>
      </c>
      <c r="H4" s="106" t="s">
        <v>198</v>
      </c>
    </row>
    <row r="5" spans="1:8" ht="27.75" customHeight="1">
      <c r="A5" s="91" t="s">
        <v>153</v>
      </c>
      <c r="B5" s="92" t="s">
        <v>166</v>
      </c>
      <c r="C5" s="93">
        <v>32528</v>
      </c>
      <c r="D5" s="94">
        <v>264237</v>
      </c>
      <c r="E5" s="86">
        <v>334639</v>
      </c>
      <c r="F5" s="94">
        <v>429356</v>
      </c>
      <c r="G5" s="94">
        <v>376896</v>
      </c>
      <c r="H5" s="94">
        <v>418383</v>
      </c>
    </row>
    <row r="6" spans="1:8" ht="27.75" customHeight="1">
      <c r="A6" s="91" t="s">
        <v>154</v>
      </c>
      <c r="B6" s="92" t="s">
        <v>166</v>
      </c>
      <c r="C6" s="93">
        <v>20138</v>
      </c>
      <c r="D6" s="94">
        <v>25738</v>
      </c>
      <c r="E6" s="86">
        <v>28669</v>
      </c>
      <c r="F6" s="94">
        <v>45639</v>
      </c>
      <c r="G6" s="94">
        <v>45962</v>
      </c>
      <c r="H6" s="94">
        <v>61940</v>
      </c>
    </row>
    <row r="7" spans="1:8" ht="27.75" customHeight="1">
      <c r="A7" s="91" t="s">
        <v>135</v>
      </c>
      <c r="B7" s="95" t="s">
        <v>167</v>
      </c>
      <c r="C7" s="93">
        <v>464457</v>
      </c>
      <c r="D7" s="94">
        <v>1169756</v>
      </c>
      <c r="E7" s="86">
        <v>1184336</v>
      </c>
      <c r="F7" s="94">
        <v>1285213</v>
      </c>
      <c r="G7" s="94">
        <v>1392171</v>
      </c>
      <c r="H7" s="94">
        <v>1511410</v>
      </c>
    </row>
    <row r="8" spans="1:8" ht="27.75" customHeight="1">
      <c r="A8" s="91" t="s">
        <v>155</v>
      </c>
      <c r="B8" s="95" t="s">
        <v>168</v>
      </c>
      <c r="C8" s="93">
        <v>83329</v>
      </c>
      <c r="D8" s="94">
        <v>120540</v>
      </c>
      <c r="E8" s="86">
        <v>87140</v>
      </c>
      <c r="F8" s="94">
        <v>74097</v>
      </c>
      <c r="G8" s="94">
        <v>74071</v>
      </c>
      <c r="H8" s="94">
        <v>61952</v>
      </c>
    </row>
    <row r="9" spans="1:8" ht="27.75" customHeight="1">
      <c r="A9" s="91" t="s">
        <v>156</v>
      </c>
      <c r="B9" s="95" t="s">
        <v>167</v>
      </c>
      <c r="C9" s="93">
        <v>1232627</v>
      </c>
      <c r="D9" s="94">
        <v>2628407</v>
      </c>
      <c r="E9" s="86">
        <v>3113674</v>
      </c>
      <c r="F9" s="94">
        <v>3376372</v>
      </c>
      <c r="G9" s="94">
        <v>3669771</v>
      </c>
      <c r="H9" s="94">
        <v>4282444</v>
      </c>
    </row>
    <row r="10" spans="1:8" ht="27.75" customHeight="1">
      <c r="A10" s="91" t="s">
        <v>157</v>
      </c>
      <c r="B10" s="95" t="s">
        <v>167</v>
      </c>
      <c r="C10" s="93">
        <v>1239013</v>
      </c>
      <c r="D10" s="94">
        <v>1802988</v>
      </c>
      <c r="E10" s="86">
        <v>1741468</v>
      </c>
      <c r="F10" s="94">
        <v>1886637</v>
      </c>
      <c r="G10" s="94">
        <v>1970233</v>
      </c>
      <c r="H10" s="94">
        <v>2024229</v>
      </c>
    </row>
    <row r="11" spans="1:8" ht="27.75" customHeight="1">
      <c r="A11" s="91" t="s">
        <v>158</v>
      </c>
      <c r="B11" s="92" t="s">
        <v>169</v>
      </c>
      <c r="C11" s="93">
        <v>6278</v>
      </c>
      <c r="D11" s="94">
        <v>38692</v>
      </c>
      <c r="E11" s="86">
        <v>41085</v>
      </c>
      <c r="F11" s="94">
        <v>334704</v>
      </c>
      <c r="G11" s="94">
        <v>327395</v>
      </c>
      <c r="H11" s="94">
        <v>324245</v>
      </c>
    </row>
    <row r="12" spans="1:8" ht="27.75" customHeight="1">
      <c r="A12" s="91" t="s">
        <v>159</v>
      </c>
      <c r="B12" s="92" t="s">
        <v>169</v>
      </c>
      <c r="C12" s="93">
        <v>4892</v>
      </c>
      <c r="D12" s="94">
        <v>6416</v>
      </c>
      <c r="E12" s="86">
        <v>6319</v>
      </c>
      <c r="F12" s="94">
        <v>36679</v>
      </c>
      <c r="G12" s="94">
        <v>36158</v>
      </c>
      <c r="H12" s="94">
        <v>36183</v>
      </c>
    </row>
    <row r="13" spans="1:8" ht="27.75" customHeight="1">
      <c r="A13" s="91" t="s">
        <v>160</v>
      </c>
      <c r="B13" s="95" t="s">
        <v>167</v>
      </c>
      <c r="C13" s="93">
        <v>798203</v>
      </c>
      <c r="D13" s="94">
        <v>1095357</v>
      </c>
      <c r="E13" s="86">
        <v>1165221</v>
      </c>
      <c r="F13" s="94">
        <v>1410154</v>
      </c>
      <c r="G13" s="94">
        <v>1553260</v>
      </c>
      <c r="H13" s="94">
        <v>1434457</v>
      </c>
    </row>
    <row r="14" spans="1:8" ht="27.75" customHeight="1">
      <c r="A14" s="96" t="s">
        <v>161</v>
      </c>
      <c r="B14" s="95" t="s">
        <v>167</v>
      </c>
      <c r="C14" s="94">
        <v>52366</v>
      </c>
      <c r="D14" s="94">
        <v>267275</v>
      </c>
      <c r="E14" s="86">
        <v>307727</v>
      </c>
      <c r="F14" s="94">
        <v>326790</v>
      </c>
      <c r="G14" s="94">
        <v>330863</v>
      </c>
      <c r="H14" s="94">
        <v>327909</v>
      </c>
    </row>
    <row r="15" spans="1:8" ht="27.75" customHeight="1">
      <c r="A15" s="91" t="s">
        <v>162</v>
      </c>
      <c r="B15" s="95" t="s">
        <v>167</v>
      </c>
      <c r="C15" s="93">
        <v>113312</v>
      </c>
      <c r="D15" s="94">
        <v>409986</v>
      </c>
      <c r="E15" s="86">
        <v>504189</v>
      </c>
      <c r="F15" s="94">
        <v>597217</v>
      </c>
      <c r="G15" s="94">
        <v>665329</v>
      </c>
      <c r="H15" s="94">
        <v>606814</v>
      </c>
    </row>
    <row r="16" spans="1:8" ht="20.100000000000001" customHeight="1">
      <c r="A16" s="88"/>
      <c r="B16" s="88"/>
      <c r="C16" s="88"/>
      <c r="D16" s="104"/>
      <c r="E16" s="104"/>
      <c r="F16" s="104"/>
      <c r="G16" s="104"/>
      <c r="H16" s="104"/>
    </row>
  </sheetData>
  <pageMargins left="0.49" right="0.49" top="0.62" bottom="0.75" header="0.5" footer="0.25"/>
  <pageSetup paperSize="9" orientation="portrait" r:id="rId1"/>
  <headerFooter alignWithMargins="0">
    <oddFooter>&amp;C&amp;P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40"/>
  <sheetViews>
    <sheetView workbookViewId="0">
      <selection activeCell="D1" sqref="D1:F65536"/>
    </sheetView>
  </sheetViews>
  <sheetFormatPr defaultColWidth="9.109375" defaultRowHeight="13.2"/>
  <cols>
    <col min="1" max="1" width="2.6640625" style="85" customWidth="1"/>
    <col min="2" max="2" width="33.5546875" style="85" customWidth="1"/>
    <col min="3" max="3" width="9.5546875" style="85" customWidth="1"/>
    <col min="4" max="4" width="8.6640625" style="85" customWidth="1"/>
    <col min="5" max="8" width="9.6640625" style="85" customWidth="1"/>
    <col min="9" max="9" width="38.109375" style="85" customWidth="1"/>
    <col min="10" max="16384" width="9.109375" style="85"/>
  </cols>
  <sheetData>
    <row r="1" spans="1:8" ht="20.100000000000001" customHeight="1">
      <c r="A1" s="84" t="s">
        <v>184</v>
      </c>
    </row>
    <row r="2" spans="1:8" ht="20.100000000000001" customHeight="1">
      <c r="A2" s="84" t="s">
        <v>183</v>
      </c>
    </row>
    <row r="3" spans="1:8" ht="20.100000000000001" customHeight="1">
      <c r="A3" s="160" t="s">
        <v>136</v>
      </c>
    </row>
    <row r="4" spans="1:8" ht="20.100000000000001" customHeight="1">
      <c r="A4" s="161"/>
    </row>
    <row r="5" spans="1:8" ht="15.9" customHeight="1">
      <c r="A5" s="87"/>
      <c r="B5" s="88"/>
      <c r="C5" s="164"/>
      <c r="D5" s="164"/>
      <c r="E5" s="164"/>
      <c r="F5" s="164"/>
      <c r="G5" s="164"/>
      <c r="H5" s="164" t="s">
        <v>143</v>
      </c>
    </row>
    <row r="6" spans="1:8" ht="27" customHeight="1">
      <c r="A6" s="89"/>
      <c r="B6" s="89"/>
      <c r="C6" s="166">
        <v>2010</v>
      </c>
      <c r="D6" s="167">
        <v>2015</v>
      </c>
      <c r="E6" s="167">
        <v>2016</v>
      </c>
      <c r="F6" s="167">
        <v>2017</v>
      </c>
      <c r="G6" s="106">
        <v>2018</v>
      </c>
      <c r="H6" s="106" t="s">
        <v>198</v>
      </c>
    </row>
    <row r="7" spans="1:8" ht="17.25" customHeight="1">
      <c r="A7" s="111" t="s">
        <v>144</v>
      </c>
      <c r="B7" s="91"/>
      <c r="C7" s="97">
        <f t="shared" ref="C7:H7" si="0">C11+C12</f>
        <v>9167</v>
      </c>
      <c r="D7" s="97">
        <f t="shared" si="0"/>
        <v>12746</v>
      </c>
      <c r="E7" s="97">
        <f t="shared" si="0"/>
        <v>13185</v>
      </c>
      <c r="F7" s="97">
        <f t="shared" si="0"/>
        <v>14523.51</v>
      </c>
      <c r="G7" s="97">
        <f t="shared" si="0"/>
        <v>16146.39</v>
      </c>
      <c r="H7" s="97">
        <f t="shared" si="0"/>
        <v>16170</v>
      </c>
    </row>
    <row r="8" spans="1:8" ht="17.25" customHeight="1">
      <c r="B8" s="169" t="s">
        <v>171</v>
      </c>
      <c r="C8" s="98">
        <v>889</v>
      </c>
      <c r="D8" s="98">
        <v>1351</v>
      </c>
      <c r="E8" s="98">
        <v>1489</v>
      </c>
      <c r="F8" s="94">
        <f>D8/D7*F7</f>
        <v>1539.4054613211988</v>
      </c>
      <c r="G8" s="94">
        <f>E8/E7*G7</f>
        <v>1823.4338043230944</v>
      </c>
      <c r="H8" s="94">
        <v>1829</v>
      </c>
    </row>
    <row r="9" spans="1:8" ht="17.25" customHeight="1">
      <c r="B9" s="169" t="s">
        <v>137</v>
      </c>
      <c r="C9" s="94"/>
      <c r="D9" s="94"/>
      <c r="E9" s="94"/>
      <c r="F9" s="94"/>
      <c r="G9" s="94"/>
      <c r="H9" s="94"/>
    </row>
    <row r="10" spans="1:8" ht="17.25" customHeight="1">
      <c r="A10" s="100" t="s">
        <v>172</v>
      </c>
      <c r="B10" s="175"/>
      <c r="C10" s="97"/>
      <c r="D10" s="97"/>
      <c r="E10" s="97"/>
      <c r="F10" s="97"/>
      <c r="G10" s="99"/>
      <c r="H10" s="99"/>
    </row>
    <row r="11" spans="1:8" ht="17.25" customHeight="1">
      <c r="B11" s="85" t="s">
        <v>146</v>
      </c>
      <c r="C11" s="98">
        <v>9093</v>
      </c>
      <c r="D11" s="98">
        <v>12728</v>
      </c>
      <c r="E11" s="98">
        <v>13161</v>
      </c>
      <c r="F11" s="94">
        <v>14503</v>
      </c>
      <c r="G11" s="94">
        <v>16117</v>
      </c>
      <c r="H11" s="94">
        <v>16140</v>
      </c>
    </row>
    <row r="12" spans="1:8" ht="17.25" customHeight="1">
      <c r="B12" s="85" t="s">
        <v>147</v>
      </c>
      <c r="C12" s="98">
        <v>74</v>
      </c>
      <c r="D12" s="98">
        <v>18</v>
      </c>
      <c r="E12" s="98">
        <v>24</v>
      </c>
      <c r="F12" s="94">
        <v>20.51</v>
      </c>
      <c r="G12" s="94">
        <v>29.39</v>
      </c>
      <c r="H12" s="94">
        <v>30</v>
      </c>
    </row>
    <row r="13" spans="1:8" ht="17.25" customHeight="1">
      <c r="A13" s="100" t="s">
        <v>148</v>
      </c>
      <c r="C13" s="97"/>
      <c r="D13" s="97"/>
      <c r="E13" s="97"/>
      <c r="F13" s="97"/>
      <c r="G13" s="97"/>
      <c r="H13" s="97"/>
    </row>
    <row r="14" spans="1:8" s="100" customFormat="1" ht="17.25" customHeight="1">
      <c r="A14" s="100" t="s">
        <v>173</v>
      </c>
      <c r="C14" s="99">
        <f t="shared" ref="C14:H14" si="1">C15+C17</f>
        <v>8582</v>
      </c>
      <c r="D14" s="99">
        <f t="shared" si="1"/>
        <v>11723</v>
      </c>
      <c r="E14" s="99">
        <f t="shared" si="1"/>
        <v>12090</v>
      </c>
      <c r="F14" s="99">
        <f t="shared" si="1"/>
        <v>13003</v>
      </c>
      <c r="G14" s="99">
        <f t="shared" si="1"/>
        <v>14655.201999999999</v>
      </c>
      <c r="H14" s="99">
        <f t="shared" si="1"/>
        <v>14603</v>
      </c>
    </row>
    <row r="15" spans="1:8" ht="17.25" customHeight="1">
      <c r="A15" s="168"/>
      <c r="B15" s="85" t="s">
        <v>138</v>
      </c>
      <c r="C15" s="98">
        <v>1156</v>
      </c>
      <c r="D15" s="98">
        <v>1486</v>
      </c>
      <c r="E15" s="98">
        <v>1503</v>
      </c>
      <c r="F15" s="94">
        <v>1600</v>
      </c>
      <c r="G15" s="94">
        <v>1722.2909999999999</v>
      </c>
      <c r="H15" s="94">
        <v>1869</v>
      </c>
    </row>
    <row r="16" spans="1:8" ht="17.25" customHeight="1">
      <c r="A16" s="168"/>
      <c r="B16" s="168" t="s">
        <v>139</v>
      </c>
      <c r="C16" s="98"/>
      <c r="D16" s="98"/>
      <c r="E16" s="98"/>
      <c r="F16" s="94"/>
      <c r="G16" s="94"/>
      <c r="H16" s="94"/>
    </row>
    <row r="17" spans="1:9" ht="17.25" customHeight="1">
      <c r="A17" s="168"/>
      <c r="B17" s="85" t="s">
        <v>174</v>
      </c>
      <c r="C17" s="94">
        <v>7426</v>
      </c>
      <c r="D17" s="94">
        <v>10237</v>
      </c>
      <c r="E17" s="94">
        <v>10587</v>
      </c>
      <c r="F17" s="94">
        <v>11403</v>
      </c>
      <c r="G17" s="94">
        <v>12932.911</v>
      </c>
      <c r="H17" s="94">
        <v>12734</v>
      </c>
    </row>
    <row r="18" spans="1:9" s="100" customFormat="1" ht="17.25" customHeight="1">
      <c r="A18" s="100" t="s">
        <v>175</v>
      </c>
      <c r="C18" s="99">
        <f t="shared" ref="C18:H18" si="2">+C19+C20+C21</f>
        <v>406</v>
      </c>
      <c r="D18" s="99">
        <f t="shared" si="2"/>
        <v>444</v>
      </c>
      <c r="E18" s="99">
        <f t="shared" si="2"/>
        <v>452</v>
      </c>
      <c r="F18" s="99">
        <f t="shared" si="2"/>
        <v>739</v>
      </c>
      <c r="G18" s="99">
        <f t="shared" si="2"/>
        <v>671.73300000000006</v>
      </c>
      <c r="H18" s="99">
        <f t="shared" si="2"/>
        <v>745.04199999999992</v>
      </c>
    </row>
    <row r="19" spans="1:9" ht="17.25" customHeight="1">
      <c r="B19" s="85" t="s">
        <v>176</v>
      </c>
      <c r="C19" s="98">
        <v>63</v>
      </c>
      <c r="D19" s="98">
        <v>235</v>
      </c>
      <c r="E19" s="98">
        <v>229</v>
      </c>
      <c r="F19" s="94">
        <v>519</v>
      </c>
      <c r="G19" s="94">
        <v>376.70400000000001</v>
      </c>
      <c r="H19" s="94">
        <v>455.77800000000002</v>
      </c>
    </row>
    <row r="20" spans="1:9" ht="17.25" customHeight="1">
      <c r="B20" s="85" t="s">
        <v>177</v>
      </c>
      <c r="C20" s="98">
        <v>322</v>
      </c>
      <c r="D20" s="98">
        <v>131</v>
      </c>
      <c r="E20" s="98">
        <v>127</v>
      </c>
      <c r="F20" s="94">
        <v>145</v>
      </c>
      <c r="G20" s="94">
        <v>234.59299999999999</v>
      </c>
      <c r="H20" s="94">
        <v>224.39699999999999</v>
      </c>
    </row>
    <row r="21" spans="1:9" ht="17.25" customHeight="1">
      <c r="B21" s="85" t="s">
        <v>178</v>
      </c>
      <c r="C21" s="98">
        <v>21</v>
      </c>
      <c r="D21" s="98">
        <v>78</v>
      </c>
      <c r="E21" s="98">
        <v>96</v>
      </c>
      <c r="F21" s="94">
        <v>75</v>
      </c>
      <c r="G21" s="94">
        <v>60.436</v>
      </c>
      <c r="H21" s="94">
        <v>64.867000000000004</v>
      </c>
    </row>
    <row r="22" spans="1:9" s="100" customFormat="1" ht="17.25" customHeight="1">
      <c r="A22" s="100" t="s">
        <v>179</v>
      </c>
      <c r="C22" s="179">
        <v>179</v>
      </c>
      <c r="D22" s="179">
        <v>579</v>
      </c>
      <c r="E22" s="179">
        <v>643</v>
      </c>
      <c r="F22" s="99">
        <v>782</v>
      </c>
      <c r="G22" s="99">
        <v>819.21500000000003</v>
      </c>
      <c r="H22" s="99">
        <v>822</v>
      </c>
    </row>
    <row r="23" spans="1:9" ht="30" customHeight="1">
      <c r="C23" s="216" t="s">
        <v>186</v>
      </c>
      <c r="D23" s="216"/>
      <c r="E23" s="216"/>
      <c r="F23" s="216"/>
      <c r="G23" s="216"/>
      <c r="H23" s="216"/>
    </row>
    <row r="24" spans="1:9" ht="17.25" customHeight="1">
      <c r="A24" s="100" t="s">
        <v>144</v>
      </c>
      <c r="C24" s="174">
        <v>138.18</v>
      </c>
      <c r="D24" s="174">
        <v>101.16675926660845</v>
      </c>
      <c r="E24" s="174">
        <f t="shared" ref="E24:H25" si="3">+E7/D7*100</f>
        <v>103.44421779381767</v>
      </c>
      <c r="F24" s="174">
        <f t="shared" si="3"/>
        <v>110.15176336746302</v>
      </c>
      <c r="G24" s="174">
        <f t="shared" si="3"/>
        <v>111.17415831296979</v>
      </c>
      <c r="H24" s="174">
        <f t="shared" si="3"/>
        <v>100.14622463597127</v>
      </c>
      <c r="I24" s="180"/>
    </row>
    <row r="25" spans="1:9" ht="17.25" customHeight="1">
      <c r="A25" s="169" t="s">
        <v>171</v>
      </c>
      <c r="B25" s="169"/>
      <c r="C25" s="176">
        <v>115.76</v>
      </c>
      <c r="D25" s="176">
        <v>108.69827579270893</v>
      </c>
      <c r="E25" s="176">
        <f t="shared" si="3"/>
        <v>110.21465581051073</v>
      </c>
      <c r="F25" s="176">
        <f t="shared" si="3"/>
        <v>103.38518880599052</v>
      </c>
      <c r="G25" s="176">
        <f t="shared" si="3"/>
        <v>118.45052197996799</v>
      </c>
      <c r="H25" s="176">
        <f t="shared" si="3"/>
        <v>100.30525899342817</v>
      </c>
    </row>
    <row r="26" spans="1:9" ht="17.25" customHeight="1">
      <c r="A26" s="169" t="s">
        <v>137</v>
      </c>
      <c r="B26" s="169"/>
      <c r="C26" s="176"/>
      <c r="D26" s="176"/>
      <c r="E26" s="176"/>
      <c r="F26" s="176"/>
      <c r="G26" s="176"/>
      <c r="H26" s="176"/>
    </row>
    <row r="27" spans="1:9" ht="17.25" customHeight="1">
      <c r="A27" s="181" t="s">
        <v>172</v>
      </c>
      <c r="B27" s="175"/>
      <c r="C27" s="176"/>
      <c r="D27" s="176"/>
      <c r="E27" s="176"/>
      <c r="F27" s="176"/>
      <c r="G27" s="176"/>
      <c r="H27" s="176"/>
    </row>
    <row r="28" spans="1:9" ht="17.25" customHeight="1">
      <c r="B28" s="85" t="s">
        <v>146</v>
      </c>
      <c r="C28" s="176">
        <v>138.19</v>
      </c>
      <c r="D28" s="176">
        <v>101.94633560272325</v>
      </c>
      <c r="E28" s="176">
        <f t="shared" ref="E28:H29" si="4">+E11/D11*100</f>
        <v>103.40194846008799</v>
      </c>
      <c r="F28" s="176">
        <f t="shared" si="4"/>
        <v>110.19679355672061</v>
      </c>
      <c r="G28" s="176">
        <f t="shared" si="4"/>
        <v>111.12873198648556</v>
      </c>
      <c r="H28" s="176">
        <f t="shared" si="4"/>
        <v>100.14270645901844</v>
      </c>
    </row>
    <row r="29" spans="1:9" ht="17.25" customHeight="1">
      <c r="B29" s="85" t="s">
        <v>147</v>
      </c>
      <c r="C29" s="176">
        <v>137.04</v>
      </c>
      <c r="D29" s="176">
        <v>105.78947368420999</v>
      </c>
      <c r="E29" s="176">
        <f t="shared" si="4"/>
        <v>133.33333333333331</v>
      </c>
      <c r="F29" s="176">
        <f t="shared" si="4"/>
        <v>85.458333333333343</v>
      </c>
      <c r="G29" s="176">
        <f>+G12/F12*100</f>
        <v>143.29595319356409</v>
      </c>
      <c r="H29" s="176">
        <f>+H12/G12*100</f>
        <v>102.07553589656347</v>
      </c>
    </row>
    <row r="30" spans="1:9" ht="17.25" customHeight="1">
      <c r="A30" s="100" t="s">
        <v>180</v>
      </c>
      <c r="C30" s="176"/>
      <c r="D30" s="176"/>
      <c r="E30" s="176"/>
      <c r="F30" s="176"/>
      <c r="G30" s="176"/>
      <c r="H30" s="176"/>
    </row>
    <row r="31" spans="1:9" ht="17.25" customHeight="1">
      <c r="A31" s="85" t="s">
        <v>181</v>
      </c>
      <c r="C31" s="176">
        <v>138.82</v>
      </c>
      <c r="D31" s="176">
        <v>101.53299844101853</v>
      </c>
      <c r="E31" s="176">
        <f t="shared" ref="E31:H32" si="5">+E14/D14*100</f>
        <v>103.13059796980295</v>
      </c>
      <c r="F31" s="176">
        <f t="shared" si="5"/>
        <v>107.55169561621175</v>
      </c>
      <c r="G31" s="176">
        <f t="shared" si="5"/>
        <v>112.70631392755517</v>
      </c>
      <c r="H31" s="176">
        <f t="shared" si="5"/>
        <v>99.643798836754343</v>
      </c>
    </row>
    <row r="32" spans="1:9" ht="17.25" customHeight="1">
      <c r="A32" s="168"/>
      <c r="B32" s="85" t="s">
        <v>138</v>
      </c>
      <c r="C32" s="176">
        <v>138.28</v>
      </c>
      <c r="D32" s="176">
        <v>112.49053747161241</v>
      </c>
      <c r="E32" s="176">
        <f t="shared" si="5"/>
        <v>101.14401076716015</v>
      </c>
      <c r="F32" s="176">
        <f t="shared" si="5"/>
        <v>106.45375914836993</v>
      </c>
      <c r="G32" s="176">
        <f t="shared" si="5"/>
        <v>107.6431875</v>
      </c>
      <c r="H32" s="176">
        <f t="shared" si="5"/>
        <v>108.51824691646186</v>
      </c>
    </row>
    <row r="33" spans="1:8" ht="17.25" customHeight="1">
      <c r="A33" s="168"/>
      <c r="B33" s="168" t="s">
        <v>139</v>
      </c>
      <c r="C33" s="176"/>
      <c r="D33" s="176"/>
      <c r="E33" s="176"/>
      <c r="F33" s="176"/>
      <c r="G33" s="176"/>
      <c r="H33" s="176"/>
    </row>
    <row r="34" spans="1:8" ht="17.25" customHeight="1">
      <c r="A34" s="168"/>
      <c r="B34" s="85" t="s">
        <v>174</v>
      </c>
      <c r="C34" s="176">
        <v>138.91</v>
      </c>
      <c r="D34" s="176">
        <v>100.11735941320295</v>
      </c>
      <c r="E34" s="176">
        <f t="shared" ref="E34:E39" si="6">+E17/D17*100</f>
        <v>103.4189704014848</v>
      </c>
      <c r="F34" s="176">
        <f t="shared" ref="F34:F39" si="7">+F17/E17*100</f>
        <v>107.70756588268631</v>
      </c>
      <c r="G34" s="176">
        <f t="shared" ref="G34:H39" si="8">+G17/F17*100</f>
        <v>113.41674120845391</v>
      </c>
      <c r="H34" s="176">
        <f t="shared" si="8"/>
        <v>98.461978126966159</v>
      </c>
    </row>
    <row r="35" spans="1:8" ht="17.25" customHeight="1">
      <c r="A35" s="85" t="s">
        <v>182</v>
      </c>
      <c r="C35" s="176">
        <v>134.44</v>
      </c>
      <c r="D35" s="176">
        <v>103.98126463700234</v>
      </c>
      <c r="E35" s="176">
        <f t="shared" si="6"/>
        <v>101.8018018018018</v>
      </c>
      <c r="F35" s="176">
        <f t="shared" si="7"/>
        <v>163.49557522123894</v>
      </c>
      <c r="G35" s="176">
        <f t="shared" si="8"/>
        <v>90.897564276048726</v>
      </c>
      <c r="H35" s="176">
        <f t="shared" si="8"/>
        <v>110.91341351400033</v>
      </c>
    </row>
    <row r="36" spans="1:8" ht="17.25" customHeight="1">
      <c r="B36" s="85" t="s">
        <v>176</v>
      </c>
      <c r="C36" s="176">
        <v>153.66</v>
      </c>
      <c r="D36" s="176">
        <v>91.439688715953309</v>
      </c>
      <c r="E36" s="176">
        <f>+E19/D19*100</f>
        <v>97.446808510638292</v>
      </c>
      <c r="F36" s="176">
        <f t="shared" si="7"/>
        <v>226.63755458515286</v>
      </c>
      <c r="G36" s="176">
        <f t="shared" si="8"/>
        <v>72.582658959537568</v>
      </c>
      <c r="H36" s="176">
        <f t="shared" si="8"/>
        <v>120.99101681957187</v>
      </c>
    </row>
    <row r="37" spans="1:8" ht="17.25" customHeight="1">
      <c r="B37" s="85" t="s">
        <v>177</v>
      </c>
      <c r="C37" s="176">
        <v>130.88999999999999</v>
      </c>
      <c r="D37" s="176">
        <v>102.34375</v>
      </c>
      <c r="E37" s="176">
        <f t="shared" si="6"/>
        <v>96.946564885496173</v>
      </c>
      <c r="F37" s="176">
        <f t="shared" si="7"/>
        <v>114.1732283464567</v>
      </c>
      <c r="G37" s="176">
        <f t="shared" si="8"/>
        <v>161.78827586206896</v>
      </c>
      <c r="H37" s="176">
        <f t="shared" si="8"/>
        <v>95.653749259355564</v>
      </c>
    </row>
    <row r="38" spans="1:8" ht="17.25" customHeight="1">
      <c r="B38" s="85" t="s">
        <v>178</v>
      </c>
      <c r="C38" s="176">
        <v>140</v>
      </c>
      <c r="D38" s="176">
        <v>185.71428571428572</v>
      </c>
      <c r="E38" s="176">
        <f t="shared" si="6"/>
        <v>123.07692307692308</v>
      </c>
      <c r="F38" s="176">
        <f t="shared" si="7"/>
        <v>78.125</v>
      </c>
      <c r="G38" s="176">
        <f t="shared" si="8"/>
        <v>80.581333333333333</v>
      </c>
      <c r="H38" s="176">
        <f t="shared" si="8"/>
        <v>107.3317228142167</v>
      </c>
    </row>
    <row r="39" spans="1:8" ht="17.25" customHeight="1">
      <c r="A39" s="85" t="s">
        <v>152</v>
      </c>
      <c r="C39" s="176">
        <v>119.33</v>
      </c>
      <c r="D39" s="176">
        <v>92.492012779552709</v>
      </c>
      <c r="E39" s="176">
        <f t="shared" si="6"/>
        <v>111.05354058721935</v>
      </c>
      <c r="F39" s="176">
        <f t="shared" si="7"/>
        <v>121.61741835147745</v>
      </c>
      <c r="G39" s="176">
        <f t="shared" si="8"/>
        <v>104.75895140664962</v>
      </c>
      <c r="H39" s="176">
        <f t="shared" si="8"/>
        <v>100.33995959546638</v>
      </c>
    </row>
    <row r="40" spans="1:8" ht="17.25" customHeight="1">
      <c r="A40" s="88"/>
      <c r="B40" s="88"/>
      <c r="C40" s="88"/>
      <c r="D40" s="88"/>
      <c r="E40" s="88"/>
      <c r="F40" s="88"/>
      <c r="G40" s="88"/>
      <c r="H40" s="88"/>
    </row>
  </sheetData>
  <mergeCells count="1">
    <mergeCell ref="C23:H23"/>
  </mergeCells>
  <pageMargins left="0.51" right="0.53" top="0.53" bottom="0.39" header="0.5" footer="0.25"/>
  <pageSetup paperSize="9" orientation="portrait" r:id="rId1"/>
  <headerFooter alignWithMargins="0">
    <oddFooter>&amp;C&amp;P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45"/>
  <sheetViews>
    <sheetView workbookViewId="0">
      <selection activeCell="E9" sqref="E9"/>
    </sheetView>
  </sheetViews>
  <sheetFormatPr defaultColWidth="9.109375" defaultRowHeight="13.2"/>
  <cols>
    <col min="1" max="1" width="36" style="85" customWidth="1"/>
    <col min="2" max="2" width="11.44140625" style="85" customWidth="1"/>
    <col min="3" max="4" width="8.88671875" style="85" customWidth="1"/>
    <col min="5" max="5" width="9.5546875" style="85" customWidth="1"/>
    <col min="6" max="6" width="9.109375" style="94" customWidth="1"/>
    <col min="7" max="8" width="9.109375" style="85" customWidth="1"/>
    <col min="9" max="16384" width="9.109375" style="85"/>
  </cols>
  <sheetData>
    <row r="1" spans="1:9" ht="20.100000000000001" customHeight="1">
      <c r="A1" s="84" t="s">
        <v>188</v>
      </c>
    </row>
    <row r="2" spans="1:9" ht="20.100000000000001" customHeight="1">
      <c r="A2" s="101" t="s">
        <v>140</v>
      </c>
    </row>
    <row r="3" spans="1:9" ht="20.100000000000001" customHeight="1">
      <c r="A3" s="102"/>
      <c r="C3" s="88"/>
      <c r="D3" s="88"/>
      <c r="E3" s="88"/>
    </row>
    <row r="4" spans="1:9" ht="31.5" customHeight="1">
      <c r="A4" s="89"/>
      <c r="B4" s="90" t="s">
        <v>170</v>
      </c>
      <c r="C4" s="166">
        <v>2010</v>
      </c>
      <c r="D4" s="167">
        <v>2015</v>
      </c>
      <c r="E4" s="167">
        <v>2016</v>
      </c>
      <c r="F4" s="167">
        <v>2017</v>
      </c>
      <c r="G4" s="106">
        <v>2018</v>
      </c>
      <c r="H4" s="106" t="s">
        <v>198</v>
      </c>
    </row>
    <row r="5" spans="1:9" ht="30.75" customHeight="1">
      <c r="A5" s="96" t="s">
        <v>189</v>
      </c>
      <c r="B5" s="182" t="s">
        <v>169</v>
      </c>
      <c r="C5" s="94">
        <v>115394</v>
      </c>
      <c r="D5" s="94">
        <v>203699</v>
      </c>
      <c r="E5" s="94">
        <v>219235</v>
      </c>
      <c r="F5" s="94">
        <v>53759</v>
      </c>
      <c r="G5" s="94">
        <v>38313</v>
      </c>
      <c r="H5" s="94">
        <v>30084</v>
      </c>
      <c r="I5" s="176"/>
    </row>
    <row r="6" spans="1:9" ht="30.75" customHeight="1">
      <c r="A6" s="183" t="s">
        <v>190</v>
      </c>
      <c r="B6" s="184" t="s">
        <v>167</v>
      </c>
      <c r="C6" s="94">
        <v>1092920</v>
      </c>
      <c r="D6" s="94">
        <v>796404</v>
      </c>
      <c r="E6" s="94">
        <v>870051</v>
      </c>
      <c r="F6" s="94">
        <v>1218045</v>
      </c>
      <c r="G6" s="94">
        <v>1410576</v>
      </c>
      <c r="H6" s="94">
        <v>1247763</v>
      </c>
      <c r="I6" s="176"/>
    </row>
    <row r="7" spans="1:9" ht="30.75" customHeight="1">
      <c r="A7" s="183" t="s">
        <v>141</v>
      </c>
      <c r="B7" s="184" t="s">
        <v>167</v>
      </c>
      <c r="C7" s="94">
        <v>497953</v>
      </c>
      <c r="D7" s="94">
        <v>926181</v>
      </c>
      <c r="E7" s="94">
        <v>935263</v>
      </c>
      <c r="F7" s="94">
        <v>971433</v>
      </c>
      <c r="G7" s="94">
        <v>912714</v>
      </c>
      <c r="H7" s="94">
        <v>946645</v>
      </c>
      <c r="I7" s="176"/>
    </row>
    <row r="8" spans="1:9" ht="30.75" customHeight="1">
      <c r="A8" s="183" t="s">
        <v>142</v>
      </c>
      <c r="B8" s="184" t="s">
        <v>167</v>
      </c>
      <c r="C8" s="94">
        <v>21799</v>
      </c>
      <c r="D8" s="94">
        <v>78863</v>
      </c>
      <c r="E8" s="94">
        <v>96256</v>
      </c>
      <c r="F8" s="94">
        <v>74695</v>
      </c>
      <c r="G8" s="94">
        <v>60436</v>
      </c>
      <c r="H8" s="94">
        <v>64867</v>
      </c>
      <c r="I8" s="176"/>
    </row>
    <row r="9" spans="1:9" ht="30.75" customHeight="1">
      <c r="A9" s="183" t="s">
        <v>191</v>
      </c>
      <c r="B9" s="184" t="s">
        <v>167</v>
      </c>
      <c r="C9" s="94">
        <v>104713</v>
      </c>
      <c r="D9" s="94">
        <v>113793</v>
      </c>
      <c r="E9" s="94">
        <v>95546</v>
      </c>
      <c r="F9" s="94">
        <v>87776</v>
      </c>
      <c r="G9" s="94">
        <v>101812</v>
      </c>
      <c r="H9" s="94">
        <v>80513</v>
      </c>
      <c r="I9" s="176"/>
    </row>
    <row r="10" spans="1:9" ht="30.75" customHeight="1">
      <c r="A10" s="183" t="s">
        <v>192</v>
      </c>
      <c r="B10" s="184" t="s">
        <v>167</v>
      </c>
      <c r="C10" s="94">
        <v>1149788</v>
      </c>
      <c r="D10" s="94">
        <v>1486640</v>
      </c>
      <c r="E10" s="94">
        <v>1503210</v>
      </c>
      <c r="F10" s="94">
        <v>1600251</v>
      </c>
      <c r="G10" s="94">
        <v>1722291</v>
      </c>
      <c r="H10" s="94">
        <v>1868681</v>
      </c>
      <c r="I10" s="176"/>
    </row>
    <row r="11" spans="1:9" ht="30.75" customHeight="1">
      <c r="A11" s="183" t="s">
        <v>193</v>
      </c>
      <c r="B11" s="184" t="s">
        <v>167</v>
      </c>
      <c r="C11" s="94">
        <v>252421</v>
      </c>
      <c r="D11" s="94">
        <v>204099</v>
      </c>
      <c r="E11" s="94">
        <v>210426</v>
      </c>
      <c r="F11" s="94">
        <v>198918</v>
      </c>
      <c r="G11" s="94">
        <v>234593</v>
      </c>
      <c r="H11" s="94">
        <v>224397</v>
      </c>
      <c r="I11" s="176"/>
    </row>
    <row r="12" spans="1:9" ht="30.75" customHeight="1">
      <c r="A12" s="183" t="s">
        <v>194</v>
      </c>
      <c r="B12" s="184" t="s">
        <v>167</v>
      </c>
      <c r="C12" s="94">
        <v>93588</v>
      </c>
      <c r="D12" s="94">
        <v>119863</v>
      </c>
      <c r="E12" s="94">
        <v>107930</v>
      </c>
      <c r="F12" s="94">
        <v>92432</v>
      </c>
      <c r="G12" s="94">
        <v>100608</v>
      </c>
      <c r="H12" s="94">
        <v>94273</v>
      </c>
      <c r="I12" s="176"/>
    </row>
    <row r="13" spans="1:9" ht="30.75" customHeight="1">
      <c r="A13" s="183" t="s">
        <v>195</v>
      </c>
      <c r="B13" s="184" t="s">
        <v>167</v>
      </c>
      <c r="C13" s="94">
        <v>1012070</v>
      </c>
      <c r="D13" s="94">
        <v>436218</v>
      </c>
      <c r="E13" s="94">
        <v>394839</v>
      </c>
      <c r="F13" s="94">
        <v>415104</v>
      </c>
      <c r="G13" s="94">
        <v>527566</v>
      </c>
      <c r="H13" s="94">
        <v>473451</v>
      </c>
      <c r="I13" s="176"/>
    </row>
    <row r="14" spans="1:9" ht="30.75" customHeight="1">
      <c r="A14" s="183" t="s">
        <v>209</v>
      </c>
      <c r="B14" s="184" t="s">
        <v>167</v>
      </c>
      <c r="C14" s="94">
        <v>367280</v>
      </c>
      <c r="D14" s="94">
        <v>679429</v>
      </c>
      <c r="E14" s="94">
        <v>753984</v>
      </c>
      <c r="F14" s="94">
        <v>775117</v>
      </c>
      <c r="G14" s="94">
        <v>811569</v>
      </c>
      <c r="H14" s="94">
        <v>807081</v>
      </c>
      <c r="I14" s="176"/>
    </row>
    <row r="15" spans="1:9" ht="30.75" customHeight="1">
      <c r="A15" s="183" t="s">
        <v>196</v>
      </c>
      <c r="B15" s="184" t="s">
        <v>167</v>
      </c>
      <c r="C15" s="94">
        <v>413891</v>
      </c>
      <c r="D15" s="94">
        <v>915647</v>
      </c>
      <c r="E15" s="94">
        <v>1420968</v>
      </c>
      <c r="F15" s="94">
        <v>1209099</v>
      </c>
      <c r="G15" s="94">
        <v>1233971</v>
      </c>
      <c r="H15" s="94">
        <v>1181021</v>
      </c>
      <c r="I15" s="176"/>
    </row>
    <row r="16" spans="1:9" ht="30.75" customHeight="1">
      <c r="A16" s="183" t="s">
        <v>197</v>
      </c>
      <c r="B16" s="184" t="s">
        <v>167</v>
      </c>
      <c r="C16" s="94">
        <v>136107</v>
      </c>
      <c r="D16" s="94">
        <v>356951</v>
      </c>
      <c r="E16" s="94">
        <v>470893</v>
      </c>
      <c r="F16" s="94">
        <v>545612</v>
      </c>
      <c r="G16" s="94">
        <v>561836</v>
      </c>
      <c r="H16" s="94">
        <v>560446</v>
      </c>
      <c r="I16" s="176"/>
    </row>
    <row r="17" spans="1:8" ht="12" customHeight="1">
      <c r="A17" s="185"/>
      <c r="B17" s="88"/>
      <c r="C17" s="88"/>
      <c r="D17" s="104"/>
      <c r="E17" s="104"/>
      <c r="F17" s="104"/>
      <c r="G17" s="104"/>
      <c r="H17" s="104"/>
    </row>
    <row r="18" spans="1:8" ht="20.100000000000001" customHeight="1">
      <c r="A18" s="186"/>
    </row>
    <row r="19" spans="1:8" ht="20.100000000000001" customHeight="1">
      <c r="A19" s="186"/>
    </row>
    <row r="20" spans="1:8" ht="20.100000000000001" customHeight="1">
      <c r="A20" s="186"/>
    </row>
    <row r="21" spans="1:8" ht="20.100000000000001" customHeight="1">
      <c r="A21" s="186"/>
    </row>
    <row r="22" spans="1:8" ht="20.100000000000001" customHeight="1">
      <c r="A22" s="186"/>
    </row>
    <row r="23" spans="1:8" ht="20.100000000000001" customHeight="1">
      <c r="A23" s="186"/>
    </row>
    <row r="24" spans="1:8" ht="20.100000000000001" customHeight="1">
      <c r="A24" s="186"/>
    </row>
    <row r="25" spans="1:8" ht="20.100000000000001" customHeight="1">
      <c r="A25" s="186"/>
    </row>
    <row r="26" spans="1:8" ht="20.100000000000001" customHeight="1">
      <c r="A26" s="186"/>
    </row>
    <row r="27" spans="1:8" ht="20.100000000000001" customHeight="1"/>
    <row r="28" spans="1:8" ht="20.100000000000001" customHeight="1"/>
    <row r="29" spans="1:8" ht="20.100000000000001" customHeight="1"/>
    <row r="30" spans="1:8" ht="20.100000000000001" customHeight="1"/>
    <row r="31" spans="1:8" ht="20.100000000000001" customHeight="1"/>
    <row r="32" spans="1:8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</sheetData>
  <pageMargins left="0.55000000000000004" right="0.55000000000000004" top="0.45" bottom="0.75" header="0.37" footer="0.25"/>
  <pageSetup paperSize="9" orientation="portrait" r:id="rId1"/>
  <headerFooter alignWithMargins="0"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6"/>
  <sheetViews>
    <sheetView zoomScaleNormal="100" workbookViewId="0">
      <selection activeCell="B32" sqref="B32"/>
    </sheetView>
  </sheetViews>
  <sheetFormatPr defaultColWidth="9.109375" defaultRowHeight="13.2"/>
  <cols>
    <col min="1" max="1" width="6.5546875" style="1" customWidth="1"/>
    <col min="2" max="2" width="76.88671875" style="1" customWidth="1"/>
    <col min="3" max="3" width="7" style="1" customWidth="1"/>
    <col min="4" max="16384" width="9.109375" style="1"/>
  </cols>
  <sheetData>
    <row r="1" spans="1:3" ht="15.6">
      <c r="A1" s="2"/>
      <c r="B1" s="2"/>
      <c r="C1" s="2"/>
    </row>
    <row r="2" spans="1:3" ht="21">
      <c r="A2" s="201" t="s">
        <v>35</v>
      </c>
      <c r="B2" s="201"/>
      <c r="C2" s="201"/>
    </row>
    <row r="3" spans="1:3">
      <c r="A3" s="3"/>
      <c r="B3" s="3"/>
      <c r="C3" s="3"/>
    </row>
    <row r="4" spans="1:3">
      <c r="A4" s="3"/>
      <c r="B4" s="3"/>
      <c r="C4" s="3"/>
    </row>
    <row r="5" spans="1:3">
      <c r="A5" s="3"/>
      <c r="B5" s="3"/>
      <c r="C5" s="3"/>
    </row>
    <row r="6" spans="1:3">
      <c r="A6" s="3"/>
      <c r="B6" s="3"/>
      <c r="C6" s="3"/>
    </row>
    <row r="7" spans="1:3">
      <c r="A7" s="3"/>
      <c r="B7" s="3"/>
      <c r="C7" s="3"/>
    </row>
    <row r="8" spans="1:3">
      <c r="A8" s="3"/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3"/>
      <c r="B24" s="3"/>
      <c r="C24" s="3"/>
    </row>
    <row r="25" spans="1:3">
      <c r="A25" s="3"/>
      <c r="B25" s="3"/>
      <c r="C25" s="3"/>
    </row>
    <row r="26" spans="1:3">
      <c r="A26" s="3"/>
      <c r="B26" s="3"/>
      <c r="C26" s="3"/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/>
      <c r="B31" s="3"/>
      <c r="C31" s="3"/>
    </row>
    <row r="32" spans="1:3">
      <c r="A32" s="3"/>
      <c r="B32" s="3"/>
      <c r="C32" s="3"/>
    </row>
    <row r="33" spans="1:3">
      <c r="A33" s="3"/>
      <c r="B33" s="3"/>
      <c r="C33" s="3"/>
    </row>
    <row r="34" spans="1:3">
      <c r="A34" s="3"/>
      <c r="B34" s="3"/>
      <c r="C34" s="3"/>
    </row>
    <row r="35" spans="1:3">
      <c r="A35" s="3"/>
      <c r="B35" s="3"/>
      <c r="C35" s="3"/>
    </row>
    <row r="36" spans="1:3">
      <c r="A36" s="3"/>
      <c r="B36" s="3"/>
      <c r="C36" s="3"/>
    </row>
  </sheetData>
  <mergeCells count="1">
    <mergeCell ref="A2:C2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&amp;C&amp;11&amp;P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36"/>
  <sheetViews>
    <sheetView zoomScaleNormal="100" workbookViewId="0">
      <selection activeCell="B32" sqref="B32"/>
    </sheetView>
  </sheetViews>
  <sheetFormatPr defaultColWidth="9.109375" defaultRowHeight="13.2"/>
  <cols>
    <col min="1" max="1" width="6.5546875" style="1" customWidth="1"/>
    <col min="2" max="2" width="78.6640625" style="1" customWidth="1"/>
    <col min="3" max="3" width="7" style="1" customWidth="1"/>
    <col min="4" max="16384" width="9.109375" style="1"/>
  </cols>
  <sheetData>
    <row r="1" spans="1:3" ht="15.6">
      <c r="A1" s="2"/>
      <c r="B1" s="2"/>
      <c r="C1" s="2"/>
    </row>
    <row r="2" spans="1:3" ht="21">
      <c r="A2" s="201" t="s">
        <v>37</v>
      </c>
      <c r="B2" s="201"/>
      <c r="C2" s="201"/>
    </row>
    <row r="3" spans="1:3">
      <c r="A3" s="3"/>
      <c r="B3" s="3"/>
      <c r="C3" s="3"/>
    </row>
    <row r="4" spans="1:3">
      <c r="A4" s="3"/>
      <c r="B4" s="3"/>
      <c r="C4" s="3"/>
    </row>
    <row r="5" spans="1:3">
      <c r="A5" s="3"/>
      <c r="B5" s="3"/>
      <c r="C5" s="3"/>
    </row>
    <row r="6" spans="1:3">
      <c r="A6" s="3"/>
      <c r="B6" s="3"/>
      <c r="C6" s="3"/>
    </row>
    <row r="7" spans="1:3">
      <c r="A7" s="3"/>
      <c r="B7" s="3"/>
      <c r="C7" s="3"/>
    </row>
    <row r="8" spans="1:3">
      <c r="A8" s="3"/>
      <c r="B8" s="3"/>
      <c r="C8" s="3"/>
    </row>
    <row r="9" spans="1:3">
      <c r="A9" s="3"/>
      <c r="B9" s="3"/>
      <c r="C9" s="3"/>
    </row>
    <row r="10" spans="1:3">
      <c r="A10" s="3"/>
      <c r="B10" s="3"/>
      <c r="C10" s="3"/>
    </row>
    <row r="11" spans="1:3">
      <c r="A11" s="3"/>
      <c r="B11" s="3"/>
      <c r="C11" s="3"/>
    </row>
    <row r="12" spans="1:3">
      <c r="A12" s="3"/>
      <c r="B12" s="3"/>
      <c r="C12" s="3"/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/>
      <c r="B23" s="3"/>
      <c r="C23" s="3"/>
    </row>
    <row r="24" spans="1:3">
      <c r="A24" s="3"/>
      <c r="B24" s="3"/>
      <c r="C24" s="3"/>
    </row>
    <row r="25" spans="1:3">
      <c r="A25" s="3"/>
      <c r="B25" s="3"/>
      <c r="C25" s="3"/>
    </row>
    <row r="26" spans="1:3">
      <c r="A26" s="3"/>
      <c r="B26" s="3"/>
      <c r="C26" s="3"/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/>
      <c r="B31" s="3"/>
      <c r="C31" s="3"/>
    </row>
    <row r="32" spans="1:3">
      <c r="A32" s="3"/>
      <c r="B32" s="3"/>
      <c r="C32" s="3"/>
    </row>
    <row r="33" spans="1:3">
      <c r="A33" s="3"/>
      <c r="B33" s="3"/>
      <c r="C33" s="3"/>
    </row>
    <row r="34" spans="1:3">
      <c r="A34" s="3"/>
      <c r="B34" s="3"/>
      <c r="C34" s="3"/>
    </row>
    <row r="35" spans="1:3">
      <c r="A35" s="3"/>
      <c r="B35" s="3"/>
      <c r="C35" s="3"/>
    </row>
    <row r="36" spans="1:3">
      <c r="A36" s="3"/>
      <c r="B36" s="3"/>
      <c r="C36" s="3"/>
    </row>
  </sheetData>
  <mergeCells count="1">
    <mergeCell ref="A2:C2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&amp;C&amp;11&amp;P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2"/>
  <sheetViews>
    <sheetView zoomScaleNormal="100" workbookViewId="0">
      <selection activeCell="B32" sqref="B32"/>
    </sheetView>
  </sheetViews>
  <sheetFormatPr defaultColWidth="9.109375" defaultRowHeight="13.2"/>
  <cols>
    <col min="1" max="1" width="97.88671875" style="15" customWidth="1"/>
    <col min="2" max="16384" width="9.109375" style="15"/>
  </cols>
  <sheetData>
    <row r="1" spans="1:1" ht="15">
      <c r="A1" s="80"/>
    </row>
    <row r="2" spans="1:1" ht="21">
      <c r="A2" s="81" t="s">
        <v>36</v>
      </c>
    </row>
  </sheetData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&amp;C&amp;11&amp;P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59"/>
  <sheetViews>
    <sheetView zoomScaleNormal="100" workbookViewId="0">
      <selection activeCell="G32" sqref="G32"/>
    </sheetView>
  </sheetViews>
  <sheetFormatPr defaultColWidth="9.109375" defaultRowHeight="15.9" customHeight="1"/>
  <cols>
    <col min="1" max="1" width="45.5546875" style="54" customWidth="1"/>
    <col min="2" max="4" width="8.5546875" style="54" customWidth="1"/>
    <col min="5" max="5" width="8.44140625" style="54" customWidth="1"/>
    <col min="6" max="7" width="9.44140625" style="54" customWidth="1"/>
    <col min="8" max="8" width="7.44140625" style="125" customWidth="1"/>
    <col min="9" max="16384" width="9.109375" style="54"/>
  </cols>
  <sheetData>
    <row r="1" spans="1:7" ht="20.100000000000001" customHeight="1">
      <c r="A1" s="124" t="s">
        <v>80</v>
      </c>
    </row>
    <row r="2" spans="1:7" ht="20.100000000000001" customHeight="1">
      <c r="A2" s="124" t="s">
        <v>207</v>
      </c>
    </row>
    <row r="3" spans="1:7" ht="20.100000000000001" customHeight="1">
      <c r="A3" s="135" t="s">
        <v>56</v>
      </c>
    </row>
    <row r="4" spans="1:7" ht="18" customHeight="1">
      <c r="A4" s="121"/>
      <c r="B4" s="105"/>
      <c r="C4" s="121"/>
      <c r="D4" s="121"/>
      <c r="E4" s="121"/>
      <c r="F4" s="121"/>
      <c r="G4" s="121"/>
    </row>
    <row r="5" spans="1:7" ht="27" customHeight="1">
      <c r="A5" s="126"/>
      <c r="B5" s="127">
        <v>2010</v>
      </c>
      <c r="C5" s="106">
        <v>2015</v>
      </c>
      <c r="D5" s="106">
        <v>2016</v>
      </c>
      <c r="E5" s="106">
        <v>2017</v>
      </c>
      <c r="F5" s="106">
        <v>2018</v>
      </c>
      <c r="G5" s="106" t="s">
        <v>198</v>
      </c>
    </row>
    <row r="6" spans="1:7" ht="20.25" customHeight="1">
      <c r="A6" s="121"/>
      <c r="B6" s="202" t="s">
        <v>205</v>
      </c>
      <c r="C6" s="202"/>
      <c r="D6" s="202"/>
      <c r="E6" s="202"/>
      <c r="F6" s="202"/>
      <c r="G6" s="202"/>
    </row>
    <row r="7" spans="1:7" ht="23.25" customHeight="1">
      <c r="A7" s="128" t="s">
        <v>88</v>
      </c>
      <c r="B7" s="107">
        <f t="shared" ref="B7:G7" si="0">B9+B10+B14</f>
        <v>47174</v>
      </c>
      <c r="C7" s="107">
        <f t="shared" si="0"/>
        <v>94886</v>
      </c>
      <c r="D7" s="107">
        <f t="shared" si="0"/>
        <v>99701</v>
      </c>
      <c r="E7" s="107">
        <f t="shared" si="0"/>
        <v>107771</v>
      </c>
      <c r="F7" s="107">
        <f t="shared" si="0"/>
        <v>116997</v>
      </c>
      <c r="G7" s="107">
        <f t="shared" si="0"/>
        <v>130124</v>
      </c>
    </row>
    <row r="8" spans="1:7" ht="23.25" customHeight="1">
      <c r="A8" s="129" t="s">
        <v>89</v>
      </c>
      <c r="B8" s="109"/>
      <c r="C8" s="109"/>
      <c r="D8" s="109"/>
      <c r="E8" s="109"/>
      <c r="F8" s="109"/>
      <c r="G8" s="109"/>
    </row>
    <row r="9" spans="1:7" ht="23.25" customHeight="1">
      <c r="A9" s="54" t="s">
        <v>90</v>
      </c>
      <c r="B9" s="110">
        <v>2710</v>
      </c>
      <c r="C9" s="110">
        <v>4478</v>
      </c>
      <c r="D9" s="110">
        <v>4685</v>
      </c>
      <c r="E9" s="130">
        <v>5047</v>
      </c>
      <c r="F9" s="110">
        <v>5125</v>
      </c>
      <c r="G9" s="110">
        <v>5205</v>
      </c>
    </row>
    <row r="10" spans="1:7" ht="23.25" customHeight="1">
      <c r="A10" s="54" t="s">
        <v>91</v>
      </c>
      <c r="B10" s="110">
        <f t="shared" ref="B10:G10" si="1">B11+B12+B13</f>
        <v>43457</v>
      </c>
      <c r="C10" s="110">
        <f t="shared" si="1"/>
        <v>89303</v>
      </c>
      <c r="D10" s="110">
        <f t="shared" si="1"/>
        <v>93743</v>
      </c>
      <c r="E10" s="110">
        <f t="shared" si="1"/>
        <v>101485</v>
      </c>
      <c r="F10" s="110">
        <f t="shared" si="1"/>
        <v>110486</v>
      </c>
      <c r="G10" s="110">
        <f t="shared" si="1"/>
        <v>123365</v>
      </c>
    </row>
    <row r="11" spans="1:7" ht="23.25" customHeight="1">
      <c r="A11" s="54" t="s">
        <v>92</v>
      </c>
      <c r="B11" s="110">
        <v>80</v>
      </c>
      <c r="C11" s="110">
        <v>82</v>
      </c>
      <c r="D11" s="110">
        <v>128</v>
      </c>
      <c r="E11" s="130">
        <v>135</v>
      </c>
      <c r="F11" s="110">
        <v>144</v>
      </c>
      <c r="G11" s="110">
        <v>149</v>
      </c>
    </row>
    <row r="12" spans="1:7" ht="23.25" customHeight="1">
      <c r="A12" s="54" t="s">
        <v>93</v>
      </c>
      <c r="B12" s="130">
        <v>26978</v>
      </c>
      <c r="C12" s="130">
        <v>52752</v>
      </c>
      <c r="D12" s="130">
        <v>52757</v>
      </c>
      <c r="E12" s="130">
        <v>56955</v>
      </c>
      <c r="F12" s="130">
        <v>63160</v>
      </c>
      <c r="G12" s="130">
        <v>71601</v>
      </c>
    </row>
    <row r="13" spans="1:7" ht="23.25" customHeight="1">
      <c r="A13" s="54" t="s">
        <v>94</v>
      </c>
      <c r="B13" s="110">
        <v>16399</v>
      </c>
      <c r="C13" s="110">
        <v>36469</v>
      </c>
      <c r="D13" s="110">
        <v>40858</v>
      </c>
      <c r="E13" s="130">
        <v>44395</v>
      </c>
      <c r="F13" s="110">
        <v>47182</v>
      </c>
      <c r="G13" s="110">
        <v>51615</v>
      </c>
    </row>
    <row r="14" spans="1:7" ht="21" customHeight="1">
      <c r="A14" s="54" t="s">
        <v>61</v>
      </c>
      <c r="B14" s="110">
        <v>1007</v>
      </c>
      <c r="C14" s="110">
        <v>1105</v>
      </c>
      <c r="D14" s="110">
        <v>1273</v>
      </c>
      <c r="E14" s="131">
        <v>1239</v>
      </c>
      <c r="F14" s="110">
        <v>1386</v>
      </c>
      <c r="G14" s="110">
        <v>1554</v>
      </c>
    </row>
    <row r="15" spans="1:7" ht="23.25" customHeight="1">
      <c r="A15" s="132" t="s">
        <v>62</v>
      </c>
      <c r="B15" s="133"/>
      <c r="C15" s="133"/>
      <c r="D15" s="133"/>
      <c r="E15" s="131"/>
      <c r="F15" s="133"/>
      <c r="G15" s="110"/>
    </row>
    <row r="16" spans="1:7" ht="23.25" customHeight="1">
      <c r="A16" s="129" t="s">
        <v>95</v>
      </c>
      <c r="B16" s="107"/>
      <c r="C16" s="107"/>
      <c r="D16" s="107"/>
      <c r="E16" s="107"/>
      <c r="F16" s="107"/>
      <c r="G16" s="107"/>
    </row>
    <row r="17" spans="1:7" ht="23.25" customHeight="1">
      <c r="A17" s="54" t="s">
        <v>96</v>
      </c>
      <c r="B17" s="110">
        <v>10886</v>
      </c>
      <c r="C17" s="110">
        <v>19776</v>
      </c>
      <c r="D17" s="110">
        <v>22489</v>
      </c>
      <c r="E17" s="130">
        <v>22849</v>
      </c>
      <c r="F17" s="110">
        <v>27847</v>
      </c>
      <c r="G17" s="110">
        <v>31244</v>
      </c>
    </row>
    <row r="18" spans="1:7" ht="23.25" customHeight="1">
      <c r="A18" s="25" t="s">
        <v>97</v>
      </c>
      <c r="B18" s="110">
        <v>1757</v>
      </c>
      <c r="C18" s="110">
        <v>3265</v>
      </c>
      <c r="D18" s="110">
        <v>4285</v>
      </c>
      <c r="E18" s="130">
        <v>4365</v>
      </c>
      <c r="F18" s="110">
        <v>4986</v>
      </c>
      <c r="G18" s="110">
        <v>5479</v>
      </c>
    </row>
    <row r="19" spans="1:7" ht="23.25" customHeight="1">
      <c r="A19" s="25" t="s">
        <v>63</v>
      </c>
      <c r="B19" s="110">
        <v>5705</v>
      </c>
      <c r="C19" s="110">
        <v>11316</v>
      </c>
      <c r="D19" s="110">
        <v>12098</v>
      </c>
      <c r="E19" s="130">
        <v>12267</v>
      </c>
      <c r="F19" s="110">
        <v>13282</v>
      </c>
      <c r="G19" s="110">
        <v>14586</v>
      </c>
    </row>
    <row r="20" spans="1:7" ht="23.25" customHeight="1">
      <c r="A20" s="26" t="s">
        <v>64</v>
      </c>
      <c r="B20" s="110"/>
      <c r="C20" s="110"/>
      <c r="D20" s="110"/>
      <c r="E20" s="130"/>
      <c r="F20" s="110"/>
      <c r="G20" s="110"/>
    </row>
    <row r="21" spans="1:7" ht="23.25" customHeight="1">
      <c r="A21" s="25" t="s">
        <v>65</v>
      </c>
      <c r="B21" s="110">
        <v>635</v>
      </c>
      <c r="C21" s="110">
        <v>986</v>
      </c>
      <c r="D21" s="110">
        <v>1153</v>
      </c>
      <c r="E21" s="130">
        <v>1171</v>
      </c>
      <c r="F21" s="110">
        <v>1193</v>
      </c>
      <c r="G21" s="110">
        <v>1280</v>
      </c>
    </row>
    <row r="22" spans="1:7" ht="23.25" customHeight="1">
      <c r="A22" s="26" t="s">
        <v>66</v>
      </c>
      <c r="B22" s="110"/>
      <c r="C22" s="110"/>
      <c r="D22" s="110"/>
      <c r="E22" s="130"/>
      <c r="F22" s="110"/>
      <c r="G22" s="110"/>
    </row>
    <row r="23" spans="1:7" ht="23.25" customHeight="1">
      <c r="A23" s="25" t="s">
        <v>67</v>
      </c>
      <c r="B23" s="110">
        <v>5337</v>
      </c>
      <c r="C23" s="110">
        <v>13397</v>
      </c>
      <c r="D23" s="110">
        <v>15960</v>
      </c>
      <c r="E23" s="130">
        <v>17510</v>
      </c>
      <c r="F23" s="110">
        <v>15904</v>
      </c>
      <c r="G23" s="110">
        <v>18013</v>
      </c>
    </row>
    <row r="24" spans="1:7" ht="23.25" customHeight="1">
      <c r="A24" s="26" t="s">
        <v>68</v>
      </c>
      <c r="B24" s="110"/>
      <c r="C24" s="110"/>
      <c r="D24" s="110"/>
      <c r="E24" s="130"/>
      <c r="F24" s="110"/>
      <c r="G24" s="110"/>
    </row>
    <row r="25" spans="1:7" ht="24" customHeight="1">
      <c r="A25" s="25" t="s">
        <v>69</v>
      </c>
      <c r="B25" s="110">
        <v>10571</v>
      </c>
      <c r="C25" s="110">
        <v>17896</v>
      </c>
      <c r="D25" s="110">
        <v>15985</v>
      </c>
      <c r="E25" s="130">
        <v>19474</v>
      </c>
      <c r="F25" s="110">
        <v>20333</v>
      </c>
      <c r="G25" s="110">
        <v>21878</v>
      </c>
    </row>
    <row r="26" spans="1:7" ht="23.25" customHeight="1">
      <c r="A26" s="26" t="s">
        <v>70</v>
      </c>
      <c r="B26" s="110"/>
      <c r="C26" s="110"/>
      <c r="D26" s="110"/>
      <c r="E26" s="130"/>
      <c r="F26" s="110"/>
      <c r="G26" s="110"/>
    </row>
    <row r="27" spans="1:7" ht="23.25" customHeight="1">
      <c r="A27" s="25" t="s">
        <v>71</v>
      </c>
      <c r="B27" s="110">
        <v>7184</v>
      </c>
      <c r="C27" s="110">
        <v>15882</v>
      </c>
      <c r="D27" s="110">
        <v>14486</v>
      </c>
      <c r="E27" s="130">
        <v>15679</v>
      </c>
      <c r="F27" s="110">
        <v>17092</v>
      </c>
      <c r="G27" s="110">
        <v>19089</v>
      </c>
    </row>
    <row r="28" spans="1:7" ht="23.25" customHeight="1">
      <c r="A28" s="26" t="s">
        <v>72</v>
      </c>
      <c r="E28" s="130"/>
      <c r="G28" s="110"/>
    </row>
    <row r="29" spans="1:7" ht="23.25" customHeight="1">
      <c r="A29" s="25" t="s">
        <v>73</v>
      </c>
      <c r="B29" s="110">
        <v>848</v>
      </c>
      <c r="C29" s="110">
        <v>3079</v>
      </c>
      <c r="D29" s="110">
        <v>2875</v>
      </c>
      <c r="E29" s="130">
        <v>3135</v>
      </c>
      <c r="F29" s="110">
        <v>3896</v>
      </c>
      <c r="G29" s="110">
        <v>4162</v>
      </c>
    </row>
    <row r="30" spans="1:7" ht="23.25" customHeight="1">
      <c r="A30" s="26" t="s">
        <v>74</v>
      </c>
      <c r="E30" s="134"/>
      <c r="G30" s="110"/>
    </row>
    <row r="31" spans="1:7" ht="23.25" customHeight="1">
      <c r="A31" s="25" t="s">
        <v>98</v>
      </c>
      <c r="B31" s="110">
        <v>4251</v>
      </c>
      <c r="C31" s="110">
        <v>9289</v>
      </c>
      <c r="D31" s="110">
        <v>10370</v>
      </c>
      <c r="E31" s="110">
        <v>11321</v>
      </c>
      <c r="F31" s="110">
        <v>12464</v>
      </c>
      <c r="G31" s="110">
        <v>14392</v>
      </c>
    </row>
    <row r="32" spans="1:7" ht="23.25" customHeight="1"/>
    <row r="33" spans="1:7" ht="23.25" customHeight="1">
      <c r="B33" s="203" t="s">
        <v>206</v>
      </c>
      <c r="C33" s="203"/>
      <c r="D33" s="203"/>
      <c r="E33" s="203"/>
      <c r="F33" s="203"/>
      <c r="G33" s="203"/>
    </row>
    <row r="34" spans="1:7" ht="23.25" customHeight="1">
      <c r="A34" s="128" t="s">
        <v>88</v>
      </c>
      <c r="B34" s="122">
        <f t="shared" ref="B34:G34" si="2">B7/B$7*100</f>
        <v>100</v>
      </c>
      <c r="C34" s="122">
        <f t="shared" si="2"/>
        <v>100</v>
      </c>
      <c r="D34" s="122">
        <f t="shared" si="2"/>
        <v>100</v>
      </c>
      <c r="E34" s="122">
        <f t="shared" si="2"/>
        <v>100</v>
      </c>
      <c r="F34" s="122">
        <f t="shared" si="2"/>
        <v>100</v>
      </c>
      <c r="G34" s="122">
        <f t="shared" si="2"/>
        <v>100</v>
      </c>
    </row>
    <row r="35" spans="1:7" ht="23.25" customHeight="1">
      <c r="A35" s="129" t="s">
        <v>89</v>
      </c>
      <c r="B35" s="108"/>
      <c r="C35" s="108"/>
      <c r="D35" s="108"/>
      <c r="E35" s="108"/>
      <c r="F35" s="108"/>
      <c r="G35" s="108"/>
    </row>
    <row r="36" spans="1:7" ht="23.25" customHeight="1">
      <c r="A36" s="25" t="s">
        <v>90</v>
      </c>
      <c r="B36" s="108">
        <f t="shared" ref="B36:G41" si="3">B9/B$7*100</f>
        <v>5.744689871539407</v>
      </c>
      <c r="C36" s="108">
        <f t="shared" si="3"/>
        <v>4.7193474274392431</v>
      </c>
      <c r="D36" s="108">
        <f t="shared" si="3"/>
        <v>4.6990501599783352</v>
      </c>
      <c r="E36" s="108">
        <f t="shared" si="3"/>
        <v>4.6830780079984411</v>
      </c>
      <c r="F36" s="108">
        <f t="shared" si="3"/>
        <v>4.3804541996803339</v>
      </c>
      <c r="G36" s="108">
        <f t="shared" si="3"/>
        <v>4.0000307399096249</v>
      </c>
    </row>
    <row r="37" spans="1:7" ht="23.25" customHeight="1">
      <c r="A37" s="25" t="s">
        <v>91</v>
      </c>
      <c r="B37" s="108">
        <f t="shared" si="3"/>
        <v>92.120659685419938</v>
      </c>
      <c r="C37" s="108">
        <f t="shared" si="3"/>
        <v>94.11609721139051</v>
      </c>
      <c r="D37" s="108">
        <f t="shared" si="3"/>
        <v>94.024132155143874</v>
      </c>
      <c r="E37" s="108">
        <f t="shared" si="3"/>
        <v>94.167262064933979</v>
      </c>
      <c r="F37" s="108">
        <f t="shared" si="3"/>
        <v>94.434900040171968</v>
      </c>
      <c r="G37" s="108">
        <f t="shared" si="3"/>
        <v>94.805723771172111</v>
      </c>
    </row>
    <row r="38" spans="1:7" ht="23.25" customHeight="1">
      <c r="A38" s="25" t="s">
        <v>92</v>
      </c>
      <c r="B38" s="108">
        <f t="shared" si="3"/>
        <v>0.1695849408572519</v>
      </c>
      <c r="C38" s="108">
        <f t="shared" si="3"/>
        <v>8.6419492865122363E-2</v>
      </c>
      <c r="D38" s="108">
        <f t="shared" si="3"/>
        <v>0.12838386776461622</v>
      </c>
      <c r="E38" s="108">
        <f t="shared" si="3"/>
        <v>0.12526560948678214</v>
      </c>
      <c r="F38" s="108">
        <f t="shared" si="3"/>
        <v>0.12308007897638401</v>
      </c>
      <c r="G38" s="108">
        <f t="shared" si="3"/>
        <v>0.11450616335187974</v>
      </c>
    </row>
    <row r="39" spans="1:7" ht="23.25" customHeight="1">
      <c r="A39" s="25" t="s">
        <v>93</v>
      </c>
      <c r="B39" s="108">
        <f t="shared" si="3"/>
        <v>57.188281680586762</v>
      </c>
      <c r="C39" s="108">
        <f t="shared" si="3"/>
        <v>55.595135214889446</v>
      </c>
      <c r="D39" s="108">
        <f t="shared" si="3"/>
        <v>52.915216497327009</v>
      </c>
      <c r="E39" s="108">
        <f t="shared" si="3"/>
        <v>52.848168802367979</v>
      </c>
      <c r="F39" s="108">
        <f t="shared" si="3"/>
        <v>53.98429019547509</v>
      </c>
      <c r="G39" s="108">
        <f t="shared" si="3"/>
        <v>55.025206725892225</v>
      </c>
    </row>
    <row r="40" spans="1:7" ht="23.25" customHeight="1">
      <c r="A40" s="25" t="s">
        <v>94</v>
      </c>
      <c r="B40" s="108">
        <f t="shared" si="3"/>
        <v>34.76279306397592</v>
      </c>
      <c r="C40" s="108">
        <f t="shared" si="3"/>
        <v>38.434542503635946</v>
      </c>
      <c r="D40" s="108">
        <f t="shared" si="3"/>
        <v>40.980531790052254</v>
      </c>
      <c r="E40" s="108">
        <f t="shared" si="3"/>
        <v>41.193827653079211</v>
      </c>
      <c r="F40" s="108">
        <f t="shared" si="3"/>
        <v>40.327529765720485</v>
      </c>
      <c r="G40" s="108">
        <f t="shared" si="3"/>
        <v>39.666010881928003</v>
      </c>
    </row>
    <row r="41" spans="1:7" ht="23.25" customHeight="1">
      <c r="A41" s="25" t="s">
        <v>61</v>
      </c>
      <c r="B41" s="108">
        <f t="shared" si="3"/>
        <v>2.1346504430406581</v>
      </c>
      <c r="C41" s="108">
        <f t="shared" si="3"/>
        <v>1.1645553611702464</v>
      </c>
      <c r="D41" s="108">
        <f t="shared" si="3"/>
        <v>1.2768176848777846</v>
      </c>
      <c r="E41" s="108">
        <f t="shared" si="3"/>
        <v>1.1496599270675785</v>
      </c>
      <c r="F41" s="108">
        <f t="shared" si="3"/>
        <v>1.1846457601476961</v>
      </c>
      <c r="G41" s="108">
        <f t="shared" si="3"/>
        <v>1.1942454889182625</v>
      </c>
    </row>
    <row r="42" spans="1:7" ht="23.25" customHeight="1">
      <c r="A42" s="26" t="s">
        <v>62</v>
      </c>
      <c r="B42" s="108"/>
      <c r="C42" s="108"/>
      <c r="D42" s="108"/>
      <c r="E42" s="108"/>
      <c r="F42" s="108"/>
      <c r="G42" s="108"/>
    </row>
    <row r="43" spans="1:7" ht="23.25" customHeight="1">
      <c r="A43" s="129" t="s">
        <v>95</v>
      </c>
      <c r="B43" s="123"/>
      <c r="C43" s="123"/>
      <c r="D43" s="123"/>
      <c r="E43" s="123"/>
      <c r="F43" s="123"/>
      <c r="G43" s="123"/>
    </row>
    <row r="44" spans="1:7" ht="23.25" customHeight="1">
      <c r="A44" s="25" t="s">
        <v>96</v>
      </c>
      <c r="B44" s="108">
        <f t="shared" ref="B44:F46" si="4">B17/B$7*100</f>
        <v>23.076270827150548</v>
      </c>
      <c r="C44" s="108">
        <f t="shared" si="4"/>
        <v>20.841852328056827</v>
      </c>
      <c r="D44" s="108">
        <f t="shared" si="4"/>
        <v>22.55644376686292</v>
      </c>
      <c r="E44" s="108">
        <f t="shared" si="4"/>
        <v>21.201436378988781</v>
      </c>
      <c r="F44" s="108">
        <f t="shared" si="4"/>
        <v>23.801464994828926</v>
      </c>
      <c r="G44" s="108">
        <f>G17/G$7*100</f>
        <v>24.010943407826382</v>
      </c>
    </row>
    <row r="45" spans="1:7" ht="23.25" customHeight="1">
      <c r="A45" s="25" t="s">
        <v>97</v>
      </c>
      <c r="B45" s="108">
        <f t="shared" si="4"/>
        <v>3.724509263577394</v>
      </c>
      <c r="C45" s="108">
        <f t="shared" si="4"/>
        <v>3.4409712707881033</v>
      </c>
      <c r="D45" s="108">
        <f t="shared" si="4"/>
        <v>4.2978505732139096</v>
      </c>
      <c r="E45" s="108">
        <f t="shared" si="4"/>
        <v>4.05025470673929</v>
      </c>
      <c r="F45" s="108">
        <f t="shared" si="4"/>
        <v>4.2616477345572967</v>
      </c>
      <c r="G45" s="108">
        <f>G18/G$7*100</f>
        <v>4.2105991208385847</v>
      </c>
    </row>
    <row r="46" spans="1:7" ht="23.25" customHeight="1">
      <c r="A46" s="25" t="s">
        <v>63</v>
      </c>
      <c r="B46" s="108">
        <f t="shared" si="4"/>
        <v>12.093526094882774</v>
      </c>
      <c r="C46" s="108">
        <f t="shared" si="4"/>
        <v>11.925890015386885</v>
      </c>
      <c r="D46" s="108">
        <f t="shared" si="4"/>
        <v>12.134281501690053</v>
      </c>
      <c r="E46" s="108">
        <f t="shared" si="4"/>
        <v>11.382468382032272</v>
      </c>
      <c r="F46" s="108">
        <f t="shared" si="4"/>
        <v>11.352427840030087</v>
      </c>
      <c r="G46" s="108">
        <f>G19/G$7*100</f>
        <v>11.20930804463435</v>
      </c>
    </row>
    <row r="47" spans="1:7" ht="23.25" customHeight="1">
      <c r="A47" s="26" t="s">
        <v>64</v>
      </c>
      <c r="B47" s="108"/>
      <c r="C47" s="108"/>
      <c r="D47" s="108"/>
      <c r="E47" s="108"/>
      <c r="F47" s="108"/>
      <c r="G47" s="108"/>
    </row>
    <row r="48" spans="1:7" ht="23.25" customHeight="1">
      <c r="A48" s="25" t="s">
        <v>65</v>
      </c>
      <c r="B48" s="108">
        <f t="shared" ref="B48:G48" si="5">B21/B$7*100</f>
        <v>1.3460804680544367</v>
      </c>
      <c r="C48" s="108">
        <f t="shared" si="5"/>
        <v>1.0391417068903737</v>
      </c>
      <c r="D48" s="108">
        <f t="shared" si="5"/>
        <v>1.1564578088484569</v>
      </c>
      <c r="E48" s="108">
        <f t="shared" si="5"/>
        <v>1.0865631756223844</v>
      </c>
      <c r="F48" s="108">
        <f t="shared" si="5"/>
        <v>1.0196842654085148</v>
      </c>
      <c r="G48" s="108">
        <f t="shared" si="5"/>
        <v>0.98367710798930252</v>
      </c>
    </row>
    <row r="49" spans="1:7" ht="23.25" customHeight="1">
      <c r="A49" s="26" t="s">
        <v>66</v>
      </c>
      <c r="B49" s="108"/>
      <c r="C49" s="108"/>
      <c r="D49" s="108"/>
      <c r="E49" s="108"/>
      <c r="F49" s="108"/>
      <c r="G49" s="108"/>
    </row>
    <row r="50" spans="1:7" ht="23.25" customHeight="1">
      <c r="A50" s="25" t="s">
        <v>67</v>
      </c>
      <c r="B50" s="108">
        <f t="shared" ref="B50:G50" si="6">B23/B$7*100</f>
        <v>11.313435366939416</v>
      </c>
      <c r="C50" s="108">
        <f t="shared" si="6"/>
        <v>14.119048120902978</v>
      </c>
      <c r="D50" s="108">
        <f t="shared" si="6"/>
        <v>16.007863511900585</v>
      </c>
      <c r="E50" s="108">
        <f t="shared" si="6"/>
        <v>16.247413497137451</v>
      </c>
      <c r="F50" s="108">
        <f t="shared" si="6"/>
        <v>13.593510944725079</v>
      </c>
      <c r="G50" s="108">
        <f t="shared" si="6"/>
        <v>13.842949801727583</v>
      </c>
    </row>
    <row r="51" spans="1:7" ht="23.25" customHeight="1">
      <c r="A51" s="26" t="s">
        <v>68</v>
      </c>
      <c r="B51" s="108"/>
      <c r="C51" s="108"/>
      <c r="D51" s="108"/>
      <c r="E51" s="108"/>
      <c r="F51" s="108"/>
      <c r="G51" s="108"/>
    </row>
    <row r="52" spans="1:7" ht="23.25" customHeight="1">
      <c r="A52" s="25" t="s">
        <v>69</v>
      </c>
      <c r="B52" s="108">
        <f t="shared" ref="B52:G52" si="7">B25/B$7*100</f>
        <v>22.408530122525118</v>
      </c>
      <c r="C52" s="108">
        <f t="shared" si="7"/>
        <v>18.860527369685727</v>
      </c>
      <c r="D52" s="108">
        <f t="shared" si="7"/>
        <v>16.032938486073359</v>
      </c>
      <c r="E52" s="108">
        <f t="shared" si="7"/>
        <v>18.069796141819229</v>
      </c>
      <c r="F52" s="108">
        <f t="shared" si="7"/>
        <v>17.379078096019558</v>
      </c>
      <c r="G52" s="108">
        <f t="shared" si="7"/>
        <v>16.813193569210906</v>
      </c>
    </row>
    <row r="53" spans="1:7" ht="23.25" customHeight="1">
      <c r="A53" s="26" t="s">
        <v>70</v>
      </c>
      <c r="B53" s="108"/>
      <c r="C53" s="108"/>
      <c r="D53" s="108"/>
      <c r="E53" s="108"/>
      <c r="F53" s="108"/>
      <c r="G53" s="108"/>
    </row>
    <row r="54" spans="1:7" ht="23.25" customHeight="1">
      <c r="A54" s="25" t="s">
        <v>71</v>
      </c>
      <c r="B54" s="108">
        <f t="shared" ref="B54:G54" si="8">B27/B$7*100</f>
        <v>15.22872768898122</v>
      </c>
      <c r="C54" s="108">
        <f t="shared" si="8"/>
        <v>16.737980313217967</v>
      </c>
      <c r="D54" s="108">
        <f t="shared" si="8"/>
        <v>14.529443034673676</v>
      </c>
      <c r="E54" s="108">
        <f t="shared" si="8"/>
        <v>14.548440675135241</v>
      </c>
      <c r="F54" s="108">
        <f t="shared" si="8"/>
        <v>14.608921596280247</v>
      </c>
      <c r="G54" s="108">
        <f t="shared" si="8"/>
        <v>14.669853370631088</v>
      </c>
    </row>
    <row r="55" spans="1:7" ht="23.25" customHeight="1">
      <c r="A55" s="26" t="s">
        <v>72</v>
      </c>
      <c r="B55" s="108"/>
      <c r="C55" s="108"/>
      <c r="D55" s="108"/>
      <c r="E55" s="108"/>
      <c r="F55" s="108"/>
      <c r="G55" s="108"/>
    </row>
    <row r="56" spans="1:7" ht="23.25" customHeight="1">
      <c r="A56" s="25" t="s">
        <v>73</v>
      </c>
      <c r="B56" s="108">
        <f t="shared" ref="B56:G56" si="9">B29/B$7*100</f>
        <v>1.7976003730868699</v>
      </c>
      <c r="C56" s="108">
        <f t="shared" si="9"/>
        <v>3.2449465674598992</v>
      </c>
      <c r="D56" s="108">
        <f t="shared" si="9"/>
        <v>2.8836220298693096</v>
      </c>
      <c r="E56" s="108">
        <f t="shared" si="9"/>
        <v>2.9089458203041634</v>
      </c>
      <c r="F56" s="108">
        <f t="shared" si="9"/>
        <v>3.3299999145277233</v>
      </c>
      <c r="G56" s="108">
        <f t="shared" si="9"/>
        <v>3.1984875964464665</v>
      </c>
    </row>
    <row r="57" spans="1:7" ht="15.9" customHeight="1">
      <c r="A57" s="26" t="s">
        <v>74</v>
      </c>
      <c r="B57" s="108"/>
      <c r="C57" s="108"/>
      <c r="D57" s="108"/>
      <c r="E57" s="108"/>
      <c r="F57" s="108"/>
      <c r="G57" s="108"/>
    </row>
    <row r="58" spans="1:7" ht="15.9" customHeight="1">
      <c r="A58" s="25" t="s">
        <v>98</v>
      </c>
      <c r="B58" s="108">
        <f t="shared" ref="B58:G58" si="10">B31/B$7*100</f>
        <v>9.0113197948022226</v>
      </c>
      <c r="C58" s="108">
        <f t="shared" si="10"/>
        <v>9.7896423076112384</v>
      </c>
      <c r="D58" s="108">
        <f t="shared" si="10"/>
        <v>10.401099286867735</v>
      </c>
      <c r="E58" s="108">
        <f t="shared" si="10"/>
        <v>10.504681222221192</v>
      </c>
      <c r="F58" s="108">
        <f t="shared" si="10"/>
        <v>10.653264613622571</v>
      </c>
      <c r="G58" s="108">
        <f t="shared" si="10"/>
        <v>11.06021948295472</v>
      </c>
    </row>
    <row r="59" spans="1:7" ht="15.9" customHeight="1">
      <c r="A59" s="105"/>
      <c r="B59" s="105"/>
      <c r="C59" s="105"/>
      <c r="D59" s="105"/>
      <c r="E59" s="105"/>
      <c r="F59" s="105"/>
      <c r="G59" s="105"/>
    </row>
  </sheetData>
  <mergeCells count="2">
    <mergeCell ref="B6:G6"/>
    <mergeCell ref="B33:G33"/>
  </mergeCells>
  <pageMargins left="0.7" right="0.7" top="0.75" bottom="0.75" header="0.3" footer="0.3"/>
  <pageSetup orientation="portrait" r:id="rId1"/>
  <headerFooter alignWithMargins="0">
    <oddFooter>&amp;C&amp;11&amp;P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40"/>
  <sheetViews>
    <sheetView zoomScaleNormal="100" workbookViewId="0">
      <selection activeCell="F20" sqref="F20"/>
    </sheetView>
  </sheetViews>
  <sheetFormatPr defaultColWidth="8" defaultRowHeight="13.2"/>
  <cols>
    <col min="1" max="1" width="22.6640625" style="33" customWidth="1"/>
    <col min="2" max="2" width="11.5546875" style="33" customWidth="1"/>
    <col min="3" max="3" width="12.44140625" style="33" customWidth="1"/>
    <col min="4" max="4" width="19.5546875" style="33" customWidth="1"/>
    <col min="5" max="5" width="12.44140625" style="33" customWidth="1"/>
    <col min="6" max="6" width="13" style="33" customWidth="1"/>
    <col min="7" max="16384" width="8" style="33"/>
  </cols>
  <sheetData>
    <row r="1" spans="1:6" s="28" customFormat="1" ht="20.100000000000001" customHeight="1">
      <c r="A1" s="27" t="s">
        <v>81</v>
      </c>
    </row>
    <row r="2" spans="1:6" s="28" customFormat="1" ht="20.100000000000001" customHeight="1">
      <c r="A2" s="27" t="s">
        <v>57</v>
      </c>
    </row>
    <row r="3" spans="1:6" s="28" customFormat="1" ht="20.100000000000001" customHeight="1">
      <c r="A3" s="29" t="s">
        <v>58</v>
      </c>
    </row>
    <row r="4" spans="1:6" s="28" customFormat="1" ht="15.9" customHeight="1">
      <c r="A4" s="30"/>
      <c r="B4" s="30"/>
      <c r="C4" s="30"/>
      <c r="D4" s="30"/>
      <c r="E4" s="30"/>
      <c r="F4" s="30"/>
    </row>
    <row r="5" spans="1:6" ht="18" customHeight="1">
      <c r="A5" s="31"/>
      <c r="B5" s="32" t="s">
        <v>26</v>
      </c>
      <c r="C5" s="204" t="s">
        <v>115</v>
      </c>
      <c r="D5" s="205"/>
      <c r="E5" s="205"/>
      <c r="F5" s="205"/>
    </row>
    <row r="6" spans="1:6" ht="27" customHeight="1">
      <c r="A6" s="34"/>
      <c r="B6" s="35" t="s">
        <v>27</v>
      </c>
      <c r="C6" s="32" t="s">
        <v>15</v>
      </c>
      <c r="D6" s="36" t="s">
        <v>100</v>
      </c>
      <c r="E6" s="36" t="s">
        <v>20</v>
      </c>
      <c r="F6" s="36" t="s">
        <v>23</v>
      </c>
    </row>
    <row r="7" spans="1:6" ht="18" customHeight="1">
      <c r="A7" s="34"/>
      <c r="B7" s="37" t="s">
        <v>14</v>
      </c>
      <c r="C7" s="38" t="s">
        <v>25</v>
      </c>
      <c r="D7" s="37" t="s">
        <v>17</v>
      </c>
      <c r="E7" s="39" t="s">
        <v>21</v>
      </c>
      <c r="F7" s="32" t="s">
        <v>24</v>
      </c>
    </row>
    <row r="8" spans="1:6" ht="18" customHeight="1">
      <c r="A8" s="34"/>
      <c r="B8" s="40"/>
      <c r="C8" s="41" t="s">
        <v>16</v>
      </c>
      <c r="D8" s="40" t="s">
        <v>18</v>
      </c>
      <c r="E8" s="40" t="s">
        <v>19</v>
      </c>
      <c r="F8" s="41" t="s">
        <v>22</v>
      </c>
    </row>
    <row r="9" spans="1:6" ht="18" customHeight="1">
      <c r="A9" s="61"/>
      <c r="B9" s="42"/>
      <c r="C9" s="43"/>
      <c r="D9" s="43"/>
      <c r="E9" s="43"/>
      <c r="F9" s="43"/>
    </row>
    <row r="10" spans="1:6" ht="18" customHeight="1">
      <c r="A10" s="115"/>
      <c r="B10" s="206" t="s">
        <v>87</v>
      </c>
      <c r="C10" s="206"/>
      <c r="D10" s="206"/>
      <c r="E10" s="206"/>
      <c r="F10" s="206"/>
    </row>
    <row r="11" spans="1:6" ht="18" customHeight="1">
      <c r="A11" s="18"/>
      <c r="B11" s="46"/>
      <c r="C11" s="47"/>
      <c r="D11" s="46"/>
      <c r="E11" s="46"/>
      <c r="F11" s="48"/>
    </row>
    <row r="12" spans="1:6" ht="18" customHeight="1">
      <c r="A12" s="45">
        <v>2010</v>
      </c>
      <c r="B12" s="118">
        <f t="shared" ref="B12:B18" si="0">SUM(C12:F12)</f>
        <v>57221.509999999995</v>
      </c>
      <c r="C12" s="118">
        <v>47174</v>
      </c>
      <c r="D12" s="118">
        <v>4232.7269999999999</v>
      </c>
      <c r="E12" s="119">
        <v>27.385999999999999</v>
      </c>
      <c r="F12" s="120">
        <v>5787.3969999999999</v>
      </c>
    </row>
    <row r="13" spans="1:6" ht="18" customHeight="1">
      <c r="A13" s="45">
        <v>2011</v>
      </c>
      <c r="B13" s="118">
        <f t="shared" si="0"/>
        <v>71704.990000000005</v>
      </c>
      <c r="C13" s="103">
        <v>58751.12</v>
      </c>
      <c r="D13" s="103">
        <v>5310.21</v>
      </c>
      <c r="E13" s="103">
        <v>33.409999999999997</v>
      </c>
      <c r="F13" s="103">
        <v>7610.25</v>
      </c>
    </row>
    <row r="14" spans="1:6" ht="18" customHeight="1">
      <c r="A14" s="45">
        <v>2012</v>
      </c>
      <c r="B14" s="118">
        <f t="shared" si="0"/>
        <v>86173.166000000012</v>
      </c>
      <c r="C14" s="118">
        <v>68047.013000000006</v>
      </c>
      <c r="D14" s="118">
        <v>7027.7550000000001</v>
      </c>
      <c r="E14" s="119">
        <v>69.728999999999999</v>
      </c>
      <c r="F14" s="120">
        <v>11028.669</v>
      </c>
    </row>
    <row r="15" spans="1:6" ht="18" customHeight="1">
      <c r="A15" s="45">
        <v>2013</v>
      </c>
      <c r="B15" s="118">
        <f t="shared" si="0"/>
        <v>96937.54</v>
      </c>
      <c r="C15" s="118">
        <v>75251.282000000007</v>
      </c>
      <c r="D15" s="118">
        <v>8414.7980000000007</v>
      </c>
      <c r="E15" s="119">
        <v>62.34</v>
      </c>
      <c r="F15" s="120">
        <v>13209.12</v>
      </c>
    </row>
    <row r="16" spans="1:6" ht="18" customHeight="1">
      <c r="A16" s="45">
        <v>2014</v>
      </c>
      <c r="B16" s="118">
        <f t="shared" si="0"/>
        <v>109492.1347</v>
      </c>
      <c r="C16" s="118">
        <v>84756.895999999993</v>
      </c>
      <c r="D16" s="118">
        <v>9527.4616999999998</v>
      </c>
      <c r="E16" s="118">
        <v>68.296000000000006</v>
      </c>
      <c r="F16" s="83">
        <v>15139.481</v>
      </c>
    </row>
    <row r="17" spans="1:6" ht="18" customHeight="1">
      <c r="A17" s="45">
        <v>2015</v>
      </c>
      <c r="B17" s="118">
        <f t="shared" si="0"/>
        <v>122499.25</v>
      </c>
      <c r="C17" s="118">
        <v>94886.489000000001</v>
      </c>
      <c r="D17" s="118">
        <v>10429.978999999999</v>
      </c>
      <c r="E17" s="118">
        <v>73.081000000000003</v>
      </c>
      <c r="F17" s="83">
        <v>17109.701000000001</v>
      </c>
    </row>
    <row r="18" spans="1:6" ht="18" customHeight="1">
      <c r="A18" s="45">
        <v>2016</v>
      </c>
      <c r="B18" s="118">
        <f t="shared" si="0"/>
        <v>133718.27799999999</v>
      </c>
      <c r="C18" s="118">
        <v>99701</v>
      </c>
      <c r="D18" s="118">
        <v>12588</v>
      </c>
      <c r="E18" s="118">
        <v>78.278000000000006</v>
      </c>
      <c r="F18" s="83">
        <v>21351</v>
      </c>
    </row>
    <row r="19" spans="1:6" ht="18" customHeight="1">
      <c r="A19" s="49">
        <v>2017</v>
      </c>
      <c r="B19" s="118">
        <f>SUM(C19:F19)</f>
        <v>145697.383</v>
      </c>
      <c r="C19" s="118">
        <v>107770.63499999999</v>
      </c>
      <c r="D19" s="118">
        <v>13051</v>
      </c>
      <c r="E19" s="118">
        <v>84.769000000000005</v>
      </c>
      <c r="F19" s="83">
        <v>24790.978999999999</v>
      </c>
    </row>
    <row r="20" spans="1:6" ht="18" customHeight="1">
      <c r="A20" s="49">
        <v>2018</v>
      </c>
      <c r="B20" s="118">
        <f>SUM(C20:F20)</f>
        <v>155417.845</v>
      </c>
      <c r="C20" s="118">
        <v>116998</v>
      </c>
      <c r="D20" s="118">
        <v>14528.832</v>
      </c>
      <c r="E20" s="118">
        <v>92.543000000000006</v>
      </c>
      <c r="F20" s="83">
        <v>23798.47</v>
      </c>
    </row>
    <row r="21" spans="1:6" ht="18" customHeight="1">
      <c r="A21" s="49" t="s">
        <v>199</v>
      </c>
      <c r="B21" s="118">
        <f>SUM(C21:F21)</f>
        <v>172769.693</v>
      </c>
      <c r="C21" s="118">
        <v>130124</v>
      </c>
      <c r="D21" s="118">
        <v>16241.65</v>
      </c>
      <c r="E21" s="118">
        <v>100.48099999999999</v>
      </c>
      <c r="F21" s="83">
        <v>26303.562000000002</v>
      </c>
    </row>
    <row r="22" spans="1:6" ht="18" customHeight="1">
      <c r="A22" s="44"/>
      <c r="B22" s="207" t="s">
        <v>99</v>
      </c>
      <c r="C22" s="208"/>
      <c r="D22" s="208"/>
      <c r="E22" s="208"/>
      <c r="F22" s="208"/>
    </row>
    <row r="23" spans="1:6" ht="18" customHeight="1">
      <c r="A23" s="45"/>
      <c r="B23" s="50"/>
      <c r="C23" s="46"/>
      <c r="D23" s="46"/>
      <c r="E23" s="46"/>
      <c r="F23" s="46"/>
    </row>
    <row r="24" spans="1:6" ht="18" customHeight="1">
      <c r="A24" s="45">
        <v>2010</v>
      </c>
      <c r="B24" s="51">
        <f t="shared" ref="B24:B32" si="1">SUM(C24:F24)</f>
        <v>100</v>
      </c>
      <c r="C24" s="52">
        <f>+C12/$B$12*100</f>
        <v>82.441026110635676</v>
      </c>
      <c r="D24" s="52">
        <f>+D12/$B$12*100</f>
        <v>7.3970907094202873</v>
      </c>
      <c r="E24" s="52">
        <f>+E12/$B$12*100</f>
        <v>4.7859624815912757E-2</v>
      </c>
      <c r="F24" s="52">
        <f>+F12/$B$12*100</f>
        <v>10.114023555128133</v>
      </c>
    </row>
    <row r="25" spans="1:6" ht="18" customHeight="1">
      <c r="A25" s="45">
        <v>2011</v>
      </c>
      <c r="B25" s="51">
        <f t="shared" si="1"/>
        <v>99.999999999999986</v>
      </c>
      <c r="C25" s="52">
        <f>+C13/$B$13*100</f>
        <v>81.934492982984864</v>
      </c>
      <c r="D25" s="52">
        <f>+D13/$B$13*100</f>
        <v>7.4056352284548117</v>
      </c>
      <c r="E25" s="52">
        <f>+E13/$B$13*100</f>
        <v>4.6593688946891969E-2</v>
      </c>
      <c r="F25" s="52">
        <f>+F13/$B$13*100</f>
        <v>10.61327809961343</v>
      </c>
    </row>
    <row r="26" spans="1:6" ht="18" customHeight="1">
      <c r="A26" s="45">
        <v>2012</v>
      </c>
      <c r="B26" s="51">
        <f t="shared" si="1"/>
        <v>100</v>
      </c>
      <c r="C26" s="52">
        <f>+C14/$B$14*100</f>
        <v>78.965432232117365</v>
      </c>
      <c r="D26" s="52">
        <f>+D14/$B$14*100</f>
        <v>8.1553867940746194</v>
      </c>
      <c r="E26" s="52">
        <f>+E14/$B$14*100</f>
        <v>8.0917300868346864E-2</v>
      </c>
      <c r="F26" s="52">
        <f>+F14/$B$14*100</f>
        <v>12.798263672939669</v>
      </c>
    </row>
    <row r="27" spans="1:6" ht="18" customHeight="1">
      <c r="A27" s="45">
        <v>2013</v>
      </c>
      <c r="B27" s="51">
        <f t="shared" si="1"/>
        <v>100.00000000000001</v>
      </c>
      <c r="C27" s="52">
        <f>+C15/$B$15*100</f>
        <v>77.628627670972477</v>
      </c>
      <c r="D27" s="52">
        <f>+D15/$B$15*100</f>
        <v>8.6806391001876069</v>
      </c>
      <c r="E27" s="52">
        <f>+E15/$B$15*100</f>
        <v>6.4309451219826716E-2</v>
      </c>
      <c r="F27" s="52">
        <f>+F15/$B$15*100</f>
        <v>13.626423777620106</v>
      </c>
    </row>
    <row r="28" spans="1:6" ht="18" customHeight="1">
      <c r="A28" s="45">
        <v>2014</v>
      </c>
      <c r="B28" s="51">
        <f t="shared" si="1"/>
        <v>100</v>
      </c>
      <c r="C28" s="52">
        <f>+C16/$B$16*100</f>
        <v>77.409118227740606</v>
      </c>
      <c r="D28" s="52">
        <f>+D16/$B$16*100</f>
        <v>8.7015032870667017</v>
      </c>
      <c r="E28" s="52">
        <f>+E16/$B$16*100</f>
        <v>6.2375256621971784E-2</v>
      </c>
      <c r="F28" s="52">
        <f>+F16/$B$16*100</f>
        <v>13.827003228570719</v>
      </c>
    </row>
    <row r="29" spans="1:6" ht="18" customHeight="1">
      <c r="A29" s="45">
        <v>2015</v>
      </c>
      <c r="B29" s="51">
        <f t="shared" si="1"/>
        <v>100</v>
      </c>
      <c r="C29" s="52">
        <f>+C17/$B$17*100</f>
        <v>77.458832605097584</v>
      </c>
      <c r="D29" s="52">
        <f>+D17/$B$17*100</f>
        <v>8.5143206999226528</v>
      </c>
      <c r="E29" s="52">
        <f>+E17/$B$17*100</f>
        <v>5.9658324438721058E-2</v>
      </c>
      <c r="F29" s="52">
        <f>+F17/$B$17*100</f>
        <v>13.967188370541045</v>
      </c>
    </row>
    <row r="30" spans="1:6" ht="18" customHeight="1">
      <c r="A30" s="45">
        <v>2016</v>
      </c>
      <c r="B30" s="51">
        <f t="shared" si="1"/>
        <v>100.00000000000001</v>
      </c>
      <c r="C30" s="52">
        <f>+C18/$B$18*100</f>
        <v>74.560487534845464</v>
      </c>
      <c r="D30" s="52">
        <f>+D18/$B$18*100</f>
        <v>9.4138214971628642</v>
      </c>
      <c r="E30" s="52">
        <f>+E18/$B$18*100</f>
        <v>5.8539491512147657E-2</v>
      </c>
      <c r="F30" s="52">
        <f>+F18/$B$18*100</f>
        <v>15.967151476479529</v>
      </c>
    </row>
    <row r="31" spans="1:6" ht="18" customHeight="1">
      <c r="A31" s="49">
        <v>2017</v>
      </c>
      <c r="B31" s="51">
        <f>SUM(C31:F31)</f>
        <v>99.999999999999986</v>
      </c>
      <c r="C31" s="52">
        <f>+C19/$B$19*100</f>
        <v>73.968820016485807</v>
      </c>
      <c r="D31" s="52">
        <f>+D19/$B$19*100</f>
        <v>8.9576077011623472</v>
      </c>
      <c r="E31" s="52">
        <f>+E19/$B$19*100</f>
        <v>5.8181552924667153E-2</v>
      </c>
      <c r="F31" s="52">
        <f>+F19/$B$19*100</f>
        <v>17.015390729427171</v>
      </c>
    </row>
    <row r="32" spans="1:6" ht="18" customHeight="1">
      <c r="A32" s="49">
        <v>2018</v>
      </c>
      <c r="B32" s="51">
        <f t="shared" si="1"/>
        <v>100</v>
      </c>
      <c r="C32" s="52">
        <f>+C20/$B$20*100</f>
        <v>75.279643724309778</v>
      </c>
      <c r="D32" s="52">
        <f>+D20/$B$20*100</f>
        <v>9.348239257853562</v>
      </c>
      <c r="E32" s="52">
        <f>+E20/$B$20*100</f>
        <v>5.9544642380030433E-2</v>
      </c>
      <c r="F32" s="52">
        <f>+F20/$B$20*100</f>
        <v>15.312572375456629</v>
      </c>
    </row>
    <row r="33" spans="1:6" ht="18" customHeight="1">
      <c r="A33" s="49" t="s">
        <v>199</v>
      </c>
      <c r="B33" s="51">
        <f>SUM(C33:F33)</f>
        <v>100</v>
      </c>
      <c r="C33" s="52">
        <f>+C21/$B$21*100</f>
        <v>75.316450322105979</v>
      </c>
      <c r="D33" s="52">
        <f>+D21/$B$21*100</f>
        <v>9.4007517857891898</v>
      </c>
      <c r="E33" s="52">
        <f>+E21/$B$21*100</f>
        <v>5.8158927214161334E-2</v>
      </c>
      <c r="F33" s="52">
        <f>+F21/$B$21*100</f>
        <v>15.224638964890676</v>
      </c>
    </row>
    <row r="34" spans="1:6">
      <c r="A34" s="59"/>
      <c r="B34" s="59"/>
      <c r="C34" s="59"/>
      <c r="D34" s="59"/>
      <c r="E34" s="59"/>
      <c r="F34" s="59"/>
    </row>
    <row r="35" spans="1:6">
      <c r="B35" s="53"/>
      <c r="C35" s="53"/>
      <c r="D35" s="53"/>
      <c r="E35" s="53"/>
      <c r="F35" s="53"/>
    </row>
    <row r="36" spans="1:6">
      <c r="B36" s="53"/>
      <c r="C36" s="53"/>
      <c r="D36" s="53"/>
      <c r="E36" s="53"/>
      <c r="F36" s="53"/>
    </row>
    <row r="37" spans="1:6">
      <c r="B37" s="53"/>
      <c r="C37" s="53"/>
      <c r="D37" s="53"/>
      <c r="E37" s="53"/>
      <c r="F37" s="53"/>
    </row>
    <row r="38" spans="1:6">
      <c r="B38" s="53"/>
      <c r="C38" s="53"/>
      <c r="D38" s="53"/>
      <c r="E38" s="53"/>
      <c r="F38" s="53"/>
    </row>
    <row r="39" spans="1:6">
      <c r="B39" s="53"/>
      <c r="C39" s="53"/>
      <c r="D39" s="53"/>
      <c r="E39" s="53"/>
      <c r="F39" s="53"/>
    </row>
    <row r="40" spans="1:6">
      <c r="B40" s="53"/>
      <c r="C40" s="53"/>
      <c r="D40" s="53"/>
      <c r="E40" s="53"/>
      <c r="F40" s="53"/>
    </row>
  </sheetData>
  <mergeCells count="3">
    <mergeCell ref="C5:F5"/>
    <mergeCell ref="B10:F10"/>
    <mergeCell ref="B22:F22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&amp;C&amp;11&amp;P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6"/>
  <sheetViews>
    <sheetView zoomScaleNormal="100" workbookViewId="0">
      <selection activeCell="C1" sqref="C1:E65536"/>
    </sheetView>
  </sheetViews>
  <sheetFormatPr defaultColWidth="9.109375" defaultRowHeight="13.2"/>
  <cols>
    <col min="1" max="1" width="36.109375" style="54" customWidth="1"/>
    <col min="2" max="2" width="9.5546875" style="142" customWidth="1"/>
    <col min="3" max="3" width="10" style="142" customWidth="1"/>
    <col min="4" max="4" width="12.5546875" style="142" customWidth="1"/>
    <col min="5" max="5" width="10.6640625" style="142" customWidth="1"/>
    <col min="6" max="6" width="9.88671875" style="142" customWidth="1"/>
    <col min="7" max="7" width="10.88671875" style="142" customWidth="1"/>
    <col min="8" max="16384" width="9.109375" style="54"/>
  </cols>
  <sheetData>
    <row r="1" spans="1:7" ht="20.100000000000001" customHeight="1">
      <c r="A1" s="124" t="s">
        <v>82</v>
      </c>
    </row>
    <row r="2" spans="1:7" ht="20.100000000000001" customHeight="1">
      <c r="A2" s="124" t="s">
        <v>208</v>
      </c>
    </row>
    <row r="3" spans="1:7" ht="20.100000000000001" customHeight="1">
      <c r="A3" s="137" t="s">
        <v>30</v>
      </c>
    </row>
    <row r="4" spans="1:7" ht="20.100000000000001" customHeight="1">
      <c r="A4" s="135" t="s">
        <v>42</v>
      </c>
    </row>
    <row r="5" spans="1:7" ht="20.100000000000001" customHeight="1">
      <c r="A5" s="136"/>
      <c r="B5" s="143"/>
      <c r="C5" s="143"/>
      <c r="D5" s="143"/>
      <c r="E5" s="143"/>
      <c r="F5" s="82"/>
      <c r="G5" s="82"/>
    </row>
    <row r="6" spans="1:7" ht="27" customHeight="1">
      <c r="B6" s="139">
        <v>2010</v>
      </c>
      <c r="C6" s="140">
        <v>2015</v>
      </c>
      <c r="D6" s="140">
        <v>2016</v>
      </c>
      <c r="E6" s="140">
        <v>2017</v>
      </c>
      <c r="F6" s="140">
        <v>2018</v>
      </c>
      <c r="G6" s="106" t="s">
        <v>198</v>
      </c>
    </row>
    <row r="7" spans="1:7" ht="18" customHeight="1">
      <c r="B7" s="209" t="s">
        <v>205</v>
      </c>
      <c r="C7" s="209"/>
      <c r="D7" s="209"/>
      <c r="E7" s="209"/>
      <c r="F7" s="209"/>
      <c r="G7" s="209"/>
    </row>
    <row r="8" spans="1:7" ht="18" customHeight="1">
      <c r="A8" s="128" t="s">
        <v>88</v>
      </c>
      <c r="B8" s="187">
        <f t="shared" ref="B8:G8" si="0">B10+B11+B15</f>
        <v>4233</v>
      </c>
      <c r="C8" s="187">
        <f t="shared" si="0"/>
        <v>10430</v>
      </c>
      <c r="D8" s="187">
        <f t="shared" si="0"/>
        <v>12588</v>
      </c>
      <c r="E8" s="187">
        <f t="shared" si="0"/>
        <v>13051</v>
      </c>
      <c r="F8" s="187">
        <f t="shared" si="0"/>
        <v>14529</v>
      </c>
      <c r="G8" s="187">
        <f t="shared" si="0"/>
        <v>16242</v>
      </c>
    </row>
    <row r="9" spans="1:7" ht="26.25" customHeight="1">
      <c r="A9" s="188" t="s">
        <v>210</v>
      </c>
      <c r="B9" s="141"/>
      <c r="C9" s="141"/>
      <c r="D9" s="141"/>
      <c r="E9" s="141"/>
      <c r="F9" s="141"/>
      <c r="G9" s="141"/>
    </row>
    <row r="10" spans="1:7" ht="18" customHeight="1">
      <c r="A10" s="54" t="s">
        <v>90</v>
      </c>
      <c r="B10" s="145">
        <v>134</v>
      </c>
      <c r="C10" s="145">
        <v>215</v>
      </c>
      <c r="D10" s="145">
        <v>222</v>
      </c>
      <c r="E10" s="145">
        <v>226</v>
      </c>
      <c r="F10" s="145">
        <v>234</v>
      </c>
      <c r="G10" s="145">
        <v>243</v>
      </c>
    </row>
    <row r="11" spans="1:7" ht="18" customHeight="1">
      <c r="A11" s="54" t="s">
        <v>91</v>
      </c>
      <c r="B11" s="145">
        <f t="shared" ref="B11:G11" si="1">B12+B13+B14</f>
        <v>4082</v>
      </c>
      <c r="C11" s="145">
        <f t="shared" si="1"/>
        <v>10177</v>
      </c>
      <c r="D11" s="145">
        <f t="shared" si="1"/>
        <v>12221</v>
      </c>
      <c r="E11" s="145">
        <f t="shared" si="1"/>
        <v>12676</v>
      </c>
      <c r="F11" s="145">
        <f t="shared" si="1"/>
        <v>14143</v>
      </c>
      <c r="G11" s="145">
        <f t="shared" si="1"/>
        <v>15843</v>
      </c>
    </row>
    <row r="12" spans="1:7" ht="18" customHeight="1">
      <c r="A12" s="54" t="s">
        <v>92</v>
      </c>
      <c r="B12" s="145">
        <v>0</v>
      </c>
      <c r="C12" s="145">
        <v>0</v>
      </c>
      <c r="D12" s="145">
        <v>0</v>
      </c>
      <c r="E12" s="145">
        <v>10</v>
      </c>
      <c r="F12" s="145">
        <v>11</v>
      </c>
      <c r="G12" s="145">
        <v>11</v>
      </c>
    </row>
    <row r="13" spans="1:7" ht="18" customHeight="1">
      <c r="A13" s="54" t="s">
        <v>93</v>
      </c>
      <c r="B13" s="145">
        <v>455</v>
      </c>
      <c r="C13" s="145">
        <v>1117</v>
      </c>
      <c r="D13" s="145">
        <v>2031</v>
      </c>
      <c r="E13" s="145">
        <v>2309</v>
      </c>
      <c r="F13" s="145">
        <v>2569</v>
      </c>
      <c r="G13" s="145">
        <v>2848</v>
      </c>
    </row>
    <row r="14" spans="1:7" ht="18" customHeight="1">
      <c r="A14" s="54" t="s">
        <v>94</v>
      </c>
      <c r="B14" s="145">
        <v>3627</v>
      </c>
      <c r="C14" s="145">
        <v>9060</v>
      </c>
      <c r="D14" s="145">
        <v>10190</v>
      </c>
      <c r="E14" s="145">
        <v>10357</v>
      </c>
      <c r="F14" s="145">
        <v>11563</v>
      </c>
      <c r="G14" s="145">
        <v>12984</v>
      </c>
    </row>
    <row r="15" spans="1:7" ht="18" customHeight="1">
      <c r="A15" s="54" t="s">
        <v>61</v>
      </c>
      <c r="B15" s="145">
        <v>17</v>
      </c>
      <c r="C15" s="145">
        <v>38</v>
      </c>
      <c r="D15" s="145">
        <v>145</v>
      </c>
      <c r="E15" s="145">
        <v>149</v>
      </c>
      <c r="F15" s="145">
        <v>152</v>
      </c>
      <c r="G15" s="145">
        <v>156</v>
      </c>
    </row>
    <row r="16" spans="1:7" ht="18" customHeight="1">
      <c r="A16" s="132" t="s">
        <v>62</v>
      </c>
      <c r="B16" s="145"/>
      <c r="C16" s="145"/>
      <c r="D16" s="145"/>
      <c r="E16" s="145"/>
      <c r="F16" s="145"/>
      <c r="G16" s="145"/>
    </row>
    <row r="17" spans="1:7" ht="18" customHeight="1">
      <c r="A17" s="129" t="s">
        <v>75</v>
      </c>
      <c r="B17" s="144"/>
      <c r="C17" s="144"/>
      <c r="D17" s="144"/>
      <c r="E17" s="144"/>
      <c r="F17" s="144"/>
      <c r="G17" s="144"/>
    </row>
    <row r="18" spans="1:7" ht="18" customHeight="1">
      <c r="A18" s="138" t="s">
        <v>76</v>
      </c>
      <c r="B18" s="145"/>
      <c r="C18" s="145"/>
      <c r="D18" s="145"/>
      <c r="E18" s="145"/>
      <c r="F18" s="145"/>
      <c r="G18" s="145"/>
    </row>
    <row r="19" spans="1:7" ht="18" customHeight="1">
      <c r="A19" s="25" t="s">
        <v>101</v>
      </c>
      <c r="B19" s="145">
        <v>135</v>
      </c>
      <c r="C19" s="145">
        <v>249</v>
      </c>
      <c r="D19" s="145">
        <v>263</v>
      </c>
      <c r="E19" s="145">
        <v>292</v>
      </c>
      <c r="F19" s="145">
        <v>309</v>
      </c>
      <c r="G19" s="145">
        <v>326</v>
      </c>
    </row>
    <row r="20" spans="1:7" ht="18" customHeight="1">
      <c r="A20" s="25" t="s">
        <v>102</v>
      </c>
      <c r="B20" s="145">
        <v>4098</v>
      </c>
      <c r="C20" s="145">
        <v>10181</v>
      </c>
      <c r="D20" s="145">
        <v>12325</v>
      </c>
      <c r="E20" s="145">
        <v>12759</v>
      </c>
      <c r="F20" s="145">
        <v>14220</v>
      </c>
      <c r="G20" s="145">
        <v>15916</v>
      </c>
    </row>
    <row r="21" spans="1:7" ht="18" customHeight="1">
      <c r="A21" s="138"/>
    </row>
    <row r="22" spans="1:7" ht="18" customHeight="1">
      <c r="B22" s="203" t="s">
        <v>206</v>
      </c>
      <c r="C22" s="203"/>
      <c r="D22" s="203"/>
      <c r="E22" s="203"/>
      <c r="F22" s="203"/>
      <c r="G22" s="203"/>
    </row>
    <row r="23" spans="1:7" ht="18" customHeight="1">
      <c r="A23" s="129" t="s">
        <v>88</v>
      </c>
      <c r="B23" s="146">
        <f t="shared" ref="B23:G23" si="2">+B25+B26+B30</f>
        <v>100</v>
      </c>
      <c r="C23" s="146">
        <f t="shared" si="2"/>
        <v>100</v>
      </c>
      <c r="D23" s="146">
        <f t="shared" si="2"/>
        <v>99.999999999999986</v>
      </c>
      <c r="E23" s="146">
        <f t="shared" si="2"/>
        <v>100.00000000000001</v>
      </c>
      <c r="F23" s="146">
        <f t="shared" si="2"/>
        <v>100</v>
      </c>
      <c r="G23" s="146">
        <f t="shared" si="2"/>
        <v>100</v>
      </c>
    </row>
    <row r="24" spans="1:7" ht="27" customHeight="1">
      <c r="A24" s="188" t="s">
        <v>211</v>
      </c>
      <c r="B24" s="147"/>
      <c r="C24" s="147"/>
      <c r="D24" s="147"/>
      <c r="E24" s="147"/>
      <c r="F24" s="147"/>
      <c r="G24" s="147"/>
    </row>
    <row r="25" spans="1:7" ht="18" customHeight="1">
      <c r="A25" s="25" t="s">
        <v>90</v>
      </c>
      <c r="B25" s="147">
        <f t="shared" ref="B25:F30" si="3">B10/B$8*100</f>
        <v>3.1656035908339235</v>
      </c>
      <c r="C25" s="147">
        <f t="shared" si="3"/>
        <v>2.0613614573346117</v>
      </c>
      <c r="D25" s="147">
        <f t="shared" si="3"/>
        <v>1.7635843660629171</v>
      </c>
      <c r="E25" s="147">
        <f t="shared" si="3"/>
        <v>1.7316680714121524</v>
      </c>
      <c r="F25" s="147">
        <f t="shared" si="3"/>
        <v>1.6105719595292174</v>
      </c>
      <c r="G25" s="147">
        <f t="shared" ref="G25:G30" si="4">G10/G$8*100</f>
        <v>1.4961211673439232</v>
      </c>
    </row>
    <row r="26" spans="1:7" ht="18" customHeight="1">
      <c r="A26" s="25" t="s">
        <v>91</v>
      </c>
      <c r="B26" s="147">
        <f>B11/B$8*100</f>
        <v>96.432789983463266</v>
      </c>
      <c r="C26" s="147">
        <f t="shared" si="3"/>
        <v>97.574304889741128</v>
      </c>
      <c r="D26" s="147">
        <f t="shared" si="3"/>
        <v>97.084524944391475</v>
      </c>
      <c r="E26" s="147">
        <f t="shared" si="3"/>
        <v>97.126656961152406</v>
      </c>
      <c r="F26" s="147">
        <f t="shared" si="3"/>
        <v>97.343244545391968</v>
      </c>
      <c r="G26" s="147">
        <f t="shared" si="4"/>
        <v>97.543405984484664</v>
      </c>
    </row>
    <row r="27" spans="1:7" ht="18" customHeight="1">
      <c r="A27" s="25" t="s">
        <v>92</v>
      </c>
      <c r="B27" s="147">
        <f t="shared" si="3"/>
        <v>0</v>
      </c>
      <c r="C27" s="147">
        <f t="shared" si="3"/>
        <v>0</v>
      </c>
      <c r="D27" s="147">
        <f t="shared" si="3"/>
        <v>0</v>
      </c>
      <c r="E27" s="147">
        <f t="shared" si="3"/>
        <v>7.6622481035935941E-2</v>
      </c>
      <c r="F27" s="147">
        <f t="shared" si="3"/>
        <v>7.5710647670176892E-2</v>
      </c>
      <c r="G27" s="147">
        <f t="shared" si="4"/>
        <v>6.7725649550547967E-2</v>
      </c>
    </row>
    <row r="28" spans="1:7" ht="18" customHeight="1">
      <c r="A28" s="25" t="s">
        <v>93</v>
      </c>
      <c r="B28" s="147">
        <f t="shared" si="3"/>
        <v>10.748877864398771</v>
      </c>
      <c r="C28" s="147">
        <f t="shared" si="3"/>
        <v>10.709491850431448</v>
      </c>
      <c r="D28" s="147">
        <f t="shared" si="3"/>
        <v>16.134413727359391</v>
      </c>
      <c r="E28" s="147">
        <f t="shared" si="3"/>
        <v>17.692130871197609</v>
      </c>
      <c r="F28" s="147">
        <f t="shared" si="3"/>
        <v>17.681877624062221</v>
      </c>
      <c r="G28" s="147">
        <f t="shared" si="4"/>
        <v>17.534786356360055</v>
      </c>
    </row>
    <row r="29" spans="1:7" ht="18" customHeight="1">
      <c r="A29" s="25" t="s">
        <v>94</v>
      </c>
      <c r="B29" s="147">
        <f t="shared" si="3"/>
        <v>85.683912119064502</v>
      </c>
      <c r="C29" s="147">
        <f t="shared" si="3"/>
        <v>86.864813039309681</v>
      </c>
      <c r="D29" s="147">
        <f t="shared" si="3"/>
        <v>80.950111217032088</v>
      </c>
      <c r="E29" s="147">
        <f t="shared" si="3"/>
        <v>79.357903608918861</v>
      </c>
      <c r="F29" s="147">
        <f t="shared" si="3"/>
        <v>79.585656273659581</v>
      </c>
      <c r="G29" s="147">
        <f t="shared" si="4"/>
        <v>79.940893978574067</v>
      </c>
    </row>
    <row r="30" spans="1:7" ht="18" customHeight="1">
      <c r="A30" s="25" t="s">
        <v>0</v>
      </c>
      <c r="B30" s="147">
        <f t="shared" si="3"/>
        <v>0.40160642570281119</v>
      </c>
      <c r="C30" s="147">
        <f t="shared" si="3"/>
        <v>0.36433365292425696</v>
      </c>
      <c r="D30" s="147">
        <f t="shared" si="3"/>
        <v>1.1518906895455989</v>
      </c>
      <c r="E30" s="147">
        <f t="shared" si="3"/>
        <v>1.1416749674354456</v>
      </c>
      <c r="F30" s="147">
        <f t="shared" si="3"/>
        <v>1.0461834950788078</v>
      </c>
      <c r="G30" s="147">
        <f t="shared" si="4"/>
        <v>0.96047284817140743</v>
      </c>
    </row>
    <row r="31" spans="1:7" ht="18" customHeight="1">
      <c r="A31" s="26" t="s">
        <v>1</v>
      </c>
      <c r="B31" s="147"/>
      <c r="C31" s="147"/>
      <c r="D31" s="147"/>
      <c r="E31" s="147"/>
      <c r="F31" s="147"/>
      <c r="G31" s="147"/>
    </row>
    <row r="32" spans="1:7" ht="18" customHeight="1">
      <c r="A32" s="129" t="s">
        <v>75</v>
      </c>
      <c r="B32" s="147"/>
      <c r="C32" s="147"/>
      <c r="D32" s="147"/>
      <c r="E32" s="147"/>
      <c r="F32" s="147"/>
      <c r="G32" s="147"/>
    </row>
    <row r="33" spans="1:7" ht="18" customHeight="1">
      <c r="A33" s="138" t="s">
        <v>76</v>
      </c>
      <c r="B33" s="147"/>
      <c r="C33" s="147"/>
      <c r="D33" s="147"/>
      <c r="E33" s="147"/>
      <c r="F33" s="147"/>
      <c r="G33" s="147"/>
    </row>
    <row r="34" spans="1:7" ht="18" customHeight="1">
      <c r="A34" s="25" t="s">
        <v>101</v>
      </c>
      <c r="B34" s="147">
        <f>B19/B$8*100</f>
        <v>3.1892274982282065</v>
      </c>
      <c r="C34" s="147">
        <f t="shared" ref="B34:F35" si="5">C19/C$8*100</f>
        <v>2.3873441994247364</v>
      </c>
      <c r="D34" s="147">
        <f t="shared" si="5"/>
        <v>2.0892913886240865</v>
      </c>
      <c r="E34" s="147">
        <f t="shared" si="5"/>
        <v>2.2373764462493293</v>
      </c>
      <c r="F34" s="147">
        <f t="shared" si="5"/>
        <v>2.1267809209167874</v>
      </c>
      <c r="G34" s="147">
        <f>G19/G$8*100</f>
        <v>2.007141977588967</v>
      </c>
    </row>
    <row r="35" spans="1:7" ht="20.100000000000001" customHeight="1">
      <c r="A35" s="25" t="s">
        <v>102</v>
      </c>
      <c r="B35" s="147">
        <f t="shared" si="5"/>
        <v>96.810772501771794</v>
      </c>
      <c r="C35" s="147">
        <f t="shared" si="5"/>
        <v>97.612655800575268</v>
      </c>
      <c r="D35" s="147">
        <f t="shared" si="5"/>
        <v>97.910708611375924</v>
      </c>
      <c r="E35" s="147">
        <f t="shared" si="5"/>
        <v>97.762623553750672</v>
      </c>
      <c r="F35" s="147">
        <f t="shared" si="5"/>
        <v>97.873219079083214</v>
      </c>
      <c r="G35" s="147">
        <f>G20/G$8*100</f>
        <v>97.992858022411028</v>
      </c>
    </row>
    <row r="36" spans="1:7" ht="9" customHeight="1">
      <c r="A36" s="105"/>
      <c r="B36" s="143"/>
      <c r="C36" s="143"/>
      <c r="D36" s="143"/>
      <c r="E36" s="143"/>
      <c r="F36" s="143"/>
      <c r="G36" s="143"/>
    </row>
    <row r="37" spans="1:7" ht="20.100000000000001" customHeight="1"/>
    <row r="38" spans="1:7" ht="20.100000000000001" customHeight="1"/>
    <row r="39" spans="1:7" ht="20.100000000000001" customHeight="1"/>
    <row r="40" spans="1:7" ht="20.100000000000001" customHeight="1"/>
    <row r="41" spans="1:7" ht="20.100000000000001" customHeight="1"/>
    <row r="42" spans="1:7" ht="20.100000000000001" customHeight="1"/>
    <row r="43" spans="1:7" ht="20.100000000000001" customHeight="1"/>
    <row r="44" spans="1:7" ht="20.100000000000001" customHeight="1"/>
    <row r="45" spans="1:7" ht="20.100000000000001" customHeight="1"/>
    <row r="46" spans="1:7" ht="20.100000000000001" customHeight="1"/>
  </sheetData>
  <mergeCells count="2">
    <mergeCell ref="B7:G7"/>
    <mergeCell ref="B22:G22"/>
  </mergeCells>
  <phoneticPr fontId="28" type="noConversion"/>
  <pageMargins left="0.74803149606299213" right="0.51181102362204722" top="0.62992125984251968" bottom="0.62992125984251968" header="0.51181102362204722" footer="0.23622047244094491"/>
  <pageSetup orientation="portrait" r:id="rId1"/>
  <headerFooter alignWithMargins="0">
    <oddFooter>&amp;C&amp;11&amp;P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3"/>
  <sheetViews>
    <sheetView topLeftCell="A10" zoomScaleNormal="100" workbookViewId="0">
      <selection activeCell="C1" sqref="C1:E65536"/>
    </sheetView>
  </sheetViews>
  <sheetFormatPr defaultColWidth="8" defaultRowHeight="13.2"/>
  <cols>
    <col min="1" max="1" width="35.44140625" style="33" customWidth="1"/>
    <col min="2" max="5" width="8.6640625" style="33" customWidth="1"/>
    <col min="6" max="7" width="10.109375" style="33" customWidth="1"/>
    <col min="8" max="16384" width="8" style="33"/>
  </cols>
  <sheetData>
    <row r="1" spans="1:7" ht="18" customHeight="1">
      <c r="A1" s="56" t="s">
        <v>83</v>
      </c>
    </row>
    <row r="2" spans="1:7" ht="18" customHeight="1">
      <c r="A2" s="57" t="s">
        <v>59</v>
      </c>
    </row>
    <row r="3" spans="1:7" ht="18" customHeight="1">
      <c r="A3" s="58"/>
    </row>
    <row r="4" spans="1:7" ht="18" customHeight="1">
      <c r="A4" s="59"/>
      <c r="B4" s="59"/>
      <c r="F4" s="60"/>
      <c r="G4" s="60" t="s">
        <v>103</v>
      </c>
    </row>
    <row r="5" spans="1:7" ht="27" customHeight="1">
      <c r="A5" s="61"/>
      <c r="B5" s="20">
        <v>2010</v>
      </c>
      <c r="C5" s="21">
        <v>2015</v>
      </c>
      <c r="D5" s="21">
        <v>2016</v>
      </c>
      <c r="E5" s="21">
        <v>2017</v>
      </c>
      <c r="F5" s="21">
        <v>2018</v>
      </c>
      <c r="G5" s="21" t="s">
        <v>198</v>
      </c>
    </row>
    <row r="6" spans="1:7" ht="18" customHeight="1">
      <c r="A6" s="61"/>
      <c r="B6" s="62"/>
      <c r="C6" s="62"/>
      <c r="D6" s="63"/>
      <c r="E6" s="62"/>
      <c r="F6" s="62"/>
      <c r="G6" s="62"/>
    </row>
    <row r="7" spans="1:7" ht="18" customHeight="1">
      <c r="A7" s="64" t="s">
        <v>104</v>
      </c>
      <c r="B7" s="65">
        <f t="shared" ref="B7:G7" si="0">SUM(B9:B11)</f>
        <v>160</v>
      </c>
      <c r="C7" s="65">
        <f t="shared" si="0"/>
        <v>160</v>
      </c>
      <c r="D7" s="65">
        <f t="shared" si="0"/>
        <v>160</v>
      </c>
      <c r="E7" s="65">
        <f t="shared" si="0"/>
        <v>160</v>
      </c>
      <c r="F7" s="65">
        <f t="shared" si="0"/>
        <v>160</v>
      </c>
      <c r="G7" s="65">
        <f t="shared" si="0"/>
        <v>160</v>
      </c>
    </row>
    <row r="8" spans="1:7" ht="18" customHeight="1">
      <c r="A8" s="64" t="s">
        <v>105</v>
      </c>
      <c r="B8" s="66"/>
      <c r="C8" s="66"/>
      <c r="D8" s="66"/>
      <c r="E8" s="66"/>
      <c r="F8" s="66"/>
      <c r="G8" s="66"/>
    </row>
    <row r="9" spans="1:7" ht="18" customHeight="1">
      <c r="A9" s="33" t="s">
        <v>116</v>
      </c>
      <c r="B9" s="66">
        <v>8</v>
      </c>
      <c r="C9" s="66">
        <v>8</v>
      </c>
      <c r="D9" s="66">
        <v>8</v>
      </c>
      <c r="E9" s="66">
        <v>8</v>
      </c>
      <c r="F9" s="66">
        <v>8</v>
      </c>
      <c r="G9" s="66">
        <v>8</v>
      </c>
    </row>
    <row r="10" spans="1:7" ht="18" customHeight="1">
      <c r="A10" s="33" t="s">
        <v>117</v>
      </c>
      <c r="B10" s="66">
        <v>30</v>
      </c>
      <c r="C10" s="66">
        <v>30</v>
      </c>
      <c r="D10" s="66">
        <v>30</v>
      </c>
      <c r="E10" s="66">
        <v>30</v>
      </c>
      <c r="F10" s="66">
        <v>30</v>
      </c>
      <c r="G10" s="66">
        <v>30</v>
      </c>
    </row>
    <row r="11" spans="1:7" ht="18" customHeight="1">
      <c r="A11" s="33" t="s">
        <v>118</v>
      </c>
      <c r="B11" s="66">
        <v>122</v>
      </c>
      <c r="C11" s="66">
        <v>122</v>
      </c>
      <c r="D11" s="66">
        <v>122</v>
      </c>
      <c r="E11" s="66">
        <v>122</v>
      </c>
      <c r="F11" s="66">
        <v>122</v>
      </c>
      <c r="G11" s="66">
        <v>122</v>
      </c>
    </row>
    <row r="12" spans="1:7" ht="11.25" customHeight="1">
      <c r="A12" s="59"/>
      <c r="B12" s="82"/>
      <c r="C12" s="82"/>
      <c r="D12" s="82"/>
      <c r="E12" s="82"/>
      <c r="F12" s="82"/>
      <c r="G12" s="82"/>
    </row>
    <row r="13" spans="1:7" ht="21" customHeight="1"/>
    <row r="14" spans="1:7" s="15" customFormat="1" ht="19.5" customHeight="1">
      <c r="A14" s="17" t="s">
        <v>84</v>
      </c>
    </row>
    <row r="15" spans="1:7" s="15" customFormat="1" ht="19.5" customHeight="1">
      <c r="A15" s="17" t="s">
        <v>46</v>
      </c>
    </row>
    <row r="16" spans="1:7" s="15" customFormat="1" ht="19.5" customHeight="1">
      <c r="A16" s="68" t="s">
        <v>47</v>
      </c>
    </row>
    <row r="17" spans="1:7" s="15" customFormat="1" ht="19.5" customHeight="1">
      <c r="A17" s="68" t="s">
        <v>48</v>
      </c>
    </row>
    <row r="18" spans="1:7" s="15" customFormat="1" ht="19.5" customHeight="1">
      <c r="A18" s="68"/>
    </row>
    <row r="19" spans="1:7" s="15" customFormat="1" ht="19.5" customHeight="1">
      <c r="B19" s="19"/>
      <c r="F19" s="60"/>
      <c r="G19" s="60" t="s">
        <v>119</v>
      </c>
    </row>
    <row r="20" spans="1:7" s="15" customFormat="1" ht="29.25" customHeight="1">
      <c r="A20" s="69"/>
      <c r="B20" s="20">
        <v>2010</v>
      </c>
      <c r="C20" s="21">
        <v>2015</v>
      </c>
      <c r="D20" s="21">
        <v>2016</v>
      </c>
      <c r="E20" s="21">
        <v>2017</v>
      </c>
      <c r="F20" s="21">
        <v>2018</v>
      </c>
      <c r="G20" s="21" t="s">
        <v>198</v>
      </c>
    </row>
    <row r="21" spans="1:7" s="15" customFormat="1" ht="15" customHeight="1"/>
    <row r="22" spans="1:7" s="22" customFormat="1" ht="24.75" customHeight="1">
      <c r="A22" s="22" t="s">
        <v>88</v>
      </c>
      <c r="B22" s="22">
        <f t="shared" ref="B22:G22" si="1">+B26+B27</f>
        <v>5</v>
      </c>
      <c r="C22" s="22">
        <f t="shared" si="1"/>
        <v>15</v>
      </c>
      <c r="D22" s="22">
        <f t="shared" si="1"/>
        <v>18</v>
      </c>
      <c r="E22" s="22">
        <f t="shared" si="1"/>
        <v>20</v>
      </c>
      <c r="F22" s="22">
        <f t="shared" si="1"/>
        <v>20</v>
      </c>
      <c r="G22" s="22">
        <f t="shared" si="1"/>
        <v>20</v>
      </c>
    </row>
    <row r="23" spans="1:7" s="15" customFormat="1" ht="20.25" customHeight="1">
      <c r="A23" s="55" t="s">
        <v>38</v>
      </c>
      <c r="B23" s="15">
        <f t="shared" ref="B23:G23" si="2">B22-B29</f>
        <v>5</v>
      </c>
      <c r="C23" s="15">
        <f t="shared" si="2"/>
        <v>15</v>
      </c>
      <c r="D23" s="15">
        <f t="shared" si="2"/>
        <v>18</v>
      </c>
      <c r="E23" s="15">
        <f t="shared" si="2"/>
        <v>20</v>
      </c>
      <c r="F23" s="15">
        <f t="shared" si="2"/>
        <v>20</v>
      </c>
      <c r="G23" s="15">
        <f t="shared" si="2"/>
        <v>20</v>
      </c>
    </row>
    <row r="24" spans="1:7" s="15" customFormat="1" ht="20.25" customHeight="1">
      <c r="A24" s="55" t="s">
        <v>39</v>
      </c>
    </row>
    <row r="25" spans="1:7" s="15" customFormat="1" ht="20.25" customHeight="1">
      <c r="A25" s="23" t="s">
        <v>90</v>
      </c>
      <c r="B25" s="148">
        <v>0</v>
      </c>
      <c r="C25" s="148">
        <v>0</v>
      </c>
      <c r="D25" s="148">
        <v>0</v>
      </c>
      <c r="E25" s="148">
        <v>0</v>
      </c>
      <c r="F25" s="148">
        <v>0</v>
      </c>
      <c r="G25" s="148">
        <v>0</v>
      </c>
    </row>
    <row r="26" spans="1:7" s="15" customFormat="1" ht="20.25" customHeight="1">
      <c r="A26" s="23" t="s">
        <v>91</v>
      </c>
      <c r="B26" s="15">
        <v>2</v>
      </c>
      <c r="C26" s="15">
        <v>8</v>
      </c>
      <c r="D26" s="15">
        <v>11</v>
      </c>
      <c r="E26" s="15">
        <v>13</v>
      </c>
      <c r="F26" s="15">
        <v>13</v>
      </c>
      <c r="G26" s="15">
        <v>13</v>
      </c>
    </row>
    <row r="27" spans="1:7" s="15" customFormat="1" ht="20.25" customHeight="1">
      <c r="A27" s="23" t="s">
        <v>0</v>
      </c>
      <c r="B27" s="15">
        <v>3</v>
      </c>
      <c r="C27" s="15">
        <v>7</v>
      </c>
      <c r="D27" s="15">
        <v>7</v>
      </c>
      <c r="E27" s="15">
        <v>7</v>
      </c>
      <c r="F27" s="15">
        <v>7</v>
      </c>
      <c r="G27" s="15">
        <v>7</v>
      </c>
    </row>
    <row r="28" spans="1:7" s="15" customFormat="1" ht="20.25" customHeight="1">
      <c r="A28" s="24" t="s">
        <v>1</v>
      </c>
    </row>
    <row r="29" spans="1:7" s="15" customFormat="1" ht="24.75" customHeight="1">
      <c r="A29" s="55" t="s">
        <v>31</v>
      </c>
    </row>
    <row r="30" spans="1:7" s="15" customFormat="1" ht="24.75" customHeight="1">
      <c r="A30" s="67" t="s">
        <v>106</v>
      </c>
      <c r="B30" s="15">
        <v>2</v>
      </c>
      <c r="C30" s="15">
        <v>2</v>
      </c>
      <c r="D30" s="15">
        <v>2</v>
      </c>
      <c r="E30" s="15">
        <v>2</v>
      </c>
      <c r="F30" s="15">
        <v>2</v>
      </c>
      <c r="G30" s="15">
        <v>2</v>
      </c>
    </row>
    <row r="31" spans="1:7" s="15" customFormat="1" ht="24.75" customHeight="1">
      <c r="A31" s="67" t="s">
        <v>107</v>
      </c>
      <c r="B31" s="15">
        <v>1</v>
      </c>
      <c r="C31" s="15">
        <v>3</v>
      </c>
      <c r="D31" s="15">
        <v>4</v>
      </c>
      <c r="E31" s="15">
        <v>5</v>
      </c>
      <c r="F31" s="15">
        <v>5</v>
      </c>
      <c r="G31" s="15">
        <v>5</v>
      </c>
    </row>
    <row r="32" spans="1:7" s="15" customFormat="1" ht="24.75" customHeight="1">
      <c r="A32" s="67" t="s">
        <v>108</v>
      </c>
      <c r="B32" s="15">
        <v>2</v>
      </c>
      <c r="C32" s="15">
        <v>10</v>
      </c>
      <c r="D32" s="15">
        <v>12</v>
      </c>
      <c r="E32" s="15">
        <v>13</v>
      </c>
      <c r="F32" s="15">
        <v>13</v>
      </c>
      <c r="G32" s="15">
        <v>13</v>
      </c>
    </row>
    <row r="33" spans="1:7">
      <c r="A33" s="59"/>
      <c r="B33" s="59"/>
      <c r="C33" s="59"/>
      <c r="D33" s="59"/>
      <c r="E33" s="59"/>
      <c r="F33" s="59"/>
      <c r="G33" s="59"/>
    </row>
  </sheetData>
  <phoneticPr fontId="28" type="noConversion"/>
  <pageMargins left="1" right="1" top="1" bottom="1" header="0.5" footer="0.5"/>
  <pageSetup orientation="portrait" r:id="rId1"/>
  <headerFooter alignWithMargins="0">
    <oddFooter>&amp;C&amp;11&amp;P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48"/>
  <sheetViews>
    <sheetView tabSelected="1" zoomScaleNormal="100" workbookViewId="0">
      <selection activeCell="J41" sqref="J41"/>
    </sheetView>
  </sheetViews>
  <sheetFormatPr defaultColWidth="9.109375" defaultRowHeight="13.2"/>
  <cols>
    <col min="1" max="1" width="37.88671875" style="54" customWidth="1"/>
    <col min="2" max="4" width="8.6640625" style="54" customWidth="1"/>
    <col min="5" max="7" width="10.6640625" style="54" customWidth="1"/>
    <col min="8" max="16384" width="9.109375" style="54"/>
  </cols>
  <sheetData>
    <row r="1" spans="1:7" ht="20.100000000000001" customHeight="1">
      <c r="A1" s="124" t="s">
        <v>85</v>
      </c>
    </row>
    <row r="2" spans="1:7" ht="20.100000000000001" customHeight="1">
      <c r="A2" s="149" t="s">
        <v>60</v>
      </c>
    </row>
    <row r="3" spans="1:7" ht="20.100000000000001" customHeight="1">
      <c r="A3" s="105"/>
      <c r="B3" s="105"/>
    </row>
    <row r="4" spans="1:7" ht="27" customHeight="1">
      <c r="B4" s="127">
        <v>2010</v>
      </c>
      <c r="C4" s="106">
        <v>2015</v>
      </c>
      <c r="D4" s="106">
        <v>2016</v>
      </c>
      <c r="E4" s="106">
        <v>2017</v>
      </c>
      <c r="F4" s="106">
        <v>2018</v>
      </c>
      <c r="G4" s="106" t="s">
        <v>198</v>
      </c>
    </row>
    <row r="5" spans="1:7" ht="24.75" customHeight="1">
      <c r="B5" s="210" t="s">
        <v>109</v>
      </c>
      <c r="C5" s="210"/>
      <c r="D5" s="210"/>
      <c r="E5" s="210"/>
      <c r="F5" s="210"/>
      <c r="G5" s="210"/>
    </row>
    <row r="6" spans="1:7" ht="16.5" customHeight="1">
      <c r="A6" s="128" t="s">
        <v>10</v>
      </c>
      <c r="B6" s="107">
        <f t="shared" ref="B6:G6" si="0">B8+B9+B13</f>
        <v>135258</v>
      </c>
      <c r="C6" s="107">
        <f t="shared" si="0"/>
        <v>249019</v>
      </c>
      <c r="D6" s="107">
        <f t="shared" si="0"/>
        <v>263250</v>
      </c>
      <c r="E6" s="107">
        <f t="shared" si="0"/>
        <v>291847</v>
      </c>
      <c r="F6" s="107">
        <f t="shared" si="0"/>
        <v>309337.3</v>
      </c>
      <c r="G6" s="107">
        <f t="shared" si="0"/>
        <v>326015.00000000006</v>
      </c>
    </row>
    <row r="7" spans="1:7" ht="16.5" customHeight="1">
      <c r="A7" s="150" t="s">
        <v>77</v>
      </c>
      <c r="B7" s="110"/>
      <c r="C7" s="110"/>
      <c r="D7" s="110"/>
      <c r="E7" s="110"/>
      <c r="F7" s="110"/>
      <c r="G7" s="110"/>
    </row>
    <row r="8" spans="1:7" ht="16.5" customHeight="1">
      <c r="A8" s="121" t="s">
        <v>90</v>
      </c>
      <c r="B8" s="110">
        <v>16568</v>
      </c>
      <c r="C8" s="110">
        <v>20668</v>
      </c>
      <c r="D8" s="110">
        <v>18114</v>
      </c>
      <c r="E8" s="110">
        <v>15364</v>
      </c>
      <c r="F8" s="110">
        <v>15900</v>
      </c>
      <c r="G8" s="110">
        <v>17186.310000000001</v>
      </c>
    </row>
    <row r="9" spans="1:7" ht="16.5" customHeight="1">
      <c r="A9" s="121" t="s">
        <v>110</v>
      </c>
      <c r="B9" s="110">
        <f t="shared" ref="B9:G9" si="1">B10+B11+B12</f>
        <v>114439</v>
      </c>
      <c r="C9" s="110">
        <f t="shared" si="1"/>
        <v>222361</v>
      </c>
      <c r="D9" s="110">
        <f t="shared" si="1"/>
        <v>242509</v>
      </c>
      <c r="E9" s="110">
        <f t="shared" si="1"/>
        <v>272258</v>
      </c>
      <c r="F9" s="110">
        <f t="shared" si="1"/>
        <v>287309</v>
      </c>
      <c r="G9" s="110">
        <f t="shared" si="1"/>
        <v>302176.42000000004</v>
      </c>
    </row>
    <row r="10" spans="1:7" ht="16.5" customHeight="1">
      <c r="A10" s="54" t="s">
        <v>92</v>
      </c>
      <c r="B10" s="141">
        <v>0</v>
      </c>
      <c r="C10" s="141">
        <v>0</v>
      </c>
      <c r="D10" s="141">
        <v>0</v>
      </c>
      <c r="E10" s="141">
        <v>0</v>
      </c>
      <c r="F10" s="141">
        <v>0</v>
      </c>
      <c r="G10" s="141">
        <v>0</v>
      </c>
    </row>
    <row r="11" spans="1:7" ht="16.5" customHeight="1">
      <c r="A11" s="54" t="s">
        <v>93</v>
      </c>
      <c r="B11" s="110">
        <v>42920</v>
      </c>
      <c r="C11" s="110">
        <v>70886</v>
      </c>
      <c r="D11" s="110">
        <v>10692</v>
      </c>
      <c r="E11" s="110">
        <v>57067</v>
      </c>
      <c r="F11" s="110">
        <v>61977</v>
      </c>
      <c r="G11" s="110">
        <v>68837.850000000006</v>
      </c>
    </row>
    <row r="12" spans="1:7" ht="16.5" customHeight="1">
      <c r="A12" s="54" t="s">
        <v>94</v>
      </c>
      <c r="B12" s="110">
        <v>71519</v>
      </c>
      <c r="C12" s="110">
        <v>151475</v>
      </c>
      <c r="D12" s="110">
        <v>231817</v>
      </c>
      <c r="E12" s="110">
        <v>215191</v>
      </c>
      <c r="F12" s="110">
        <v>225332</v>
      </c>
      <c r="G12" s="110">
        <v>233338.57</v>
      </c>
    </row>
    <row r="13" spans="1:7" ht="16.5" customHeight="1">
      <c r="A13" s="121" t="s">
        <v>61</v>
      </c>
      <c r="B13" s="110">
        <v>4251</v>
      </c>
      <c r="C13" s="110">
        <v>5990</v>
      </c>
      <c r="D13" s="110">
        <v>2627</v>
      </c>
      <c r="E13" s="110">
        <v>4225</v>
      </c>
      <c r="F13" s="110">
        <v>6128.3</v>
      </c>
      <c r="G13" s="110">
        <v>6652.27</v>
      </c>
    </row>
    <row r="14" spans="1:7" ht="16.5" customHeight="1">
      <c r="A14" s="151" t="s">
        <v>62</v>
      </c>
      <c r="B14" s="110"/>
      <c r="C14" s="152"/>
      <c r="D14" s="152"/>
      <c r="E14" s="152"/>
      <c r="F14" s="152"/>
      <c r="G14" s="152"/>
    </row>
    <row r="15" spans="1:7" ht="16.5" customHeight="1">
      <c r="A15" s="128" t="s">
        <v>9</v>
      </c>
      <c r="B15" s="107">
        <f t="shared" ref="B15:G15" si="2">B17+B18+B22</f>
        <v>27386</v>
      </c>
      <c r="C15" s="107">
        <f t="shared" si="2"/>
        <v>73081</v>
      </c>
      <c r="D15" s="107">
        <f t="shared" si="2"/>
        <v>78278</v>
      </c>
      <c r="E15" s="107">
        <f t="shared" si="2"/>
        <v>84769</v>
      </c>
      <c r="F15" s="107">
        <f t="shared" si="2"/>
        <v>92543</v>
      </c>
      <c r="G15" s="107">
        <f t="shared" si="2"/>
        <v>100481</v>
      </c>
    </row>
    <row r="16" spans="1:7" ht="16.5" customHeight="1">
      <c r="A16" s="150" t="s">
        <v>78</v>
      </c>
      <c r="B16" s="110"/>
      <c r="C16" s="152"/>
      <c r="D16" s="152"/>
      <c r="E16" s="152"/>
      <c r="F16" s="152"/>
      <c r="G16" s="152"/>
    </row>
    <row r="17" spans="1:7" ht="16.5" customHeight="1">
      <c r="A17" s="121" t="s">
        <v>90</v>
      </c>
      <c r="B17" s="110">
        <v>7851</v>
      </c>
      <c r="C17" s="110">
        <v>6735</v>
      </c>
      <c r="D17" s="110">
        <v>9583</v>
      </c>
      <c r="E17" s="110">
        <v>12495</v>
      </c>
      <c r="F17" s="110">
        <v>13012</v>
      </c>
      <c r="G17" s="110">
        <v>14046</v>
      </c>
    </row>
    <row r="18" spans="1:7" ht="16.5" customHeight="1">
      <c r="A18" s="153" t="s">
        <v>110</v>
      </c>
      <c r="B18" s="154">
        <f t="shared" ref="B18:G18" si="3">B19+B20+B21</f>
        <v>19535</v>
      </c>
      <c r="C18" s="154">
        <f t="shared" si="3"/>
        <v>66346</v>
      </c>
      <c r="D18" s="154">
        <f t="shared" si="3"/>
        <v>68695</v>
      </c>
      <c r="E18" s="154">
        <f t="shared" si="3"/>
        <v>72274</v>
      </c>
      <c r="F18" s="154">
        <f t="shared" si="3"/>
        <v>79531</v>
      </c>
      <c r="G18" s="154">
        <f t="shared" si="3"/>
        <v>86435</v>
      </c>
    </row>
    <row r="19" spans="1:7" ht="16.5" customHeight="1">
      <c r="A19" s="25" t="s">
        <v>92</v>
      </c>
      <c r="B19" s="141">
        <v>0</v>
      </c>
      <c r="C19" s="141">
        <v>0</v>
      </c>
      <c r="D19" s="141">
        <v>0</v>
      </c>
      <c r="E19" s="141">
        <v>0</v>
      </c>
      <c r="F19" s="141">
        <v>0</v>
      </c>
      <c r="G19" s="141">
        <v>0</v>
      </c>
    </row>
    <row r="20" spans="1:7" ht="16.5" customHeight="1">
      <c r="A20" s="25" t="s">
        <v>93</v>
      </c>
      <c r="B20" s="110">
        <v>19535</v>
      </c>
      <c r="C20" s="110">
        <v>66346</v>
      </c>
      <c r="D20" s="110">
        <v>68695</v>
      </c>
      <c r="E20" s="110">
        <v>72274</v>
      </c>
      <c r="F20" s="110">
        <v>79531</v>
      </c>
      <c r="G20" s="110">
        <v>86435</v>
      </c>
    </row>
    <row r="21" spans="1:7" ht="16.5" customHeight="1">
      <c r="A21" s="25" t="s">
        <v>94</v>
      </c>
      <c r="B21" s="141">
        <v>0</v>
      </c>
      <c r="C21" s="141">
        <v>0</v>
      </c>
      <c r="D21" s="141">
        <v>0</v>
      </c>
      <c r="E21" s="141">
        <v>0</v>
      </c>
      <c r="F21" s="141">
        <v>0</v>
      </c>
      <c r="G21" s="141">
        <v>0</v>
      </c>
    </row>
    <row r="22" spans="1:7" ht="16.5" customHeight="1">
      <c r="A22" s="153" t="s">
        <v>61</v>
      </c>
      <c r="B22" s="141">
        <v>0</v>
      </c>
      <c r="C22" s="141">
        <v>0</v>
      </c>
      <c r="D22" s="141">
        <v>0</v>
      </c>
      <c r="E22" s="141">
        <v>0</v>
      </c>
      <c r="F22" s="141">
        <v>0</v>
      </c>
      <c r="G22" s="141">
        <v>0</v>
      </c>
    </row>
    <row r="23" spans="1:7" ht="16.5" customHeight="1">
      <c r="A23" s="156" t="s">
        <v>62</v>
      </c>
      <c r="B23" s="155"/>
      <c r="F23" s="134"/>
      <c r="G23" s="134"/>
    </row>
    <row r="24" spans="1:7" ht="8.25" customHeight="1">
      <c r="A24" s="156"/>
      <c r="B24" s="155"/>
      <c r="F24" s="134"/>
      <c r="G24" s="134"/>
    </row>
    <row r="25" spans="1:7" ht="16.5" customHeight="1">
      <c r="A25" s="151"/>
      <c r="B25" s="211" t="s">
        <v>187</v>
      </c>
      <c r="C25" s="211"/>
      <c r="D25" s="211"/>
      <c r="E25" s="211"/>
      <c r="F25" s="211"/>
      <c r="G25" s="211"/>
    </row>
    <row r="26" spans="1:7" ht="16.5" customHeight="1">
      <c r="A26" s="128" t="s">
        <v>10</v>
      </c>
      <c r="B26" s="157">
        <f t="shared" ref="B26:G26" si="4">+B28+B29+B33</f>
        <v>99.999999999999986</v>
      </c>
      <c r="C26" s="157">
        <f t="shared" si="4"/>
        <v>99.999999999999986</v>
      </c>
      <c r="D26" s="157">
        <f t="shared" si="4"/>
        <v>99.999999999999986</v>
      </c>
      <c r="E26" s="157">
        <f t="shared" si="4"/>
        <v>100</v>
      </c>
      <c r="F26" s="157">
        <f t="shared" si="4"/>
        <v>99.999999999999986</v>
      </c>
      <c r="G26" s="157">
        <f t="shared" si="4"/>
        <v>100</v>
      </c>
    </row>
    <row r="27" spans="1:7" ht="16.5" customHeight="1">
      <c r="A27" s="150" t="s">
        <v>77</v>
      </c>
      <c r="B27" s="155"/>
      <c r="C27" s="155"/>
      <c r="D27" s="155"/>
      <c r="E27" s="155"/>
      <c r="F27" s="155"/>
      <c r="G27" s="155"/>
    </row>
    <row r="28" spans="1:7" ht="16.5" customHeight="1">
      <c r="A28" s="153" t="s">
        <v>90</v>
      </c>
      <c r="B28" s="155">
        <f t="shared" ref="B28:F29" si="5">B8/B$6*100</f>
        <v>12.249183042777506</v>
      </c>
      <c r="C28" s="155">
        <f t="shared" si="5"/>
        <v>8.2997682907729935</v>
      </c>
      <c r="D28" s="155">
        <f t="shared" si="5"/>
        <v>6.8809116809116802</v>
      </c>
      <c r="E28" s="155">
        <f t="shared" si="5"/>
        <v>5.2644022381590352</v>
      </c>
      <c r="F28" s="155">
        <f t="shared" si="5"/>
        <v>5.1400202949983722</v>
      </c>
      <c r="G28" s="155">
        <f>G8/G$6*100</f>
        <v>5.271631673389261</v>
      </c>
    </row>
    <row r="29" spans="1:7" ht="16.5" customHeight="1">
      <c r="A29" s="153" t="s">
        <v>110</v>
      </c>
      <c r="B29" s="155">
        <f t="shared" si="5"/>
        <v>84.607934465983519</v>
      </c>
      <c r="C29" s="155">
        <f t="shared" si="5"/>
        <v>89.294792766816983</v>
      </c>
      <c r="D29" s="155">
        <f t="shared" si="5"/>
        <v>92.121177587844244</v>
      </c>
      <c r="E29" s="155">
        <f t="shared" si="5"/>
        <v>93.287921410876251</v>
      </c>
      <c r="F29" s="155">
        <f t="shared" si="5"/>
        <v>92.87887364375392</v>
      </c>
      <c r="G29" s="155">
        <f>G9/G$6*100</f>
        <v>92.687888594083091</v>
      </c>
    </row>
    <row r="30" spans="1:7" ht="16.5" customHeight="1">
      <c r="A30" s="25" t="s">
        <v>92</v>
      </c>
      <c r="B30" s="155"/>
      <c r="C30" s="155"/>
      <c r="D30" s="155"/>
      <c r="E30" s="155"/>
      <c r="F30" s="155"/>
      <c r="G30" s="155"/>
    </row>
    <row r="31" spans="1:7" ht="16.5" customHeight="1">
      <c r="A31" s="25" t="s">
        <v>93</v>
      </c>
      <c r="B31" s="155">
        <f t="shared" ref="B31:F33" si="6">B11/B$6*100</f>
        <v>31.731949311685813</v>
      </c>
      <c r="C31" s="155">
        <f t="shared" si="6"/>
        <v>28.466100980246487</v>
      </c>
      <c r="D31" s="155">
        <f t="shared" si="6"/>
        <v>4.0615384615384613</v>
      </c>
      <c r="E31" s="155">
        <f t="shared" si="6"/>
        <v>19.55373877408368</v>
      </c>
      <c r="F31" s="155">
        <f t="shared" si="6"/>
        <v>20.035411183843657</v>
      </c>
      <c r="G31" s="155">
        <f>G11/G$6*100</f>
        <v>21.114933361961871</v>
      </c>
    </row>
    <row r="32" spans="1:7" ht="16.5" customHeight="1">
      <c r="A32" s="25" t="s">
        <v>94</v>
      </c>
      <c r="B32" s="155">
        <f t="shared" si="6"/>
        <v>52.875985154297709</v>
      </c>
      <c r="C32" s="155">
        <f t="shared" si="6"/>
        <v>60.828691786570502</v>
      </c>
      <c r="D32" s="155">
        <f t="shared" si="6"/>
        <v>88.059639126305782</v>
      </c>
      <c r="E32" s="155">
        <f t="shared" si="6"/>
        <v>73.734182636792568</v>
      </c>
      <c r="F32" s="155">
        <f t="shared" si="6"/>
        <v>72.84346245991027</v>
      </c>
      <c r="G32" s="155">
        <f>G12/G$6*100</f>
        <v>71.572955232121217</v>
      </c>
    </row>
    <row r="33" spans="1:7" ht="16.5" customHeight="1">
      <c r="A33" s="153" t="s">
        <v>61</v>
      </c>
      <c r="B33" s="155">
        <f t="shared" si="6"/>
        <v>3.1428824912389657</v>
      </c>
      <c r="C33" s="155">
        <f t="shared" si="6"/>
        <v>2.4054389424100169</v>
      </c>
      <c r="D33" s="155">
        <f t="shared" si="6"/>
        <v>0.9979107312440646</v>
      </c>
      <c r="E33" s="155">
        <f t="shared" si="6"/>
        <v>1.4476763509647179</v>
      </c>
      <c r="F33" s="155">
        <f t="shared" si="6"/>
        <v>1.9811060612477061</v>
      </c>
      <c r="G33" s="155">
        <f>G13/G$6*100</f>
        <v>2.0404797325276443</v>
      </c>
    </row>
    <row r="34" spans="1:7" ht="16.5" customHeight="1">
      <c r="A34" s="156" t="s">
        <v>62</v>
      </c>
      <c r="B34" s="155"/>
      <c r="C34" s="155"/>
      <c r="D34" s="155"/>
      <c r="E34" s="155"/>
      <c r="F34" s="155"/>
      <c r="G34" s="155"/>
    </row>
    <row r="35" spans="1:7" s="129" customFormat="1" ht="16.5" customHeight="1">
      <c r="A35" s="128" t="s">
        <v>9</v>
      </c>
      <c r="B35" s="157">
        <f t="shared" ref="B35:G35" si="7">+B37+B38+B42</f>
        <v>100.00000000000001</v>
      </c>
      <c r="C35" s="157">
        <f t="shared" si="7"/>
        <v>100</v>
      </c>
      <c r="D35" s="157">
        <f t="shared" si="7"/>
        <v>100</v>
      </c>
      <c r="E35" s="157">
        <f t="shared" si="7"/>
        <v>100</v>
      </c>
      <c r="F35" s="157">
        <f t="shared" si="7"/>
        <v>100</v>
      </c>
      <c r="G35" s="157">
        <f t="shared" si="7"/>
        <v>100</v>
      </c>
    </row>
    <row r="36" spans="1:7" ht="16.5" customHeight="1">
      <c r="A36" s="150" t="s">
        <v>78</v>
      </c>
      <c r="B36" s="155"/>
      <c r="C36" s="155"/>
      <c r="D36" s="155"/>
      <c r="E36" s="155"/>
      <c r="F36" s="155"/>
      <c r="G36" s="155"/>
    </row>
    <row r="37" spans="1:7" ht="16.5" customHeight="1">
      <c r="A37" s="153" t="s">
        <v>90</v>
      </c>
      <c r="B37" s="155">
        <f>+B17/$B$15*100</f>
        <v>28.667932520265833</v>
      </c>
      <c r="C37" s="155">
        <f>+C17/$C$15*100</f>
        <v>9.2158016447503464</v>
      </c>
      <c r="D37" s="155">
        <f>+D17/$D$15*100</f>
        <v>12.242264748716114</v>
      </c>
      <c r="E37" s="155">
        <f>+E17/$E$15*100</f>
        <v>14.740058276020715</v>
      </c>
      <c r="F37" s="155">
        <f>+F17/$F$15*100</f>
        <v>14.060490798871875</v>
      </c>
      <c r="G37" s="155">
        <f>+G17/$G$15*100</f>
        <v>13.978762154039073</v>
      </c>
    </row>
    <row r="38" spans="1:7" ht="16.5" customHeight="1">
      <c r="A38" s="153" t="s">
        <v>110</v>
      </c>
      <c r="B38" s="155">
        <f>+B18/$B$15*100</f>
        <v>71.332067479734178</v>
      </c>
      <c r="C38" s="155">
        <f>+C18/$C$15*100</f>
        <v>90.784198355249657</v>
      </c>
      <c r="D38" s="155">
        <f>+D18/$D$15*100</f>
        <v>87.75773525128389</v>
      </c>
      <c r="E38" s="155">
        <f>+E18/$E$15*100</f>
        <v>85.259941723979281</v>
      </c>
      <c r="F38" s="155">
        <f>+F18/$F$15*100</f>
        <v>85.939509201128132</v>
      </c>
      <c r="G38" s="155">
        <f>+G18/$G$15*100</f>
        <v>86.021237845960925</v>
      </c>
    </row>
    <row r="39" spans="1:7" ht="16.5" customHeight="1">
      <c r="A39" s="25" t="s">
        <v>92</v>
      </c>
      <c r="B39" s="158" t="s">
        <v>79</v>
      </c>
      <c r="C39" s="158" t="s">
        <v>79</v>
      </c>
      <c r="D39" s="158" t="s">
        <v>79</v>
      </c>
      <c r="E39" s="158" t="s">
        <v>79</v>
      </c>
      <c r="F39" s="158" t="s">
        <v>79</v>
      </c>
      <c r="G39" s="158" t="s">
        <v>79</v>
      </c>
    </row>
    <row r="40" spans="1:7" ht="16.5" customHeight="1">
      <c r="A40" s="25" t="s">
        <v>93</v>
      </c>
      <c r="B40" s="155">
        <f>+B20/$B$15*100</f>
        <v>71.332067479734178</v>
      </c>
      <c r="C40" s="155">
        <f>+C20/$C$15*100</f>
        <v>90.784198355249657</v>
      </c>
      <c r="D40" s="155">
        <f>+D20/$D$15*100</f>
        <v>87.75773525128389</v>
      </c>
      <c r="E40" s="155">
        <f>+E20/$E$15*100</f>
        <v>85.259941723979281</v>
      </c>
      <c r="F40" s="155">
        <f>+F20/$F$15*100</f>
        <v>85.939509201128132</v>
      </c>
      <c r="G40" s="155">
        <f>+G20/$G$15*100</f>
        <v>86.021237845960925</v>
      </c>
    </row>
    <row r="41" spans="1:7" ht="16.5" customHeight="1">
      <c r="A41" s="25" t="s">
        <v>94</v>
      </c>
      <c r="B41" s="158" t="s">
        <v>79</v>
      </c>
      <c r="C41" s="158" t="s">
        <v>79</v>
      </c>
      <c r="D41" s="158" t="s">
        <v>79</v>
      </c>
      <c r="E41" s="158" t="s">
        <v>79</v>
      </c>
      <c r="F41" s="158" t="s">
        <v>79</v>
      </c>
      <c r="G41" s="158" t="s">
        <v>79</v>
      </c>
    </row>
    <row r="42" spans="1:7" ht="16.5" customHeight="1">
      <c r="A42" s="153" t="s">
        <v>61</v>
      </c>
      <c r="B42" s="141">
        <v>0</v>
      </c>
      <c r="C42" s="141">
        <v>0</v>
      </c>
      <c r="D42" s="141">
        <v>0</v>
      </c>
      <c r="E42" s="141">
        <v>0</v>
      </c>
      <c r="F42" s="141">
        <v>0</v>
      </c>
      <c r="G42" s="141">
        <v>0</v>
      </c>
    </row>
    <row r="43" spans="1:7" ht="16.5" customHeight="1">
      <c r="A43" s="156" t="s">
        <v>62</v>
      </c>
      <c r="B43" s="155"/>
      <c r="C43" s="155"/>
      <c r="D43" s="155"/>
    </row>
    <row r="44" spans="1:7" ht="7.5" customHeight="1">
      <c r="A44" s="105"/>
      <c r="B44" s="105"/>
      <c r="C44" s="105"/>
      <c r="D44" s="105"/>
      <c r="E44" s="105"/>
      <c r="F44" s="105"/>
      <c r="G44" s="105"/>
    </row>
    <row r="45" spans="1:7" ht="15.9" customHeight="1"/>
    <row r="46" spans="1:7" ht="15.9" customHeight="1"/>
    <row r="47" spans="1:7" ht="15.9" customHeight="1"/>
    <row r="48" spans="1:7" ht="15.9" customHeight="1"/>
  </sheetData>
  <mergeCells count="2">
    <mergeCell ref="B5:G5"/>
    <mergeCell ref="B25:G25"/>
  </mergeCells>
  <pageMargins left="0.74803149606299213" right="0.51181102362204722" top="0.47" bottom="0.42" header="0.51181102362204722" footer="0.23622047244094491"/>
  <pageSetup orientation="portrait" r:id="rId1"/>
  <headerFooter alignWithMargins="0">
    <oddFooter>&amp;C&amp;11&amp;P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Thuong mai</vt:lpstr>
      <vt:lpstr>Giai thich</vt:lpstr>
      <vt:lpstr>Tong quan</vt:lpstr>
      <vt:lpstr>Info</vt:lpstr>
      <vt:lpstr>199</vt:lpstr>
      <vt:lpstr>200</vt:lpstr>
      <vt:lpstr>201</vt:lpstr>
      <vt:lpstr>202-203</vt:lpstr>
      <vt:lpstr>204</vt:lpstr>
      <vt:lpstr>205</vt:lpstr>
      <vt:lpstr>206</vt:lpstr>
      <vt:lpstr>207</vt:lpstr>
      <vt:lpstr>208</vt:lpstr>
      <vt:lpstr>209</vt:lpstr>
      <vt:lpstr>'199'!Print_Titles</vt:lpstr>
    </vt:vector>
  </TitlesOfParts>
  <Company>tctk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ptnam</dc:creator>
  <cp:lastModifiedBy>Pham Minh Tan</cp:lastModifiedBy>
  <cp:lastPrinted>2020-04-21T02:39:39Z</cp:lastPrinted>
  <dcterms:created xsi:type="dcterms:W3CDTF">2012-02-14T03:29:01Z</dcterms:created>
  <dcterms:modified xsi:type="dcterms:W3CDTF">2021-06-26T03:04:34Z</dcterms:modified>
</cp:coreProperties>
</file>