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IEN GIAM THONG KE\NAM 2020\KET NOI\NIEN GIAM TKE 2019 - TCTK\"/>
    </mc:Choice>
  </mc:AlternateContent>
  <bookViews>
    <workbookView xWindow="240" yWindow="45" windowWidth="15480" windowHeight="8130" tabRatio="938" firstSheet="9" activeTab="31"/>
  </bookViews>
  <sheets>
    <sheet name="GIAO DUC" sheetId="1" r:id="rId1"/>
    <sheet name="Giai thich" sheetId="40" r:id="rId2"/>
    <sheet name="Tong quan" sheetId="41" r:id="rId3"/>
    <sheet name="Info" sheetId="42" r:id="rId4"/>
    <sheet name="228" sheetId="2" r:id="rId5"/>
    <sheet name="229" sheetId="3" r:id="rId6"/>
    <sheet name="230" sheetId="4" r:id="rId7"/>
    <sheet name="231" sheetId="5" r:id="rId8"/>
    <sheet name="232" sheetId="6" r:id="rId9"/>
    <sheet name="233" sheetId="7" r:id="rId10"/>
    <sheet name="234" sheetId="39" r:id="rId11"/>
    <sheet name="235" sheetId="8" r:id="rId12"/>
    <sheet name="236" sheetId="9" r:id="rId13"/>
    <sheet name="237" sheetId="10" r:id="rId14"/>
    <sheet name="238" sheetId="38" r:id="rId15"/>
    <sheet name="239" sheetId="11" r:id="rId16"/>
    <sheet name="240" sheetId="12" r:id="rId17"/>
    <sheet name="241" sheetId="13" r:id="rId18"/>
    <sheet name="242" sheetId="14" r:id="rId19"/>
    <sheet name="243" sheetId="15" r:id="rId20"/>
    <sheet name="244" sheetId="16" r:id="rId21"/>
    <sheet name="245" sheetId="17" r:id="rId22"/>
    <sheet name="246" sheetId="18" r:id="rId23"/>
    <sheet name="247" sheetId="19" r:id="rId24"/>
    <sheet name="248" sheetId="43" r:id="rId25"/>
    <sheet name="249" sheetId="44" r:id="rId26"/>
    <sheet name="250" sheetId="45" r:id="rId27"/>
    <sheet name="251" sheetId="51" r:id="rId28"/>
    <sheet name="252" sheetId="50" r:id="rId29"/>
    <sheet name="253" sheetId="48" r:id="rId30"/>
    <sheet name="254" sheetId="52" r:id="rId31"/>
    <sheet name="255" sheetId="53" r:id="rId32"/>
  </sheets>
  <definedNames>
    <definedName name="__________________________h1" localSheetId="24" hidden="1">{"'TDTGT (theo Dphuong)'!$A$4:$F$75"}</definedName>
    <definedName name="__________________________h1" localSheetId="25" hidden="1">{"'TDTGT (theo Dphuong)'!$A$4:$F$75"}</definedName>
    <definedName name="__________________________h1" localSheetId="26" hidden="1">{"'TDTGT (theo Dphuong)'!$A$4:$F$75"}</definedName>
    <definedName name="__________________________h1" localSheetId="29" hidden="1">{"'TDTGT (theo Dphuong)'!$A$4:$F$75"}</definedName>
    <definedName name="__________________________h1" hidden="1">{"'TDTGT (theo Dphuong)'!$A$4:$F$75"}</definedName>
    <definedName name="________________________h1" localSheetId="24" hidden="1">{"'TDTGT (theo Dphuong)'!$A$4:$F$75"}</definedName>
    <definedName name="________________________h1" localSheetId="25" hidden="1">{"'TDTGT (theo Dphuong)'!$A$4:$F$75"}</definedName>
    <definedName name="________________________h1" localSheetId="26" hidden="1">{"'TDTGT (theo Dphuong)'!$A$4:$F$75"}</definedName>
    <definedName name="________________________h1" localSheetId="29" hidden="1">{"'TDTGT (theo Dphuong)'!$A$4:$F$75"}</definedName>
    <definedName name="________________________h1" hidden="1">{"'TDTGT (theo Dphuong)'!$A$4:$F$75"}</definedName>
    <definedName name="_________________B5" localSheetId="24" hidden="1">{#N/A,#N/A,FALSE,"Chung"}</definedName>
    <definedName name="_________________B5" localSheetId="25" hidden="1">{#N/A,#N/A,FALSE,"Chung"}</definedName>
    <definedName name="_________________B5" localSheetId="26" hidden="1">{#N/A,#N/A,FALSE,"Chung"}</definedName>
    <definedName name="_________________B5" localSheetId="29" hidden="1">{#N/A,#N/A,FALSE,"Chung"}</definedName>
    <definedName name="_________________B5" hidden="1">{#N/A,#N/A,FALSE,"Chung"}</definedName>
    <definedName name="_________________h1" localSheetId="24" hidden="1">{"'TDTGT (theo Dphuong)'!$A$4:$F$75"}</definedName>
    <definedName name="_________________h1" localSheetId="25" hidden="1">{"'TDTGT (theo Dphuong)'!$A$4:$F$75"}</definedName>
    <definedName name="_________________h1" localSheetId="26" hidden="1">{"'TDTGT (theo Dphuong)'!$A$4:$F$75"}</definedName>
    <definedName name="_________________h1" localSheetId="29" hidden="1">{"'TDTGT (theo Dphuong)'!$A$4:$F$75"}</definedName>
    <definedName name="_________________h1" localSheetId="3" hidden="1">{"'TDTGT (theo Dphuong)'!$A$4:$F$75"}</definedName>
    <definedName name="_________________h1" hidden="1">{"'TDTGT (theo Dphuong)'!$A$4:$F$75"}</definedName>
    <definedName name="_________________h2" localSheetId="24" hidden="1">{"'TDTGT (theo Dphuong)'!$A$4:$F$75"}</definedName>
    <definedName name="_________________h2" localSheetId="25" hidden="1">{"'TDTGT (theo Dphuong)'!$A$4:$F$75"}</definedName>
    <definedName name="_________________h2" localSheetId="26" hidden="1">{"'TDTGT (theo Dphuong)'!$A$4:$F$75"}</definedName>
    <definedName name="_________________h2" localSheetId="29" hidden="1">{"'TDTGT (theo Dphuong)'!$A$4:$F$75"}</definedName>
    <definedName name="_________________h2" hidden="1">{"'TDTGT (theo Dphuong)'!$A$4:$F$75"}</definedName>
    <definedName name="_______________B5" localSheetId="24" hidden="1">{#N/A,#N/A,FALSE,"Chung"}</definedName>
    <definedName name="_______________B5" localSheetId="25" hidden="1">{#N/A,#N/A,FALSE,"Chung"}</definedName>
    <definedName name="_______________B5" localSheetId="26" hidden="1">{#N/A,#N/A,FALSE,"Chung"}</definedName>
    <definedName name="_______________B5" localSheetId="29" hidden="1">{#N/A,#N/A,FALSE,"Chung"}</definedName>
    <definedName name="_______________B5" hidden="1">{#N/A,#N/A,FALSE,"Chung"}</definedName>
    <definedName name="_______________h1" localSheetId="24" hidden="1">{"'TDTGT (theo Dphuong)'!$A$4:$F$75"}</definedName>
    <definedName name="_______________h1" localSheetId="25" hidden="1">{"'TDTGT (theo Dphuong)'!$A$4:$F$75"}</definedName>
    <definedName name="_______________h1" localSheetId="26" hidden="1">{"'TDTGT (theo Dphuong)'!$A$4:$F$75"}</definedName>
    <definedName name="_______________h1" localSheetId="29" hidden="1">{"'TDTGT (theo Dphuong)'!$A$4:$F$75"}</definedName>
    <definedName name="_______________h1" hidden="1">{"'TDTGT (theo Dphuong)'!$A$4:$F$75"}</definedName>
    <definedName name="_______________h2" localSheetId="24" hidden="1">{"'TDTGT (theo Dphuong)'!$A$4:$F$75"}</definedName>
    <definedName name="_______________h2" localSheetId="25" hidden="1">{"'TDTGT (theo Dphuong)'!$A$4:$F$75"}</definedName>
    <definedName name="_______________h2" localSheetId="26" hidden="1">{"'TDTGT (theo Dphuong)'!$A$4:$F$75"}</definedName>
    <definedName name="_______________h2" localSheetId="29" hidden="1">{"'TDTGT (theo Dphuong)'!$A$4:$F$75"}</definedName>
    <definedName name="_______________h2" hidden="1">{"'TDTGT (theo Dphuong)'!$A$4:$F$75"}</definedName>
    <definedName name="______________h1" localSheetId="24" hidden="1">{"'TDTGT (theo Dphuong)'!$A$4:$F$75"}</definedName>
    <definedName name="______________h1" localSheetId="25" hidden="1">{"'TDTGT (theo Dphuong)'!$A$4:$F$75"}</definedName>
    <definedName name="______________h1" localSheetId="26" hidden="1">{"'TDTGT (theo Dphuong)'!$A$4:$F$75"}</definedName>
    <definedName name="______________h1" localSheetId="29" hidden="1">{"'TDTGT (theo Dphuong)'!$A$4:$F$75"}</definedName>
    <definedName name="______________h1" localSheetId="3" hidden="1">{"'TDTGT (theo Dphuong)'!$A$4:$F$75"}</definedName>
    <definedName name="______________h1" hidden="1">{"'TDTGT (theo Dphuong)'!$A$4:$F$75"}</definedName>
    <definedName name="_____________h1" localSheetId="24" hidden="1">{"'TDTGT (theo Dphuong)'!$A$4:$F$75"}</definedName>
    <definedName name="_____________h1" localSheetId="25" hidden="1">{"'TDTGT (theo Dphuong)'!$A$4:$F$75"}</definedName>
    <definedName name="_____________h1" localSheetId="26" hidden="1">{"'TDTGT (theo Dphuong)'!$A$4:$F$75"}</definedName>
    <definedName name="_____________h1" localSheetId="29" hidden="1">{"'TDTGT (theo Dphuong)'!$A$4:$F$75"}</definedName>
    <definedName name="_____________h1" localSheetId="3" hidden="1">{"'TDTGT (theo Dphuong)'!$A$4:$F$75"}</definedName>
    <definedName name="_____________h1" hidden="1">{"'TDTGT (theo Dphuong)'!$A$4:$F$75"}</definedName>
    <definedName name="____________B5" localSheetId="24" hidden="1">{#N/A,#N/A,FALSE,"Chung"}</definedName>
    <definedName name="____________B5" localSheetId="25" hidden="1">{#N/A,#N/A,FALSE,"Chung"}</definedName>
    <definedName name="____________B5" localSheetId="26" hidden="1">{#N/A,#N/A,FALSE,"Chung"}</definedName>
    <definedName name="____________B5" localSheetId="29" hidden="1">{#N/A,#N/A,FALSE,"Chung"}</definedName>
    <definedName name="____________B5" hidden="1">{#N/A,#N/A,FALSE,"Chung"}</definedName>
    <definedName name="____________h1" localSheetId="24" hidden="1">{"'TDTGT (theo Dphuong)'!$A$4:$F$75"}</definedName>
    <definedName name="____________h1" localSheetId="25" hidden="1">{"'TDTGT (theo Dphuong)'!$A$4:$F$75"}</definedName>
    <definedName name="____________h1" localSheetId="26" hidden="1">{"'TDTGT (theo Dphuong)'!$A$4:$F$75"}</definedName>
    <definedName name="____________h1" localSheetId="29" hidden="1">{"'TDTGT (theo Dphuong)'!$A$4:$F$75"}</definedName>
    <definedName name="____________h1" localSheetId="3" hidden="1">{"'TDTGT (theo Dphuong)'!$A$4:$F$75"}</definedName>
    <definedName name="____________h1" hidden="1">{"'TDTGT (theo Dphuong)'!$A$4:$F$75"}</definedName>
    <definedName name="____________h2" localSheetId="24" hidden="1">{"'TDTGT (theo Dphuong)'!$A$4:$F$75"}</definedName>
    <definedName name="____________h2" localSheetId="25" hidden="1">{"'TDTGT (theo Dphuong)'!$A$4:$F$75"}</definedName>
    <definedName name="____________h2" localSheetId="26" hidden="1">{"'TDTGT (theo Dphuong)'!$A$4:$F$75"}</definedName>
    <definedName name="____________h2" localSheetId="29" hidden="1">{"'TDTGT (theo Dphuong)'!$A$4:$F$75"}</definedName>
    <definedName name="____________h2" hidden="1">{"'TDTGT (theo Dphuong)'!$A$4:$F$75"}</definedName>
    <definedName name="___________B5" localSheetId="24" hidden="1">{#N/A,#N/A,FALSE,"Chung"}</definedName>
    <definedName name="___________B5" localSheetId="25" hidden="1">{#N/A,#N/A,FALSE,"Chung"}</definedName>
    <definedName name="___________B5" localSheetId="26" hidden="1">{#N/A,#N/A,FALSE,"Chung"}</definedName>
    <definedName name="___________B5" localSheetId="29" hidden="1">{#N/A,#N/A,FALSE,"Chung"}</definedName>
    <definedName name="___________B5" localSheetId="3" hidden="1">{#N/A,#N/A,FALSE,"Chung"}</definedName>
    <definedName name="___________B5" hidden="1">{#N/A,#N/A,FALSE,"Chung"}</definedName>
    <definedName name="___________h1" localSheetId="24" hidden="1">{"'TDTGT (theo Dphuong)'!$A$4:$F$75"}</definedName>
    <definedName name="___________h1" localSheetId="25" hidden="1">{"'TDTGT (theo Dphuong)'!$A$4:$F$75"}</definedName>
    <definedName name="___________h1" localSheetId="26" hidden="1">{"'TDTGT (theo Dphuong)'!$A$4:$F$75"}</definedName>
    <definedName name="___________h1" localSheetId="29" hidden="1">{"'TDTGT (theo Dphuong)'!$A$4:$F$75"}</definedName>
    <definedName name="___________h1" localSheetId="3" hidden="1">{"'TDTGT (theo Dphuong)'!$A$4:$F$75"}</definedName>
    <definedName name="___________h1" hidden="1">{"'TDTGT (theo Dphuong)'!$A$4:$F$75"}</definedName>
    <definedName name="___________h2" localSheetId="24" hidden="1">{"'TDTGT (theo Dphuong)'!$A$4:$F$75"}</definedName>
    <definedName name="___________h2" localSheetId="25" hidden="1">{"'TDTGT (theo Dphuong)'!$A$4:$F$75"}</definedName>
    <definedName name="___________h2" localSheetId="26" hidden="1">{"'TDTGT (theo Dphuong)'!$A$4:$F$75"}</definedName>
    <definedName name="___________h2" localSheetId="29" hidden="1">{"'TDTGT (theo Dphuong)'!$A$4:$F$75"}</definedName>
    <definedName name="___________h2" localSheetId="3" hidden="1">{"'TDTGT (theo Dphuong)'!$A$4:$F$75"}</definedName>
    <definedName name="___________h2" hidden="1">{"'TDTGT (theo Dphuong)'!$A$4:$F$75"}</definedName>
    <definedName name="__________h1" localSheetId="24" hidden="1">{"'TDTGT (theo Dphuong)'!$A$4:$F$75"}</definedName>
    <definedName name="__________h1" localSheetId="25" hidden="1">{"'TDTGT (theo Dphuong)'!$A$4:$F$75"}</definedName>
    <definedName name="__________h1" localSheetId="26" hidden="1">{"'TDTGT (theo Dphuong)'!$A$4:$F$75"}</definedName>
    <definedName name="__________h1" localSheetId="29" hidden="1">{"'TDTGT (theo Dphuong)'!$A$4:$F$75"}</definedName>
    <definedName name="__________h1" localSheetId="3" hidden="1">{"'TDTGT (theo Dphuong)'!$A$4:$F$75"}</definedName>
    <definedName name="__________h1" hidden="1">{"'TDTGT (theo Dphuong)'!$A$4:$F$75"}</definedName>
    <definedName name="_________B5" localSheetId="24" hidden="1">{#N/A,#N/A,FALSE,"Chung"}</definedName>
    <definedName name="_________B5" localSheetId="25" hidden="1">{#N/A,#N/A,FALSE,"Chung"}</definedName>
    <definedName name="_________B5" localSheetId="26" hidden="1">{#N/A,#N/A,FALSE,"Chung"}</definedName>
    <definedName name="_________B5" localSheetId="29" hidden="1">{#N/A,#N/A,FALSE,"Chung"}</definedName>
    <definedName name="_________B5" hidden="1">{#N/A,#N/A,FALSE,"Chung"}</definedName>
    <definedName name="_________h1" localSheetId="24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9" hidden="1">{"'TDTGT (theo Dphuong)'!$A$4:$F$75"}</definedName>
    <definedName name="_________h1" localSheetId="3" hidden="1">{"'TDTGT (theo Dphuong)'!$A$4:$F$75"}</definedName>
    <definedName name="_________h1" hidden="1">{"'TDTGT (theo Dphuong)'!$A$4:$F$75"}</definedName>
    <definedName name="_________h2" localSheetId="24" hidden="1">{"'TDTGT (theo Dphuong)'!$A$4:$F$75"}</definedName>
    <definedName name="_________h2" localSheetId="25" hidden="1">{"'TDTGT (theo Dphuong)'!$A$4:$F$75"}</definedName>
    <definedName name="_________h2" localSheetId="26" hidden="1">{"'TDTGT (theo Dphuong)'!$A$4:$F$75"}</definedName>
    <definedName name="_________h2" localSheetId="29" hidden="1">{"'TDTGT (theo Dphuong)'!$A$4:$F$75"}</definedName>
    <definedName name="_________h2" hidden="1">{"'TDTGT (theo Dphuong)'!$A$4:$F$75"}</definedName>
    <definedName name="________B5" localSheetId="24" hidden="1">{#N/A,#N/A,FALSE,"Chung"}</definedName>
    <definedName name="________B5" localSheetId="25" hidden="1">{#N/A,#N/A,FALSE,"Chung"}</definedName>
    <definedName name="________B5" localSheetId="26" hidden="1">{#N/A,#N/A,FALSE,"Chung"}</definedName>
    <definedName name="________B5" localSheetId="29" hidden="1">{#N/A,#N/A,FALSE,"Chung"}</definedName>
    <definedName name="________B5" localSheetId="3" hidden="1">{#N/A,#N/A,FALSE,"Chung"}</definedName>
    <definedName name="________B5" hidden="1">{#N/A,#N/A,FALSE,"Chung"}</definedName>
    <definedName name="________h1" localSheetId="24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9" hidden="1">{"'TDTGT (theo Dphuong)'!$A$4:$F$75"}</definedName>
    <definedName name="________h1" localSheetId="3" hidden="1">{"'TDTGT (theo Dphuong)'!$A$4:$F$75"}</definedName>
    <definedName name="________h1" hidden="1">{"'TDTGT (theo Dphuong)'!$A$4:$F$75"}</definedName>
    <definedName name="________h2" localSheetId="24" hidden="1">{"'TDTGT (theo Dphuong)'!$A$4:$F$75"}</definedName>
    <definedName name="________h2" localSheetId="25" hidden="1">{"'TDTGT (theo Dphuong)'!$A$4:$F$75"}</definedName>
    <definedName name="________h2" localSheetId="26" hidden="1">{"'TDTGT (theo Dphuong)'!$A$4:$F$75"}</definedName>
    <definedName name="________h2" localSheetId="29" hidden="1">{"'TDTGT (theo Dphuong)'!$A$4:$F$75"}</definedName>
    <definedName name="________h2" localSheetId="3" hidden="1">{"'TDTGT (theo Dphuong)'!$A$4:$F$75"}</definedName>
    <definedName name="________h2" hidden="1">{"'TDTGT (theo Dphuong)'!$A$4:$F$75"}</definedName>
    <definedName name="_______B5" localSheetId="24" hidden="1">{#N/A,#N/A,FALSE,"Chung"}</definedName>
    <definedName name="_______B5" localSheetId="25" hidden="1">{#N/A,#N/A,FALSE,"Chung"}</definedName>
    <definedName name="_______B5" localSheetId="26" hidden="1">{#N/A,#N/A,FALSE,"Chung"}</definedName>
    <definedName name="_______B5" localSheetId="29" hidden="1">{#N/A,#N/A,FALSE,"Chung"}</definedName>
    <definedName name="_______B5" localSheetId="3" hidden="1">{#N/A,#N/A,FALSE,"Chung"}</definedName>
    <definedName name="_______B5" hidden="1">{#N/A,#N/A,FALSE,"Chung"}</definedName>
    <definedName name="_______h1" localSheetId="24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9" hidden="1">{"'TDTGT (theo Dphuong)'!$A$4:$F$75"}</definedName>
    <definedName name="_______h1" localSheetId="3" hidden="1">{"'TDTGT (theo Dphuong)'!$A$4:$F$75"}</definedName>
    <definedName name="_______h1" hidden="1">{"'TDTGT (theo Dphuong)'!$A$4:$F$75"}</definedName>
    <definedName name="_______h2" localSheetId="24" hidden="1">{"'TDTGT (theo Dphuong)'!$A$4:$F$75"}</definedName>
    <definedName name="_______h2" localSheetId="25" hidden="1">{"'TDTGT (theo Dphuong)'!$A$4:$F$75"}</definedName>
    <definedName name="_______h2" localSheetId="26" hidden="1">{"'TDTGT (theo Dphuong)'!$A$4:$F$75"}</definedName>
    <definedName name="_______h2" localSheetId="29" hidden="1">{"'TDTGT (theo Dphuong)'!$A$4:$F$75"}</definedName>
    <definedName name="_______h2" localSheetId="3" hidden="1">{"'TDTGT (theo Dphuong)'!$A$4:$F$75"}</definedName>
    <definedName name="_______h2" hidden="1">{"'TDTGT (theo Dphuong)'!$A$4:$F$75"}</definedName>
    <definedName name="______B5" localSheetId="24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9" hidden="1">{#N/A,#N/A,FALSE,"Chung"}</definedName>
    <definedName name="______B5" localSheetId="3" hidden="1">{#N/A,#N/A,FALSE,"Chung"}</definedName>
    <definedName name="______B5" hidden="1">{#N/A,#N/A,FALSE,"Chung"}</definedName>
    <definedName name="______h1" localSheetId="24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9" hidden="1">{"'TDTGT (theo Dphuong)'!$A$4:$F$75"}</definedName>
    <definedName name="______h1" localSheetId="3" hidden="1">{"'TDTGT (theo Dphuong)'!$A$4:$F$75"}</definedName>
    <definedName name="______h1" hidden="1">{"'TDTGT (theo Dphuong)'!$A$4:$F$75"}</definedName>
    <definedName name="______h2" localSheetId="24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9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24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9" hidden="1">{#N/A,#N/A,FALSE,"Chung"}</definedName>
    <definedName name="_____B5" localSheetId="3" hidden="1">{#N/A,#N/A,FALSE,"Chung"}</definedName>
    <definedName name="_____B5" hidden="1">{#N/A,#N/A,FALSE,"Chung"}</definedName>
    <definedName name="_____h1" localSheetId="24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9" hidden="1">{"'TDTGT (theo Dphuong)'!$A$4:$F$75"}</definedName>
    <definedName name="_____h1" localSheetId="3" hidden="1">{"'TDTGT (theo Dphuong)'!$A$4:$F$75"}</definedName>
    <definedName name="_____h1" hidden="1">{"'TDTGT (theo Dphuong)'!$A$4:$F$75"}</definedName>
    <definedName name="_____h2" localSheetId="24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9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24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9" hidden="1">{#N/A,#N/A,FALSE,"Chung"}</definedName>
    <definedName name="____B5" localSheetId="3" hidden="1">{#N/A,#N/A,FALSE,"Chung"}</definedName>
    <definedName name="____B5" hidden="1">{#N/A,#N/A,FALSE,"Chung"}</definedName>
    <definedName name="____h1" localSheetId="24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9" hidden="1">{"'TDTGT (theo Dphuong)'!$A$4:$F$75"}</definedName>
    <definedName name="____h1" localSheetId="3" hidden="1">{"'TDTGT (theo Dphuong)'!$A$4:$F$75"}</definedName>
    <definedName name="____h1" hidden="1">{"'TDTGT (theo Dphuong)'!$A$4:$F$75"}</definedName>
    <definedName name="____h2" localSheetId="24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9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24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9" hidden="1">{#N/A,#N/A,FALSE,"Chung"}</definedName>
    <definedName name="___B5" localSheetId="3" hidden="1">{#N/A,#N/A,FALSE,"Chung"}</definedName>
    <definedName name="___B5" hidden="1">{#N/A,#N/A,FALSE,"Chung"}</definedName>
    <definedName name="___h1" localSheetId="24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9" hidden="1">{"'TDTGT (theo Dphuong)'!$A$4:$F$75"}</definedName>
    <definedName name="___h1" localSheetId="3" hidden="1">{"'TDTGT (theo Dphuong)'!$A$4:$F$75"}</definedName>
    <definedName name="___h1" hidden="1">{"'TDTGT (theo Dphuong)'!$A$4:$F$75"}</definedName>
    <definedName name="___h2" localSheetId="24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9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24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9" hidden="1">{#N/A,#N/A,FALSE,"Chung"}</definedName>
    <definedName name="__B5" localSheetId="3" hidden="1">{#N/A,#N/A,FALSE,"Chung"}</definedName>
    <definedName name="__B5" hidden="1">{#N/A,#N/A,FALSE,"Chung"}</definedName>
    <definedName name="__h1" localSheetId="24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9" hidden="1">{"'TDTGT (theo Dphuong)'!$A$4:$F$75"}</definedName>
    <definedName name="__h1" localSheetId="3" hidden="1">{"'TDTGT (theo Dphuong)'!$A$4:$F$75"}</definedName>
    <definedName name="__h1" hidden="1">{"'TDTGT (theo Dphuong)'!$A$4:$F$75"}</definedName>
    <definedName name="__h2" localSheetId="24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9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24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9" hidden="1">{#N/A,#N/A,FALSE,"Chung"}</definedName>
    <definedName name="_B5" localSheetId="3" hidden="1">{#N/A,#N/A,FALSE,"Chung"}</definedName>
    <definedName name="_B5" hidden="1">{#N/A,#N/A,FALSE,"Chung"}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9" hidden="1">#REF!</definedName>
    <definedName name="_Fill" localSheetId="3" hidden="1">#REF!</definedName>
    <definedName name="_Fill" hidden="1">#REF!</definedName>
    <definedName name="_xlnm._FilterDatabase" localSheetId="5" hidden="1">'229'!$A$10:$G$10</definedName>
    <definedName name="_xlnm._FilterDatabase" localSheetId="6" hidden="1">'230'!$A$11:$G$11</definedName>
    <definedName name="_xlnm._FilterDatabase" localSheetId="8" hidden="1">'232'!$A$11:$I$11</definedName>
    <definedName name="_xlnm._FilterDatabase" localSheetId="9" hidden="1">'233'!$A$11:$G$11</definedName>
    <definedName name="_xlnm._FilterDatabase" localSheetId="12" hidden="1">'236'!$A$13:$G$13</definedName>
    <definedName name="_xlnm._FilterDatabase" localSheetId="13" hidden="1">'237'!$A$11:$F$11</definedName>
    <definedName name="_xlnm._FilterDatabase" localSheetId="17" hidden="1">'241'!$A$11:$E$11</definedName>
    <definedName name="_xlnm._FilterDatabase" localSheetId="0" hidden="1">'GIAO DUC'!$A$6:$G$56</definedName>
    <definedName name="_h1" localSheetId="24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9" hidden="1">{"'TDTGT (theo Dphuong)'!$A$4:$F$75"}</definedName>
    <definedName name="_h1" localSheetId="0" hidden="1">{"'TDTGT (theo Dphuong)'!$A$4:$F$75"}</definedName>
    <definedName name="_h1" localSheetId="3" hidden="1">{"'TDTGT (theo Dphuong)'!$A$4:$F$75"}</definedName>
    <definedName name="_h1" hidden="1">{"'TDTGT (theo Dphuong)'!$A$4:$F$75"}</definedName>
    <definedName name="_h2" localSheetId="24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9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bc" localSheetId="24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9" hidden="1">{"'TDTGT (theo Dphuong)'!$A$4:$F$75"}</definedName>
    <definedName name="abc" localSheetId="3" hidden="1">{"'TDTGT (theo Dphuong)'!$A$4:$F$75"}</definedName>
    <definedName name="abc" hidden="1">{"'TDTGT (theo Dphuong)'!$A$4:$F$75"}</definedName>
    <definedName name="adsf">#REF!</definedName>
    <definedName name="anpha" localSheetId="3">#REF!</definedName>
    <definedName name="anpha">#REF!</definedName>
    <definedName name="b" localSheetId="3">#REF!</definedName>
    <definedName name="B5new" localSheetId="24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9" hidden="1">{"'TDTGT (theo Dphuong)'!$A$4:$F$75"}</definedName>
    <definedName name="B5new" localSheetId="3" hidden="1">{"'TDTGT (theo Dphuong)'!$A$4:$F$75"}</definedName>
    <definedName name="B5new" hidden="1">{"'TDTGT (theo Dphuong)'!$A$4:$F$75"}</definedName>
    <definedName name="beta">#REF!</definedName>
    <definedName name="BT" localSheetId="3">#REF!</definedName>
    <definedName name="BT">#REF!</definedName>
    <definedName name="CS_10">#REF!</definedName>
    <definedName name="CS_100" localSheetId="3">#REF!</definedName>
    <definedName name="CS_100">#REF!</definedName>
    <definedName name="CS_10S" localSheetId="3">#REF!</definedName>
    <definedName name="CS_10S">#REF!</definedName>
    <definedName name="CS_120" localSheetId="3">#REF!</definedName>
    <definedName name="CS_120">#REF!</definedName>
    <definedName name="CS_140" localSheetId="3">#REF!</definedName>
    <definedName name="CS_140">#REF!</definedName>
    <definedName name="CS_160" localSheetId="3">#REF!</definedName>
    <definedName name="CS_160">#REF!</definedName>
    <definedName name="CS_20" localSheetId="3">#REF!</definedName>
    <definedName name="CS_20">#REF!</definedName>
    <definedName name="CS_30" localSheetId="3">#REF!</definedName>
    <definedName name="CS_30">#REF!</definedName>
    <definedName name="CS_40" localSheetId="3">#REF!</definedName>
    <definedName name="CS_40">#REF!</definedName>
    <definedName name="CS_40S" localSheetId="3">#REF!</definedName>
    <definedName name="CS_40S">#REF!</definedName>
    <definedName name="CS_5S" localSheetId="3">#REF!</definedName>
    <definedName name="CS_5S">#REF!</definedName>
    <definedName name="CS_60" localSheetId="3">#REF!</definedName>
    <definedName name="CS_60">#REF!</definedName>
    <definedName name="CS_80" localSheetId="3">#REF!</definedName>
    <definedName name="CS_80">#REF!</definedName>
    <definedName name="CS_80S" localSheetId="3">#REF!</definedName>
    <definedName name="CS_80S">#REF!</definedName>
    <definedName name="CS_STD" localSheetId="3">#REF!</definedName>
    <definedName name="CS_STD">#REF!</definedName>
    <definedName name="CS_XS" localSheetId="3">#REF!</definedName>
    <definedName name="CS_XS">#REF!</definedName>
    <definedName name="CS_XXS" localSheetId="3">#REF!</definedName>
    <definedName name="CS_XXS">#REF!</definedName>
    <definedName name="cv" localSheetId="24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9" hidden="1">{"'TDTGT (theo Dphuong)'!$A$4:$F$75"}</definedName>
    <definedName name="cv" localSheetId="3" hidden="1">{"'TDTGT (theo Dphuong)'!$A$4:$F$75"}</definedName>
    <definedName name="cv" hidden="1">{"'TDTGT (theo Dphuong)'!$A$4:$F$75"}</definedName>
    <definedName name="cx">#REF!</definedName>
    <definedName name="dd" localSheetId="3">#REF!</definedName>
    <definedName name="dd">#REF!</definedName>
    <definedName name="dddggg">#REF!</definedName>
    <definedName name="dg" localSheetId="3">#REF!</definedName>
    <definedName name="dg">#REF!</definedName>
    <definedName name="dien" localSheetId="3">#REF!</definedName>
    <definedName name="dien">#REF!</definedName>
    <definedName name="dn" localSheetId="24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9" hidden="1">{"'TDTGT (theo Dphuong)'!$A$4:$F$75"}</definedName>
    <definedName name="dn" localSheetId="3" hidden="1">{"'TDTGT (theo Dphuong)'!$A$4:$F$75"}</definedName>
    <definedName name="dn" hidden="1">{"'TDTGT (theo Dphuong)'!$A$4:$F$75"}</definedName>
    <definedName name="f" localSheetId="24" hidden="1">{"'TDTGT (theo Dphuong)'!$A$4:$F$75"}</definedName>
    <definedName name="f" localSheetId="25" hidden="1">{"'TDTGT (theo Dphuong)'!$A$4:$F$75"}</definedName>
    <definedName name="f" localSheetId="26" hidden="1">{"'TDTGT (theo Dphuong)'!$A$4:$F$75"}</definedName>
    <definedName name="f" localSheetId="29" hidden="1">{"'TDTGT (theo Dphuong)'!$A$4:$F$75"}</definedName>
    <definedName name="f" hidden="1">{"'TDTGT (theo Dphuong)'!$A$4:$F$75"}</definedName>
    <definedName name="FDFDSFDSFDF">#REF!</definedName>
    <definedName name="ffddg" localSheetId="3">#REF!</definedName>
    <definedName name="ffddg">#REF!</definedName>
    <definedName name="gd" localSheetId="24" hidden="1">{"'TDTGT (theo Dphuong)'!$A$4:$F$75"}</definedName>
    <definedName name="gd" localSheetId="25" hidden="1">{"'TDTGT (theo Dphuong)'!$A$4:$F$75"}</definedName>
    <definedName name="gd" localSheetId="26" hidden="1">{"'TDTGT (theo Dphuong)'!$A$4:$F$75"}</definedName>
    <definedName name="gd" localSheetId="29" hidden="1">{"'TDTGT (theo Dphuong)'!$A$4:$F$75"}</definedName>
    <definedName name="gd" hidden="1">{"'TDTGT (theo Dphuong)'!$A$4:$F$75"}</definedName>
    <definedName name="ggg">#REF!</definedName>
    <definedName name="h" localSheetId="24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9" hidden="1">{"'TDTGT (theo Dphuong)'!$A$4:$F$75"}</definedName>
    <definedName name="h" localSheetId="0" hidden="1">{"'TDTGT (theo Dphuong)'!$A$4:$F$75"}</definedName>
    <definedName name="h" localSheetId="3" hidden="1">{"'TDTGT (theo Dphuong)'!$A$4:$F$75"}</definedName>
    <definedName name="h" hidden="1">{"'TDTGT (theo Dphuong)'!$A$4:$F$75"}</definedName>
    <definedName name="hab">#REF!</definedName>
    <definedName name="habac" localSheetId="3">#REF!</definedName>
    <definedName name="habac">#REF!</definedName>
    <definedName name="HTML_CodePage" hidden="1">1252</definedName>
    <definedName name="HTML_Control" localSheetId="4" hidden="1">{"'TDTGT (theo Dphuong)'!$A$4:$F$75"}</definedName>
    <definedName name="HTML_Control" localSheetId="12" hidden="1">{"'TDTGT (theo Dphuong)'!$A$4:$F$75"}</definedName>
    <definedName name="HTML_Control" localSheetId="18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9" hidden="1">{"'TDTGT (theo Dphuong)'!$A$4:$F$75"}</definedName>
    <definedName name="HTML_Control" localSheetId="0" hidden="1">{"'TDTGT (theo Dphuong)'!$A$4:$F$75"}</definedName>
    <definedName name="HTML_Control" localSheetId="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24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9" hidden="1">{#N/A,#N/A,FALSE,"Chung"}</definedName>
    <definedName name="i" localSheetId="3" hidden="1">{#N/A,#N/A,FALSE,"Chung"}</definedName>
    <definedName name="i" hidden="1">{#N/A,#N/A,FALSE,"Chung"}</definedName>
    <definedName name="kjh" localSheetId="24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9" hidden="1">{#N/A,#N/A,FALSE,"Chung"}</definedName>
    <definedName name="kjh" localSheetId="3" hidden="1">{#N/A,#N/A,FALSE,"Chung"}</definedName>
    <definedName name="kjh" hidden="1">{#N/A,#N/A,FALSE,"Chung"}</definedName>
    <definedName name="m" localSheetId="24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9" hidden="1">{"'TDTGT (theo Dphuong)'!$A$4:$F$75"}</definedName>
    <definedName name="m" localSheetId="3" hidden="1">{"'TDTGT (theo Dphuong)'!$A$4:$F$75"}</definedName>
    <definedName name="m" hidden="1">{"'TDTGT (theo Dphuong)'!$A$4:$F$75"}</definedName>
    <definedName name="mc" localSheetId="3">#REF!</definedName>
    <definedName name="mc">#REF!</definedName>
    <definedName name="nhan" localSheetId="3">#REF!</definedName>
    <definedName name="nhan">#REF!</definedName>
    <definedName name="Nhan_xet_cua_dai">"Picture 1"</definedName>
    <definedName name="nuoc" localSheetId="24">#REF!</definedName>
    <definedName name="nuoc" localSheetId="25">#REF!</definedName>
    <definedName name="nuoc" localSheetId="26">#REF!</definedName>
    <definedName name="nuoc" localSheetId="29">#REF!</definedName>
    <definedName name="nuoc" localSheetId="3">#REF!</definedName>
    <definedName name="nuoc">#REF!</definedName>
    <definedName name="_xlnm.Print_Area" localSheetId="5">'229'!$A$1:$G$22</definedName>
    <definedName name="_xlnm.Print_Area" localSheetId="6">'230'!$A$1:$G$25</definedName>
    <definedName name="_xlnm.Print_Area" localSheetId="9">'233'!$A$1:$G$23</definedName>
    <definedName name="_xlnm.Print_Titles" localSheetId="0">'GIAO DUC'!$4:$5</definedName>
    <definedName name="pt" localSheetId="24">#REF!</definedName>
    <definedName name="pt" localSheetId="25">#REF!</definedName>
    <definedName name="pt" localSheetId="26">#REF!</definedName>
    <definedName name="pt" localSheetId="29">#REF!</definedName>
    <definedName name="pt" localSheetId="3">#REF!</definedName>
    <definedName name="pt">#REF!</definedName>
    <definedName name="ptr" localSheetId="3">#REF!</definedName>
    <definedName name="ptr">#REF!</definedName>
    <definedName name="qưeqwrqw" localSheetId="24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9" hidden="1">{#N/A,#N/A,FALSE,"Chung"}</definedName>
    <definedName name="qưeqwrqw" localSheetId="3" hidden="1">{#N/A,#N/A,FALSE,"Chung"}</definedName>
    <definedName name="qưeqwrqw" hidden="1">{#N/A,#N/A,FALSE,"Chung"}</definedName>
    <definedName name="SORT" localSheetId="24">#REF!</definedName>
    <definedName name="SORT" localSheetId="25">#REF!</definedName>
    <definedName name="SORT" localSheetId="26">#REF!</definedName>
    <definedName name="SORT" localSheetId="29">#REF!</definedName>
    <definedName name="SORT" localSheetId="3">#REF!</definedName>
    <definedName name="SORT">#REF!</definedName>
    <definedName name="TBA" localSheetId="3">#REF!</definedName>
    <definedName name="TBA">#REF!</definedName>
    <definedName name="td" localSheetId="3">#REF!</definedName>
    <definedName name="td">#REF!</definedName>
    <definedName name="th_bl" localSheetId="3">#REF!</definedName>
    <definedName name="th_bl">#REF!</definedName>
    <definedName name="thanh" localSheetId="24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9" hidden="1">{"'TDTGT (theo Dphuong)'!$A$4:$F$75"}</definedName>
    <definedName name="thanh" localSheetId="3" hidden="1">{#N/A,#N/A,FALSE,"Chung"}</definedName>
    <definedName name="thanh" hidden="1">{"'TDTGT (theo Dphuong)'!$A$4:$F$75"}</definedName>
    <definedName name="Tnghiep" localSheetId="24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9" hidden="1">{"'TDTGT (theo Dphuong)'!$A$4:$F$75"}</definedName>
    <definedName name="Tnghiep" localSheetId="3" hidden="1">{"'TDTGT (theo Dphuong)'!$A$4:$F$75"}</definedName>
    <definedName name="Tnghiep" hidden="1">{"'TDTGT (theo Dphuong)'!$A$4:$F$75"}</definedName>
    <definedName name="ttt">#REF!</definedName>
    <definedName name="vv" localSheetId="24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9" hidden="1">{"'TDTGT (theo Dphuong)'!$A$4:$F$75"}</definedName>
    <definedName name="vv" localSheetId="3" hidden="1">{"'TDTGT (theo Dphuong)'!$A$4:$F$75"}</definedName>
    <definedName name="vv" hidden="1">{"'TDTGT (theo Dphuong)'!$A$4:$F$75"}</definedName>
    <definedName name="wrn.thu." localSheetId="4" hidden="1">{#N/A,#N/A,FALSE,"Chung"}</definedName>
    <definedName name="wrn.thu." localSheetId="12" hidden="1">{#N/A,#N/A,FALSE,"Chung"}</definedName>
    <definedName name="wrn.thu." localSheetId="18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9" hidden="1">{#N/A,#N/A,FALSE,"Chung"}</definedName>
    <definedName name="wrn.thu." localSheetId="0" hidden="1">{#N/A,#N/A,FALSE,"Chung"}</definedName>
    <definedName name="wrn.thu." localSheetId="3" hidden="1">{#N/A,#N/A,FALSE,"Chung"}</definedName>
    <definedName name="wrn.thu." hidden="1">{#N/A,#N/A,FALSE,"Chung"}</definedName>
    <definedName name="ZYX" localSheetId="24">#REF!</definedName>
    <definedName name="ZYX" localSheetId="25">#REF!</definedName>
    <definedName name="ZYX" localSheetId="26">#REF!</definedName>
    <definedName name="ZYX" localSheetId="29">#REF!</definedName>
    <definedName name="ZYX" localSheetId="3">#REF!</definedName>
    <definedName name="ZYX">#REF!</definedName>
    <definedName name="ZZZ" localSheetId="3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C7" i="53" l="1"/>
  <c r="F51" i="5"/>
  <c r="G51" i="5"/>
  <c r="H10" i="53"/>
  <c r="H7" i="53" s="1"/>
  <c r="G10" i="53"/>
  <c r="G7" i="53" s="1"/>
  <c r="F10" i="53"/>
  <c r="F7" i="53" s="1"/>
  <c r="E10" i="53"/>
  <c r="E7" i="53" s="1"/>
  <c r="D10" i="53"/>
  <c r="D7" i="53" s="1"/>
  <c r="G52" i="52"/>
  <c r="F52" i="52"/>
  <c r="F51" i="52"/>
  <c r="F46" i="52"/>
  <c r="F44" i="52"/>
  <c r="G37" i="52"/>
  <c r="G35" i="52"/>
  <c r="F35" i="52"/>
  <c r="H7" i="52"/>
  <c r="G7" i="52"/>
  <c r="G32" i="52" s="1"/>
  <c r="F7" i="52"/>
  <c r="E7" i="52"/>
  <c r="D7" i="52"/>
  <c r="F32" i="52" l="1"/>
  <c r="F16" i="2"/>
  <c r="F12" i="2"/>
  <c r="F8" i="2"/>
  <c r="H13" i="50"/>
  <c r="H26" i="50" s="1"/>
  <c r="G13" i="50"/>
  <c r="F13" i="50"/>
  <c r="E13" i="50"/>
  <c r="D13" i="50"/>
  <c r="H6" i="50"/>
  <c r="G6" i="50"/>
  <c r="F6" i="50"/>
  <c r="E6" i="50"/>
  <c r="D6" i="50"/>
  <c r="H28" i="51"/>
  <c r="H24" i="51" s="1"/>
  <c r="H31" i="51" s="1"/>
  <c r="G24" i="51"/>
  <c r="F24" i="51"/>
  <c r="E24" i="51"/>
  <c r="D24" i="51"/>
  <c r="I23" i="51"/>
  <c r="H23" i="51"/>
  <c r="H17" i="51"/>
  <c r="G17" i="51"/>
  <c r="F17" i="51"/>
  <c r="E17" i="51"/>
  <c r="D17" i="51"/>
  <c r="H7" i="51"/>
  <c r="G7" i="51"/>
  <c r="F7" i="51"/>
  <c r="E7" i="51"/>
  <c r="D7" i="51"/>
  <c r="D7" i="48"/>
  <c r="E7" i="48"/>
  <c r="F7" i="48"/>
  <c r="G7" i="48"/>
  <c r="H7" i="48"/>
  <c r="H13" i="48" s="1"/>
  <c r="D17" i="48"/>
  <c r="E17" i="48"/>
  <c r="F17" i="48"/>
  <c r="G17" i="48"/>
  <c r="H17" i="48"/>
  <c r="D24" i="48"/>
  <c r="E24" i="48"/>
  <c r="F24" i="48"/>
  <c r="G24" i="48"/>
  <c r="H24" i="48"/>
  <c r="D6" i="45"/>
  <c r="E6" i="45"/>
  <c r="F6" i="45"/>
  <c r="G6" i="45"/>
  <c r="H6" i="45"/>
  <c r="D13" i="45"/>
  <c r="E13" i="45"/>
  <c r="F13" i="45"/>
  <c r="G13" i="45"/>
  <c r="H13" i="45"/>
  <c r="I13" i="45"/>
  <c r="I27" i="45" s="1"/>
  <c r="I23" i="45"/>
  <c r="D7" i="44"/>
  <c r="E7" i="44"/>
  <c r="F7" i="44"/>
  <c r="G7" i="44"/>
  <c r="H7" i="44"/>
  <c r="H13" i="44" s="1"/>
  <c r="H16" i="44"/>
  <c r="D17" i="44"/>
  <c r="E17" i="44"/>
  <c r="F17" i="44"/>
  <c r="G17" i="44"/>
  <c r="H17" i="44"/>
  <c r="H23" i="44" s="1"/>
  <c r="D24" i="44"/>
  <c r="E24" i="44"/>
  <c r="F24" i="44"/>
  <c r="G24" i="44"/>
  <c r="H24" i="44"/>
  <c r="H31" i="44" s="1"/>
  <c r="D6" i="43"/>
  <c r="E6" i="43"/>
  <c r="F6" i="43"/>
  <c r="G6" i="43"/>
  <c r="H6" i="43"/>
  <c r="D13" i="43"/>
  <c r="E13" i="43"/>
  <c r="F13" i="43"/>
  <c r="G13" i="43"/>
  <c r="I13" i="43"/>
  <c r="I27" i="43" s="1"/>
  <c r="H17" i="43"/>
  <c r="H27" i="43"/>
  <c r="I20" i="19"/>
  <c r="I5" i="19"/>
  <c r="H16" i="48" l="1"/>
  <c r="D12" i="9"/>
  <c r="G9" i="38" l="1"/>
  <c r="G19" i="38"/>
  <c r="C10" i="14" l="1"/>
  <c r="H13" i="15" l="1"/>
  <c r="G14" i="15"/>
  <c r="H14" i="15"/>
  <c r="G16" i="15"/>
  <c r="H16" i="15"/>
  <c r="G17" i="15"/>
  <c r="H17" i="15"/>
  <c r="G19" i="15"/>
  <c r="H19" i="15"/>
  <c r="G20" i="15"/>
  <c r="H20" i="15"/>
  <c r="G24" i="15"/>
  <c r="H24" i="15"/>
  <c r="G25" i="15"/>
  <c r="H25" i="15"/>
  <c r="G27" i="15"/>
  <c r="H27" i="15"/>
  <c r="G28" i="15"/>
  <c r="H28" i="15"/>
  <c r="G30" i="15"/>
  <c r="H30" i="15"/>
  <c r="G31" i="15"/>
  <c r="H31" i="15"/>
  <c r="G26" i="12"/>
  <c r="G23" i="12"/>
  <c r="G20" i="12"/>
  <c r="G15" i="12"/>
  <c r="G12" i="12"/>
  <c r="G9" i="12"/>
  <c r="E24" i="11"/>
  <c r="F24" i="11"/>
  <c r="G24" i="11"/>
  <c r="E25" i="11"/>
  <c r="F25" i="11"/>
  <c r="G25" i="11"/>
  <c r="E27" i="11"/>
  <c r="F27" i="11"/>
  <c r="G27" i="11"/>
  <c r="E28" i="11"/>
  <c r="F28" i="11"/>
  <c r="G28" i="11"/>
  <c r="E30" i="11"/>
  <c r="F30" i="11"/>
  <c r="G30" i="11"/>
  <c r="E31" i="11"/>
  <c r="F31" i="11"/>
  <c r="G31" i="11"/>
  <c r="F16" i="11"/>
  <c r="F13" i="11"/>
  <c r="F10" i="11"/>
  <c r="G12" i="15" s="1"/>
  <c r="G28" i="38"/>
  <c r="F29" i="38"/>
  <c r="F32" i="38"/>
  <c r="G32" i="38"/>
  <c r="F34" i="38"/>
  <c r="G34" i="38"/>
  <c r="F36" i="38"/>
  <c r="G36" i="38"/>
  <c r="F37" i="38"/>
  <c r="G37" i="38"/>
  <c r="F39" i="38"/>
  <c r="G39" i="38"/>
  <c r="F41" i="38"/>
  <c r="G41" i="38"/>
  <c r="F42" i="38"/>
  <c r="G42" i="38"/>
  <c r="F19" i="38"/>
  <c r="F14" i="38"/>
  <c r="F12" i="38"/>
  <c r="F31" i="38" s="1"/>
  <c r="F10" i="38"/>
  <c r="G29" i="38" s="1"/>
  <c r="F22" i="8"/>
  <c r="G22" i="8"/>
  <c r="F23" i="8"/>
  <c r="G23" i="8"/>
  <c r="F25" i="8"/>
  <c r="G25" i="8"/>
  <c r="F26" i="8"/>
  <c r="G26" i="8"/>
  <c r="F28" i="8"/>
  <c r="G28" i="8"/>
  <c r="F29" i="8"/>
  <c r="G29" i="8"/>
  <c r="F15" i="8"/>
  <c r="F12" i="8"/>
  <c r="F9" i="8"/>
  <c r="F27" i="39"/>
  <c r="G27" i="39"/>
  <c r="F28" i="39"/>
  <c r="G28" i="39"/>
  <c r="F30" i="39"/>
  <c r="G30" i="39"/>
  <c r="F33" i="39"/>
  <c r="G33" i="39"/>
  <c r="F34" i="39"/>
  <c r="G34" i="39"/>
  <c r="F36" i="39"/>
  <c r="G36" i="39"/>
  <c r="F37" i="39"/>
  <c r="G37" i="39"/>
  <c r="F39" i="39"/>
  <c r="G39" i="39"/>
  <c r="F40" i="39"/>
  <c r="G40" i="39"/>
  <c r="F20" i="39"/>
  <c r="F17" i="39"/>
  <c r="F14" i="39"/>
  <c r="F11" i="39"/>
  <c r="F8" i="39"/>
  <c r="B22" i="7"/>
  <c r="B21" i="7"/>
  <c r="B20" i="7"/>
  <c r="B19" i="7"/>
  <c r="B18" i="7"/>
  <c r="B17" i="7"/>
  <c r="B16" i="7"/>
  <c r="B15" i="7"/>
  <c r="B14" i="7"/>
  <c r="B13" i="7"/>
  <c r="B12" i="7"/>
  <c r="D10" i="7"/>
  <c r="C10" i="7"/>
  <c r="F16" i="5" s="1"/>
  <c r="B22" i="6"/>
  <c r="B21" i="6"/>
  <c r="B20" i="6"/>
  <c r="B19" i="6"/>
  <c r="B18" i="6"/>
  <c r="B17" i="6"/>
  <c r="B16" i="6"/>
  <c r="B15" i="6"/>
  <c r="B14" i="6"/>
  <c r="C13" i="6"/>
  <c r="B13" i="6" s="1"/>
  <c r="B12" i="6"/>
  <c r="D10" i="6"/>
  <c r="F12" i="5" s="1"/>
  <c r="G47" i="5"/>
  <c r="G46" i="5"/>
  <c r="G44" i="5"/>
  <c r="G33" i="5"/>
  <c r="B22" i="4"/>
  <c r="B21" i="4"/>
  <c r="B20" i="4"/>
  <c r="B19" i="4"/>
  <c r="B18" i="4"/>
  <c r="B17" i="4"/>
  <c r="B16" i="4"/>
  <c r="B15" i="4"/>
  <c r="B14" i="4"/>
  <c r="C13" i="4"/>
  <c r="B13" i="4" s="1"/>
  <c r="B12" i="4"/>
  <c r="D10" i="4"/>
  <c r="B22" i="3"/>
  <c r="B21" i="3"/>
  <c r="B20" i="3"/>
  <c r="B19" i="3"/>
  <c r="B18" i="3"/>
  <c r="B17" i="3"/>
  <c r="B16" i="3"/>
  <c r="B15" i="3"/>
  <c r="B14" i="3"/>
  <c r="B13" i="3"/>
  <c r="B12" i="3"/>
  <c r="D10" i="3"/>
  <c r="C10" i="3"/>
  <c r="G40" i="2"/>
  <c r="G39" i="2"/>
  <c r="G38" i="2"/>
  <c r="G36" i="2"/>
  <c r="G35" i="2"/>
  <c r="G16" i="2"/>
  <c r="G18" i="12" l="1"/>
  <c r="B10" i="3"/>
  <c r="G26" i="15"/>
  <c r="G7" i="12"/>
  <c r="F13" i="5"/>
  <c r="G18" i="15"/>
  <c r="C10" i="4"/>
  <c r="C10" i="6"/>
  <c r="F11" i="5" s="1"/>
  <c r="G13" i="15"/>
  <c r="B10" i="7"/>
  <c r="B10" i="4"/>
  <c r="F8" i="38"/>
  <c r="G15" i="15"/>
  <c r="F7" i="39"/>
  <c r="G31" i="38"/>
  <c r="F8" i="8"/>
  <c r="G29" i="15"/>
  <c r="G23" i="15"/>
  <c r="F9" i="11"/>
  <c r="B10" i="6"/>
  <c r="G10" i="15" l="1"/>
  <c r="G21" i="15"/>
  <c r="G10" i="3"/>
  <c r="G11" i="2" s="1"/>
  <c r="G29" i="2" s="1"/>
  <c r="E20" i="19"/>
  <c r="F20" i="19"/>
  <c r="G20" i="19"/>
  <c r="H20" i="19"/>
  <c r="D20" i="19"/>
  <c r="B13" i="14"/>
  <c r="B14" i="14"/>
  <c r="B15" i="14"/>
  <c r="B16" i="14"/>
  <c r="B17" i="14"/>
  <c r="B18" i="14"/>
  <c r="B19" i="14"/>
  <c r="B20" i="14"/>
  <c r="B21" i="14"/>
  <c r="B22" i="14"/>
  <c r="G16" i="11"/>
  <c r="G13" i="11"/>
  <c r="G38" i="38"/>
  <c r="G14" i="38"/>
  <c r="G33" i="38" s="1"/>
  <c r="G26" i="11" l="1"/>
  <c r="H15" i="15"/>
  <c r="H18" i="15"/>
  <c r="G29" i="11"/>
  <c r="G23" i="11"/>
  <c r="H12" i="15"/>
  <c r="D41" i="5"/>
  <c r="E41" i="5"/>
  <c r="F41" i="5"/>
  <c r="E40" i="5"/>
  <c r="F40" i="5"/>
  <c r="D40" i="5"/>
  <c r="E46" i="5"/>
  <c r="F46" i="5"/>
  <c r="D46" i="5"/>
  <c r="E43" i="5"/>
  <c r="F43" i="5"/>
  <c r="E44" i="5"/>
  <c r="F44" i="5"/>
  <c r="D44" i="5"/>
  <c r="D43" i="5"/>
  <c r="G5" i="19" l="1"/>
  <c r="F5" i="19"/>
  <c r="E5" i="19"/>
  <c r="F26" i="12"/>
  <c r="E26" i="12"/>
  <c r="D26" i="12"/>
  <c r="F23" i="12"/>
  <c r="E23" i="12"/>
  <c r="D23" i="12"/>
  <c r="F20" i="12"/>
  <c r="E20" i="12"/>
  <c r="D20" i="12"/>
  <c r="F15" i="12"/>
  <c r="E15" i="12"/>
  <c r="D15" i="12"/>
  <c r="F12" i="12"/>
  <c r="E12" i="12"/>
  <c r="D12" i="12"/>
  <c r="F9" i="12"/>
  <c r="E9" i="12"/>
  <c r="D9" i="12"/>
  <c r="E16" i="11"/>
  <c r="D16" i="11"/>
  <c r="C16" i="11"/>
  <c r="E13" i="11"/>
  <c r="D13" i="11"/>
  <c r="C13" i="11"/>
  <c r="E10" i="11"/>
  <c r="D10" i="11"/>
  <c r="C10" i="11"/>
  <c r="E19" i="38"/>
  <c r="F38" i="38" s="1"/>
  <c r="D19" i="38"/>
  <c r="C19" i="38"/>
  <c r="E14" i="38"/>
  <c r="F33" i="38" s="1"/>
  <c r="D14" i="38"/>
  <c r="C14" i="38"/>
  <c r="E9" i="38"/>
  <c r="F28" i="38" s="1"/>
  <c r="D9" i="38"/>
  <c r="C9" i="38"/>
  <c r="E15" i="8"/>
  <c r="F27" i="8" s="1"/>
  <c r="D15" i="8"/>
  <c r="C15" i="8"/>
  <c r="E12" i="8"/>
  <c r="F24" i="8" s="1"/>
  <c r="D12" i="8"/>
  <c r="C12" i="8"/>
  <c r="E9" i="8"/>
  <c r="D9" i="8"/>
  <c r="C9" i="8"/>
  <c r="E20" i="39"/>
  <c r="F38" i="39" s="1"/>
  <c r="D20" i="39"/>
  <c r="C20" i="39"/>
  <c r="E17" i="39"/>
  <c r="F35" i="39" s="1"/>
  <c r="D17" i="39"/>
  <c r="C17" i="39"/>
  <c r="E14" i="39"/>
  <c r="F32" i="39" s="1"/>
  <c r="D14" i="39"/>
  <c r="C14" i="39"/>
  <c r="E11" i="39"/>
  <c r="F29" i="39" s="1"/>
  <c r="D11" i="39"/>
  <c r="C11" i="39"/>
  <c r="E8" i="39"/>
  <c r="F26" i="39" s="1"/>
  <c r="D8" i="39"/>
  <c r="C8" i="39"/>
  <c r="F7" i="12" l="1"/>
  <c r="D8" i="8"/>
  <c r="E8" i="38"/>
  <c r="F27" i="38" s="1"/>
  <c r="E9" i="11"/>
  <c r="E23" i="11"/>
  <c r="F23" i="11"/>
  <c r="E8" i="8"/>
  <c r="F20" i="8" s="1"/>
  <c r="F21" i="8"/>
  <c r="C8" i="38"/>
  <c r="E29" i="11"/>
  <c r="F29" i="11"/>
  <c r="D7" i="39"/>
  <c r="D9" i="11"/>
  <c r="F26" i="11"/>
  <c r="E26" i="11"/>
  <c r="D7" i="12"/>
  <c r="E7" i="12"/>
  <c r="F18" i="12"/>
  <c r="C7" i="39"/>
  <c r="C8" i="8"/>
  <c r="D8" i="38"/>
  <c r="C9" i="11"/>
  <c r="D18" i="12"/>
  <c r="E18" i="12"/>
  <c r="E7" i="39"/>
  <c r="F25" i="39" s="1"/>
  <c r="E22" i="11" l="1"/>
  <c r="F22" i="11"/>
  <c r="E13" i="5"/>
  <c r="D13" i="5"/>
  <c r="C13" i="5"/>
  <c r="E7" i="5"/>
  <c r="D7" i="5"/>
  <c r="C7" i="5"/>
  <c r="E16" i="2"/>
  <c r="D16" i="2"/>
  <c r="C16" i="2"/>
  <c r="E12" i="2"/>
  <c r="D12" i="2"/>
  <c r="C12" i="2"/>
  <c r="E8" i="2"/>
  <c r="D8" i="2"/>
  <c r="C8" i="2"/>
  <c r="E28" i="5" l="1"/>
  <c r="C26" i="5"/>
  <c r="C28" i="5"/>
  <c r="E26" i="5"/>
  <c r="D28" i="5"/>
  <c r="D26" i="5"/>
  <c r="B24" i="9"/>
  <c r="C24" i="15" l="1"/>
  <c r="D24" i="15"/>
  <c r="E24" i="15"/>
  <c r="F24" i="15"/>
  <c r="C25" i="15"/>
  <c r="D25" i="15"/>
  <c r="E25" i="15"/>
  <c r="F25" i="15"/>
  <c r="D26" i="15"/>
  <c r="E26" i="15"/>
  <c r="F26" i="15"/>
  <c r="C27" i="15"/>
  <c r="D27" i="15"/>
  <c r="E27" i="15"/>
  <c r="F27" i="15"/>
  <c r="C28" i="15"/>
  <c r="D28" i="15"/>
  <c r="E28" i="15"/>
  <c r="F28" i="15"/>
  <c r="D29" i="15"/>
  <c r="E29" i="15"/>
  <c r="F29" i="15"/>
  <c r="C30" i="15"/>
  <c r="D30" i="15"/>
  <c r="E30" i="15"/>
  <c r="F30" i="15"/>
  <c r="C31" i="15"/>
  <c r="D31" i="15"/>
  <c r="E31" i="15"/>
  <c r="F31" i="15"/>
  <c r="D23" i="15"/>
  <c r="E23" i="15"/>
  <c r="F23" i="15"/>
  <c r="D21" i="15"/>
  <c r="E21" i="15"/>
  <c r="F21" i="15"/>
  <c r="D19" i="15"/>
  <c r="E19" i="15"/>
  <c r="F19" i="15"/>
  <c r="D20" i="15"/>
  <c r="E20" i="15"/>
  <c r="F20" i="15"/>
  <c r="C20" i="15"/>
  <c r="C19" i="15"/>
  <c r="D18" i="15"/>
  <c r="E18" i="15"/>
  <c r="F18" i="15"/>
  <c r="D16" i="15"/>
  <c r="E16" i="15"/>
  <c r="F16" i="15"/>
  <c r="D17" i="15"/>
  <c r="E17" i="15"/>
  <c r="F17" i="15"/>
  <c r="C17" i="15"/>
  <c r="C16" i="15"/>
  <c r="D15" i="15"/>
  <c r="E15" i="15"/>
  <c r="F15" i="15"/>
  <c r="D13" i="15"/>
  <c r="E13" i="15"/>
  <c r="F13" i="15"/>
  <c r="D14" i="15"/>
  <c r="E14" i="15"/>
  <c r="F14" i="15"/>
  <c r="C14" i="15"/>
  <c r="C13" i="15"/>
  <c r="D12" i="15"/>
  <c r="E12" i="15"/>
  <c r="F12" i="15"/>
  <c r="D10" i="15"/>
  <c r="E10" i="15"/>
  <c r="F10" i="15"/>
  <c r="C10" i="13" l="1"/>
  <c r="D10" i="13"/>
  <c r="E10" i="13"/>
  <c r="C10" i="10"/>
  <c r="D10" i="10"/>
  <c r="E10" i="10"/>
  <c r="C12" i="9"/>
  <c r="E12" i="9"/>
  <c r="F12" i="9"/>
  <c r="G12" i="9"/>
  <c r="F10" i="7"/>
  <c r="G16" i="5" s="1"/>
  <c r="G10" i="7"/>
  <c r="G17" i="5" s="1"/>
  <c r="G41" i="5" s="1"/>
  <c r="E19" i="7"/>
  <c r="E22" i="7"/>
  <c r="G13" i="5" l="1"/>
  <c r="G40" i="5"/>
  <c r="F10" i="6"/>
  <c r="G11" i="5" s="1"/>
  <c r="G10" i="6"/>
  <c r="G12" i="5" s="1"/>
  <c r="F10" i="4"/>
  <c r="G14" i="2" s="1"/>
  <c r="G10" i="4"/>
  <c r="G15" i="2" s="1"/>
  <c r="G32" i="2" s="1"/>
  <c r="F10" i="3"/>
  <c r="G10" i="2" s="1"/>
  <c r="D5" i="19"/>
  <c r="B12" i="14"/>
  <c r="E10" i="14"/>
  <c r="D10" i="14"/>
  <c r="B21" i="13"/>
  <c r="B17" i="13"/>
  <c r="B13" i="13"/>
  <c r="B22" i="13"/>
  <c r="B20" i="13"/>
  <c r="B19" i="13"/>
  <c r="B18" i="13"/>
  <c r="B16" i="13"/>
  <c r="B15" i="13"/>
  <c r="B14" i="13"/>
  <c r="B12" i="13"/>
  <c r="H26" i="12"/>
  <c r="C26" i="12"/>
  <c r="H23" i="12"/>
  <c r="C23" i="12"/>
  <c r="H20" i="12"/>
  <c r="C20" i="12"/>
  <c r="H15" i="12"/>
  <c r="C15" i="12"/>
  <c r="H12" i="12"/>
  <c r="C12" i="12"/>
  <c r="H9" i="12"/>
  <c r="C9" i="12"/>
  <c r="D31" i="11"/>
  <c r="D30" i="11"/>
  <c r="D28" i="11"/>
  <c r="D27" i="11"/>
  <c r="D25" i="11"/>
  <c r="D24" i="11"/>
  <c r="D29" i="11"/>
  <c r="B16" i="11"/>
  <c r="D26" i="11"/>
  <c r="B13" i="11"/>
  <c r="D23" i="11"/>
  <c r="B10" i="11"/>
  <c r="B9" i="11" s="1"/>
  <c r="D22" i="11"/>
  <c r="E42" i="38"/>
  <c r="D42" i="38"/>
  <c r="E41" i="38"/>
  <c r="D41" i="38"/>
  <c r="E39" i="38"/>
  <c r="D39" i="38"/>
  <c r="E37" i="38"/>
  <c r="D37" i="38"/>
  <c r="E36" i="38"/>
  <c r="D36" i="38"/>
  <c r="E34" i="38"/>
  <c r="D34" i="38"/>
  <c r="E32" i="38"/>
  <c r="D32" i="38"/>
  <c r="E31" i="38"/>
  <c r="D31" i="38"/>
  <c r="E29" i="38"/>
  <c r="D29" i="38"/>
  <c r="E38" i="38"/>
  <c r="D38" i="38"/>
  <c r="B19" i="38"/>
  <c r="E33" i="38"/>
  <c r="D33" i="38"/>
  <c r="B14" i="38"/>
  <c r="E28" i="38"/>
  <c r="D28" i="38"/>
  <c r="B9" i="38"/>
  <c r="B21" i="10"/>
  <c r="B17" i="10"/>
  <c r="B13" i="10"/>
  <c r="B22" i="10"/>
  <c r="B20" i="10"/>
  <c r="B19" i="10"/>
  <c r="B18" i="10"/>
  <c r="B16" i="10"/>
  <c r="B15" i="10"/>
  <c r="B14" i="10"/>
  <c r="B12" i="10"/>
  <c r="B23" i="9"/>
  <c r="B19" i="9"/>
  <c r="B15" i="9"/>
  <c r="B22" i="9"/>
  <c r="B21" i="9"/>
  <c r="B20" i="9"/>
  <c r="B18" i="9"/>
  <c r="B17" i="9"/>
  <c r="B16" i="9"/>
  <c r="B14" i="9"/>
  <c r="E29" i="8"/>
  <c r="D29" i="8"/>
  <c r="E28" i="8"/>
  <c r="D28" i="8"/>
  <c r="E26" i="8"/>
  <c r="D26" i="8"/>
  <c r="E25" i="8"/>
  <c r="D25" i="8"/>
  <c r="E23" i="8"/>
  <c r="D23" i="8"/>
  <c r="E22" i="8"/>
  <c r="D22" i="8"/>
  <c r="G15" i="8"/>
  <c r="H29" i="15" s="1"/>
  <c r="E27" i="8"/>
  <c r="D27" i="8"/>
  <c r="B15" i="8"/>
  <c r="G12" i="8"/>
  <c r="E24" i="8"/>
  <c r="D24" i="8"/>
  <c r="B12" i="8"/>
  <c r="G9" i="8"/>
  <c r="E21" i="8"/>
  <c r="D21" i="8"/>
  <c r="B9" i="8"/>
  <c r="D20" i="8"/>
  <c r="E40" i="39"/>
  <c r="D40" i="39"/>
  <c r="E39" i="39"/>
  <c r="D39" i="39"/>
  <c r="E37" i="39"/>
  <c r="D37" i="39"/>
  <c r="E36" i="39"/>
  <c r="D36" i="39"/>
  <c r="E34" i="39"/>
  <c r="D34" i="39"/>
  <c r="E33" i="39"/>
  <c r="D33" i="39"/>
  <c r="E30" i="39"/>
  <c r="D30" i="39"/>
  <c r="E28" i="39"/>
  <c r="D28" i="39"/>
  <c r="E27" i="39"/>
  <c r="D27" i="39"/>
  <c r="G20" i="39"/>
  <c r="G38" i="39" s="1"/>
  <c r="E38" i="39"/>
  <c r="D38" i="39"/>
  <c r="B20" i="39"/>
  <c r="G17" i="39"/>
  <c r="G35" i="39" s="1"/>
  <c r="E35" i="39"/>
  <c r="D35" i="39"/>
  <c r="B17" i="39"/>
  <c r="G14" i="39"/>
  <c r="G32" i="39" s="1"/>
  <c r="E32" i="39"/>
  <c r="D32" i="39"/>
  <c r="B14" i="39"/>
  <c r="G11" i="39"/>
  <c r="G29" i="39" s="1"/>
  <c r="E29" i="39"/>
  <c r="D29" i="39"/>
  <c r="B11" i="39"/>
  <c r="G8" i="39"/>
  <c r="G26" i="39" s="1"/>
  <c r="E26" i="39"/>
  <c r="D26" i="39"/>
  <c r="B8" i="39"/>
  <c r="E21" i="7"/>
  <c r="E17" i="7"/>
  <c r="E13" i="7"/>
  <c r="E20" i="7"/>
  <c r="E18" i="7"/>
  <c r="E16" i="7"/>
  <c r="E15" i="7"/>
  <c r="E14" i="7"/>
  <c r="E12" i="7"/>
  <c r="E21" i="6"/>
  <c r="E17" i="6"/>
  <c r="E13" i="6"/>
  <c r="E22" i="6"/>
  <c r="E20" i="6"/>
  <c r="E19" i="6"/>
  <c r="E18" i="6"/>
  <c r="E16" i="6"/>
  <c r="E15" i="6"/>
  <c r="E14" i="6"/>
  <c r="E12" i="6"/>
  <c r="F47" i="5"/>
  <c r="E47" i="5"/>
  <c r="D47" i="5"/>
  <c r="E36" i="5"/>
  <c r="D36" i="5"/>
  <c r="F35" i="5"/>
  <c r="E35" i="5"/>
  <c r="D35" i="5"/>
  <c r="F33" i="5"/>
  <c r="E33" i="5"/>
  <c r="D33" i="5"/>
  <c r="D37" i="5"/>
  <c r="B13" i="5"/>
  <c r="E32" i="5"/>
  <c r="B7" i="5"/>
  <c r="E21" i="4"/>
  <c r="E17" i="4"/>
  <c r="E13" i="4"/>
  <c r="E22" i="4"/>
  <c r="E20" i="4"/>
  <c r="E19" i="4"/>
  <c r="E18" i="4"/>
  <c r="E16" i="4"/>
  <c r="E15" i="4"/>
  <c r="E14" i="4"/>
  <c r="E12" i="4"/>
  <c r="E21" i="3"/>
  <c r="E17" i="3"/>
  <c r="E13" i="3"/>
  <c r="E22" i="3"/>
  <c r="E20" i="3"/>
  <c r="E19" i="3"/>
  <c r="E18" i="3"/>
  <c r="E16" i="3"/>
  <c r="E15" i="3"/>
  <c r="E14" i="3"/>
  <c r="E12" i="3"/>
  <c r="F40" i="2"/>
  <c r="E40" i="2"/>
  <c r="D40" i="2"/>
  <c r="F39" i="2"/>
  <c r="E39" i="2"/>
  <c r="D39" i="2"/>
  <c r="F38" i="2"/>
  <c r="E38" i="2"/>
  <c r="D38" i="2"/>
  <c r="F36" i="2"/>
  <c r="E36" i="2"/>
  <c r="D36" i="2"/>
  <c r="F35" i="2"/>
  <c r="E35" i="2"/>
  <c r="D35" i="2"/>
  <c r="F32" i="2"/>
  <c r="E32" i="2"/>
  <c r="D32" i="2"/>
  <c r="F31" i="2"/>
  <c r="E31" i="2"/>
  <c r="D31" i="2"/>
  <c r="F29" i="2"/>
  <c r="E29" i="2"/>
  <c r="D29" i="2"/>
  <c r="F28" i="2"/>
  <c r="E28" i="2"/>
  <c r="D28" i="2"/>
  <c r="E33" i="2"/>
  <c r="D33" i="2"/>
  <c r="B16" i="2"/>
  <c r="F26" i="5"/>
  <c r="B12" i="2"/>
  <c r="E27" i="2"/>
  <c r="D27" i="2"/>
  <c r="B8" i="2"/>
  <c r="F49" i="5" l="1"/>
  <c r="G8" i="2"/>
  <c r="G27" i="2" s="1"/>
  <c r="G28" i="2"/>
  <c r="G7" i="5"/>
  <c r="G28" i="5" s="1"/>
  <c r="G35" i="5"/>
  <c r="G31" i="2"/>
  <c r="G12" i="2"/>
  <c r="G26" i="5" s="1"/>
  <c r="G49" i="5" s="1"/>
  <c r="G19" i="5"/>
  <c r="G43" i="5" s="1"/>
  <c r="G37" i="5"/>
  <c r="F33" i="2"/>
  <c r="G33" i="2"/>
  <c r="B26" i="5"/>
  <c r="G21" i="8"/>
  <c r="H23" i="15"/>
  <c r="G24" i="8"/>
  <c r="H26" i="15"/>
  <c r="C18" i="12"/>
  <c r="F27" i="2"/>
  <c r="G27" i="8"/>
  <c r="B10" i="14"/>
  <c r="C12" i="15"/>
  <c r="C23" i="15"/>
  <c r="C18" i="15"/>
  <c r="C29" i="15"/>
  <c r="C26" i="15"/>
  <c r="C15" i="15"/>
  <c r="F37" i="5"/>
  <c r="E37" i="5"/>
  <c r="D32" i="5"/>
  <c r="E30" i="2"/>
  <c r="D30" i="2"/>
  <c r="E10" i="7"/>
  <c r="B10" i="10"/>
  <c r="E10" i="3"/>
  <c r="E20" i="8"/>
  <c r="F30" i="2"/>
  <c r="B10" i="13"/>
  <c r="H18" i="12"/>
  <c r="H7" i="12"/>
  <c r="C7" i="12"/>
  <c r="B8" i="38"/>
  <c r="C10" i="15" s="1"/>
  <c r="B8" i="8"/>
  <c r="C21" i="15" s="1"/>
  <c r="B7" i="39"/>
  <c r="B28" i="5"/>
  <c r="B51" i="5" s="1"/>
  <c r="G8" i="38"/>
  <c r="G27" i="38" s="1"/>
  <c r="B12" i="9"/>
  <c r="G8" i="8"/>
  <c r="G20" i="8" s="1"/>
  <c r="G7" i="39"/>
  <c r="G25" i="39" s="1"/>
  <c r="E10" i="6"/>
  <c r="E10" i="4"/>
  <c r="E27" i="38"/>
  <c r="E25" i="39"/>
  <c r="G30" i="2" l="1"/>
  <c r="E51" i="5"/>
  <c r="D51" i="5"/>
  <c r="D49" i="5"/>
  <c r="E49" i="5"/>
  <c r="D27" i="38"/>
  <c r="D25" i="39"/>
  <c r="G9" i="11"/>
  <c r="H10" i="15" l="1"/>
  <c r="G22" i="11"/>
  <c r="H21" i="15"/>
  <c r="F36" i="5"/>
  <c r="F7" i="5"/>
  <c r="G36" i="5"/>
  <c r="G32" i="5" l="1"/>
  <c r="F28" i="5"/>
  <c r="F32" i="5"/>
</calcChain>
</file>

<file path=xl/sharedStrings.xml><?xml version="1.0" encoding="utf-8"?>
<sst xmlns="http://schemas.openxmlformats.org/spreadsheetml/2006/main" count="1169" uniqueCount="424">
  <si>
    <t xml:space="preserve"> Số giáo viên và học sinh mầm non </t>
  </si>
  <si>
    <t xml:space="preserve">Số nữ giáo viên và nữ học sinh trong các trường phổ thông </t>
  </si>
  <si>
    <t xml:space="preserve"> Số học sinh phổ thông bình quân 1 giáo viên và số học sinh phổ thông </t>
  </si>
  <si>
    <t>bình quân 1 lớp học phân theo loại hình và phân theo cấp học</t>
  </si>
  <si>
    <t>Tỷ lệ học sinh đi học phổ thông phân theo cấp học và phân theo giới tính</t>
  </si>
  <si>
    <t xml:space="preserve"> Tỷ lệ học sinh phổ thông lưu ban, bỏ học phân theo cấp học và phân theo giới tính</t>
  </si>
  <si>
    <t>Rate of repeaters and drop-out by grade and sex</t>
  </si>
  <si>
    <t>Số học sinh theo học lớp xoá mù chữ, bổ túc văn hoá</t>
  </si>
  <si>
    <t>Number of people getting eradication of illiteracy and continuation</t>
  </si>
  <si>
    <t>Số trường, số giáo viên trung cấp chuyên nghiệp</t>
  </si>
  <si>
    <t xml:space="preserve">Number of schools and teachers of professional secondary education </t>
  </si>
  <si>
    <t>Số học sinh trung cấp chuyên nghiệp</t>
  </si>
  <si>
    <t xml:space="preserve">Number of students of professional secondary education </t>
  </si>
  <si>
    <t>Chỉ số phát triển (Năm trước = 100) - %</t>
  </si>
  <si>
    <t>Tổng số</t>
  </si>
  <si>
    <t>Total</t>
  </si>
  <si>
    <t>Công lập</t>
  </si>
  <si>
    <t xml:space="preserve">Ngoài công lập </t>
  </si>
  <si>
    <t>Public</t>
  </si>
  <si>
    <t>Non-public</t>
  </si>
  <si>
    <t>Trong đó: Số giáo viên đạt chuẩn trở lên</t>
  </si>
  <si>
    <t xml:space="preserve"> Of which: Qualified teachers and higher degree</t>
  </si>
  <si>
    <t>Average number of pupils  per class</t>
  </si>
  <si>
    <t>Tổng</t>
  </si>
  <si>
    <t>số</t>
  </si>
  <si>
    <t>Tiểu</t>
  </si>
  <si>
    <t>Trung học</t>
  </si>
  <si>
    <t>Phổ thông</t>
  </si>
  <si>
    <t>học</t>
  </si>
  <si>
    <t>cơ sở</t>
  </si>
  <si>
    <t>phổ thông</t>
  </si>
  <si>
    <t>Lower and</t>
  </si>
  <si>
    <t>Primary</t>
  </si>
  <si>
    <t>Lower</t>
  </si>
  <si>
    <t>Upper</t>
  </si>
  <si>
    <t>Primary and</t>
  </si>
  <si>
    <t>secondary</t>
  </si>
  <si>
    <t>Lower secondary</t>
  </si>
  <si>
    <t>Tiểu học</t>
  </si>
  <si>
    <t>Trung học cơ sở</t>
  </si>
  <si>
    <t>Upper secondary</t>
  </si>
  <si>
    <t>Number of schoolgirls (Pupils)</t>
  </si>
  <si>
    <t xml:space="preserve">       Percentage of graduates of upper secondary education </t>
  </si>
  <si>
    <t>Số học sinh dự thi (Học sinh)</t>
  </si>
  <si>
    <t>Tỷ lệ tốt nghiệp (%)</t>
  </si>
  <si>
    <t>Rate of graduates (%)</t>
  </si>
  <si>
    <t>Trong đó: Nữ</t>
  </si>
  <si>
    <t>Of which: Female</t>
  </si>
  <si>
    <t>Tỷ lệ học sinh phổ thông lưu ban</t>
  </si>
  <si>
    <t>Rate of repeaters</t>
  </si>
  <si>
    <t>Tỷ lệ học sinh phổ thông bỏ học</t>
  </si>
  <si>
    <t>Rate of drop-out</t>
  </si>
  <si>
    <t xml:space="preserve">      Number of people getting eradication of illiteracy and continuation</t>
  </si>
  <si>
    <t>Number of people getting eradication of illiteracy</t>
  </si>
  <si>
    <t>Number of female teachers (Person)</t>
  </si>
  <si>
    <t xml:space="preserve">      Enrolment rate of general education by grade and by sex</t>
  </si>
  <si>
    <t xml:space="preserve">    Number of schools (School)</t>
  </si>
  <si>
    <t xml:space="preserve">    Number of classrooms (Classroom)</t>
  </si>
  <si>
    <t>Số trường học, lớp/nhóm trẻ và phòng học mầm non</t>
  </si>
  <si>
    <t xml:space="preserve">       Number of schools, classes/groups of children</t>
  </si>
  <si>
    <t>Giải thích chỉ tiêu</t>
  </si>
  <si>
    <t>Tổng quan tình hình</t>
  </si>
  <si>
    <t>Infographic</t>
  </si>
  <si>
    <t>Average number of pupils per teacher and average number of pupils per class</t>
  </si>
  <si>
    <t>by types of ownership and by grade</t>
  </si>
  <si>
    <t xml:space="preserve">GIÁO DỤC, ĐÀO TẠO VÀ KHOA HỌC, CÔNG NGHỆ </t>
  </si>
  <si>
    <t>EDUCATION, TRAINING AND SCIENCE, TECHNOLOGY</t>
  </si>
  <si>
    <t>Chi cho nghiên cứu khoa học và phát triển công nghệ</t>
  </si>
  <si>
    <t>Expenditure on science research and technology development</t>
  </si>
  <si>
    <t>Biểu</t>
  </si>
  <si>
    <t>Trang</t>
  </si>
  <si>
    <t>Table</t>
  </si>
  <si>
    <t>Page</t>
  </si>
  <si>
    <t>1. Số trường học (Trường)</t>
  </si>
  <si>
    <t>2. Số lớp/nhóm trẻ (Lớp/nhóm)</t>
  </si>
  <si>
    <t xml:space="preserve">    Number of classes (Class/group)</t>
  </si>
  <si>
    <t>3. Số phòng học (Phòng)</t>
  </si>
  <si>
    <t>1. Số giáo viên (Người)</t>
  </si>
  <si>
    <t xml:space="preserve">    Number of teachers (Person)</t>
  </si>
  <si>
    <t xml:space="preserve">   Trong đó: Số giáo viên đạt chuẩn trở lên</t>
  </si>
  <si>
    <t xml:space="preserve">   Of which: Qualified teachers and higher degree</t>
  </si>
  <si>
    <t>2. Số học sinh (Nghìn học sinh)</t>
  </si>
  <si>
    <t xml:space="preserve">    Number of pupils (Thous. pupils)</t>
  </si>
  <si>
    <t>3. Số học sinh bình quân một lớp học (Học sinh)</t>
  </si>
  <si>
    <t xml:space="preserve">    Number of schools of general education </t>
  </si>
  <si>
    <t>-</t>
  </si>
  <si>
    <t xml:space="preserve">    Number of classes of general education </t>
  </si>
  <si>
    <t xml:space="preserve">       Number of teachers of general education </t>
  </si>
  <si>
    <t xml:space="preserve">        bình quân 1 lớp học phân theo loại hình và phân theo cấp học</t>
  </si>
  <si>
    <t xml:space="preserve">      by types of ownership and by grade</t>
  </si>
  <si>
    <t xml:space="preserve">1. Số học sinh bình quân một giáo viên </t>
  </si>
  <si>
    <t xml:space="preserve">2. Số học sinh bình quân một lớp học </t>
  </si>
  <si>
    <t>Ghi chú: (-) Sở Giáo dục không có số liệu</t>
  </si>
  <si>
    <t>3. Học sinh bình quân một lớp học</t>
  </si>
  <si>
    <t xml:space="preserve">4. Học sinh bình quân một giáo viên </t>
  </si>
  <si>
    <t>1. Số học viên theo học lớp xoá mù chữ</t>
  </si>
  <si>
    <t>2. Số học viên theo học bổ túc văn hoá</t>
  </si>
  <si>
    <r>
      <t xml:space="preserve">Số trường học phổ thông - </t>
    </r>
    <r>
      <rPr>
        <i/>
        <sz val="10"/>
        <color indexed="8"/>
        <rFont val="Arial"/>
        <family val="2"/>
      </rPr>
      <t xml:space="preserve">Number of schools of general education </t>
    </r>
  </si>
  <si>
    <r>
      <t xml:space="preserve">Số lớp học phổ thông - </t>
    </r>
    <r>
      <rPr>
        <i/>
        <sz val="10"/>
        <color indexed="8"/>
        <rFont val="Arial"/>
        <family val="2"/>
      </rPr>
      <t xml:space="preserve">Number of classes of general education </t>
    </r>
  </si>
  <si>
    <r>
      <t xml:space="preserve">Số giáo viên phổ thông - </t>
    </r>
    <r>
      <rPr>
        <i/>
        <sz val="10"/>
        <color indexed="8"/>
        <rFont val="Arial"/>
        <family val="2"/>
      </rPr>
      <t xml:space="preserve">Number of teachers of general education </t>
    </r>
  </si>
  <si>
    <r>
      <t xml:space="preserve">Số sinh viên cao đẳng - </t>
    </r>
    <r>
      <rPr>
        <i/>
        <sz val="10"/>
        <color indexed="8"/>
        <rFont val="Arial"/>
        <family val="2"/>
      </rPr>
      <t>Number of students in colleges</t>
    </r>
  </si>
  <si>
    <r>
      <t xml:space="preserve">Số sinh viên đại học - </t>
    </r>
    <r>
      <rPr>
        <i/>
        <sz val="10"/>
        <color indexed="8"/>
        <rFont val="Arial"/>
        <family val="2"/>
      </rPr>
      <t>Number of students in universities</t>
    </r>
  </si>
  <si>
    <r>
      <t xml:space="preserve">Số tổ chức khoa học và công nghệ - </t>
    </r>
    <r>
      <rPr>
        <i/>
        <sz val="10"/>
        <rFont val="Arial"/>
        <family val="2"/>
      </rPr>
      <t>Number of scientific and technological organizations</t>
    </r>
  </si>
  <si>
    <t>Number of schools, classes/groups of children and classrooms of kindergartens</t>
  </si>
  <si>
    <t>Number of classes/groups of children kindergartens by district</t>
  </si>
  <si>
    <t>Number of teachers and children of kindergartens</t>
  </si>
  <si>
    <t>Number of teachers of kindergartens by district</t>
  </si>
  <si>
    <t>Number of children of kindergartens by district</t>
  </si>
  <si>
    <t xml:space="preserve">Number of female teachers and schoolgirls of general schools </t>
  </si>
  <si>
    <t>Enrolment rate of general education by grade and by sex</t>
  </si>
  <si>
    <r>
      <t xml:space="preserve">Năm học - </t>
    </r>
    <r>
      <rPr>
        <b/>
        <i/>
        <sz val="10"/>
        <rFont val="Arial"/>
        <family val="2"/>
      </rPr>
      <t>School year</t>
    </r>
  </si>
  <si>
    <r>
      <t xml:space="preserve">Công lập - </t>
    </r>
    <r>
      <rPr>
        <i/>
        <sz val="10"/>
        <rFont val="Arial"/>
        <family val="2"/>
      </rPr>
      <t>Public</t>
    </r>
  </si>
  <si>
    <r>
      <t xml:space="preserve">Ngoài công lập - </t>
    </r>
    <r>
      <rPr>
        <i/>
        <sz val="10"/>
        <rFont val="Arial"/>
        <family val="2"/>
      </rPr>
      <t>Non-public</t>
    </r>
  </si>
  <si>
    <r>
      <t xml:space="preserve">   Phân theo loại hình - </t>
    </r>
    <r>
      <rPr>
        <b/>
        <i/>
        <sz val="10"/>
        <rFont val="Arial"/>
        <family val="2"/>
      </rPr>
      <t>By types of ownership</t>
    </r>
  </si>
  <si>
    <r>
      <t xml:space="preserve">  Phân theo loại phòng</t>
    </r>
    <r>
      <rPr>
        <b/>
        <i/>
        <sz val="10"/>
        <color indexed="8"/>
        <rFont val="Arial"/>
        <family val="2"/>
      </rPr>
      <t xml:space="preserve"> - By type of classroom</t>
    </r>
  </si>
  <si>
    <r>
      <t xml:space="preserve">Phòng kiên cố - </t>
    </r>
    <r>
      <rPr>
        <i/>
        <sz val="10"/>
        <rFont val="Arial"/>
        <family val="2"/>
      </rPr>
      <t>Permanent classrooms</t>
    </r>
  </si>
  <si>
    <r>
      <t xml:space="preserve">Phòng bán kiên cố - </t>
    </r>
    <r>
      <rPr>
        <i/>
        <sz val="10"/>
        <rFont val="Arial"/>
        <family val="2"/>
      </rPr>
      <t>Semi permanent classrooms</t>
    </r>
  </si>
  <si>
    <r>
      <t xml:space="preserve">Phòng tạm - </t>
    </r>
    <r>
      <rPr>
        <i/>
        <sz val="10"/>
        <rFont val="Arial"/>
        <family val="2"/>
      </rPr>
      <t>Temporary classrooms</t>
    </r>
  </si>
  <si>
    <r>
      <t xml:space="preserve"> 1. Trường học - S</t>
    </r>
    <r>
      <rPr>
        <b/>
        <i/>
        <sz val="10"/>
        <rFont val="Arial"/>
        <family val="2"/>
      </rPr>
      <t>chool</t>
    </r>
  </si>
  <si>
    <r>
      <t xml:space="preserve"> 3. Phòng học - C</t>
    </r>
    <r>
      <rPr>
        <b/>
        <i/>
        <sz val="10"/>
        <rFont val="Arial"/>
        <family val="2"/>
      </rPr>
      <t>lassroom</t>
    </r>
  </si>
  <si>
    <r>
      <t xml:space="preserve">Phân theo loại hình - </t>
    </r>
    <r>
      <rPr>
        <b/>
        <i/>
        <sz val="10"/>
        <rFont val="Arial"/>
        <family val="2"/>
      </rPr>
      <t>By types of ownership</t>
    </r>
  </si>
  <si>
    <r>
      <t>Phân theo loại phòng</t>
    </r>
    <r>
      <rPr>
        <b/>
        <i/>
        <sz val="10"/>
        <color indexed="8"/>
        <rFont val="Arial"/>
        <family val="2"/>
      </rPr>
      <t xml:space="preserve"> - By type of classroom</t>
    </r>
  </si>
  <si>
    <r>
      <t xml:space="preserve">Phòng kiên cố - </t>
    </r>
    <r>
      <rPr>
        <i/>
        <sz val="10"/>
        <rFont val="Arial"/>
        <family val="2"/>
      </rPr>
      <t>Permanent classroom</t>
    </r>
  </si>
  <si>
    <r>
      <t xml:space="preserve">Phòng bán kiên cố - </t>
    </r>
    <r>
      <rPr>
        <i/>
        <sz val="10"/>
        <rFont val="Arial"/>
        <family val="2"/>
      </rPr>
      <t>Semi permanent classroom</t>
    </r>
  </si>
  <si>
    <r>
      <t xml:space="preserve">Phòng tạm - </t>
    </r>
    <r>
      <rPr>
        <i/>
        <sz val="10"/>
        <rFont val="Arial"/>
        <family val="2"/>
      </rPr>
      <t>Temporary classroom</t>
    </r>
  </si>
  <si>
    <r>
      <t xml:space="preserve"> 2. Lớp /nhóm trẻ - </t>
    </r>
    <r>
      <rPr>
        <b/>
        <i/>
        <sz val="10"/>
        <rFont val="Arial"/>
        <family val="2"/>
      </rPr>
      <t>Class/group of children</t>
    </r>
  </si>
  <si>
    <r>
      <t>ĐVT: Trường -</t>
    </r>
    <r>
      <rPr>
        <i/>
        <sz val="10"/>
        <rFont val="Arial"/>
        <family val="2"/>
      </rPr>
      <t xml:space="preserve"> Unit: School</t>
    </r>
  </si>
  <si>
    <r>
      <t xml:space="preserve">TỔNG SỐ - </t>
    </r>
    <r>
      <rPr>
        <b/>
        <i/>
        <sz val="10"/>
        <rFont val="Arial"/>
        <family val="2"/>
      </rPr>
      <t>TOTAL</t>
    </r>
  </si>
  <si>
    <r>
      <t xml:space="preserve">1. Thành phố Biên Hòa - </t>
    </r>
    <r>
      <rPr>
        <i/>
        <sz val="10"/>
        <rFont val="Arial"/>
        <family val="2"/>
      </rPr>
      <t>Bien Hoa city</t>
    </r>
  </si>
  <si>
    <r>
      <t xml:space="preserve">3. Huyện Tân Phú - </t>
    </r>
    <r>
      <rPr>
        <i/>
        <sz val="10"/>
        <rFont val="Arial"/>
        <family val="2"/>
      </rPr>
      <t>Tan Phu district</t>
    </r>
  </si>
  <si>
    <r>
      <t xml:space="preserve">4. Huyện Vĩnh Cửu - </t>
    </r>
    <r>
      <rPr>
        <i/>
        <sz val="10"/>
        <rFont val="Arial"/>
        <family val="2"/>
      </rPr>
      <t>Vinh Cuu district</t>
    </r>
  </si>
  <si>
    <r>
      <t xml:space="preserve">5. Huyện Định Quán - </t>
    </r>
    <r>
      <rPr>
        <i/>
        <sz val="10"/>
        <rFont val="Arial"/>
        <family val="2"/>
      </rPr>
      <t>Dinh Quan district</t>
    </r>
  </si>
  <si>
    <r>
      <t xml:space="preserve">6. Huyện Trảng Bom - </t>
    </r>
    <r>
      <rPr>
        <i/>
        <sz val="10"/>
        <rFont val="Arial"/>
        <family val="2"/>
      </rPr>
      <t>Trang Bom district</t>
    </r>
  </si>
  <si>
    <r>
      <t xml:space="preserve">7. Huyện Thống Nhất - </t>
    </r>
    <r>
      <rPr>
        <i/>
        <sz val="10"/>
        <rFont val="Arial"/>
        <family val="2"/>
      </rPr>
      <t>Thong Nhat district</t>
    </r>
  </si>
  <si>
    <r>
      <t xml:space="preserve">8. Huyện Cẩm Mỹ - </t>
    </r>
    <r>
      <rPr>
        <i/>
        <sz val="10"/>
        <rFont val="Arial"/>
        <family val="2"/>
      </rPr>
      <t>Cam My district</t>
    </r>
  </si>
  <si>
    <r>
      <t xml:space="preserve">9. Huyện Long Thành - </t>
    </r>
    <r>
      <rPr>
        <i/>
        <sz val="10"/>
        <rFont val="Arial"/>
        <family val="2"/>
      </rPr>
      <t>Long Thanh district</t>
    </r>
  </si>
  <si>
    <r>
      <t xml:space="preserve">10. Huyện Xuân Lộc - </t>
    </r>
    <r>
      <rPr>
        <i/>
        <sz val="10"/>
        <rFont val="Arial"/>
        <family val="2"/>
      </rPr>
      <t>Xuan Loc district</t>
    </r>
  </si>
  <si>
    <r>
      <t xml:space="preserve">11. Huyện Nhơn Trạch - </t>
    </r>
    <r>
      <rPr>
        <i/>
        <sz val="10"/>
        <rFont val="Arial"/>
        <family val="2"/>
      </rPr>
      <t>Nhon Trach district</t>
    </r>
  </si>
  <si>
    <r>
      <t xml:space="preserve">Chia ra - </t>
    </r>
    <r>
      <rPr>
        <b/>
        <i/>
        <sz val="9"/>
        <rFont val="Arial"/>
        <family val="2"/>
      </rPr>
      <t>Of which</t>
    </r>
  </si>
  <si>
    <t xml:space="preserve">     Number of kindergartens schools by district</t>
  </si>
  <si>
    <t xml:space="preserve">       and classrooms of kindergartens</t>
  </si>
  <si>
    <r>
      <t>ĐVT: Lớp -</t>
    </r>
    <r>
      <rPr>
        <i/>
        <sz val="10"/>
        <rFont val="Arial"/>
        <family val="2"/>
      </rPr>
      <t xml:space="preserve"> Unit: Class</t>
    </r>
  </si>
  <si>
    <t xml:space="preserve">    Number of classes/groups of children of kindergartens by district</t>
  </si>
  <si>
    <r>
      <t xml:space="preserve">    Phân theo loại hình - </t>
    </r>
    <r>
      <rPr>
        <b/>
        <i/>
        <sz val="10"/>
        <color indexed="8"/>
        <rFont val="Arial"/>
        <family val="2"/>
      </rPr>
      <t>By types of ownership</t>
    </r>
  </si>
  <si>
    <r>
      <t xml:space="preserve">   Phân theo giới tính - </t>
    </r>
    <r>
      <rPr>
        <b/>
        <i/>
        <sz val="10"/>
        <rFont val="Arial"/>
        <family val="2"/>
      </rPr>
      <t>By sex</t>
    </r>
  </si>
  <si>
    <r>
      <t xml:space="preserve">   Phân theo nhóm tuổi </t>
    </r>
    <r>
      <rPr>
        <b/>
        <i/>
        <sz val="10"/>
        <rFont val="Arial"/>
        <family val="2"/>
      </rPr>
      <t>- By age group</t>
    </r>
  </si>
  <si>
    <r>
      <t xml:space="preserve">1. Giáo viên - </t>
    </r>
    <r>
      <rPr>
        <b/>
        <i/>
        <sz val="10"/>
        <color indexed="8"/>
        <rFont val="Arial"/>
        <family val="2"/>
      </rPr>
      <t>Teacher</t>
    </r>
  </si>
  <si>
    <r>
      <t xml:space="preserve">2. Học sinh - </t>
    </r>
    <r>
      <rPr>
        <b/>
        <i/>
        <sz val="10"/>
        <color indexed="8"/>
        <rFont val="Arial"/>
        <family val="2"/>
      </rPr>
      <t>Pupil</t>
    </r>
  </si>
  <si>
    <t>4. Số học sinh bình quân một giáo viên (Học sinh)</t>
  </si>
  <si>
    <t xml:space="preserve">      Nhà trẻ (3 tháng đến 3 tuổi)</t>
  </si>
  <si>
    <t xml:space="preserve">      Nursery (From 3 months to 3 years olds)</t>
  </si>
  <si>
    <t xml:space="preserve">      Mẫu giáo (3 tuổi đến 5 tuổi)</t>
  </si>
  <si>
    <t xml:space="preserve">      Kindergarten  (From 3 - 5 years olds)</t>
  </si>
  <si>
    <r>
      <t xml:space="preserve">      Nam - </t>
    </r>
    <r>
      <rPr>
        <i/>
        <sz val="10"/>
        <rFont val="Arial"/>
        <family val="2"/>
      </rPr>
      <t>Male</t>
    </r>
  </si>
  <si>
    <r>
      <t xml:space="preserve">      Nữ - </t>
    </r>
    <r>
      <rPr>
        <i/>
        <sz val="10"/>
        <rFont val="Arial"/>
        <family val="2"/>
      </rPr>
      <t>Female</t>
    </r>
  </si>
  <si>
    <r>
      <t xml:space="preserve">      Công lập - </t>
    </r>
    <r>
      <rPr>
        <i/>
        <sz val="10"/>
        <rFont val="Arial"/>
        <family val="2"/>
      </rPr>
      <t>Public</t>
    </r>
  </si>
  <si>
    <r>
      <t xml:space="preserve">      Ngoài công lập - </t>
    </r>
    <r>
      <rPr>
        <i/>
        <sz val="10"/>
        <rFont val="Arial"/>
        <family val="2"/>
      </rPr>
      <t>Non-public</t>
    </r>
  </si>
  <si>
    <r>
      <t>ĐVT: Người -</t>
    </r>
    <r>
      <rPr>
        <i/>
        <sz val="10"/>
        <rFont val="Arial"/>
        <family val="2"/>
      </rPr>
      <t xml:space="preserve"> Unit: Persons</t>
    </r>
  </si>
  <si>
    <t>TỔNG SỐ - TOTAL</t>
  </si>
  <si>
    <t xml:space="preserve">    Number of teachers of kindergartens by district</t>
  </si>
  <si>
    <r>
      <t>ĐVT: Học sinh -</t>
    </r>
    <r>
      <rPr>
        <i/>
        <sz val="10"/>
        <rFont val="Arial"/>
        <family val="2"/>
      </rPr>
      <t xml:space="preserve"> Unit: Pupil</t>
    </r>
  </si>
  <si>
    <t xml:space="preserve">    Number of children of kindergartens by district</t>
  </si>
  <si>
    <r>
      <t xml:space="preserve">Tiểu học - </t>
    </r>
    <r>
      <rPr>
        <b/>
        <i/>
        <sz val="10"/>
        <color indexed="8"/>
        <rFont val="Arial"/>
        <family val="2"/>
      </rPr>
      <t>Primary school</t>
    </r>
  </si>
  <si>
    <r>
      <t>Công lập -</t>
    </r>
    <r>
      <rPr>
        <i/>
        <sz val="10"/>
        <rFont val="Arial"/>
        <family val="2"/>
      </rPr>
      <t xml:space="preserve"> Public</t>
    </r>
  </si>
  <si>
    <r>
      <t xml:space="preserve">Trung học cơ sở - </t>
    </r>
    <r>
      <rPr>
        <b/>
        <i/>
        <sz val="10"/>
        <color indexed="8"/>
        <rFont val="Arial"/>
        <family val="2"/>
      </rPr>
      <t>Lower secondary school</t>
    </r>
  </si>
  <si>
    <r>
      <t xml:space="preserve">Trung học phổ thông - </t>
    </r>
    <r>
      <rPr>
        <b/>
        <i/>
        <sz val="10"/>
        <color indexed="8"/>
        <rFont val="Arial"/>
        <family val="2"/>
      </rPr>
      <t>Upper secondary school</t>
    </r>
  </si>
  <si>
    <r>
      <t xml:space="preserve">Phổ thông cơ sở - </t>
    </r>
    <r>
      <rPr>
        <b/>
        <i/>
        <sz val="10"/>
        <color indexed="8"/>
        <rFont val="Arial"/>
        <family val="2"/>
      </rPr>
      <t>Primary and lower secondary school</t>
    </r>
  </si>
  <si>
    <r>
      <t>Trung học -</t>
    </r>
    <r>
      <rPr>
        <b/>
        <i/>
        <sz val="10"/>
        <color indexed="8"/>
        <rFont val="Arial"/>
        <family val="2"/>
      </rPr>
      <t xml:space="preserve"> Lower and Upper secondary school</t>
    </r>
  </si>
  <si>
    <r>
      <t xml:space="preserve">Tiểu học - </t>
    </r>
    <r>
      <rPr>
        <b/>
        <i/>
        <sz val="9"/>
        <color indexed="8"/>
        <rFont val="Arial"/>
        <family val="2"/>
      </rPr>
      <t>Primary</t>
    </r>
  </si>
  <si>
    <r>
      <t>Công lập -</t>
    </r>
    <r>
      <rPr>
        <i/>
        <sz val="9"/>
        <rFont val="Arial"/>
        <family val="2"/>
      </rPr>
      <t xml:space="preserve"> Public</t>
    </r>
  </si>
  <si>
    <r>
      <t xml:space="preserve">Ngoài công lập - </t>
    </r>
    <r>
      <rPr>
        <i/>
        <sz val="9"/>
        <rFont val="Arial"/>
        <family val="2"/>
      </rPr>
      <t>Non-public</t>
    </r>
  </si>
  <si>
    <r>
      <t xml:space="preserve">Trung học cơ sở - </t>
    </r>
    <r>
      <rPr>
        <b/>
        <i/>
        <sz val="9"/>
        <color indexed="8"/>
        <rFont val="Arial"/>
        <family val="2"/>
      </rPr>
      <t>Lower secondary</t>
    </r>
  </si>
  <si>
    <r>
      <t xml:space="preserve">Trung học phổ thông - </t>
    </r>
    <r>
      <rPr>
        <b/>
        <i/>
        <sz val="9"/>
        <color indexed="8"/>
        <rFont val="Arial"/>
        <family val="2"/>
      </rPr>
      <t>Upper secondary</t>
    </r>
  </si>
  <si>
    <r>
      <t xml:space="preserve">Chia ra </t>
    </r>
    <r>
      <rPr>
        <b/>
        <i/>
        <sz val="10"/>
        <color indexed="8"/>
        <rFont val="Arial"/>
        <family val="2"/>
      </rPr>
      <t>- Of which</t>
    </r>
  </si>
  <si>
    <r>
      <t>Chia ra</t>
    </r>
    <r>
      <rPr>
        <b/>
        <i/>
        <sz val="10"/>
        <color indexed="8"/>
        <rFont val="Arial"/>
        <family val="2"/>
      </rPr>
      <t xml:space="preserve"> - Of which</t>
    </r>
  </si>
  <si>
    <t>Trung học
phổ thông</t>
  </si>
  <si>
    <r>
      <t xml:space="preserve">Tiểu học - </t>
    </r>
    <r>
      <rPr>
        <b/>
        <i/>
        <sz val="9"/>
        <color indexed="8"/>
        <rFont val="Arial"/>
        <family val="2"/>
      </rPr>
      <t>Primary school</t>
    </r>
  </si>
  <si>
    <r>
      <t xml:space="preserve">Công lập - </t>
    </r>
    <r>
      <rPr>
        <i/>
        <sz val="9"/>
        <rFont val="Arial"/>
        <family val="2"/>
      </rPr>
      <t>Public</t>
    </r>
  </si>
  <si>
    <r>
      <t xml:space="preserve">Trung học cơ sở - </t>
    </r>
    <r>
      <rPr>
        <b/>
        <i/>
        <sz val="9"/>
        <color indexed="8"/>
        <rFont val="Arial"/>
        <family val="2"/>
      </rPr>
      <t>Lower secondary school</t>
    </r>
  </si>
  <si>
    <r>
      <t xml:space="preserve">Trung học phổ thông - </t>
    </r>
    <r>
      <rPr>
        <b/>
        <i/>
        <sz val="9"/>
        <color indexed="8"/>
        <rFont val="Arial"/>
        <family val="2"/>
      </rPr>
      <t>Upper secondary school</t>
    </r>
  </si>
  <si>
    <r>
      <t xml:space="preserve">Nghìn học sinh - </t>
    </r>
    <r>
      <rPr>
        <b/>
        <i/>
        <sz val="10"/>
        <rFont val="Arial"/>
        <family val="2"/>
      </rPr>
      <t>Thous. pupils</t>
    </r>
  </si>
  <si>
    <t>HỌC SINH - PUPILS</t>
  </si>
  <si>
    <t>SỐ HỌC SINH - NUMBER OF PUPILS</t>
  </si>
  <si>
    <r>
      <t xml:space="preserve">   Công lập - </t>
    </r>
    <r>
      <rPr>
        <i/>
        <sz val="9"/>
        <rFont val="Arial"/>
        <family val="2"/>
      </rPr>
      <t>Public</t>
    </r>
  </si>
  <si>
    <r>
      <t xml:space="preserve">   Ngoài công lập - </t>
    </r>
    <r>
      <rPr>
        <i/>
        <sz val="9"/>
        <rFont val="Arial"/>
        <family val="2"/>
      </rPr>
      <t>Non-public</t>
    </r>
  </si>
  <si>
    <t xml:space="preserve">       Number of female teachers and schoolgirls of general schools </t>
  </si>
  <si>
    <r>
      <t>ĐVT: Người -</t>
    </r>
    <r>
      <rPr>
        <i/>
        <sz val="10"/>
        <rFont val="Arial"/>
        <family val="2"/>
      </rPr>
      <t xml:space="preserve"> Unit: Person</t>
    </r>
  </si>
  <si>
    <r>
      <t xml:space="preserve">Chia ra - </t>
    </r>
    <r>
      <rPr>
        <b/>
        <i/>
        <sz val="10"/>
        <color indexed="8"/>
        <rFont val="Arial"/>
        <family val="2"/>
      </rPr>
      <t>Of which</t>
    </r>
  </si>
  <si>
    <r>
      <t xml:space="preserve">Trung học
cơ sở  </t>
    </r>
    <r>
      <rPr>
        <b/>
        <i/>
        <sz val="10"/>
        <color indexed="8"/>
        <rFont val="Arial"/>
        <family val="2"/>
      </rPr>
      <t xml:space="preserve">         </t>
    </r>
  </si>
  <si>
    <t xml:space="preserve">Trung học
phổ thông     </t>
  </si>
  <si>
    <t>Upper
secondary</t>
  </si>
  <si>
    <r>
      <t xml:space="preserve">Tổng số
</t>
    </r>
    <r>
      <rPr>
        <b/>
        <i/>
        <sz val="10"/>
        <color indexed="8"/>
        <rFont val="Arial"/>
        <family val="2"/>
      </rPr>
      <t>Total</t>
    </r>
  </si>
  <si>
    <r>
      <t xml:space="preserve">ĐVT: Học sinh - </t>
    </r>
    <r>
      <rPr>
        <i/>
        <sz val="10"/>
        <rFont val="Arial"/>
        <family val="2"/>
      </rPr>
      <t>Unit: Pupil</t>
    </r>
  </si>
  <si>
    <r>
      <t xml:space="preserve">   Tiểu học - </t>
    </r>
    <r>
      <rPr>
        <b/>
        <i/>
        <sz val="10"/>
        <color indexed="8"/>
        <rFont val="Arial"/>
        <family val="2"/>
      </rPr>
      <t>Primary school</t>
    </r>
  </si>
  <si>
    <r>
      <t xml:space="preserve">   Trung học cơ sở - </t>
    </r>
    <r>
      <rPr>
        <b/>
        <i/>
        <sz val="10"/>
        <color indexed="8"/>
        <rFont val="Arial"/>
        <family val="2"/>
      </rPr>
      <t>Lower secondary school</t>
    </r>
  </si>
  <si>
    <r>
      <t xml:space="preserve">   Trung học phổ thông - </t>
    </r>
    <r>
      <rPr>
        <b/>
        <i/>
        <sz val="10"/>
        <color indexed="8"/>
        <rFont val="Arial"/>
        <family val="2"/>
      </rPr>
      <t>Upper secondary school</t>
    </r>
  </si>
  <si>
    <t xml:space="preserve">       Average number of pupils per teacher and average number of pupils per class  </t>
  </si>
  <si>
    <t xml:space="preserve">    Average number of pupils per teacher  </t>
  </si>
  <si>
    <t xml:space="preserve">   Average number of pupils per class  </t>
  </si>
  <si>
    <r>
      <t xml:space="preserve">Đơn vị tính - </t>
    </r>
    <r>
      <rPr>
        <i/>
        <sz val="10"/>
        <rFont val="Arial"/>
        <family val="2"/>
      </rPr>
      <t>Unit: %</t>
    </r>
  </si>
  <si>
    <r>
      <t xml:space="preserve">1. Tỷ lệ đi học chung - </t>
    </r>
    <r>
      <rPr>
        <b/>
        <i/>
        <sz val="10"/>
        <rFont val="Arial"/>
        <family val="2"/>
      </rPr>
      <t>General enrolment rate</t>
    </r>
  </si>
  <si>
    <r>
      <t xml:space="preserve">Trong đó: Nữ - </t>
    </r>
    <r>
      <rPr>
        <i/>
        <sz val="10"/>
        <rFont val="Arial"/>
        <family val="2"/>
      </rPr>
      <t>Of which: Female</t>
    </r>
  </si>
  <si>
    <t>2. Tỷ lệ đi học đúng tuổi</t>
  </si>
  <si>
    <t>Enrolment rate at right age</t>
  </si>
  <si>
    <r>
      <t xml:space="preserve"> Tiểu học - </t>
    </r>
    <r>
      <rPr>
        <i/>
        <sz val="10"/>
        <color indexed="8"/>
        <rFont val="Arial"/>
        <family val="2"/>
      </rPr>
      <t>Primary school</t>
    </r>
  </si>
  <si>
    <r>
      <t xml:space="preserve"> Trung học cơ sở - </t>
    </r>
    <r>
      <rPr>
        <i/>
        <sz val="10"/>
        <color indexed="8"/>
        <rFont val="Arial"/>
        <family val="2"/>
      </rPr>
      <t xml:space="preserve">Lower secondary </t>
    </r>
  </si>
  <si>
    <r>
      <t xml:space="preserve"> Trung học phổ thông - </t>
    </r>
    <r>
      <rPr>
        <i/>
        <sz val="10"/>
        <color indexed="8"/>
        <rFont val="Arial"/>
        <family val="2"/>
      </rPr>
      <t>Upper secondary</t>
    </r>
  </si>
  <si>
    <t xml:space="preserve">    Ghi chú: (*) Không có số liệu</t>
  </si>
  <si>
    <t xml:space="preserve">    Note: (*) No data</t>
  </si>
  <si>
    <r>
      <t xml:space="preserve">Tiểu học - </t>
    </r>
    <r>
      <rPr>
        <i/>
        <sz val="10"/>
        <color indexed="8"/>
        <rFont val="Arial"/>
        <family val="2"/>
      </rPr>
      <t>Primary</t>
    </r>
  </si>
  <si>
    <r>
      <t xml:space="preserve">Trung học cơ sở - </t>
    </r>
    <r>
      <rPr>
        <i/>
        <sz val="10"/>
        <color indexed="8"/>
        <rFont val="Arial"/>
        <family val="2"/>
      </rPr>
      <t xml:space="preserve">Lower secondary </t>
    </r>
  </si>
  <si>
    <r>
      <t xml:space="preserve">Trung học phổ thông - </t>
    </r>
    <r>
      <rPr>
        <i/>
        <sz val="10"/>
        <color indexed="8"/>
        <rFont val="Arial"/>
        <family val="2"/>
      </rPr>
      <t xml:space="preserve">Upper secondary </t>
    </r>
  </si>
  <si>
    <t>phân theo cấp học và phân theo giới tính</t>
  </si>
  <si>
    <t xml:space="preserve">         Rate of repeatters and drop-out by grade and sex</t>
  </si>
  <si>
    <t>Note: (-) Department of Education and Training doesn't have data</t>
  </si>
  <si>
    <r>
      <t xml:space="preserve">ĐVT: Người - </t>
    </r>
    <r>
      <rPr>
        <i/>
        <sz val="10"/>
        <color indexed="8"/>
        <rFont val="Arial"/>
        <family val="2"/>
      </rPr>
      <t>Unit: Person</t>
    </r>
  </si>
  <si>
    <r>
      <t xml:space="preserve">Tiểu học - </t>
    </r>
    <r>
      <rPr>
        <i/>
        <sz val="10"/>
        <color indexed="8"/>
        <rFont val="Arial"/>
        <family val="2"/>
      </rPr>
      <t>Primary school</t>
    </r>
  </si>
  <si>
    <r>
      <t xml:space="preserve">Trung học cơ sở - </t>
    </r>
    <r>
      <rPr>
        <i/>
        <sz val="10"/>
        <color indexed="8"/>
        <rFont val="Arial"/>
        <family val="2"/>
      </rPr>
      <t>Lower secondary school</t>
    </r>
  </si>
  <si>
    <r>
      <t xml:space="preserve">Trung học phổ thông - </t>
    </r>
    <r>
      <rPr>
        <i/>
        <sz val="10"/>
        <color indexed="8"/>
        <rFont val="Arial"/>
        <family val="2"/>
      </rPr>
      <t>Upper secondary school</t>
    </r>
  </si>
  <si>
    <r>
      <rPr>
        <b/>
        <sz val="10"/>
        <rFont val="Arial"/>
        <family val="2"/>
      </rPr>
      <t>Phân theo cấp học</t>
    </r>
    <r>
      <rPr>
        <b/>
        <i/>
        <sz val="10"/>
        <rFont val="Arial"/>
        <family val="2"/>
      </rPr>
      <t xml:space="preserve"> - By grade</t>
    </r>
  </si>
  <si>
    <t xml:space="preserve">    Number of pupils in continuation schools</t>
  </si>
  <si>
    <t xml:space="preserve">Ngoài 
công lập </t>
  </si>
  <si>
    <t>Number of kindergartens schools by district</t>
  </si>
  <si>
    <r>
      <rPr>
        <b/>
        <sz val="10"/>
        <rFont val="Arial"/>
        <family val="2"/>
      </rPr>
      <t>Phân theo huyện</t>
    </r>
    <r>
      <rPr>
        <b/>
        <i/>
        <sz val="10"/>
        <rFont val="Arial"/>
        <family val="2"/>
      </rPr>
      <t xml:space="preserve"> - By district</t>
    </r>
  </si>
  <si>
    <t xml:space="preserve">          Number of teachers and children of kindergartens</t>
  </si>
  <si>
    <r>
      <t xml:space="preserve">SỐ TRƯỜNG HỌC -  </t>
    </r>
    <r>
      <rPr>
        <b/>
        <i/>
        <sz val="10"/>
        <color indexed="8"/>
        <rFont val="Arial"/>
        <family val="2"/>
      </rPr>
      <t>NUMBER OF SCHOOLS</t>
    </r>
  </si>
  <si>
    <t>TRƯỜNG HỌC - SCHOOL</t>
  </si>
  <si>
    <t xml:space="preserve">SỐ LỚP HỌC - NUMBER OF CLASSES </t>
  </si>
  <si>
    <t xml:space="preserve"> LỚP HỌC - CLASS</t>
  </si>
  <si>
    <t>Lớp - Class</t>
  </si>
  <si>
    <t xml:space="preserve">SỐ GIÁO VIÊN - NUMBER OF  TEACHERS </t>
  </si>
  <si>
    <r>
      <t>Người -</t>
    </r>
    <r>
      <rPr>
        <b/>
        <i/>
        <sz val="10"/>
        <rFont val="Arial"/>
        <family val="2"/>
      </rPr>
      <t xml:space="preserve"> Person</t>
    </r>
  </si>
  <si>
    <t xml:space="preserve">       Number of pupils of general education </t>
  </si>
  <si>
    <r>
      <t>Tổng số</t>
    </r>
    <r>
      <rPr>
        <sz val="10"/>
        <color indexed="8"/>
        <rFont val="Arial"/>
        <family val="2"/>
      </rPr>
      <t xml:space="preserve">
</t>
    </r>
    <r>
      <rPr>
        <i/>
        <sz val="10"/>
        <color indexed="8"/>
        <rFont val="Arial"/>
        <family val="2"/>
      </rPr>
      <t>Total</t>
    </r>
  </si>
  <si>
    <t>228. Số trường học, lớp/nhóm trẻ và phòng học mầm non</t>
  </si>
  <si>
    <t xml:space="preserve">231.  Số giáo viên và học sinh mầm non </t>
  </si>
  <si>
    <t xml:space="preserve">234. Số trường học phổ thông </t>
  </si>
  <si>
    <t xml:space="preserve">235. Số lớp học phổ thông </t>
  </si>
  <si>
    <t xml:space="preserve">238. Số giáo viên phổ thông </t>
  </si>
  <si>
    <t xml:space="preserve">239. Số học sinh phổ thông </t>
  </si>
  <si>
    <t xml:space="preserve">240 Số nữ giáo viên và nữ học sinh trong các trường phổ thông </t>
  </si>
  <si>
    <t>244. Tỷ lệ học sinh đi học phổ thông phân theo cấp học và phân theo giới tính</t>
  </si>
  <si>
    <t>246. Tỷ lệ học sinh phổ thông lưu ban, bỏ học</t>
  </si>
  <si>
    <t>247. Số học sinh theo học lớp xoá mù chữ, bổ túc văn hoá</t>
  </si>
  <si>
    <t xml:space="preserve"> Tỷ lệ học sinh tốt nghiệp trung học phổ thông năm học 2019</t>
  </si>
  <si>
    <t>Percentage of graduates of upper secondary education in school year 2019 by district</t>
  </si>
  <si>
    <t>Sơ bộ
Prel. 2019</t>
  </si>
  <si>
    <t>245. Tỷ lệ học sinh tốt nghiệp trung học phổ thông năm học 2019</t>
  </si>
  <si>
    <t>*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</si>
  <si>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</si>
  <si>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Trình độ khác</t>
    </r>
    <r>
      <rPr>
        <i/>
        <sz val="9"/>
        <color theme="1"/>
        <rFont val="Arial"/>
        <family val="2"/>
      </rPr>
      <t xml:space="preserve"> - Other degree</t>
    </r>
  </si>
  <si>
    <r>
      <t xml:space="preserve">Đại học, cao đẳng - </t>
    </r>
    <r>
      <rPr>
        <i/>
        <sz val="9"/>
        <color theme="1"/>
        <rFont val="Arial"/>
        <family val="2"/>
      </rPr>
      <t xml:space="preserve">University and College graduate </t>
    </r>
  </si>
  <si>
    <r>
      <t xml:space="preserve">Trên đại học - </t>
    </r>
    <r>
      <rPr>
        <i/>
        <sz val="9"/>
        <color theme="1"/>
        <rFont val="Arial"/>
        <family val="2"/>
      </rPr>
      <t>Postgraduate</t>
    </r>
  </si>
  <si>
    <t>By professional qualification</t>
  </si>
  <si>
    <t>Phân theo trình độ chuyên môn</t>
  </si>
  <si>
    <r>
      <t xml:space="preserve">Địa phương </t>
    </r>
    <r>
      <rPr>
        <i/>
        <sz val="9"/>
        <color theme="1"/>
        <rFont val="Arial"/>
        <family val="2"/>
      </rPr>
      <t>- Local</t>
    </r>
  </si>
  <si>
    <r>
      <t>Trung ương -</t>
    </r>
    <r>
      <rPr>
        <i/>
        <sz val="9"/>
        <color theme="1"/>
        <rFont val="Arial"/>
        <family val="2"/>
      </rPr>
      <t xml:space="preserve"> Central</t>
    </r>
  </si>
  <si>
    <r>
      <t xml:space="preserve">Phân theo cấp quản lý - </t>
    </r>
    <r>
      <rPr>
        <b/>
        <i/>
        <sz val="9"/>
        <color theme="1"/>
        <rFont val="Arial"/>
        <family val="2"/>
      </rPr>
      <t>By management level</t>
    </r>
  </si>
  <si>
    <r>
      <t xml:space="preserve">Ngoài công lập </t>
    </r>
    <r>
      <rPr>
        <i/>
        <sz val="9"/>
        <color theme="1"/>
        <rFont val="Arial"/>
        <family val="2"/>
      </rPr>
      <t>- Non-public</t>
    </r>
  </si>
  <si>
    <r>
      <t>Công lập -</t>
    </r>
    <r>
      <rPr>
        <i/>
        <sz val="9"/>
        <color theme="1"/>
        <rFont val="Arial"/>
        <family val="2"/>
      </rPr>
      <t xml:space="preserve"> Public</t>
    </r>
  </si>
  <si>
    <r>
      <t xml:space="preserve">Phân theo loại hình </t>
    </r>
    <r>
      <rPr>
        <b/>
        <i/>
        <sz val="9"/>
        <color theme="1"/>
        <rFont val="Arial"/>
        <family val="2"/>
      </rPr>
      <t>- By types of ownership</t>
    </r>
  </si>
  <si>
    <r>
      <t xml:space="preserve">Nữ - </t>
    </r>
    <r>
      <rPr>
        <i/>
        <sz val="9"/>
        <color theme="1"/>
        <rFont val="Arial"/>
        <family val="2"/>
      </rPr>
      <t>Female</t>
    </r>
  </si>
  <si>
    <r>
      <t xml:space="preserve">Nam - </t>
    </r>
    <r>
      <rPr>
        <i/>
        <sz val="9"/>
        <color theme="1"/>
        <rFont val="Arial"/>
        <family val="2"/>
      </rPr>
      <t>Male</t>
    </r>
  </si>
  <si>
    <r>
      <t xml:space="preserve">Phân theo giới tính </t>
    </r>
    <r>
      <rPr>
        <b/>
        <i/>
        <sz val="9"/>
        <color theme="1"/>
        <rFont val="Arial"/>
        <family val="2"/>
      </rPr>
      <t>- By sex</t>
    </r>
  </si>
  <si>
    <t>Number of teachers (Person)</t>
  </si>
  <si>
    <t>2. Số giáo viên (Người)</t>
  </si>
  <si>
    <r>
      <t>1. Số trường (Trường) -</t>
    </r>
    <r>
      <rPr>
        <b/>
        <i/>
        <sz val="9"/>
        <color theme="1"/>
        <rFont val="Arial"/>
        <family val="2"/>
      </rPr>
      <t xml:space="preserve"> Number of schools (School)</t>
    </r>
  </si>
  <si>
    <t xml:space="preserve">      Number of schools and teachers of professional secondary education </t>
  </si>
  <si>
    <t>248. Số trường, số giáo viên trung cấp chuyên nghiệp</t>
  </si>
  <si>
    <r>
      <t xml:space="preserve">Địa phương </t>
    </r>
    <r>
      <rPr>
        <i/>
        <sz val="9"/>
        <rFont val="Arial"/>
        <family val="2"/>
      </rPr>
      <t>- Local</t>
    </r>
  </si>
  <si>
    <r>
      <t>Trung ương -</t>
    </r>
    <r>
      <rPr>
        <i/>
        <sz val="9"/>
        <rFont val="Arial"/>
        <family val="2"/>
      </rPr>
      <t xml:space="preserve"> Central</t>
    </r>
  </si>
  <si>
    <r>
      <t xml:space="preserve">Phân theo cấp quản lý - </t>
    </r>
    <r>
      <rPr>
        <b/>
        <i/>
        <sz val="9"/>
        <color indexed="8"/>
        <rFont val="Arial"/>
        <family val="2"/>
      </rPr>
      <t>By management level</t>
    </r>
  </si>
  <si>
    <r>
      <t xml:space="preserve">Ngoài công lập </t>
    </r>
    <r>
      <rPr>
        <i/>
        <sz val="9"/>
        <color indexed="8"/>
        <rFont val="Arial"/>
        <family val="2"/>
      </rPr>
      <t>- Non-public</t>
    </r>
  </si>
  <si>
    <r>
      <t>Công lập -</t>
    </r>
    <r>
      <rPr>
        <i/>
        <sz val="9"/>
        <color indexed="8"/>
        <rFont val="Arial"/>
        <family val="2"/>
      </rPr>
      <t xml:space="preserve"> Public</t>
    </r>
  </si>
  <si>
    <r>
      <t xml:space="preserve">Phân theo loại hình </t>
    </r>
    <r>
      <rPr>
        <b/>
        <i/>
        <sz val="9"/>
        <rFont val="Arial"/>
        <family val="2"/>
      </rPr>
      <t>- By types of ownership</t>
    </r>
  </si>
  <si>
    <t xml:space="preserve">    Number of graduates</t>
  </si>
  <si>
    <t>3. Số học sinh tốt nghiệp</t>
  </si>
  <si>
    <r>
      <t xml:space="preserve">2. Số học sinh tuyển mới - </t>
    </r>
    <r>
      <rPr>
        <b/>
        <i/>
        <sz val="9"/>
        <rFont val="Arial"/>
        <family val="2"/>
      </rPr>
      <t>Number of new enrolments</t>
    </r>
  </si>
  <si>
    <r>
      <t xml:space="preserve">Nữ - </t>
    </r>
    <r>
      <rPr>
        <i/>
        <sz val="9"/>
        <rFont val="Arial"/>
        <family val="2"/>
      </rPr>
      <t>Female</t>
    </r>
  </si>
  <si>
    <r>
      <t xml:space="preserve">Nam - </t>
    </r>
    <r>
      <rPr>
        <i/>
        <sz val="9"/>
        <rFont val="Arial"/>
        <family val="2"/>
      </rPr>
      <t>Male</t>
    </r>
  </si>
  <si>
    <t>Phân theo giới tính - By sex</t>
  </si>
  <si>
    <r>
      <t xml:space="preserve">1. Số học sinh - </t>
    </r>
    <r>
      <rPr>
        <b/>
        <i/>
        <sz val="9"/>
        <color indexed="8"/>
        <rFont val="Arial"/>
        <family val="2"/>
      </rPr>
      <t xml:space="preserve">Number of students </t>
    </r>
  </si>
  <si>
    <t xml:space="preserve">      Number of students of professional secondary education </t>
  </si>
  <si>
    <t>249. Số học sinh trung cấp chuyên nghiệp</t>
  </si>
  <si>
    <r>
      <t>Trình độ khác</t>
    </r>
    <r>
      <rPr>
        <i/>
        <sz val="10"/>
        <color indexed="8"/>
        <rFont val="Arial"/>
        <family val="2"/>
      </rPr>
      <t xml:space="preserve"> - Other degree</t>
    </r>
  </si>
  <si>
    <r>
      <t xml:space="preserve">Đại học, cao đẳng - </t>
    </r>
    <r>
      <rPr>
        <i/>
        <sz val="10"/>
        <color indexed="8"/>
        <rFont val="Arial"/>
        <family val="2"/>
      </rPr>
      <t xml:space="preserve">University and College graduate </t>
    </r>
  </si>
  <si>
    <r>
      <t xml:space="preserve">Trên đại học - </t>
    </r>
    <r>
      <rPr>
        <i/>
        <sz val="10"/>
        <color indexed="8"/>
        <rFont val="Arial"/>
        <family val="2"/>
      </rPr>
      <t>Postgraduate</t>
    </r>
  </si>
  <si>
    <t xml:space="preserve">Phân theo trình độ chuyên môn </t>
  </si>
  <si>
    <r>
      <t xml:space="preserve">Địa phương </t>
    </r>
    <r>
      <rPr>
        <i/>
        <sz val="10"/>
        <rFont val="Arial"/>
        <family val="2"/>
      </rPr>
      <t>- Local</t>
    </r>
  </si>
  <si>
    <r>
      <t>Trung ương -</t>
    </r>
    <r>
      <rPr>
        <i/>
        <sz val="10"/>
        <rFont val="Arial"/>
        <family val="2"/>
      </rPr>
      <t xml:space="preserve"> Central</t>
    </r>
  </si>
  <si>
    <r>
      <t xml:space="preserve">Phân theo cấp quản lý - </t>
    </r>
    <r>
      <rPr>
        <b/>
        <i/>
        <sz val="10"/>
        <color indexed="8"/>
        <rFont val="Arial"/>
        <family val="2"/>
      </rPr>
      <t>By management level</t>
    </r>
  </si>
  <si>
    <r>
      <t xml:space="preserve">Ngoài công lập </t>
    </r>
    <r>
      <rPr>
        <i/>
        <sz val="10"/>
        <color indexed="8"/>
        <rFont val="Arial"/>
        <family val="2"/>
      </rPr>
      <t>- Non-public</t>
    </r>
  </si>
  <si>
    <r>
      <t>Công lập -</t>
    </r>
    <r>
      <rPr>
        <i/>
        <sz val="10"/>
        <color indexed="8"/>
        <rFont val="Arial"/>
        <family val="2"/>
      </rPr>
      <t xml:space="preserve"> Public</t>
    </r>
  </si>
  <si>
    <r>
      <t>Phân theo loại hình</t>
    </r>
    <r>
      <rPr>
        <b/>
        <i/>
        <sz val="10"/>
        <rFont val="Arial"/>
        <family val="2"/>
      </rPr>
      <t xml:space="preserve"> - By types of ownership</t>
    </r>
  </si>
  <si>
    <r>
      <t>Phân theo giới tính</t>
    </r>
    <r>
      <rPr>
        <b/>
        <i/>
        <sz val="9"/>
        <rFont val="Arial"/>
        <family val="2"/>
      </rPr>
      <t xml:space="preserve"> - By sex</t>
    </r>
  </si>
  <si>
    <t xml:space="preserve">   Number of teachers (Person)</t>
  </si>
  <si>
    <r>
      <t>1. Số trường (Trường) -</t>
    </r>
    <r>
      <rPr>
        <b/>
        <i/>
        <sz val="10"/>
        <color indexed="8"/>
        <rFont val="Arial"/>
        <family val="2"/>
      </rPr>
      <t xml:space="preserve"> Number of schools (School)</t>
    </r>
  </si>
  <si>
    <t xml:space="preserve">      Number of colleges and number of teachers in colleges </t>
  </si>
  <si>
    <t xml:space="preserve">250. Số trường và số giáo viên cao đẳng </t>
  </si>
  <si>
    <t xml:space="preserve">    Number of graduates </t>
  </si>
  <si>
    <t xml:space="preserve">3. Số sinh viên tốt nghiệp </t>
  </si>
  <si>
    <r>
      <t xml:space="preserve">2. Số sinh viên tuyển mới - </t>
    </r>
    <r>
      <rPr>
        <b/>
        <i/>
        <sz val="10"/>
        <rFont val="Arial"/>
        <family val="2"/>
      </rPr>
      <t>Number of new enrolments</t>
    </r>
  </si>
  <si>
    <r>
      <t xml:space="preserve">Phân theo giới tính </t>
    </r>
    <r>
      <rPr>
        <b/>
        <i/>
        <sz val="9"/>
        <rFont val="Arial"/>
        <family val="2"/>
      </rPr>
      <t>- By sex</t>
    </r>
  </si>
  <si>
    <r>
      <t>1. Số sinh viên -</t>
    </r>
    <r>
      <rPr>
        <b/>
        <i/>
        <sz val="10"/>
        <color indexed="8"/>
        <rFont val="Arial"/>
        <family val="2"/>
      </rPr>
      <t xml:space="preserve"> Number of students </t>
    </r>
  </si>
  <si>
    <r>
      <t xml:space="preserve">ĐVT: Sinh viên - </t>
    </r>
    <r>
      <rPr>
        <i/>
        <sz val="10"/>
        <rFont val="Arial"/>
        <family val="2"/>
      </rPr>
      <t>Unit: Student</t>
    </r>
  </si>
  <si>
    <t xml:space="preserve">      Number of students in colleges</t>
  </si>
  <si>
    <t>251. Số sinh viên cao đẳng</t>
  </si>
  <si>
    <t>2. Số giảng viên (Người)</t>
  </si>
  <si>
    <t xml:space="preserve">      Number of universities and number of teachers in universities</t>
  </si>
  <si>
    <t xml:space="preserve">252. Số trường và số giảng viên đại học </t>
  </si>
  <si>
    <t xml:space="preserve">Number of graduates </t>
  </si>
  <si>
    <r>
      <t xml:space="preserve">2. Số sinh viên tuyển mới - </t>
    </r>
    <r>
      <rPr>
        <b/>
        <i/>
        <sz val="9"/>
        <rFont val="Arial"/>
        <family val="2"/>
      </rPr>
      <t>Number of new enrolments</t>
    </r>
  </si>
  <si>
    <r>
      <t>1. Số sinh viên -</t>
    </r>
    <r>
      <rPr>
        <b/>
        <i/>
        <sz val="9"/>
        <color indexed="8"/>
        <rFont val="Arial"/>
        <family val="2"/>
      </rPr>
      <t xml:space="preserve"> Number of students </t>
    </r>
  </si>
  <si>
    <t xml:space="preserve">       Number of students in universities</t>
  </si>
  <si>
    <t>253. Số sinh viên đại học</t>
  </si>
  <si>
    <t>Chỉ tiêu - Indicator</t>
  </si>
  <si>
    <t>Số trường mầm non phân theo huyện/thành phố thuộc tỉnh</t>
  </si>
  <si>
    <t>Số lớp mầm non phân theo huyện/thành phố thuộc tỉnh</t>
  </si>
  <si>
    <t>Số giáo viên mầm non phân theo huyện/thành phố thuộc tỉnh</t>
  </si>
  <si>
    <t>Số học sinh mầm non phân theo huyện/thành phố thuộc tỉnh</t>
  </si>
  <si>
    <t>Số trường phổ thông năm học 2019 phân theo huyện/thành phố thuộc tỉnh</t>
  </si>
  <si>
    <t>Number of schools of general education in school year 2019-2020 by district</t>
  </si>
  <si>
    <t>Số lớp học phổ thông năm học 2019 - 2020 phân theo huyện/thành phố thuộc tỉnh</t>
  </si>
  <si>
    <t>Number of classes of general education in school year 2019 - 2020 by district</t>
  </si>
  <si>
    <r>
      <t xml:space="preserve">Số học sinh phổ thông - </t>
    </r>
    <r>
      <rPr>
        <i/>
        <sz val="10"/>
        <color indexed="8"/>
        <rFont val="Arial"/>
        <family val="2"/>
      </rPr>
      <t xml:space="preserve">Number of pupils of general education </t>
    </r>
  </si>
  <si>
    <t>Số giáo viên phổ thông năm học 2019 - 2020 phân theo huyện/thành phố thuộc tỉnh</t>
  </si>
  <si>
    <t>Number of teachers of general education in school year 2019 - 2020 by district</t>
  </si>
  <si>
    <t>Số học sinh phổ thông năm học 2019 - 2020 phân theo huyện/thành phố thuộc tỉnh</t>
  </si>
  <si>
    <t>Number of pupils of general education in school year 2019 - 2020 by district</t>
  </si>
  <si>
    <t>phân theo huyện/thành phố thuộc tỉnh</t>
  </si>
  <si>
    <r>
      <t xml:space="preserve">Số trường và số giáo viên cao đẳng - </t>
    </r>
    <r>
      <rPr>
        <i/>
        <sz val="10"/>
        <color indexed="8"/>
        <rFont val="Arial"/>
        <family val="2"/>
      </rPr>
      <t>Number of colleges and number of teachers in colleages</t>
    </r>
  </si>
  <si>
    <r>
      <t xml:space="preserve">Số trường, số giảng viên đại học - </t>
    </r>
    <r>
      <rPr>
        <i/>
        <sz val="10"/>
        <color indexed="8"/>
        <rFont val="Arial"/>
        <family val="2"/>
      </rPr>
      <t>Number of universities and number of teachers in universities</t>
    </r>
  </si>
  <si>
    <t>2010-2011</t>
  </si>
  <si>
    <t>2015-2016</t>
  </si>
  <si>
    <t>2016-2017</t>
  </si>
  <si>
    <t>2017-2018</t>
  </si>
  <si>
    <t>2018-2019</t>
  </si>
  <si>
    <t>Sơ bộ
Prel. 2019-2020</t>
  </si>
  <si>
    <t>229. Số trường mầm non phân theo huyện/thành phố thuộc tỉnh</t>
  </si>
  <si>
    <r>
      <t xml:space="preserve">Năm học - </t>
    </r>
    <r>
      <rPr>
        <b/>
        <i/>
        <sz val="9"/>
        <rFont val="Arial"/>
        <family val="2"/>
      </rPr>
      <t xml:space="preserve"> School year</t>
    </r>
    <r>
      <rPr>
        <b/>
        <sz val="9"/>
        <rFont val="Arial"/>
        <family val="2"/>
      </rPr>
      <t xml:space="preserve"> 2018-2019</t>
    </r>
  </si>
  <si>
    <r>
      <t xml:space="preserve">Năm học - </t>
    </r>
    <r>
      <rPr>
        <b/>
        <i/>
        <sz val="9"/>
        <rFont val="Arial"/>
        <family val="2"/>
      </rPr>
      <t xml:space="preserve"> School year</t>
    </r>
    <r>
      <rPr>
        <b/>
        <sz val="9"/>
        <rFont val="Arial"/>
        <family val="2"/>
      </rPr>
      <t xml:space="preserve"> 2019-2020</t>
    </r>
  </si>
  <si>
    <r>
      <t xml:space="preserve">2. Thành phố Long Khánh - </t>
    </r>
    <r>
      <rPr>
        <i/>
        <sz val="10"/>
        <rFont val="Arial"/>
        <family val="2"/>
      </rPr>
      <t>Long Khanh city</t>
    </r>
  </si>
  <si>
    <t>230. Số lớp mầm non phân theo huyện/thành phố thuộc tỉnh</t>
  </si>
  <si>
    <t xml:space="preserve">    Average number of pupils per class (Pupil)</t>
  </si>
  <si>
    <t xml:space="preserve">   Average number of pupils per teacher (Pupil)</t>
  </si>
  <si>
    <t>Index (Previous year = 100) - %</t>
  </si>
  <si>
    <t xml:space="preserve">      Nhà trẻ (3 tháng đến 3 tuổi) Nursery (From 3 months to 3 years olds)</t>
  </si>
  <si>
    <t xml:space="preserve">Average number of pupils per teacher </t>
  </si>
  <si>
    <t>232. Số giáo viên mầm non phân theo huyện/thành phố thuộc tỉnh</t>
  </si>
  <si>
    <t>233. Số học sinh mầm non phân theo huyện/thành phố thuộc tỉnh</t>
  </si>
  <si>
    <r>
      <t xml:space="preserve">Trung học - </t>
    </r>
    <r>
      <rPr>
        <b/>
        <i/>
        <sz val="10"/>
        <color indexed="8"/>
        <rFont val="Arial"/>
        <family val="2"/>
      </rPr>
      <t>Lower and Upper secondary school</t>
    </r>
  </si>
  <si>
    <t>236. Số trường phổ thông năm học 2019 - 2020</t>
  </si>
  <si>
    <t xml:space="preserve">         phân theo huyện/thành phố thuộc tỉnh</t>
  </si>
  <si>
    <t xml:space="preserve">         Number of schools of general education in school year 2019 - 2020 by district</t>
  </si>
  <si>
    <t>237. Số lớp học phổ thông năm học 2019 - 2020</t>
  </si>
  <si>
    <t xml:space="preserve">        phân theo huyện/thành phố thuộc tỉnh</t>
  </si>
  <si>
    <t xml:space="preserve">       Number of classes of general education  in school year 2019 - 2020 by district</t>
  </si>
  <si>
    <t>GIÁO VIÊN - TEACHER</t>
  </si>
  <si>
    <t>Số nữ giáo viên (Người)</t>
  </si>
  <si>
    <t>Số nữ học sinh (Học sinh)</t>
  </si>
  <si>
    <t>241. Số giáo viên phổ thông năm học 2019 - 2020</t>
  </si>
  <si>
    <t>242. Số học sinh phổ thông năm học 2019 - 2020</t>
  </si>
  <si>
    <t xml:space="preserve">       phân theo huyện/thành phố thuộc tỉnh</t>
  </si>
  <si>
    <t xml:space="preserve">       Number of teachers of general education in school year 2019 - 2020 by district</t>
  </si>
  <si>
    <t xml:space="preserve">      Number of pupils of general education in school year 2019 - 2020 by district</t>
  </si>
  <si>
    <t xml:space="preserve">243. Số học sinh phổ thông bình quân 1 giáo viên và số học sinh phổ thông </t>
  </si>
  <si>
    <t xml:space="preserve">       in school year 2019 by district</t>
  </si>
  <si>
    <t>Number of attendances (Pupil)</t>
  </si>
  <si>
    <t>254. Số tổ chức khoa học và công nghệ</t>
  </si>
  <si>
    <t xml:space="preserve">         Number of scientific and technological organizations</t>
  </si>
  <si>
    <r>
      <rPr>
        <sz val="10"/>
        <rFont val="Arial"/>
        <family val="2"/>
      </rPr>
      <t>ĐVT: Tổ chức</t>
    </r>
    <r>
      <rPr>
        <i/>
        <sz val="10"/>
        <rFont val="Arial"/>
        <family val="2"/>
      </rPr>
      <t xml:space="preserve"> - Unit: Organization</t>
    </r>
  </si>
  <si>
    <r>
      <t xml:space="preserve">TỔNG SỐ - </t>
    </r>
    <r>
      <rPr>
        <b/>
        <i/>
        <sz val="10"/>
        <color indexed="8"/>
        <rFont val="Arial"/>
        <family val="2"/>
      </rPr>
      <t>TOTAL</t>
    </r>
  </si>
  <si>
    <t>Phân theo loại hình tổ chức</t>
  </si>
  <si>
    <t>By type of organizations</t>
  </si>
  <si>
    <t>Tổ chức nghiên cứu khoa học và phát triển công nghệ</t>
  </si>
  <si>
    <t>Scientific research and Technology development organizations</t>
  </si>
  <si>
    <t>Cơ sở giáo dục và đào tạo</t>
  </si>
  <si>
    <t>Education and training establishments</t>
  </si>
  <si>
    <t>Tổ chức dịch vụ khoa học và công nghệ</t>
  </si>
  <si>
    <t>Scientific and technology service organizations</t>
  </si>
  <si>
    <t>Phân theo lĩnh vực  khoa học</t>
  </si>
  <si>
    <t>By kind of scientific sectors</t>
  </si>
  <si>
    <r>
      <t xml:space="preserve">Khoa học tự nhiên - </t>
    </r>
    <r>
      <rPr>
        <i/>
        <sz val="10"/>
        <rFont val="Arial"/>
        <family val="2"/>
      </rPr>
      <t>Natural science</t>
    </r>
  </si>
  <si>
    <t>Khoa học kỹ thuật và công nghệ</t>
  </si>
  <si>
    <t>Engineering and Technological science</t>
  </si>
  <si>
    <r>
      <t xml:space="preserve">Khoa học nông nghiệp - </t>
    </r>
    <r>
      <rPr>
        <i/>
        <sz val="10"/>
        <color indexed="8"/>
        <rFont val="Arial"/>
        <family val="2"/>
      </rPr>
      <t>Agricultural science</t>
    </r>
  </si>
  <si>
    <r>
      <t xml:space="preserve">Khoa học y dược - </t>
    </r>
    <r>
      <rPr>
        <i/>
        <sz val="10"/>
        <color indexed="8"/>
        <rFont val="Arial"/>
        <family val="2"/>
      </rPr>
      <t>Medical and pharmacological sciences</t>
    </r>
  </si>
  <si>
    <r>
      <t xml:space="preserve">Khoa học xã hội - </t>
    </r>
    <r>
      <rPr>
        <i/>
        <sz val="10"/>
        <rFont val="Arial"/>
        <family val="2"/>
      </rPr>
      <t xml:space="preserve">Social sciences </t>
    </r>
  </si>
  <si>
    <r>
      <t xml:space="preserve">Khoa học nhân văn - </t>
    </r>
    <r>
      <rPr>
        <i/>
        <sz val="10"/>
        <rFont val="Arial"/>
        <family val="2"/>
      </rPr>
      <t>Humanism sciences</t>
    </r>
  </si>
  <si>
    <r>
      <t xml:space="preserve">Phân theo loại hình kinh tế - </t>
    </r>
    <r>
      <rPr>
        <b/>
        <i/>
        <sz val="10"/>
        <rFont val="Arial"/>
        <family val="2"/>
      </rPr>
      <t>By types of ownership</t>
    </r>
  </si>
  <si>
    <r>
      <t xml:space="preserve">Kinh tế Nhà nước - </t>
    </r>
    <r>
      <rPr>
        <i/>
        <sz val="10"/>
        <rFont val="Arial"/>
        <family val="2"/>
      </rPr>
      <t>State</t>
    </r>
  </si>
  <si>
    <r>
      <t xml:space="preserve">Kinh tế ngoài Nhà nước - </t>
    </r>
    <r>
      <rPr>
        <i/>
        <sz val="10"/>
        <rFont val="Arial"/>
        <family val="2"/>
      </rPr>
      <t>Non - state</t>
    </r>
  </si>
  <si>
    <t>Khu vực có vốn đầu tư nước ngoài</t>
  </si>
  <si>
    <t>Scientific research and Technology Development organizations</t>
  </si>
  <si>
    <t xml:space="preserve">Phân theo lĩnh vực </t>
  </si>
  <si>
    <r>
      <t xml:space="preserve">Khoa học y dược - </t>
    </r>
    <r>
      <rPr>
        <i/>
        <sz val="10"/>
        <color indexed="8"/>
        <rFont val="Arial"/>
        <family val="2"/>
      </rPr>
      <t>Medical and Pharmacological sciences</t>
    </r>
  </si>
  <si>
    <r>
      <t xml:space="preserve">Khoa học xã hội - </t>
    </r>
    <r>
      <rPr>
        <i/>
        <sz val="10"/>
        <rFont val="Arial"/>
        <family val="2"/>
      </rPr>
      <t xml:space="preserve">Social Sciences </t>
    </r>
  </si>
  <si>
    <t>Foreign investment sector</t>
  </si>
  <si>
    <t>255. Chi cho nghiên cứu khoa học và phát triển công nghệ</t>
  </si>
  <si>
    <t xml:space="preserve">        Expenditure on science research and technology development</t>
  </si>
  <si>
    <r>
      <t xml:space="preserve">ĐVT: Triệu đồng - </t>
    </r>
    <r>
      <rPr>
        <i/>
        <sz val="10"/>
        <rFont val="Arial"/>
        <family val="2"/>
      </rPr>
      <t>Unit: Bill. dongs</t>
    </r>
  </si>
  <si>
    <t>Phân theo nguồn cấp kinh phí</t>
  </si>
  <si>
    <t>By funding sources</t>
  </si>
  <si>
    <r>
      <t xml:space="preserve">Ngân sách Nhà nước - </t>
    </r>
    <r>
      <rPr>
        <i/>
        <sz val="10"/>
        <rFont val="Arial"/>
        <family val="2"/>
      </rPr>
      <t>State budget</t>
    </r>
  </si>
  <si>
    <r>
      <t xml:space="preserve">Trung ương - </t>
    </r>
    <r>
      <rPr>
        <i/>
        <sz val="10"/>
        <rFont val="Arial"/>
        <family val="2"/>
      </rPr>
      <t>Central</t>
    </r>
  </si>
  <si>
    <r>
      <t xml:space="preserve">Địa phương - </t>
    </r>
    <r>
      <rPr>
        <i/>
        <sz val="10"/>
        <rFont val="Arial"/>
        <family val="2"/>
      </rPr>
      <t>Local</t>
    </r>
  </si>
  <si>
    <r>
      <rPr>
        <sz val="10"/>
        <rFont val="Arial"/>
        <family val="2"/>
      </rPr>
      <t>Ngoài Nhà nước</t>
    </r>
    <r>
      <rPr>
        <i/>
        <sz val="10"/>
        <rFont val="Arial"/>
        <family val="2"/>
      </rPr>
      <t xml:space="preserve"> - Non-state budget</t>
    </r>
  </si>
  <si>
    <r>
      <rPr>
        <sz val="10"/>
        <rFont val="Arial"/>
        <family val="2"/>
      </rPr>
      <t xml:space="preserve">Nguồn khác </t>
    </r>
    <r>
      <rPr>
        <i/>
        <sz val="10"/>
        <rFont val="Arial"/>
        <family val="2"/>
      </rPr>
      <t>- Others</t>
    </r>
  </si>
  <si>
    <t xml:space="preserve">Phân theo loại hình nghiên cứu </t>
  </si>
  <si>
    <t xml:space="preserve">By types of reseach </t>
  </si>
  <si>
    <r>
      <t>Khoa học tự nhiên -</t>
    </r>
    <r>
      <rPr>
        <i/>
        <sz val="10"/>
        <rFont val="Arial"/>
        <family val="2"/>
      </rPr>
      <t xml:space="preserve"> Natural science</t>
    </r>
  </si>
  <si>
    <t>Khoa học kỹ thuật và công nghệ -</t>
  </si>
  <si>
    <t>Khoa học y dược -</t>
  </si>
  <si>
    <t>Medical and Pharmacological sciences</t>
  </si>
  <si>
    <r>
      <t xml:space="preserve">Khoa học nông nghiệp - </t>
    </r>
    <r>
      <rPr>
        <i/>
        <sz val="10"/>
        <rFont val="Arial"/>
        <family val="2"/>
      </rPr>
      <t>Agricultural science</t>
    </r>
  </si>
  <si>
    <r>
      <t xml:space="preserve">Khoa học xã hội - </t>
    </r>
    <r>
      <rPr>
        <i/>
        <sz val="10"/>
        <rFont val="Arial"/>
        <family val="2"/>
      </rPr>
      <t>Social science</t>
    </r>
  </si>
  <si>
    <r>
      <t xml:space="preserve">Khoa học nhân văn - </t>
    </r>
    <r>
      <rPr>
        <i/>
        <sz val="10"/>
        <rFont val="Arial"/>
        <family val="2"/>
      </rPr>
      <t>Humanism cience</t>
    </r>
  </si>
  <si>
    <r>
      <t xml:space="preserve">Phân theo khu vực hoạt động - </t>
    </r>
    <r>
      <rPr>
        <b/>
        <i/>
        <sz val="10"/>
        <rFont val="Arial"/>
        <family val="2"/>
      </rPr>
      <t>By sphere of activities</t>
    </r>
  </si>
  <si>
    <t xml:space="preserve">Scientific research and Technology </t>
  </si>
  <si>
    <t>Development organizations</t>
  </si>
  <si>
    <t>Cơ quan hành chính, đơn vị sự nghiệp</t>
  </si>
  <si>
    <t>Administrative bodies and public service units</t>
  </si>
  <si>
    <t>Tổ chức ngoài nhà nước và doanh nghiệp</t>
  </si>
  <si>
    <t>Non-government organizations and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</si>
</sst>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#,##0;\(#,##0\)"/>
    <numFmt numFmtId="167" formatCode="\$#,##0\ ;\(\$#,##0\)"/>
    <numFmt numFmtId="168" formatCode="\t0.00%"/>
    <numFmt numFmtId="169" formatCode="\t#\ ??/??"/>
    <numFmt numFmtId="170" formatCode="m/d"/>
    <numFmt numFmtId="171" formatCode="&quot;ß&quot;#,##0;\-&quot;&quot;\ß&quot;&quot;#,##0"/>
    <numFmt numFmtId="172" formatCode="_###,###,###"/>
    <numFmt numFmtId="173" formatCode="_-* #,##0_-;\-* #,##0_-;_-* &quot;-&quot;_-;_-@_-"/>
    <numFmt numFmtId="174" formatCode="_-* #,##0.00_-;\-* #,##0.00_-;_-* &quot;-&quot;??_-;_-@_-"/>
    <numFmt numFmtId="175" formatCode="&quot;\&quot;#,##0;[Red]&quot;\&quot;&quot;\&quot;\-#,##0"/>
    <numFmt numFmtId="176" formatCode="&quot;\&quot;#,##0.00;[Red]&quot;\&quot;&quot;\&quot;&quot;\&quot;&quot;\&quot;&quot;\&quot;&quot;\&quot;\-#,##0.00"/>
    <numFmt numFmtId="177" formatCode="&quot;\&quot;#,##0.00;[Red]&quot;\&quot;\-#,##0.00"/>
    <numFmt numFmtId="178" formatCode="&quot;\&quot;#,##0;[Red]&quot;\&quot;\-#,##0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-* #,##0\ _P_t_s_-;\-* #,##0\ _P_t_s_-;_-* &quot;-&quot;\ _P_t_s_-;_-@_-"/>
    <numFmt numFmtId="182" formatCode="0&quot;.&quot;000%"/>
    <numFmt numFmtId="183" formatCode="###,0&quot;.&quot;00\ &quot;F&quot;;[Red]\-###,0&quot;.&quot;00\ &quot;F&quot;"/>
    <numFmt numFmtId="184" formatCode="_-* #,##0.00\ _V_N_D_-;\-* #,##0.00\ _V_N_D_-;_-* &quot;-&quot;??\ _V_N_D_-;_-@_-"/>
    <numFmt numFmtId="185" formatCode="_-* #,##0\ _V_N_D_-;\-* #,##0\ _V_N_D_-;_-* &quot;-&quot;\ _V_N_D_-;_-@_-"/>
    <numFmt numFmtId="186" formatCode="&quot;SFr.&quot;\ #,##0.00;[Red]&quot;SFr.&quot;\ \-#,##0.00"/>
    <numFmt numFmtId="187" formatCode="_ &quot;SFr.&quot;\ * #,##0_ ;_ &quot;SFr.&quot;\ * \-#,##0_ ;_ &quot;SFr.&quot;\ * &quot;-&quot;_ ;_ @_ "/>
    <numFmt numFmtId="188" formatCode="_ * #,##0_ ;_ * \-#,##0_ ;_ * &quot;-&quot;_ ;_ @_ "/>
    <numFmt numFmtId="189" formatCode="_ * #,##0.00_ ;_ * \-#,##0.00_ ;_ * &quot;-&quot;??_ ;_ @_ "/>
    <numFmt numFmtId="190" formatCode="_-* #,##0.00\ &quot;F&quot;_-;\-* #,##0.00\ &quot;F&quot;_-;_-* &quot;-&quot;??\ &quot;F&quot;_-;_-@_-"/>
    <numFmt numFmtId="191" formatCode="#,##0\ &quot;$&quot;_);[Red]\(#,##0\ &quot;$&quot;\)"/>
    <numFmt numFmtId="192" formatCode="_ * #,##0.00_)\ &quot;ĐỒNG&quot;_ ;_ * \(#,##0.00\)\ &quot;ĐỒNG&quot;_ ;_ * &quot;-&quot;??_)\ &quot;ĐỒNG&quot;_ ;_ @_ "/>
    <numFmt numFmtId="193" formatCode="0.000000"/>
    <numFmt numFmtId="194" formatCode="_-* #,##0.00\ _€_-;\-* #,##0.00\ _€_-;_-* &quot;-&quot;??\ _€_-;_-@_-"/>
    <numFmt numFmtId="195" formatCode="_(* #,##0_);_(* \(#,##0\);_(* &quot;-&quot;??_);_(@_)"/>
    <numFmt numFmtId="196" formatCode="#,##0.0"/>
    <numFmt numFmtId="197" formatCode="0.000"/>
    <numFmt numFmtId="198" formatCode="_(* #,##0.0_);_(* \(#,##0.0\);_(* &quot;-&quot;??_);_(@_)"/>
  </numFmts>
  <fonts count="133">
    <font>
      <sz val="10"/>
      <name val="Arial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.VnTime"/>
      <family val="2"/>
    </font>
    <font>
      <sz val="12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.VnTime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.VnTime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sz val="10"/>
      <name val="Times New Roman"/>
      <family val="1"/>
    </font>
    <font>
      <sz val="8"/>
      <color indexed="12"/>
      <name val="Helv"/>
    </font>
    <font>
      <sz val="7"/>
      <name val="Small Fonts"/>
      <family val="2"/>
    </font>
    <font>
      <sz val="10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2"/>
      <name val="VNI-Times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b/>
      <sz val="10"/>
      <name val="Helv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b/>
      <sz val="12"/>
      <name val="Helv"/>
    </font>
    <font>
      <b/>
      <sz val="11"/>
      <name val="Helv"/>
    </font>
    <font>
      <sz val="14"/>
      <name val=".Vn3DH"/>
      <family val="2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color indexed="8"/>
      <name val=".VnTime"/>
      <family val="2"/>
    </font>
    <font>
      <sz val="12"/>
      <color indexed="9"/>
      <name val=".VnTime"/>
      <family val="2"/>
    </font>
    <font>
      <sz val="12"/>
      <color indexed="20"/>
      <name val=".VnTime"/>
      <family val="2"/>
    </font>
    <font>
      <b/>
      <sz val="12"/>
      <color indexed="52"/>
      <name val=".VnTime"/>
      <family val="2"/>
    </font>
    <font>
      <b/>
      <sz val="12"/>
      <color indexed="9"/>
      <name val=".VnTime"/>
      <family val="2"/>
    </font>
    <font>
      <i/>
      <sz val="12"/>
      <color indexed="23"/>
      <name val=".VnTime"/>
      <family val="2"/>
    </font>
    <font>
      <sz val="12"/>
      <color indexed="17"/>
      <name val=".VnTime"/>
      <family val="2"/>
    </font>
    <font>
      <b/>
      <sz val="11"/>
      <color indexed="56"/>
      <name val=".VnTime"/>
      <family val="2"/>
    </font>
    <font>
      <sz val="12"/>
      <color indexed="52"/>
      <name val=".VnTime"/>
      <family val="2"/>
    </font>
    <font>
      <sz val="12"/>
      <color indexed="60"/>
      <name val=".VnTime"/>
      <family val="2"/>
    </font>
    <font>
      <b/>
      <sz val="12"/>
      <color indexed="63"/>
      <name val=".VnTime"/>
      <family val="2"/>
    </font>
    <font>
      <b/>
      <sz val="18"/>
      <color indexed="56"/>
      <name val="Cambria"/>
      <family val="2"/>
    </font>
    <font>
      <sz val="12"/>
      <color indexed="10"/>
      <name val=".VnTime"/>
      <family val="2"/>
    </font>
    <font>
      <sz val="12"/>
      <name val=".VnArial"/>
      <family val="2"/>
    </font>
    <font>
      <sz val="11"/>
      <name val="Arial"/>
      <family val="2"/>
    </font>
    <font>
      <sz val="12"/>
      <color indexed="62"/>
      <name val=".VnTime"/>
      <family val="2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4"/>
      <name val="Times New Roman"/>
      <family val="1"/>
      <charset val="163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4"/>
      <name val=".VnArial"/>
      <family val="2"/>
    </font>
    <font>
      <sz val="10"/>
      <name val=".VnTime"/>
      <family val="2"/>
    </font>
    <font>
      <sz val="13"/>
      <name val="Times New Roman"/>
      <family val="1"/>
    </font>
    <font>
      <sz val="8"/>
      <name val=".VnTime"/>
      <family val="2"/>
    </font>
    <font>
      <sz val="13"/>
      <name val="VNI-Times"/>
    </font>
    <font>
      <b/>
      <sz val="11"/>
      <color indexed="8"/>
      <name val="Calibri"/>
      <family val="2"/>
    </font>
    <font>
      <sz val="14"/>
      <name val="Cordia New"/>
      <family val="2"/>
    </font>
    <font>
      <sz val="12"/>
      <color theme="1"/>
      <name val="Arial"/>
      <family val="2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b/>
      <i/>
      <sz val="16"/>
      <name val="Helv"/>
    </font>
    <font>
      <b/>
      <i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i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2"/>
      <name val="Arial"/>
      <family val="2"/>
    </font>
    <font>
      <b/>
      <i/>
      <sz val="9"/>
      <name val="Arial"/>
      <family val="2"/>
    </font>
    <font>
      <b/>
      <sz val="16"/>
      <name val="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5139">
    <xf numFmtId="0" fontId="0" fillId="0" borderId="0"/>
    <xf numFmtId="0" fontId="2" fillId="0" borderId="0"/>
    <xf numFmtId="0" fontId="6" fillId="0" borderId="0"/>
    <xf numFmtId="166" fontId="9" fillId="0" borderId="0"/>
    <xf numFmtId="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4" fillId="0" borderId="0"/>
    <xf numFmtId="0" fontId="3" fillId="0" borderId="0" applyFont="0" applyFill="0" applyBorder="0" applyAlignment="0" applyProtection="0"/>
    <xf numFmtId="169" fontId="4" fillId="0" borderId="0"/>
    <xf numFmtId="2" fontId="3" fillId="0" borderId="0" applyFont="0" applyFill="0" applyBorder="0" applyAlignment="0" applyProtection="0"/>
    <xf numFmtId="38" fontId="10" fillId="2" borderId="0" applyNumberFormat="0" applyBorder="0" applyAlignment="0" applyProtection="0"/>
    <xf numFmtId="0" fontId="5" fillId="0" borderId="4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11" fillId="0" borderId="0" applyProtection="0"/>
    <xf numFmtId="0" fontId="12" fillId="0" borderId="0" applyProtection="0"/>
    <xf numFmtId="10" fontId="10" fillId="3" borderId="5" applyNumberFormat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9" fillId="0" borderId="0"/>
    <xf numFmtId="0" fontId="13" fillId="0" borderId="0">
      <alignment horizontal="left"/>
    </xf>
    <xf numFmtId="37" fontId="14" fillId="0" borderId="0"/>
    <xf numFmtId="0" fontId="15" fillId="0" borderId="0"/>
    <xf numFmtId="10" fontId="3" fillId="0" borderId="0" applyFont="0" applyFill="0" applyBorder="0" applyAlignment="0" applyProtection="0"/>
    <xf numFmtId="172" fontId="4" fillId="0" borderId="0" applyFill="0" applyBorder="0" applyAlignment="0" applyProtection="0"/>
    <xf numFmtId="0" fontId="16" fillId="0" borderId="0"/>
    <xf numFmtId="0" fontId="17" fillId="0" borderId="0">
      <alignment horizontal="center"/>
    </xf>
    <xf numFmtId="0" fontId="18" fillId="0" borderId="1">
      <alignment horizontal="center" vertical="center"/>
    </xf>
    <xf numFmtId="0" fontId="19" fillId="0" borderId="5" applyAlignment="0">
      <alignment horizontal="center" vertical="center" wrapText="1"/>
    </xf>
    <xf numFmtId="0" fontId="20" fillId="0" borderId="5">
      <alignment horizontal="center" vertical="center" wrapText="1"/>
    </xf>
    <xf numFmtId="3" fontId="21" fillId="0" borderId="0"/>
    <xf numFmtId="0" fontId="22" fillId="0" borderId="6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173" fontId="26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0" fontId="28" fillId="0" borderId="0"/>
    <xf numFmtId="179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9" fillId="4" borderId="0" applyNumberFormat="0"/>
    <xf numFmtId="179" fontId="41" fillId="0" borderId="0" applyFont="0" applyFill="0" applyBorder="0" applyAlignment="0" applyProtection="0"/>
    <xf numFmtId="182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3" fillId="0" borderId="0" applyFont="0" applyFill="0" applyBorder="0" applyAlignment="0" applyProtection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173" fontId="38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0"/>
    <xf numFmtId="42" fontId="35" fillId="0" borderId="0" applyFont="0" applyFill="0" applyBorder="0" applyAlignment="0" applyProtection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179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4" fontId="35" fillId="0" borderId="0" applyFont="0" applyFill="0" applyBorder="0" applyAlignment="0" applyProtection="0"/>
    <xf numFmtId="173" fontId="41" fillId="0" borderId="0" applyFont="0" applyFill="0" applyBorder="0" applyAlignment="0" applyProtection="0"/>
    <xf numFmtId="42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74" fontId="41" fillId="0" borderId="0" applyFont="0" applyFill="0" applyBorder="0" applyAlignment="0" applyProtection="0"/>
    <xf numFmtId="185" fontId="35" fillId="0" borderId="0" applyFont="0" applyFill="0" applyBorder="0" applyAlignment="0" applyProtection="0"/>
    <xf numFmtId="17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5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73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173" fontId="41" fillId="0" borderId="0" applyFont="0" applyFill="0" applyBorder="0" applyAlignment="0" applyProtection="0"/>
    <xf numFmtId="185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79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69" fillId="0" borderId="0"/>
    <xf numFmtId="0" fontId="69" fillId="4" borderId="0" applyNumberFormat="0"/>
    <xf numFmtId="0" fontId="69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69" fillId="0" borderId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29" fillId="4" borderId="0" applyNumberFormat="0"/>
    <xf numFmtId="0" fontId="69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71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4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9" fontId="42" fillId="0" borderId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0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43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188" fontId="44" fillId="0" borderId="0" applyFont="0" applyFill="0" applyBorder="0" applyAlignment="0" applyProtection="0"/>
    <xf numFmtId="189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189" fontId="44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43" fillId="0" borderId="0"/>
    <xf numFmtId="0" fontId="32" fillId="0" borderId="0"/>
    <xf numFmtId="0" fontId="58" fillId="23" borderId="7" applyNumberFormat="0" applyAlignment="0" applyProtection="0"/>
    <xf numFmtId="0" fontId="58" fillId="23" borderId="7" applyNumberFormat="0" applyAlignment="0" applyProtection="0"/>
    <xf numFmtId="0" fontId="45" fillId="0" borderId="0"/>
    <xf numFmtId="190" fontId="35" fillId="0" borderId="0" applyFont="0" applyFill="0" applyBorder="0" applyAlignment="0" applyProtection="0"/>
    <xf numFmtId="0" fontId="59" fillId="24" borderId="8" applyNumberFormat="0" applyAlignment="0" applyProtection="0"/>
    <xf numFmtId="0" fontId="59" fillId="24" borderId="8" applyNumberFormat="0" applyAlignment="0" applyProtection="0"/>
    <xf numFmtId="41" fontId="73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74" fillId="0" borderId="0" applyFont="0" applyFill="0" applyBorder="0" applyAlignment="0" applyProtection="0"/>
    <xf numFmtId="166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3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4" fillId="0" borderId="0" applyFont="0" applyFill="0" applyBorder="0" applyAlignment="0" applyProtection="0"/>
    <xf numFmtId="166" fontId="32" fillId="0" borderId="0"/>
    <xf numFmtId="166" fontId="32" fillId="0" borderId="0"/>
    <xf numFmtId="0" fontId="46" fillId="0" borderId="0">
      <alignment horizontal="center"/>
    </xf>
    <xf numFmtId="192" fontId="71" fillId="0" borderId="0" applyFont="0" applyFill="0" applyBorder="0" applyAlignment="0" applyProtection="0"/>
    <xf numFmtId="168" fontId="3" fillId="0" borderId="0"/>
    <xf numFmtId="3" fontId="47" fillId="0" borderId="9">
      <alignment horizontal="left" vertical="top" wrapText="1"/>
    </xf>
    <xf numFmtId="169" fontId="3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8" fillId="0" borderId="0">
      <alignment vertical="top" wrapText="1"/>
    </xf>
    <xf numFmtId="0" fontId="61" fillId="7" borderId="0" applyNumberFormat="0" applyBorder="0" applyAlignment="0" applyProtection="0"/>
    <xf numFmtId="0" fontId="61" fillId="7" borderId="0" applyNumberFormat="0" applyBorder="0" applyAlignment="0" applyProtection="0"/>
    <xf numFmtId="38" fontId="10" fillId="25" borderId="0" applyNumberFormat="0" applyBorder="0" applyAlignment="0" applyProtection="0"/>
    <xf numFmtId="38" fontId="10" fillId="2" borderId="0" applyNumberFormat="0" applyBorder="0" applyAlignment="0" applyProtection="0"/>
    <xf numFmtId="0" fontId="49" fillId="0" borderId="0">
      <alignment horizontal="left"/>
    </xf>
    <xf numFmtId="0" fontId="31" fillId="0" borderId="0" applyNumberFormat="0" applyFill="0" applyBorder="0" applyAlignment="0" applyProtection="0"/>
    <xf numFmtId="0" fontId="82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83" fillId="0" borderId="11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1" fillId="0" borderId="0" applyProtection="0"/>
    <xf numFmtId="0" fontId="31" fillId="0" borderId="0" applyProtection="0"/>
    <xf numFmtId="0" fontId="5" fillId="0" borderId="0" applyProtection="0"/>
    <xf numFmtId="0" fontId="5" fillId="0" borderId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3" fillId="0" borderId="0"/>
    <xf numFmtId="10" fontId="10" fillId="25" borderId="5" applyNumberFormat="0" applyBorder="0" applyAlignment="0" applyProtection="0"/>
    <xf numFmtId="10" fontId="10" fillId="3" borderId="5" applyNumberFormat="0" applyBorder="0" applyAlignment="0" applyProtection="0"/>
    <xf numFmtId="0" fontId="70" fillId="10" borderId="7" applyNumberFormat="0" applyAlignment="0" applyProtection="0"/>
    <xf numFmtId="0" fontId="70" fillId="10" borderId="7" applyNumberFormat="0" applyAlignment="0" applyProtection="0"/>
    <xf numFmtId="0" fontId="63" fillId="0" borderId="13" applyNumberFormat="0" applyFill="0" applyAlignment="0" applyProtection="0"/>
    <xf numFmtId="0" fontId="63" fillId="0" borderId="13" applyNumberFormat="0" applyFill="0" applyAlignment="0" applyProtection="0"/>
    <xf numFmtId="0" fontId="50" fillId="0" borderId="14"/>
    <xf numFmtId="0" fontId="7" fillId="0" borderId="0" applyNumberFormat="0" applyFont="0" applyFill="0" applyAlignment="0"/>
    <xf numFmtId="0" fontId="64" fillId="26" borderId="0" applyNumberFormat="0" applyBorder="0" applyAlignment="0" applyProtection="0"/>
    <xf numFmtId="0" fontId="64" fillId="26" borderId="0" applyNumberFormat="0" applyBorder="0" applyAlignment="0" applyProtection="0"/>
    <xf numFmtId="0" fontId="32" fillId="0" borderId="0"/>
    <xf numFmtId="0" fontId="32" fillId="0" borderId="0"/>
    <xf numFmtId="37" fontId="34" fillId="0" borderId="0"/>
    <xf numFmtId="37" fontId="34" fillId="0" borderId="0"/>
    <xf numFmtId="0" fontId="13" fillId="0" borderId="0">
      <alignment horizontal="left"/>
    </xf>
    <xf numFmtId="0" fontId="3" fillId="0" borderId="0"/>
    <xf numFmtId="0" fontId="4" fillId="0" borderId="0"/>
    <xf numFmtId="0" fontId="73" fillId="0" borderId="0"/>
    <xf numFmtId="0" fontId="79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" fillId="0" borderId="0"/>
    <xf numFmtId="0" fontId="8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4" fillId="0" borderId="0"/>
    <xf numFmtId="0" fontId="8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5" fillId="0" borderId="0"/>
    <xf numFmtId="0" fontId="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5" fillId="0" borderId="0"/>
    <xf numFmtId="0" fontId="72" fillId="0" borderId="0"/>
    <xf numFmtId="0" fontId="72" fillId="0" borderId="0"/>
    <xf numFmtId="0" fontId="91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3" fillId="0" borderId="0"/>
    <xf numFmtId="0" fontId="78" fillId="0" borderId="0"/>
    <xf numFmtId="0" fontId="3" fillId="0" borderId="0"/>
    <xf numFmtId="0" fontId="84" fillId="0" borderId="0"/>
    <xf numFmtId="0" fontId="73" fillId="0" borderId="0"/>
    <xf numFmtId="0" fontId="85" fillId="0" borderId="0"/>
    <xf numFmtId="0" fontId="85" fillId="0" borderId="0"/>
    <xf numFmtId="0" fontId="8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9" fillId="0" borderId="0"/>
    <xf numFmtId="0" fontId="72" fillId="0" borderId="0"/>
    <xf numFmtId="0" fontId="80" fillId="0" borderId="0"/>
    <xf numFmtId="0" fontId="4" fillId="0" borderId="0"/>
    <xf numFmtId="0" fontId="13" fillId="0" borderId="0"/>
    <xf numFmtId="0" fontId="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9" fillId="0" borderId="0"/>
    <xf numFmtId="0" fontId="81" fillId="0" borderId="0"/>
    <xf numFmtId="0" fontId="86" fillId="0" borderId="0"/>
    <xf numFmtId="0" fontId="77" fillId="0" borderId="0"/>
    <xf numFmtId="0" fontId="6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5" fillId="0" borderId="0"/>
    <xf numFmtId="0" fontId="13" fillId="0" borderId="0"/>
    <xf numFmtId="0" fontId="8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6" fillId="0" borderId="0"/>
    <xf numFmtId="0" fontId="77" fillId="0" borderId="0"/>
    <xf numFmtId="0" fontId="8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3" fillId="0" borderId="0"/>
    <xf numFmtId="0" fontId="71" fillId="0" borderId="0"/>
    <xf numFmtId="0" fontId="8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5" fillId="0" borderId="0"/>
    <xf numFmtId="0" fontId="8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7" fillId="0" borderId="0"/>
    <xf numFmtId="0" fontId="8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3" fillId="0" borderId="0"/>
    <xf numFmtId="0" fontId="7" fillId="27" borderId="15" applyNumberFormat="0" applyFont="0" applyAlignment="0" applyProtection="0"/>
    <xf numFmtId="0" fontId="7" fillId="27" borderId="15" applyNumberFormat="0" applyFont="0" applyAlignment="0" applyProtection="0"/>
    <xf numFmtId="0" fontId="65" fillId="23" borderId="16" applyNumberFormat="0" applyAlignment="0" applyProtection="0"/>
    <xf numFmtId="0" fontId="65" fillId="23" borderId="16" applyNumberFormat="0" applyAlignment="0" applyProtection="0"/>
    <xf numFmtId="9" fontId="4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" fillId="4" borderId="0" applyNumberFormat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72" fontId="3" fillId="0" borderId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50" fillId="0" borderId="0"/>
    <xf numFmtId="0" fontId="51" fillId="0" borderId="0" applyFont="0">
      <alignment horizontal="centerContinuous"/>
    </xf>
    <xf numFmtId="0" fontId="66" fillId="0" borderId="0" applyNumberFormat="0" applyFill="0" applyBorder="0" applyAlignment="0" applyProtection="0"/>
    <xf numFmtId="0" fontId="3" fillId="0" borderId="17" applyNumberFormat="0" applyFont="0" applyFill="0" applyAlignment="0" applyProtection="0"/>
    <xf numFmtId="0" fontId="89" fillId="0" borderId="18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90" fillId="0" borderId="0"/>
    <xf numFmtId="0" fontId="8" fillId="0" borderId="0" applyProtection="0"/>
    <xf numFmtId="40" fontId="52" fillId="0" borderId="0" applyFont="0" applyFill="0" applyBorder="0" applyAlignment="0" applyProtection="0"/>
    <xf numFmtId="0" fontId="13" fillId="0" borderId="0"/>
    <xf numFmtId="191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>
      <alignment vertical="center"/>
    </xf>
    <xf numFmtId="0" fontId="2" fillId="0" borderId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42" fontId="35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74" fontId="41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184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3" fillId="0" borderId="0" applyNumberFormat="0" applyFont="0" applyFill="0" applyBorder="0" applyAlignment="0" applyProtection="0"/>
    <xf numFmtId="0" fontId="6" fillId="4" borderId="0" applyNumberFormat="0"/>
    <xf numFmtId="0" fontId="6" fillId="4" borderId="0" applyNumberFormat="0"/>
    <xf numFmtId="0" fontId="3" fillId="0" borderId="0" applyNumberFormat="0" applyFont="0" applyFill="0" applyBorder="0" applyAlignment="0" applyProtection="0"/>
    <xf numFmtId="0" fontId="6" fillId="4" borderId="0" applyNumberFormat="0"/>
    <xf numFmtId="0" fontId="3" fillId="0" borderId="0" applyNumberFormat="0" applyFont="0" applyFill="0" applyBorder="0" applyAlignment="0" applyProtection="0"/>
    <xf numFmtId="0" fontId="6" fillId="4" borderId="0" applyNumberFormat="0"/>
    <xf numFmtId="0" fontId="6" fillId="4" borderId="0" applyNumberFormat="0"/>
    <xf numFmtId="0" fontId="6" fillId="4" borderId="0" applyNumberFormat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4" borderId="0" applyNumberFormat="0"/>
    <xf numFmtId="0" fontId="3" fillId="0" borderId="0" applyNumberFormat="0" applyFont="0" applyFill="0" applyBorder="0" applyAlignment="0" applyProtection="0"/>
    <xf numFmtId="0" fontId="6" fillId="4" borderId="0" applyNumberFormat="0"/>
    <xf numFmtId="0" fontId="6" fillId="4" borderId="0" applyNumberFormat="0"/>
    <xf numFmtId="0" fontId="6" fillId="4" borderId="0" applyNumberFormat="0"/>
    <xf numFmtId="0" fontId="6" fillId="4" borderId="0" applyNumberFormat="0"/>
    <xf numFmtId="0" fontId="3" fillId="0" borderId="0" applyNumberFormat="0" applyFont="0" applyFill="0" applyBorder="0" applyAlignment="0" applyProtection="0"/>
    <xf numFmtId="0" fontId="6" fillId="4" borderId="0" applyNumberFormat="0"/>
    <xf numFmtId="0" fontId="3" fillId="0" borderId="0" applyNumberFormat="0" applyFont="0" applyFill="0" applyBorder="0" applyAlignment="0" applyProtection="0"/>
    <xf numFmtId="0" fontId="6" fillId="4" borderId="0" applyNumberFormat="0"/>
    <xf numFmtId="0" fontId="6" fillId="4" borderId="0" applyNumberFormat="0"/>
    <xf numFmtId="0" fontId="6" fillId="4" borderId="0" applyNumberFormat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4" borderId="0" applyNumberFormat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4" borderId="0" applyNumberFormat="0"/>
    <xf numFmtId="0" fontId="6" fillId="4" borderId="0" applyNumberFormat="0"/>
    <xf numFmtId="0" fontId="3" fillId="0" borderId="0" applyNumberFormat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0" borderId="0" applyNumberFormat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0" borderId="0" applyNumberFormat="0" applyFont="0" applyFill="0" applyBorder="0" applyAlignment="0" applyProtection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3" fillId="4" borderId="0" applyNumberFormat="0"/>
    <xf numFmtId="0" fontId="55" fillId="5" borderId="0" applyNumberFormat="0" applyBorder="0" applyAlignment="0" applyProtection="0"/>
    <xf numFmtId="0" fontId="55" fillId="6" borderId="0" applyNumberFormat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8" borderId="0" applyNumberFormat="0" applyBorder="0" applyAlignment="0" applyProtection="0"/>
    <xf numFmtId="0" fontId="55" fillId="11" borderId="0" applyNumberFormat="0" applyBorder="0" applyAlignment="0" applyProtection="0"/>
    <xf numFmtId="0" fontId="55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1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22" borderId="0" applyNumberFormat="0" applyBorder="0" applyAlignment="0" applyProtection="0"/>
    <xf numFmtId="0" fontId="57" fillId="6" borderId="0" applyNumberFormat="0" applyBorder="0" applyAlignment="0" applyProtection="0"/>
    <xf numFmtId="0" fontId="58" fillId="23" borderId="7" applyNumberFormat="0" applyAlignment="0" applyProtection="0"/>
    <xf numFmtId="0" fontId="59" fillId="24" borderId="8" applyNumberFormat="0" applyAlignment="0" applyProtection="0"/>
    <xf numFmtId="0" fontId="3" fillId="0" borderId="0" applyNumberFormat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75" fillId="0" borderId="0" applyFont="0" applyFill="0" applyBorder="0" applyAlignment="0" applyProtection="0"/>
    <xf numFmtId="192" fontId="13" fillId="0" borderId="0" applyFont="0" applyFill="0" applyBorder="0" applyAlignment="0" applyProtection="0"/>
    <xf numFmtId="193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0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61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2" fillId="0" borderId="12" applyNumberFormat="0" applyFill="0" applyAlignment="0" applyProtection="0"/>
    <xf numFmtId="0" fontId="62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3" fillId="0" borderId="13" applyNumberFormat="0" applyFill="0" applyAlignment="0" applyProtection="0"/>
    <xf numFmtId="0" fontId="64" fillId="26" borderId="0" applyNumberFormat="0" applyBorder="0" applyAlignment="0" applyProtection="0"/>
    <xf numFmtId="0" fontId="13" fillId="0" borderId="0">
      <alignment horizontal="left"/>
    </xf>
    <xf numFmtId="0" fontId="6" fillId="0" borderId="0"/>
    <xf numFmtId="0" fontId="3" fillId="0" borderId="0" applyNumberFormat="0" applyFont="0" applyFill="0" applyBorder="0" applyAlignment="0" applyProtection="0"/>
    <xf numFmtId="0" fontId="6" fillId="4" borderId="0" applyNumberFormat="0"/>
    <xf numFmtId="0" fontId="85" fillId="0" borderId="0"/>
    <xf numFmtId="0" fontId="3" fillId="0" borderId="0" applyNumberFormat="0" applyFont="0" applyFill="0" applyBorder="0" applyAlignment="0" applyProtection="0"/>
    <xf numFmtId="0" fontId="85" fillId="0" borderId="0"/>
    <xf numFmtId="0" fontId="13" fillId="0" borderId="0"/>
    <xf numFmtId="0" fontId="1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92" fillId="0" borderId="0"/>
    <xf numFmtId="0" fontId="93" fillId="0" borderId="0"/>
    <xf numFmtId="0" fontId="3" fillId="0" borderId="0"/>
    <xf numFmtId="0" fontId="3" fillId="0" borderId="0" applyNumberFormat="0" applyFont="0" applyFill="0" applyBorder="0" applyAlignment="0" applyProtection="0"/>
    <xf numFmtId="0" fontId="6" fillId="0" borderId="0"/>
    <xf numFmtId="0" fontId="68" fillId="0" borderId="0"/>
    <xf numFmtId="0" fontId="3" fillId="0" borderId="0"/>
    <xf numFmtId="0" fontId="3" fillId="0" borderId="0"/>
    <xf numFmtId="0" fontId="72" fillId="0" borderId="0"/>
    <xf numFmtId="0" fontId="2" fillId="27" borderId="15" applyNumberFormat="0" applyFont="0" applyAlignment="0" applyProtection="0"/>
    <xf numFmtId="0" fontId="65" fillId="23" borderId="16" applyNumberFormat="0" applyAlignment="0" applyProtection="0"/>
    <xf numFmtId="0" fontId="3" fillId="0" borderId="0" applyNumberFormat="0" applyFont="0" applyFill="0" applyBorder="0" applyAlignment="0" applyProtection="0"/>
    <xf numFmtId="9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7" applyNumberFormat="0" applyFont="0" applyFill="0" applyAlignment="0" applyProtection="0"/>
    <xf numFmtId="0" fontId="67" fillId="0" borderId="0" applyNumberFormat="0" applyFill="0" applyBorder="0" applyAlignment="0" applyProtection="0"/>
    <xf numFmtId="0" fontId="1" fillId="0" borderId="0"/>
    <xf numFmtId="0" fontId="1" fillId="0" borderId="0"/>
    <xf numFmtId="0" fontId="94" fillId="0" borderId="0"/>
    <xf numFmtId="43" fontId="119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458">
    <xf numFmtId="0" fontId="0" fillId="0" borderId="0" xfId="0"/>
    <xf numFmtId="0" fontId="2" fillId="0" borderId="0" xfId="2573" applyFont="1"/>
    <xf numFmtId="0" fontId="3" fillId="0" borderId="0" xfId="2399" applyFont="1"/>
    <xf numFmtId="0" fontId="1" fillId="0" borderId="0" xfId="5134" applyFont="1"/>
    <xf numFmtId="0" fontId="1" fillId="0" borderId="0" xfId="5133" applyFont="1"/>
    <xf numFmtId="0" fontId="100" fillId="0" borderId="0" xfId="5109" applyFont="1" applyAlignment="1">
      <alignment horizontal="center"/>
    </xf>
    <xf numFmtId="0" fontId="10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02" fillId="0" borderId="0" xfId="0" applyFont="1" applyAlignment="1">
      <alignment vertical="center"/>
    </xf>
    <xf numFmtId="0" fontId="103" fillId="0" borderId="0" xfId="0" applyFont="1" applyAlignment="1">
      <alignment vertical="center"/>
    </xf>
    <xf numFmtId="0" fontId="104" fillId="0" borderId="0" xfId="0" applyFont="1" applyAlignment="1">
      <alignment vertical="center"/>
    </xf>
    <xf numFmtId="0" fontId="99" fillId="0" borderId="1" xfId="0" applyFont="1" applyBorder="1" applyAlignment="1">
      <alignment vertical="center"/>
    </xf>
    <xf numFmtId="0" fontId="102" fillId="0" borderId="1" xfId="0" applyFont="1" applyBorder="1" applyAlignment="1">
      <alignment vertical="center"/>
    </xf>
    <xf numFmtId="0" fontId="105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 wrapText="1"/>
    </xf>
    <xf numFmtId="0" fontId="102" fillId="0" borderId="2" xfId="0" applyFont="1" applyBorder="1" applyAlignment="1">
      <alignment horizontal="center" vertical="center" wrapText="1"/>
    </xf>
    <xf numFmtId="0" fontId="102" fillId="0" borderId="2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102" fillId="0" borderId="0" xfId="0" applyNumberFormat="1" applyFont="1" applyFill="1" applyAlignment="1">
      <alignment horizontal="right" vertical="center" wrapText="1"/>
    </xf>
    <xf numFmtId="2" fontId="102" fillId="0" borderId="0" xfId="0" applyNumberFormat="1" applyFont="1" applyAlignment="1">
      <alignment horizontal="left" vertical="center"/>
    </xf>
    <xf numFmtId="3" fontId="102" fillId="0" borderId="0" xfId="0" applyNumberFormat="1" applyFont="1" applyFill="1" applyAlignment="1">
      <alignment horizontal="right" wrapText="1"/>
    </xf>
    <xf numFmtId="3" fontId="3" fillId="0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Fill="1" applyAlignment="1">
      <alignment horizontal="right" wrapText="1"/>
    </xf>
    <xf numFmtId="3" fontId="102" fillId="0" borderId="0" xfId="0" applyNumberFormat="1" applyFont="1" applyFill="1" applyAlignment="1">
      <alignment horizontal="right"/>
    </xf>
    <xf numFmtId="0" fontId="102" fillId="0" borderId="0" xfId="0" applyFont="1" applyAlignment="1">
      <alignment horizontal="left" vertical="center"/>
    </xf>
    <xf numFmtId="0" fontId="106" fillId="0" borderId="0" xfId="0" applyFont="1" applyBorder="1" applyAlignment="1">
      <alignment horizontal="left" vertical="center"/>
    </xf>
    <xf numFmtId="2" fontId="102" fillId="0" borderId="0" xfId="0" applyNumberFormat="1" applyFont="1" applyAlignment="1">
      <alignment horizontal="right" vertical="center"/>
    </xf>
    <xf numFmtId="2" fontId="102" fillId="0" borderId="0" xfId="0" applyNumberFormat="1" applyFont="1" applyFill="1" applyBorder="1" applyAlignment="1">
      <alignment horizontal="right" vertical="center"/>
    </xf>
    <xf numFmtId="0" fontId="105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Fill="1" applyBorder="1" applyAlignment="1">
      <alignment horizontal="right" vertical="center"/>
    </xf>
    <xf numFmtId="0" fontId="99" fillId="0" borderId="0" xfId="0" applyFont="1" applyBorder="1" applyAlignment="1">
      <alignment horizontal="right" vertical="center" wrapText="1"/>
    </xf>
    <xf numFmtId="0" fontId="5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7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horizontal="right" vertical="center"/>
    </xf>
    <xf numFmtId="0" fontId="102" fillId="0" borderId="0" xfId="0" applyFont="1" applyAlignment="1">
      <alignment horizontal="center" vertical="center"/>
    </xf>
    <xf numFmtId="0" fontId="102" fillId="0" borderId="0" xfId="0" applyFont="1" applyFill="1" applyAlignment="1">
      <alignment vertical="center"/>
    </xf>
    <xf numFmtId="0" fontId="96" fillId="0" borderId="1" xfId="0" applyFont="1" applyBorder="1" applyAlignment="1">
      <alignment horizontal="center" vertical="center"/>
    </xf>
    <xf numFmtId="0" fontId="102" fillId="0" borderId="0" xfId="0" applyNumberFormat="1" applyFont="1" applyAlignment="1">
      <alignment vertical="center"/>
    </xf>
    <xf numFmtId="3" fontId="102" fillId="0" borderId="0" xfId="0" applyNumberFormat="1" applyFont="1" applyFill="1" applyAlignment="1">
      <alignment horizontal="right" vertical="center"/>
    </xf>
    <xf numFmtId="0" fontId="96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right" vertical="center"/>
    </xf>
    <xf numFmtId="0" fontId="8" fillId="0" borderId="0" xfId="0" applyNumberFormat="1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8" fillId="0" borderId="1" xfId="0" applyFont="1" applyBorder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105" fillId="0" borderId="0" xfId="0" applyFont="1" applyAlignment="1">
      <alignment vertical="center"/>
    </xf>
    <xf numFmtId="0" fontId="10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02" fillId="0" borderId="2" xfId="0" applyFont="1" applyBorder="1" applyAlignment="1">
      <alignment horizontal="center" vertical="center"/>
    </xf>
    <xf numFmtId="0" fontId="98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3" fontId="102" fillId="0" borderId="0" xfId="0" applyNumberFormat="1" applyFont="1" applyFill="1" applyBorder="1" applyAlignment="1">
      <alignment horizontal="right" vertical="center" wrapText="1"/>
    </xf>
    <xf numFmtId="3" fontId="102" fillId="0" borderId="0" xfId="0" applyNumberFormat="1" applyFont="1" applyFill="1" applyBorder="1" applyAlignment="1">
      <alignment horizontal="right" wrapText="1"/>
    </xf>
    <xf numFmtId="3" fontId="3" fillId="0" borderId="0" xfId="0" applyNumberFormat="1" applyFont="1" applyAlignment="1">
      <alignment vertical="center"/>
    </xf>
    <xf numFmtId="0" fontId="98" fillId="0" borderId="0" xfId="0" applyFont="1" applyFill="1" applyBorder="1" applyAlignment="1">
      <alignment vertical="center"/>
    </xf>
    <xf numFmtId="0" fontId="99" fillId="0" borderId="0" xfId="0" applyFont="1" applyFill="1" applyBorder="1" applyAlignment="1">
      <alignment vertical="center"/>
    </xf>
    <xf numFmtId="2" fontId="102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 applyAlignment="1">
      <alignment vertical="center"/>
    </xf>
    <xf numFmtId="2" fontId="10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102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horizontal="left" vertical="center"/>
    </xf>
    <xf numFmtId="165" fontId="102" fillId="0" borderId="0" xfId="0" applyNumberFormat="1" applyFont="1" applyFill="1" applyBorder="1" applyAlignment="1">
      <alignment horizontal="right" wrapText="1"/>
    </xf>
    <xf numFmtId="0" fontId="102" fillId="0" borderId="0" xfId="2540" applyNumberFormat="1" applyFont="1" applyFill="1" applyAlignment="1">
      <alignment vertical="center"/>
    </xf>
    <xf numFmtId="165" fontId="102" fillId="0" borderId="0" xfId="0" applyNumberFormat="1" applyFont="1" applyFill="1" applyBorder="1" applyAlignment="1">
      <alignment horizontal="right" vertical="center" wrapText="1"/>
    </xf>
    <xf numFmtId="0" fontId="96" fillId="0" borderId="0" xfId="2540" applyNumberFormat="1" applyFont="1" applyFill="1" applyAlignment="1">
      <alignment vertical="center"/>
    </xf>
    <xf numFmtId="2" fontId="102" fillId="0" borderId="0" xfId="0" applyNumberFormat="1" applyFont="1" applyFill="1" applyBorder="1" applyAlignment="1">
      <alignment horizontal="right" vertical="center" wrapText="1"/>
    </xf>
    <xf numFmtId="0" fontId="109" fillId="0" borderId="0" xfId="0" applyFont="1" applyAlignment="1">
      <alignment vertical="center"/>
    </xf>
    <xf numFmtId="3" fontId="102" fillId="0" borderId="0" xfId="0" applyNumberFormat="1" applyFont="1" applyAlignment="1">
      <alignment vertical="center"/>
    </xf>
    <xf numFmtId="195" fontId="3" fillId="0" borderId="0" xfId="0" applyNumberFormat="1" applyFont="1" applyFill="1" applyAlignment="1">
      <alignment vertical="center"/>
    </xf>
    <xf numFmtId="0" fontId="106" fillId="0" borderId="0" xfId="0" applyNumberFormat="1" applyFont="1" applyAlignment="1">
      <alignment horizontal="left" vertical="center"/>
    </xf>
    <xf numFmtId="0" fontId="102" fillId="0" borderId="0" xfId="0" applyFont="1" applyAlignment="1">
      <alignment vertical="center" wrapText="1"/>
    </xf>
    <xf numFmtId="0" fontId="102" fillId="0" borderId="0" xfId="0" applyFont="1" applyAlignment="1">
      <alignment horizontal="right" vertical="center"/>
    </xf>
    <xf numFmtId="0" fontId="106" fillId="0" borderId="0" xfId="0" applyFont="1" applyAlignment="1">
      <alignment horizontal="left" vertical="center" wrapText="1"/>
    </xf>
    <xf numFmtId="0" fontId="98" fillId="0" borderId="0" xfId="0" applyFont="1" applyAlignment="1">
      <alignment horizontal="right" vertical="center" wrapText="1"/>
    </xf>
    <xf numFmtId="0" fontId="98" fillId="0" borderId="0" xfId="0" applyFont="1" applyAlignment="1">
      <alignment horizontal="left" vertical="center"/>
    </xf>
    <xf numFmtId="0" fontId="99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right" vertical="center"/>
    </xf>
    <xf numFmtId="0" fontId="110" fillId="0" borderId="0" xfId="0" applyNumberFormat="1" applyFont="1" applyAlignment="1">
      <alignment horizontal="left" vertical="center"/>
    </xf>
    <xf numFmtId="3" fontId="102" fillId="0" borderId="0" xfId="0" applyNumberFormat="1" applyFont="1" applyAlignment="1">
      <alignment vertical="center" wrapText="1"/>
    </xf>
    <xf numFmtId="0" fontId="112" fillId="0" borderId="0" xfId="0" applyFont="1" applyAlignment="1">
      <alignment horizontal="left" vertical="center"/>
    </xf>
    <xf numFmtId="195" fontId="3" fillId="0" borderId="0" xfId="2303" applyNumberFormat="1" applyFont="1" applyAlignment="1">
      <alignment vertical="center"/>
    </xf>
    <xf numFmtId="0" fontId="106" fillId="0" borderId="3" xfId="0" applyNumberFormat="1" applyFont="1" applyBorder="1" applyAlignment="1">
      <alignment horizontal="center" vertical="center" wrapText="1"/>
    </xf>
    <xf numFmtId="0" fontId="106" fillId="0" borderId="0" xfId="0" applyNumberFormat="1" applyFont="1" applyBorder="1" applyAlignment="1">
      <alignment horizontal="center" vertical="center" wrapText="1"/>
    </xf>
    <xf numFmtId="0" fontId="105" fillId="0" borderId="0" xfId="0" applyFont="1" applyBorder="1" applyAlignment="1">
      <alignment horizontal="center" vertical="center" wrapText="1"/>
    </xf>
    <xf numFmtId="0" fontId="102" fillId="0" borderId="1" xfId="0" applyFont="1" applyBorder="1" applyAlignment="1">
      <alignment vertical="center" wrapText="1"/>
    </xf>
    <xf numFmtId="0" fontId="105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99" fillId="0" borderId="0" xfId="0" applyFont="1" applyBorder="1" applyAlignment="1">
      <alignment horizontal="center" vertical="center" wrapText="1"/>
    </xf>
    <xf numFmtId="0" fontId="9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02" fillId="0" borderId="3" xfId="0" applyNumberFormat="1" applyFont="1" applyBorder="1" applyAlignment="1">
      <alignment horizontal="center" vertical="center" wrapText="1"/>
    </xf>
    <xf numFmtId="0" fontId="102" fillId="0" borderId="0" xfId="0" applyNumberFormat="1" applyFont="1" applyBorder="1" applyAlignment="1">
      <alignment horizontal="center" vertical="center" wrapText="1"/>
    </xf>
    <xf numFmtId="0" fontId="102" fillId="0" borderId="0" xfId="0" applyNumberFormat="1" applyFont="1" applyBorder="1" applyAlignment="1">
      <alignment vertical="center"/>
    </xf>
    <xf numFmtId="3" fontId="102" fillId="0" borderId="0" xfId="0" applyNumberFormat="1" applyFont="1" applyBorder="1" applyAlignment="1">
      <alignment vertical="center"/>
    </xf>
    <xf numFmtId="3" fontId="102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0" fontId="101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03" fillId="0" borderId="0" xfId="0" applyFont="1" applyFill="1" applyAlignment="1">
      <alignment vertical="center"/>
    </xf>
    <xf numFmtId="0" fontId="104" fillId="0" borderId="0" xfId="0" applyFont="1" applyFill="1" applyAlignment="1">
      <alignment vertical="center"/>
    </xf>
    <xf numFmtId="0" fontId="10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right" vertical="center"/>
    </xf>
    <xf numFmtId="0" fontId="10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110" fillId="0" borderId="0" xfId="0" applyNumberFormat="1" applyFont="1" applyFill="1" applyAlignment="1">
      <alignment vertical="center" wrapText="1"/>
    </xf>
    <xf numFmtId="0" fontId="110" fillId="0" borderId="0" xfId="0" applyNumberFormat="1" applyFont="1" applyFill="1" applyAlignment="1">
      <alignment vertical="center"/>
    </xf>
    <xf numFmtId="0" fontId="114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Alignment="1">
      <alignment horizontal="right" vertical="center"/>
    </xf>
    <xf numFmtId="0" fontId="115" fillId="0" borderId="0" xfId="0" applyFont="1" applyFill="1" applyBorder="1" applyAlignment="1">
      <alignment horizontal="left" vertical="center"/>
    </xf>
    <xf numFmtId="0" fontId="112" fillId="0" borderId="0" xfId="0" applyFont="1" applyFill="1" applyAlignment="1">
      <alignment horizontal="left" vertical="center"/>
    </xf>
    <xf numFmtId="0" fontId="112" fillId="0" borderId="0" xfId="0" applyFont="1" applyFill="1" applyAlignment="1">
      <alignment vertical="center"/>
    </xf>
    <xf numFmtId="4" fontId="102" fillId="0" borderId="0" xfId="0" applyNumberFormat="1" applyFont="1" applyFill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0" fontId="102" fillId="0" borderId="0" xfId="0" applyFont="1" applyBorder="1" applyAlignment="1">
      <alignment horizontal="center" vertical="center"/>
    </xf>
    <xf numFmtId="0" fontId="102" fillId="0" borderId="0" xfId="2" applyNumberFormat="1" applyFont="1" applyFill="1" applyBorder="1" applyAlignment="1">
      <alignment horizontal="center" vertical="center" wrapText="1"/>
    </xf>
    <xf numFmtId="196" fontId="102" fillId="0" borderId="0" xfId="0" applyNumberFormat="1" applyFont="1" applyFill="1" applyAlignment="1">
      <alignment horizontal="right" vertical="center" wrapText="1"/>
    </xf>
    <xf numFmtId="165" fontId="98" fillId="0" borderId="0" xfId="0" applyNumberFormat="1" applyFont="1" applyFill="1" applyAlignment="1">
      <alignment horizontal="right" vertical="center" wrapText="1"/>
    </xf>
    <xf numFmtId="0" fontId="110" fillId="0" borderId="0" xfId="0" applyNumberFormat="1" applyFont="1" applyFill="1" applyAlignment="1">
      <alignment horizontal="left" vertical="center"/>
    </xf>
    <xf numFmtId="196" fontId="102" fillId="0" borderId="0" xfId="0" applyNumberFormat="1" applyFont="1" applyFill="1" applyAlignment="1">
      <alignment horizontal="right" vertical="center"/>
    </xf>
    <xf numFmtId="165" fontId="3" fillId="0" borderId="0" xfId="0" applyNumberFormat="1" applyFont="1" applyFill="1" applyAlignment="1">
      <alignment vertical="center"/>
    </xf>
    <xf numFmtId="196" fontId="3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05" fillId="0" borderId="3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06" fillId="0" borderId="0" xfId="0" applyFont="1" applyAlignment="1">
      <alignment vertical="center"/>
    </xf>
    <xf numFmtId="3" fontId="102" fillId="0" borderId="0" xfId="2430" applyNumberFormat="1" applyFont="1" applyAlignment="1">
      <alignment vertical="center"/>
    </xf>
    <xf numFmtId="0" fontId="105" fillId="0" borderId="0" xfId="0" applyNumberFormat="1" applyFont="1" applyAlignment="1">
      <alignment vertical="center"/>
    </xf>
    <xf numFmtId="3" fontId="3" fillId="0" borderId="0" xfId="2430" applyNumberFormat="1" applyFont="1" applyAlignment="1">
      <alignment vertical="center"/>
    </xf>
    <xf numFmtId="3" fontId="102" fillId="0" borderId="0" xfId="2303" applyNumberFormat="1" applyFont="1" applyAlignment="1">
      <alignment vertical="center"/>
    </xf>
    <xf numFmtId="3" fontId="3" fillId="0" borderId="0" xfId="2303" applyNumberFormat="1" applyFont="1" applyAlignment="1">
      <alignment vertical="center"/>
    </xf>
    <xf numFmtId="0" fontId="107" fillId="0" borderId="0" xfId="0" applyFont="1" applyAlignment="1">
      <alignment vertical="center"/>
    </xf>
    <xf numFmtId="0" fontId="97" fillId="0" borderId="0" xfId="0" applyFont="1" applyBorder="1" applyAlignment="1">
      <alignment horizontal="center" vertical="center" wrapText="1"/>
    </xf>
    <xf numFmtId="1" fontId="3" fillId="0" borderId="0" xfId="0" applyNumberFormat="1" applyFont="1" applyAlignment="1">
      <alignment vertical="center"/>
    </xf>
    <xf numFmtId="3" fontId="3" fillId="0" borderId="0" xfId="2303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0" fontId="101" fillId="0" borderId="0" xfId="0" applyFont="1" applyFill="1" applyAlignment="1">
      <alignment vertical="center"/>
    </xf>
    <xf numFmtId="0" fontId="107" fillId="0" borderId="0" xfId="0" applyNumberFormat="1" applyFont="1" applyFill="1" applyAlignment="1">
      <alignment vertical="center"/>
    </xf>
    <xf numFmtId="0" fontId="95" fillId="0" borderId="0" xfId="0" applyNumberFormat="1" applyFont="1" applyFill="1" applyAlignment="1">
      <alignment vertical="center"/>
    </xf>
    <xf numFmtId="0" fontId="102" fillId="0" borderId="0" xfId="0" applyFont="1" applyBorder="1" applyAlignment="1">
      <alignment horizontal="left" vertical="center"/>
    </xf>
    <xf numFmtId="0" fontId="96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 applyAlignment="1">
      <alignment horizontal="right" vertical="center" wrapText="1"/>
    </xf>
    <xf numFmtId="0" fontId="102" fillId="0" borderId="0" xfId="0" applyNumberFormat="1" applyFont="1" applyFill="1" applyBorder="1" applyAlignment="1">
      <alignment vertical="center"/>
    </xf>
    <xf numFmtId="0" fontId="96" fillId="0" borderId="0" xfId="0" applyNumberFormat="1" applyFont="1" applyFill="1" applyBorder="1" applyAlignment="1">
      <alignment vertical="center"/>
    </xf>
    <xf numFmtId="2" fontId="102" fillId="0" borderId="0" xfId="0" applyNumberFormat="1" applyFont="1" applyFill="1" applyAlignment="1">
      <alignment vertical="center"/>
    </xf>
    <xf numFmtId="0" fontId="98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02" fillId="0" borderId="3" xfId="0" applyFont="1" applyBorder="1" applyAlignment="1">
      <alignment vertical="center"/>
    </xf>
    <xf numFmtId="0" fontId="96" fillId="0" borderId="0" xfId="0" applyFont="1" applyBorder="1" applyAlignment="1">
      <alignment vertical="center"/>
    </xf>
    <xf numFmtId="0" fontId="97" fillId="0" borderId="0" xfId="0" applyFont="1" applyAlignment="1">
      <alignment vertical="center"/>
    </xf>
    <xf numFmtId="0" fontId="103" fillId="0" borderId="0" xfId="0" applyNumberFormat="1" applyFont="1" applyAlignment="1">
      <alignment vertical="center"/>
    </xf>
    <xf numFmtId="0" fontId="98" fillId="0" borderId="0" xfId="0" applyNumberFormat="1" applyFont="1" applyAlignment="1">
      <alignment horizontal="right" vertical="center"/>
    </xf>
    <xf numFmtId="0" fontId="106" fillId="0" borderId="0" xfId="0" applyNumberFormat="1" applyFont="1" applyFill="1" applyAlignment="1">
      <alignment vertical="center"/>
    </xf>
    <xf numFmtId="3" fontId="102" fillId="0" borderId="0" xfId="0" applyNumberFormat="1" applyFont="1" applyAlignment="1">
      <alignment horizontal="right" vertical="center"/>
    </xf>
    <xf numFmtId="0" fontId="116" fillId="0" borderId="0" xfId="0" applyFont="1" applyAlignment="1">
      <alignment vertical="center"/>
    </xf>
    <xf numFmtId="3" fontId="3" fillId="0" borderId="0" xfId="2292" applyNumberFormat="1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197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117" fillId="0" borderId="0" xfId="0" applyFont="1" applyAlignment="1">
      <alignment vertical="center"/>
    </xf>
    <xf numFmtId="0" fontId="118" fillId="0" borderId="0" xfId="0" applyFont="1" applyAlignment="1">
      <alignment vertical="center"/>
    </xf>
    <xf numFmtId="0" fontId="103" fillId="0" borderId="0" xfId="0" applyFont="1" applyFill="1" applyAlignment="1">
      <alignment horizontal="left"/>
    </xf>
    <xf numFmtId="0" fontId="99" fillId="0" borderId="1" xfId="0" applyFont="1" applyBorder="1" applyAlignment="1">
      <alignment horizontal="center" vertical="center" wrapText="1"/>
    </xf>
    <xf numFmtId="0" fontId="102" fillId="0" borderId="0" xfId="0" applyFont="1" applyFill="1" applyBorder="1" applyAlignment="1">
      <alignment horizontal="center" vertical="center"/>
    </xf>
    <xf numFmtId="0" fontId="102" fillId="0" borderId="0" xfId="0" applyFont="1" applyBorder="1" applyAlignment="1">
      <alignment horizontal="center" vertical="center" wrapText="1"/>
    </xf>
    <xf numFmtId="43" fontId="3" fillId="0" borderId="0" xfId="5136" applyFont="1" applyAlignment="1">
      <alignment horizontal="right" vertical="center" wrapText="1"/>
    </xf>
    <xf numFmtId="195" fontId="3" fillId="0" borderId="0" xfId="5136" applyNumberFormat="1" applyFont="1" applyAlignment="1">
      <alignment horizontal="right" vertical="center"/>
    </xf>
    <xf numFmtId="0" fontId="105" fillId="0" borderId="0" xfId="0" applyFont="1" applyFill="1" applyAlignment="1">
      <alignment vertical="center"/>
    </xf>
    <xf numFmtId="0" fontId="98" fillId="0" borderId="0" xfId="0" applyFont="1" applyFill="1" applyBorder="1" applyAlignment="1">
      <alignment horizontal="center" vertical="center" wrapText="1"/>
    </xf>
    <xf numFmtId="0" fontId="106" fillId="0" borderId="0" xfId="0" applyNumberFormat="1" applyFont="1" applyFill="1" applyBorder="1" applyAlignment="1">
      <alignment vertical="center"/>
    </xf>
    <xf numFmtId="195" fontId="3" fillId="0" borderId="0" xfId="2303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/>
    <xf numFmtId="3" fontId="3" fillId="0" borderId="0" xfId="0" applyNumberFormat="1" applyFont="1" applyFill="1" applyBorder="1" applyAlignment="1">
      <alignment horizontal="right" vertical="center" wrapText="1"/>
    </xf>
    <xf numFmtId="0" fontId="106" fillId="0" borderId="0" xfId="0" applyFont="1" applyFill="1" applyBorder="1" applyAlignment="1">
      <alignment horizontal="left" vertical="center"/>
    </xf>
    <xf numFmtId="2" fontId="102" fillId="0" borderId="0" xfId="0" applyNumberFormat="1" applyFont="1" applyFill="1" applyAlignment="1">
      <alignment horizontal="right" vertical="center" wrapText="1"/>
    </xf>
    <xf numFmtId="165" fontId="3" fillId="0" borderId="0" xfId="0" applyNumberFormat="1" applyFont="1" applyFill="1" applyAlignment="1">
      <alignment horizontal="right" vertical="center" wrapText="1"/>
    </xf>
    <xf numFmtId="0" fontId="99" fillId="0" borderId="0" xfId="0" applyFont="1" applyFill="1" applyBorder="1" applyAlignment="1">
      <alignment horizontal="left" vertical="center" wrapText="1"/>
    </xf>
    <xf numFmtId="2" fontId="106" fillId="0" borderId="0" xfId="0" applyNumberFormat="1" applyFont="1" applyFill="1" applyBorder="1" applyAlignment="1">
      <alignment vertical="center"/>
    </xf>
    <xf numFmtId="2" fontId="98" fillId="0" borderId="0" xfId="0" applyNumberFormat="1" applyFont="1" applyFill="1" applyBorder="1" applyAlignment="1">
      <alignment vertical="center"/>
    </xf>
    <xf numFmtId="195" fontId="3" fillId="0" borderId="0" xfId="5136" applyNumberFormat="1" applyFont="1" applyAlignment="1">
      <alignment horizontal="right" vertical="center" wrapText="1"/>
    </xf>
    <xf numFmtId="3" fontId="102" fillId="0" borderId="0" xfId="0" applyNumberFormat="1" applyFont="1" applyFill="1" applyAlignment="1">
      <alignment vertical="center"/>
    </xf>
    <xf numFmtId="195" fontId="3" fillId="0" borderId="0" xfId="5136" applyNumberFormat="1" applyFont="1" applyFill="1" applyAlignment="1">
      <alignment horizontal="right" vertical="center" wrapText="1"/>
    </xf>
    <xf numFmtId="3" fontId="102" fillId="0" borderId="0" xfId="2303" applyNumberFormat="1" applyFont="1" applyFill="1" applyBorder="1" applyAlignment="1">
      <alignment horizontal="right" vertical="center"/>
    </xf>
    <xf numFmtId="3" fontId="3" fillId="0" borderId="0" xfId="2303" applyNumberFormat="1" applyFont="1" applyFill="1" applyBorder="1" applyAlignment="1">
      <alignment horizontal="right" vertical="center"/>
    </xf>
    <xf numFmtId="0" fontId="102" fillId="0" borderId="0" xfId="0" applyFont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96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3" xfId="5121" applyFont="1" applyFill="1" applyBorder="1" applyAlignment="1">
      <alignment horizontal="center" vertical="center" wrapText="1"/>
    </xf>
    <xf numFmtId="0" fontId="3" fillId="0" borderId="3" xfId="5121" applyFont="1" applyBorder="1" applyAlignment="1">
      <alignment horizontal="center" vertical="center"/>
    </xf>
    <xf numFmtId="0" fontId="3" fillId="0" borderId="3" xfId="5121" applyFont="1" applyBorder="1" applyAlignment="1">
      <alignment horizontal="center" vertical="center" wrapText="1"/>
    </xf>
    <xf numFmtId="0" fontId="97" fillId="0" borderId="1" xfId="5121" applyFont="1" applyFill="1" applyBorder="1" applyAlignment="1">
      <alignment horizontal="center" vertical="center" wrapText="1"/>
    </xf>
    <xf numFmtId="0" fontId="97" fillId="0" borderId="1" xfId="5121" applyFont="1" applyBorder="1" applyAlignment="1">
      <alignment horizontal="center" vertical="center"/>
    </xf>
    <xf numFmtId="0" fontId="97" fillId="0" borderId="1" xfId="5121" applyFont="1" applyBorder="1" applyAlignment="1">
      <alignment horizontal="center" vertical="center" wrapText="1"/>
    </xf>
    <xf numFmtId="0" fontId="97" fillId="0" borderId="0" xfId="5121" applyFont="1" applyFill="1" applyAlignment="1">
      <alignment horizontal="center" vertical="center" wrapText="1"/>
    </xf>
    <xf numFmtId="0" fontId="97" fillId="0" borderId="0" xfId="5121" applyFont="1" applyAlignment="1">
      <alignment horizontal="center" vertical="center"/>
    </xf>
    <xf numFmtId="0" fontId="97" fillId="0" borderId="0" xfId="5121" applyFont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98" fillId="0" borderId="0" xfId="0" applyNumberFormat="1" applyFont="1" applyFill="1" applyAlignment="1">
      <alignment horizontal="left" vertical="center"/>
    </xf>
    <xf numFmtId="0" fontId="99" fillId="0" borderId="0" xfId="0" applyFont="1" applyFill="1" applyAlignment="1">
      <alignment horizontal="left" vertical="center"/>
    </xf>
    <xf numFmtId="0" fontId="3" fillId="0" borderId="0" xfId="1" applyNumberFormat="1" applyFont="1" applyFill="1" applyBorder="1" applyAlignment="1">
      <alignment horizontal="left" vertical="center"/>
    </xf>
    <xf numFmtId="0" fontId="97" fillId="0" borderId="0" xfId="1" applyNumberFormat="1" applyFont="1" applyFill="1" applyBorder="1" applyAlignment="1">
      <alignment horizontal="left" vertical="center"/>
    </xf>
    <xf numFmtId="0" fontId="98" fillId="0" borderId="0" xfId="1" applyNumberFormat="1" applyFont="1" applyFill="1" applyBorder="1" applyAlignment="1">
      <alignment horizontal="left" vertical="center"/>
    </xf>
    <xf numFmtId="0" fontId="99" fillId="0" borderId="0" xfId="1" applyNumberFormat="1" applyFont="1" applyFill="1" applyBorder="1" applyAlignment="1">
      <alignment horizontal="left" vertical="center"/>
    </xf>
    <xf numFmtId="0" fontId="98" fillId="0" borderId="0" xfId="0" applyNumberFormat="1" applyFont="1" applyFill="1" applyAlignment="1">
      <alignment vertical="center"/>
    </xf>
    <xf numFmtId="0" fontId="99" fillId="0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horizontal="center" vertical="center"/>
    </xf>
    <xf numFmtId="0" fontId="97" fillId="0" borderId="0" xfId="1" applyFont="1" applyFill="1" applyBorder="1" applyAlignment="1">
      <alignment horizontal="left" vertical="center"/>
    </xf>
    <xf numFmtId="0" fontId="97" fillId="0" borderId="0" xfId="0" applyNumberFormat="1" applyFont="1" applyFill="1" applyAlignment="1">
      <alignment horizontal="left" vertical="center"/>
    </xf>
    <xf numFmtId="0" fontId="9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98" fillId="0" borderId="0" xfId="0" applyFont="1" applyFill="1" applyAlignment="1">
      <alignment horizontal="left" vertical="center"/>
    </xf>
    <xf numFmtId="0" fontId="3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97" fillId="0" borderId="1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vertical="center"/>
    </xf>
    <xf numFmtId="0" fontId="117" fillId="0" borderId="0" xfId="0" applyFont="1" applyFill="1" applyAlignment="1">
      <alignment vertical="center"/>
    </xf>
    <xf numFmtId="0" fontId="120" fillId="0" borderId="0" xfId="0" applyFont="1" applyAlignment="1">
      <alignment vertical="center"/>
    </xf>
    <xf numFmtId="3" fontId="117" fillId="0" borderId="0" xfId="0" applyNumberFormat="1" applyFont="1" applyFill="1" applyAlignment="1">
      <alignment horizontal="right" wrapText="1"/>
    </xf>
    <xf numFmtId="0" fontId="120" fillId="0" borderId="0" xfId="0" applyFont="1" applyFill="1" applyAlignment="1">
      <alignment vertical="center"/>
    </xf>
    <xf numFmtId="1" fontId="102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" fontId="3" fillId="0" borderId="0" xfId="2303" applyNumberFormat="1" applyFont="1" applyAlignment="1">
      <alignment horizontal="right" vertical="center" wrapText="1"/>
    </xf>
    <xf numFmtId="43" fontId="3" fillId="0" borderId="0" xfId="2303" applyFont="1" applyAlignment="1">
      <alignment horizontal="right" vertical="center" wrapText="1"/>
    </xf>
    <xf numFmtId="3" fontId="120" fillId="0" borderId="0" xfId="0" applyNumberFormat="1" applyFont="1" applyAlignment="1">
      <alignment horizontal="right" vertical="center"/>
    </xf>
    <xf numFmtId="0" fontId="3" fillId="0" borderId="0" xfId="0" quotePrefix="1" applyFont="1" applyAlignment="1">
      <alignment horizontal="right" vertical="center"/>
    </xf>
    <xf numFmtId="195" fontId="3" fillId="0" borderId="0" xfId="2303" applyNumberFormat="1" applyFont="1" applyAlignment="1">
      <alignment horizontal="right" vertical="center"/>
    </xf>
    <xf numFmtId="3" fontId="102" fillId="0" borderId="0" xfId="2303" applyNumberFormat="1" applyFont="1" applyBorder="1" applyAlignment="1">
      <alignment horizontal="right" vertical="center"/>
    </xf>
    <xf numFmtId="0" fontId="121" fillId="0" borderId="0" xfId="2361" applyFont="1" applyAlignment="1">
      <alignment vertical="center"/>
    </xf>
    <xf numFmtId="0" fontId="122" fillId="0" borderId="0" xfId="2361" applyNumberFormat="1" applyFont="1" applyAlignment="1">
      <alignment vertical="center"/>
    </xf>
    <xf numFmtId="0" fontId="123" fillId="0" borderId="0" xfId="2361" applyFont="1" applyAlignment="1">
      <alignment vertical="center"/>
    </xf>
    <xf numFmtId="0" fontId="124" fillId="0" borderId="0" xfId="2361" applyFont="1" applyAlignment="1">
      <alignment horizontal="left" vertical="center"/>
    </xf>
    <xf numFmtId="0" fontId="122" fillId="0" borderId="0" xfId="2361" applyFont="1" applyAlignment="1">
      <alignment vertical="center"/>
    </xf>
    <xf numFmtId="0" fontId="122" fillId="0" borderId="0" xfId="2361" applyFont="1" applyAlignment="1">
      <alignment horizontal="left" vertical="center"/>
    </xf>
    <xf numFmtId="0" fontId="123" fillId="0" borderId="0" xfId="2361" applyFont="1" applyAlignment="1">
      <alignment horizontal="left" vertical="center"/>
    </xf>
    <xf numFmtId="0" fontId="124" fillId="0" borderId="0" xfId="2361" applyFont="1" applyAlignment="1">
      <alignment vertical="center"/>
    </xf>
    <xf numFmtId="0" fontId="124" fillId="0" borderId="0" xfId="2361" applyNumberFormat="1" applyFont="1" applyAlignment="1">
      <alignment vertical="center"/>
    </xf>
    <xf numFmtId="0" fontId="124" fillId="0" borderId="0" xfId="2361" applyNumberFormat="1" applyFont="1" applyAlignment="1">
      <alignment horizontal="left" vertical="center"/>
    </xf>
    <xf numFmtId="0" fontId="121" fillId="0" borderId="1" xfId="2361" applyFont="1" applyBorder="1" applyAlignment="1">
      <alignment vertical="center"/>
    </xf>
    <xf numFmtId="0" fontId="124" fillId="0" borderId="1" xfId="2361" applyFont="1" applyBorder="1" applyAlignment="1">
      <alignment horizontal="left" vertical="center"/>
    </xf>
    <xf numFmtId="0" fontId="124" fillId="0" borderId="1" xfId="2361" applyNumberFormat="1" applyFont="1" applyBorder="1" applyAlignment="1">
      <alignment horizontal="left" vertical="center"/>
    </xf>
    <xf numFmtId="0" fontId="121" fillId="0" borderId="0" xfId="2361" applyFont="1" applyBorder="1" applyAlignment="1">
      <alignment vertical="center"/>
    </xf>
    <xf numFmtId="0" fontId="121" fillId="0" borderId="0" xfId="2430" applyFont="1" applyAlignment="1">
      <alignment vertical="center"/>
    </xf>
    <xf numFmtId="1" fontId="121" fillId="0" borderId="0" xfId="2361" applyNumberFormat="1" applyFont="1" applyBorder="1" applyAlignment="1">
      <alignment vertical="center"/>
    </xf>
    <xf numFmtId="1" fontId="121" fillId="0" borderId="0" xfId="2430" applyNumberFormat="1" applyFont="1" applyAlignment="1">
      <alignment vertical="center"/>
    </xf>
    <xf numFmtId="1" fontId="126" fillId="0" borderId="0" xfId="2430" applyNumberFormat="1" applyFont="1" applyBorder="1" applyAlignment="1">
      <alignment vertical="center"/>
    </xf>
    <xf numFmtId="1" fontId="126" fillId="0" borderId="0" xfId="2430" applyNumberFormat="1" applyFont="1" applyAlignment="1">
      <alignment vertical="center"/>
    </xf>
    <xf numFmtId="0" fontId="126" fillId="0" borderId="0" xfId="2430" applyFont="1" applyBorder="1" applyAlignment="1">
      <alignment vertical="center"/>
    </xf>
    <xf numFmtId="0" fontId="126" fillId="0" borderId="0" xfId="2430" applyFont="1" applyAlignment="1">
      <alignment vertical="center"/>
    </xf>
    <xf numFmtId="1" fontId="121" fillId="0" borderId="0" xfId="2361" applyNumberFormat="1" applyFont="1" applyAlignment="1">
      <alignment horizontal="right" vertical="center" wrapText="1"/>
    </xf>
    <xf numFmtId="0" fontId="121" fillId="0" borderId="0" xfId="2361" applyFont="1" applyAlignment="1">
      <alignment horizontal="right" vertical="center" wrapText="1"/>
    </xf>
    <xf numFmtId="0" fontId="121" fillId="0" borderId="3" xfId="2361" applyFont="1" applyBorder="1" applyAlignment="1">
      <alignment horizontal="center" vertical="center" wrapText="1"/>
    </xf>
    <xf numFmtId="0" fontId="121" fillId="0" borderId="3" xfId="2361" applyFont="1" applyBorder="1" applyAlignment="1">
      <alignment vertical="center"/>
    </xf>
    <xf numFmtId="0" fontId="126" fillId="0" borderId="0" xfId="2361" applyFont="1" applyAlignment="1">
      <alignment vertical="center"/>
    </xf>
    <xf numFmtId="0" fontId="127" fillId="0" borderId="0" xfId="2361" applyFont="1" applyAlignment="1">
      <alignment vertical="center"/>
    </xf>
    <xf numFmtId="0" fontId="128" fillId="0" borderId="0" xfId="2361" applyFont="1" applyAlignment="1">
      <alignment vertical="center"/>
    </xf>
    <xf numFmtId="0" fontId="129" fillId="0" borderId="0" xfId="2361" applyFont="1" applyAlignment="1">
      <alignment vertical="center"/>
    </xf>
    <xf numFmtId="0" fontId="130" fillId="0" borderId="0" xfId="2361" applyNumberFormat="1" applyFont="1" applyAlignment="1">
      <alignment horizontal="left" vertical="center"/>
    </xf>
    <xf numFmtId="0" fontId="128" fillId="0" borderId="0" xfId="2361" applyNumberFormat="1" applyFont="1" applyAlignment="1">
      <alignment horizontal="left" vertical="center"/>
    </xf>
    <xf numFmtId="0" fontId="3" fillId="0" borderId="0" xfId="2361" applyFont="1" applyAlignment="1">
      <alignment vertical="center"/>
    </xf>
    <xf numFmtId="0" fontId="112" fillId="0" borderId="0" xfId="2361" applyFont="1" applyAlignment="1">
      <alignment vertical="center"/>
    </xf>
    <xf numFmtId="0" fontId="3" fillId="0" borderId="1" xfId="2361" applyFont="1" applyBorder="1" applyAlignment="1">
      <alignment vertical="center"/>
    </xf>
    <xf numFmtId="0" fontId="112" fillId="0" borderId="1" xfId="2361" applyFont="1" applyBorder="1" applyAlignment="1">
      <alignment vertical="center"/>
    </xf>
    <xf numFmtId="3" fontId="3" fillId="0" borderId="0" xfId="2430" applyNumberFormat="1" applyFont="1" applyBorder="1" applyAlignment="1">
      <alignment vertical="center"/>
    </xf>
    <xf numFmtId="0" fontId="111" fillId="0" borderId="0" xfId="2361" applyFont="1" applyAlignment="1">
      <alignment horizontal="left" vertical="center" wrapText="1"/>
    </xf>
    <xf numFmtId="3" fontId="102" fillId="0" borderId="0" xfId="2430" applyNumberFormat="1" applyFont="1" applyBorder="1" applyAlignment="1">
      <alignment vertical="center"/>
    </xf>
    <xf numFmtId="0" fontId="110" fillId="0" borderId="0" xfId="2361" applyFont="1" applyAlignment="1">
      <alignment horizontal="left" vertical="center"/>
    </xf>
    <xf numFmtId="0" fontId="114" fillId="0" borderId="0" xfId="2361" applyNumberFormat="1" applyFont="1" applyAlignment="1">
      <alignment vertical="center"/>
    </xf>
    <xf numFmtId="3" fontId="3" fillId="0" borderId="0" xfId="2361" applyNumberFormat="1" applyFont="1" applyBorder="1" applyAlignment="1">
      <alignment vertical="center"/>
    </xf>
    <xf numFmtId="0" fontId="3" fillId="0" borderId="0" xfId="2361" applyFont="1" applyBorder="1" applyAlignment="1">
      <alignment vertical="center"/>
    </xf>
    <xf numFmtId="0" fontId="8" fillId="0" borderId="0" xfId="2361" applyFont="1" applyAlignment="1">
      <alignment vertical="center"/>
    </xf>
    <xf numFmtId="0" fontId="114" fillId="0" borderId="0" xfId="2361" applyNumberFormat="1" applyFont="1" applyAlignment="1">
      <alignment vertical="center" wrapText="1"/>
    </xf>
    <xf numFmtId="0" fontId="112" fillId="0" borderId="0" xfId="2361" applyFont="1" applyAlignment="1">
      <alignment horizontal="left" vertical="center"/>
    </xf>
    <xf numFmtId="0" fontId="111" fillId="0" borderId="0" xfId="2361" applyFont="1" applyAlignment="1">
      <alignment horizontal="left" vertical="center"/>
    </xf>
    <xf numFmtId="0" fontId="110" fillId="0" borderId="0" xfId="2361" applyNumberFormat="1" applyFont="1" applyAlignment="1">
      <alignment horizontal="left" vertical="center" wrapText="1"/>
    </xf>
    <xf numFmtId="0" fontId="3" fillId="0" borderId="0" xfId="2430" applyFont="1" applyBorder="1" applyAlignment="1">
      <alignment vertical="center"/>
    </xf>
    <xf numFmtId="0" fontId="108" fillId="0" borderId="0" xfId="2361" applyFont="1" applyAlignment="1">
      <alignment vertical="center"/>
    </xf>
    <xf numFmtId="0" fontId="98" fillId="0" borderId="0" xfId="2361" applyFont="1" applyBorder="1" applyAlignment="1">
      <alignment horizontal="center" vertical="center" wrapText="1"/>
    </xf>
    <xf numFmtId="0" fontId="98" fillId="0" borderId="0" xfId="2361" applyNumberFormat="1" applyFont="1" applyBorder="1" applyAlignment="1">
      <alignment horizontal="center" vertical="center" wrapText="1"/>
    </xf>
    <xf numFmtId="0" fontId="3" fillId="0" borderId="0" xfId="2361" applyFont="1" applyBorder="1" applyAlignment="1">
      <alignment horizontal="center" vertical="center" wrapText="1"/>
    </xf>
    <xf numFmtId="0" fontId="102" fillId="0" borderId="2" xfId="2361" applyFont="1" applyBorder="1" applyAlignment="1">
      <alignment horizontal="center" vertical="center"/>
    </xf>
    <xf numFmtId="0" fontId="3" fillId="0" borderId="3" xfId="2361" applyFont="1" applyBorder="1" applyAlignment="1">
      <alignment horizontal="center" vertical="center" wrapText="1"/>
    </xf>
    <xf numFmtId="0" fontId="3" fillId="0" borderId="3" xfId="2361" applyFont="1" applyBorder="1" applyAlignment="1">
      <alignment vertical="center"/>
    </xf>
    <xf numFmtId="0" fontId="3" fillId="0" borderId="0" xfId="2361" applyFont="1" applyAlignment="1">
      <alignment horizontal="right" vertical="center"/>
    </xf>
    <xf numFmtId="165" fontId="3" fillId="0" borderId="0" xfId="2361" applyNumberFormat="1" applyFont="1" applyAlignment="1">
      <alignment vertical="center"/>
    </xf>
    <xf numFmtId="0" fontId="98" fillId="0" borderId="0" xfId="2361" applyNumberFormat="1" applyFont="1" applyAlignment="1">
      <alignment vertical="center" wrapText="1"/>
    </xf>
    <xf numFmtId="0" fontId="96" fillId="0" borderId="0" xfId="2361" applyFont="1" applyAlignment="1">
      <alignment vertical="center"/>
    </xf>
    <xf numFmtId="0" fontId="105" fillId="0" borderId="0" xfId="2361" applyFont="1" applyAlignment="1">
      <alignment horizontal="left" vertical="center"/>
    </xf>
    <xf numFmtId="165" fontId="2" fillId="0" borderId="0" xfId="2361" applyNumberFormat="1" applyFont="1" applyAlignment="1">
      <alignment vertical="center"/>
    </xf>
    <xf numFmtId="0" fontId="2" fillId="0" borderId="0" xfId="2361" applyFont="1" applyAlignment="1">
      <alignment vertical="center"/>
    </xf>
    <xf numFmtId="0" fontId="131" fillId="0" borderId="0" xfId="2361" applyNumberFormat="1" applyFont="1" applyAlignment="1">
      <alignment vertical="center" wrapText="1"/>
    </xf>
    <xf numFmtId="0" fontId="95" fillId="0" borderId="0" xfId="2361" applyFont="1" applyAlignment="1">
      <alignment vertical="center"/>
    </xf>
    <xf numFmtId="0" fontId="104" fillId="0" borderId="0" xfId="2361" applyFont="1" applyAlignment="1">
      <alignment horizontal="left" vertical="center"/>
    </xf>
    <xf numFmtId="0" fontId="103" fillId="0" borderId="0" xfId="2361" applyFont="1" applyAlignment="1">
      <alignment horizontal="left" vertical="center"/>
    </xf>
    <xf numFmtId="0" fontId="101" fillId="0" borderId="0" xfId="2361" applyFont="1" applyAlignment="1">
      <alignment horizontal="left" vertical="center"/>
    </xf>
    <xf numFmtId="0" fontId="3" fillId="0" borderId="0" xfId="2430" applyFont="1" applyFill="1" applyBorder="1" applyAlignment="1">
      <alignment vertical="center"/>
    </xf>
    <xf numFmtId="43" fontId="3" fillId="0" borderId="0" xfId="2303" applyFont="1" applyFill="1" applyBorder="1" applyAlignment="1">
      <alignment vertical="center" wrapText="1"/>
    </xf>
    <xf numFmtId="0" fontId="98" fillId="0" borderId="0" xfId="2361" applyNumberFormat="1" applyFont="1" applyAlignment="1">
      <alignment horizontal="left" vertical="center"/>
    </xf>
    <xf numFmtId="0" fontId="96" fillId="0" borderId="0" xfId="2361" applyFont="1" applyAlignment="1">
      <alignment horizontal="left" vertical="center"/>
    </xf>
    <xf numFmtId="0" fontId="106" fillId="0" borderId="0" xfId="2361" applyFont="1" applyAlignment="1">
      <alignment horizontal="left" vertical="center"/>
    </xf>
    <xf numFmtId="1" fontId="3" fillId="0" borderId="0" xfId="2430" applyNumberFormat="1" applyFont="1" applyFill="1" applyBorder="1" applyAlignment="1">
      <alignment vertical="center"/>
    </xf>
    <xf numFmtId="0" fontId="3" fillId="0" borderId="0" xfId="2361" applyFont="1" applyAlignment="1">
      <alignment horizontal="left" vertical="center"/>
    </xf>
    <xf numFmtId="0" fontId="102" fillId="0" borderId="0" xfId="2361" applyFont="1" applyAlignment="1">
      <alignment horizontal="left" vertical="center"/>
    </xf>
    <xf numFmtId="1" fontId="102" fillId="0" borderId="0" xfId="2430" applyNumberFormat="1" applyFont="1" applyFill="1" applyBorder="1" applyAlignment="1">
      <alignment vertical="center"/>
    </xf>
    <xf numFmtId="43" fontId="3" fillId="0" borderId="0" xfId="2303" applyFont="1" applyBorder="1" applyAlignment="1">
      <alignment vertical="center" wrapText="1"/>
    </xf>
    <xf numFmtId="0" fontId="102" fillId="0" borderId="0" xfId="2430" applyFont="1" applyFill="1" applyBorder="1" applyAlignment="1">
      <alignment vertical="center"/>
    </xf>
    <xf numFmtId="0" fontId="106" fillId="0" borderId="0" xfId="2361" applyNumberFormat="1" applyFont="1" applyAlignment="1">
      <alignment horizontal="left" vertical="center"/>
    </xf>
    <xf numFmtId="0" fontId="102" fillId="0" borderId="0" xfId="2361" applyFont="1" applyBorder="1" applyAlignment="1">
      <alignment vertical="center"/>
    </xf>
    <xf numFmtId="1" fontId="3" fillId="0" borderId="0" xfId="2361" applyNumberFormat="1" applyFont="1" applyBorder="1" applyAlignment="1">
      <alignment horizontal="right" vertical="center"/>
    </xf>
    <xf numFmtId="0" fontId="3" fillId="0" borderId="3" xfId="2361" applyFont="1" applyBorder="1" applyAlignment="1">
      <alignment horizontal="center" vertical="center"/>
    </xf>
    <xf numFmtId="0" fontId="98" fillId="0" borderId="1" xfId="2361" applyFont="1" applyBorder="1" applyAlignment="1">
      <alignment vertical="center"/>
    </xf>
    <xf numFmtId="0" fontId="102" fillId="0" borderId="0" xfId="2361" applyFont="1" applyAlignment="1">
      <alignment vertical="center"/>
    </xf>
    <xf numFmtId="0" fontId="5" fillId="0" borderId="0" xfId="2361" applyFont="1" applyAlignment="1">
      <alignment vertical="center"/>
    </xf>
    <xf numFmtId="0" fontId="103" fillId="0" borderId="0" xfId="2361" applyFont="1" applyAlignment="1">
      <alignment vertical="center"/>
    </xf>
    <xf numFmtId="0" fontId="101" fillId="0" borderId="0" xfId="2361" applyNumberFormat="1" applyFont="1" applyAlignment="1">
      <alignment vertical="center"/>
    </xf>
    <xf numFmtId="0" fontId="3" fillId="0" borderId="19" xfId="2361" applyFont="1" applyBorder="1" applyAlignment="1">
      <alignment vertical="center"/>
    </xf>
    <xf numFmtId="0" fontId="105" fillId="0" borderId="0" xfId="2361" applyFont="1" applyAlignment="1">
      <alignment horizontal="left" vertical="center" wrapText="1"/>
    </xf>
    <xf numFmtId="0" fontId="98" fillId="0" borderId="0" xfId="2361" applyNumberFormat="1" applyFont="1" applyAlignment="1">
      <alignment horizontal="left" vertical="center" wrapText="1"/>
    </xf>
    <xf numFmtId="0" fontId="106" fillId="0" borderId="0" xfId="2361" applyNumberFormat="1" applyFont="1" applyAlignment="1">
      <alignment horizontal="left" vertical="center" wrapText="1"/>
    </xf>
    <xf numFmtId="0" fontId="103" fillId="0" borderId="0" xfId="2361" applyNumberFormat="1" applyFont="1" applyAlignment="1">
      <alignment vertical="center"/>
    </xf>
    <xf numFmtId="0" fontId="3" fillId="0" borderId="0" xfId="5137" applyFont="1" applyFill="1" applyAlignment="1">
      <alignment vertical="center"/>
    </xf>
    <xf numFmtId="0" fontId="98" fillId="0" borderId="0" xfId="2361" applyNumberFormat="1" applyFont="1" applyAlignment="1">
      <alignment vertical="center"/>
    </xf>
    <xf numFmtId="0" fontId="3" fillId="0" borderId="0" xfId="2361" applyFont="1" applyAlignment="1">
      <alignment horizontal="left" vertical="center"/>
    </xf>
    <xf numFmtId="0" fontId="105" fillId="0" borderId="0" xfId="2361" applyFont="1" applyAlignment="1">
      <alignment horizontal="left" vertical="center"/>
    </xf>
    <xf numFmtId="0" fontId="106" fillId="0" borderId="0" xfId="2361" applyFont="1" applyAlignment="1">
      <alignment vertical="center"/>
    </xf>
    <xf numFmtId="0" fontId="106" fillId="0" borderId="0" xfId="2361" applyNumberFormat="1" applyFont="1" applyAlignment="1">
      <alignment vertical="center"/>
    </xf>
    <xf numFmtId="0" fontId="3" fillId="0" borderId="0" xfId="2361" applyFont="1" applyBorder="1" applyAlignment="1">
      <alignment horizontal="center" vertical="center"/>
    </xf>
    <xf numFmtId="0" fontId="98" fillId="0" borderId="0" xfId="2361" applyFont="1" applyBorder="1" applyAlignment="1">
      <alignment vertical="center"/>
    </xf>
    <xf numFmtId="3" fontId="3" fillId="0" borderId="0" xfId="2430" applyNumberFormat="1" applyFont="1" applyFill="1" applyBorder="1" applyAlignment="1">
      <alignment vertical="center"/>
    </xf>
    <xf numFmtId="3" fontId="3" fillId="0" borderId="0" xfId="2430" applyNumberFormat="1" applyFont="1" applyFill="1" applyBorder="1" applyAlignment="1">
      <alignment horizontal="right" vertical="center"/>
    </xf>
    <xf numFmtId="3" fontId="102" fillId="0" borderId="0" xfId="2430" applyNumberFormat="1" applyFont="1" applyFill="1" applyBorder="1" applyAlignment="1">
      <alignment vertical="center"/>
    </xf>
    <xf numFmtId="3" fontId="102" fillId="0" borderId="0" xfId="2430" applyNumberFormat="1" applyFont="1" applyFill="1" applyBorder="1" applyAlignment="1">
      <alignment horizontal="right" vertical="center" wrapText="1"/>
    </xf>
    <xf numFmtId="3" fontId="98" fillId="0" borderId="0" xfId="2430" applyNumberFormat="1" applyFont="1" applyFill="1" applyBorder="1" applyAlignment="1">
      <alignment horizontal="right" vertical="center" wrapText="1"/>
    </xf>
    <xf numFmtId="3" fontId="106" fillId="0" borderId="0" xfId="2430" applyNumberFormat="1" applyFont="1" applyFill="1" applyBorder="1" applyAlignment="1">
      <alignment horizontal="right" vertical="center" wrapText="1"/>
    </xf>
    <xf numFmtId="0" fontId="98" fillId="0" borderId="3" xfId="2361" applyFont="1" applyBorder="1" applyAlignment="1">
      <alignment horizontal="center" vertical="center" wrapText="1"/>
    </xf>
    <xf numFmtId="0" fontId="98" fillId="0" borderId="3" xfId="236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2" fontId="3" fillId="0" borderId="0" xfId="0" applyNumberFormat="1" applyFont="1" applyFill="1" applyBorder="1" applyAlignment="1">
      <alignment vertical="center"/>
    </xf>
    <xf numFmtId="3" fontId="3" fillId="0" borderId="0" xfId="2361" applyNumberFormat="1" applyFont="1" applyAlignment="1">
      <alignment vertical="center"/>
    </xf>
    <xf numFmtId="0" fontId="5" fillId="0" borderId="0" xfId="2361" applyFont="1" applyBorder="1" applyAlignment="1">
      <alignment vertical="center"/>
    </xf>
    <xf numFmtId="0" fontId="98" fillId="0" borderId="0" xfId="2361" applyNumberFormat="1" applyFont="1" applyBorder="1" applyAlignment="1">
      <alignment horizontal="center" vertical="center"/>
    </xf>
    <xf numFmtId="0" fontId="98" fillId="0" borderId="0" xfId="2361" applyFont="1" applyBorder="1" applyAlignment="1">
      <alignment horizontal="center" vertical="center"/>
    </xf>
    <xf numFmtId="0" fontId="3" fillId="0" borderId="0" xfId="5137" applyFont="1" applyFill="1" applyBorder="1" applyAlignment="1">
      <alignment vertical="center"/>
    </xf>
    <xf numFmtId="0" fontId="2" fillId="0" borderId="0" xfId="2361" applyFont="1" applyBorder="1" applyAlignment="1">
      <alignment vertical="center"/>
    </xf>
    <xf numFmtId="0" fontId="103" fillId="0" borderId="0" xfId="2361" applyNumberFormat="1" applyFont="1" applyBorder="1" applyAlignment="1">
      <alignment vertical="center"/>
    </xf>
    <xf numFmtId="0" fontId="3" fillId="0" borderId="0" xfId="236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2" fontId="3" fillId="0" borderId="1" xfId="0" applyNumberFormat="1" applyFont="1" applyFill="1" applyBorder="1" applyAlignment="1">
      <alignment horizontal="right" vertical="center"/>
    </xf>
    <xf numFmtId="165" fontId="2" fillId="0" borderId="0" xfId="2361" applyNumberFormat="1" applyFont="1" applyBorder="1" applyAlignment="1">
      <alignment vertical="center"/>
    </xf>
    <xf numFmtId="165" fontId="3" fillId="0" borderId="0" xfId="2361" applyNumberFormat="1" applyFont="1" applyBorder="1" applyAlignment="1">
      <alignment vertical="center"/>
    </xf>
    <xf numFmtId="3" fontId="132" fillId="0" borderId="0" xfId="2361" applyNumberFormat="1" applyFont="1" applyFill="1" applyBorder="1" applyAlignment="1">
      <alignment vertical="center"/>
    </xf>
    <xf numFmtId="3" fontId="9" fillId="0" borderId="0" xfId="2361" applyNumberFormat="1" applyFont="1" applyFill="1" applyBorder="1" applyAlignment="1">
      <alignment vertical="center"/>
    </xf>
    <xf numFmtId="0" fontId="98" fillId="0" borderId="1" xfId="2361" applyNumberFormat="1" applyFont="1" applyBorder="1" applyAlignment="1">
      <alignment vertical="center"/>
    </xf>
    <xf numFmtId="3" fontId="3" fillId="0" borderId="1" xfId="2430" applyNumberFormat="1" applyFont="1" applyFill="1" applyBorder="1" applyAlignment="1">
      <alignment vertical="center"/>
    </xf>
    <xf numFmtId="0" fontId="101" fillId="0" borderId="0" xfId="2361" applyNumberFormat="1" applyFont="1" applyFill="1" applyAlignment="1">
      <alignment vertical="center"/>
    </xf>
    <xf numFmtId="0" fontId="5" fillId="0" borderId="0" xfId="2361" applyFont="1" applyFill="1" applyAlignment="1">
      <alignment vertical="center"/>
    </xf>
    <xf numFmtId="0" fontId="103" fillId="0" borderId="0" xfId="2361" applyNumberFormat="1" applyFont="1" applyFill="1" applyAlignment="1">
      <alignment vertical="center"/>
    </xf>
    <xf numFmtId="0" fontId="102" fillId="0" borderId="0" xfId="2361" applyFont="1" applyFill="1" applyAlignment="1">
      <alignment vertical="center"/>
    </xf>
    <xf numFmtId="0" fontId="99" fillId="0" borderId="0" xfId="2361" applyFont="1" applyFill="1" applyAlignment="1">
      <alignment vertical="center"/>
    </xf>
    <xf numFmtId="0" fontId="102" fillId="0" borderId="1" xfId="2361" applyFont="1" applyFill="1" applyBorder="1" applyAlignment="1">
      <alignment vertical="center"/>
    </xf>
    <xf numFmtId="0" fontId="105" fillId="0" borderId="0" xfId="2361" applyFont="1" applyFill="1" applyAlignment="1">
      <alignment horizontal="left" vertical="center"/>
    </xf>
    <xf numFmtId="0" fontId="97" fillId="0" borderId="0" xfId="2361" applyFont="1" applyFill="1" applyAlignment="1">
      <alignment horizontal="right" vertical="center"/>
    </xf>
    <xf numFmtId="0" fontId="3" fillId="0" borderId="0" xfId="2361" applyFont="1" applyFill="1" applyAlignment="1">
      <alignment vertical="center"/>
    </xf>
    <xf numFmtId="0" fontId="3" fillId="0" borderId="3" xfId="2361" applyFont="1" applyFill="1" applyBorder="1" applyAlignment="1">
      <alignment horizontal="center" vertical="center" wrapText="1"/>
    </xf>
    <xf numFmtId="0" fontId="3" fillId="0" borderId="0" xfId="2361" applyFont="1" applyFill="1" applyAlignment="1">
      <alignment horizontal="center" vertical="center" wrapText="1"/>
    </xf>
    <xf numFmtId="0" fontId="106" fillId="0" borderId="0" xfId="2361" applyNumberFormat="1" applyFont="1" applyFill="1" applyAlignment="1">
      <alignment horizontal="left" vertical="center"/>
    </xf>
    <xf numFmtId="0" fontId="102" fillId="0" borderId="0" xfId="5135" applyNumberFormat="1" applyFont="1" applyFill="1" applyAlignment="1">
      <alignment vertical="center"/>
    </xf>
    <xf numFmtId="43" fontId="102" fillId="0" borderId="0" xfId="2303" applyNumberFormat="1" applyFont="1" applyFill="1" applyAlignment="1">
      <alignment horizontal="right" vertical="center" wrapText="1"/>
    </xf>
    <xf numFmtId="1" fontId="102" fillId="0" borderId="0" xfId="5135" applyNumberFormat="1" applyFont="1" applyFill="1" applyAlignment="1">
      <alignment vertical="center"/>
    </xf>
    <xf numFmtId="0" fontId="3" fillId="0" borderId="0" xfId="2540" applyNumberFormat="1" applyFont="1" applyFill="1" applyAlignment="1">
      <alignment vertical="center"/>
    </xf>
    <xf numFmtId="0" fontId="3" fillId="0" borderId="0" xfId="5135" applyNumberFormat="1" applyFont="1" applyFill="1" applyAlignment="1">
      <alignment vertical="center"/>
    </xf>
    <xf numFmtId="43" fontId="3" fillId="0" borderId="0" xfId="2303" applyNumberFormat="1" applyFont="1" applyFill="1" applyAlignment="1">
      <alignment horizontal="right" vertical="center" wrapText="1"/>
    </xf>
    <xf numFmtId="0" fontId="96" fillId="0" borderId="0" xfId="2361" applyFont="1" applyFill="1" applyAlignment="1">
      <alignment vertical="center"/>
    </xf>
    <xf numFmtId="0" fontId="97" fillId="0" borderId="0" xfId="2540" applyNumberFormat="1" applyFont="1" applyFill="1" applyAlignment="1">
      <alignment vertical="center" wrapText="1"/>
    </xf>
    <xf numFmtId="2" fontId="3" fillId="0" borderId="0" xfId="2361" applyNumberFormat="1" applyFont="1" applyFill="1" applyAlignment="1">
      <alignment horizontal="right" vertical="center"/>
    </xf>
    <xf numFmtId="195" fontId="3" fillId="0" borderId="0" xfId="2303" applyNumberFormat="1" applyFont="1" applyFill="1" applyAlignment="1">
      <alignment horizontal="right" vertical="center" wrapText="1"/>
    </xf>
    <xf numFmtId="0" fontId="97" fillId="0" borderId="0" xfId="2540" applyNumberFormat="1" applyFont="1" applyFill="1" applyAlignment="1">
      <alignment vertical="center"/>
    </xf>
    <xf numFmtId="1" fontId="3" fillId="0" borderId="0" xfId="5135" applyNumberFormat="1" applyFont="1" applyFill="1" applyAlignment="1">
      <alignment vertical="center"/>
    </xf>
    <xf numFmtId="0" fontId="99" fillId="0" borderId="0" xfId="2361" applyNumberFormat="1" applyFont="1" applyFill="1" applyBorder="1" applyAlignment="1">
      <alignment vertical="center" wrapText="1"/>
    </xf>
    <xf numFmtId="0" fontId="98" fillId="0" borderId="0" xfId="2361" applyFont="1" applyFill="1" applyBorder="1" applyAlignment="1">
      <alignment vertical="center" wrapText="1"/>
    </xf>
    <xf numFmtId="0" fontId="98" fillId="0" borderId="0" xfId="5135" applyNumberFormat="1" applyFont="1" applyFill="1" applyAlignment="1">
      <alignment vertical="center"/>
    </xf>
    <xf numFmtId="195" fontId="98" fillId="0" borderId="0" xfId="2303" applyNumberFormat="1" applyFont="1" applyFill="1" applyAlignment="1">
      <alignment horizontal="right" vertical="center" wrapText="1"/>
    </xf>
    <xf numFmtId="0" fontId="98" fillId="0" borderId="0" xfId="2361" applyNumberFormat="1" applyFont="1" applyFill="1" applyAlignment="1">
      <alignment vertical="center"/>
    </xf>
    <xf numFmtId="198" fontId="3" fillId="0" borderId="0" xfId="2303" applyNumberFormat="1" applyFont="1" applyFill="1" applyAlignment="1">
      <alignment horizontal="right" vertical="center" wrapText="1"/>
    </xf>
    <xf numFmtId="165" fontId="3" fillId="0" borderId="0" xfId="5135" applyNumberFormat="1" applyFont="1" applyFill="1" applyAlignment="1">
      <alignment vertical="center"/>
    </xf>
    <xf numFmtId="165" fontId="3" fillId="0" borderId="0" xfId="2361" applyNumberFormat="1" applyFont="1" applyFill="1" applyAlignment="1">
      <alignment vertical="center"/>
    </xf>
    <xf numFmtId="0" fontId="97" fillId="0" borderId="0" xfId="2540" applyNumberFormat="1" applyFont="1" applyFill="1" applyAlignment="1">
      <alignment horizontal="left" vertical="center"/>
    </xf>
    <xf numFmtId="0" fontId="3" fillId="0" borderId="0" xfId="2540" applyNumberFormat="1" applyFont="1" applyFill="1" applyAlignment="1">
      <alignment horizontal="left" vertical="center"/>
    </xf>
    <xf numFmtId="2" fontId="3" fillId="0" borderId="0" xfId="2361" applyNumberFormat="1" applyFont="1" applyFill="1" applyAlignment="1">
      <alignment vertical="center"/>
    </xf>
    <xf numFmtId="0" fontId="3" fillId="0" borderId="0" xfId="2361" applyFont="1" applyFill="1" applyBorder="1" applyAlignment="1">
      <alignment vertical="center"/>
    </xf>
    <xf numFmtId="0" fontId="97" fillId="0" borderId="0" xfId="2361" applyFont="1" applyFill="1" applyAlignment="1">
      <alignment vertical="center"/>
    </xf>
    <xf numFmtId="0" fontId="3" fillId="0" borderId="1" xfId="2361" applyFont="1" applyFill="1" applyBorder="1" applyAlignment="1">
      <alignment vertical="center"/>
    </xf>
    <xf numFmtId="0" fontId="107" fillId="0" borderId="0" xfId="2361" applyNumberFormat="1" applyFont="1" applyFill="1" applyAlignment="1">
      <alignment horizontal="left" vertical="center"/>
    </xf>
    <xf numFmtId="0" fontId="3" fillId="0" borderId="0" xfId="2361" applyFont="1" applyFill="1" applyBorder="1" applyAlignment="1">
      <alignment horizontal="center" vertical="center" wrapText="1"/>
    </xf>
    <xf numFmtId="0" fontId="98" fillId="0" borderId="0" xfId="2361" applyFont="1" applyFill="1" applyBorder="1" applyAlignment="1">
      <alignment horizontal="center" vertical="center" wrapText="1"/>
    </xf>
    <xf numFmtId="195" fontId="102" fillId="0" borderId="0" xfId="5138" applyNumberFormat="1" applyFont="1" applyFill="1" applyAlignment="1">
      <alignment horizontal="right" vertical="center" wrapText="1"/>
    </xf>
    <xf numFmtId="195" fontId="98" fillId="0" borderId="0" xfId="5138" applyNumberFormat="1" applyFont="1" applyFill="1" applyBorder="1" applyAlignment="1">
      <alignment horizontal="right" vertical="center" wrapText="1"/>
    </xf>
    <xf numFmtId="195" fontId="3" fillId="0" borderId="0" xfId="5138" applyNumberFormat="1" applyFont="1" applyFill="1" applyAlignment="1">
      <alignment horizontal="right" vertical="center" wrapText="1"/>
    </xf>
    <xf numFmtId="0" fontId="3" fillId="0" borderId="0" xfId="2361" applyFont="1" applyFill="1" applyAlignment="1">
      <alignment horizontal="left" vertical="center"/>
    </xf>
    <xf numFmtId="0" fontId="3" fillId="0" borderId="0" xfId="2540" applyNumberFormat="1" applyFont="1" applyFill="1" applyAlignment="1">
      <alignment vertical="center" wrapText="1"/>
    </xf>
    <xf numFmtId="0" fontId="5" fillId="0" borderId="0" xfId="1" applyFont="1" applyFill="1" applyBorder="1" applyAlignment="1">
      <alignment horizontal="center" vertical="center"/>
    </xf>
    <xf numFmtId="0" fontId="95" fillId="0" borderId="0" xfId="1" applyFont="1" applyFill="1" applyBorder="1" applyAlignment="1">
      <alignment horizontal="center" vertical="center"/>
    </xf>
    <xf numFmtId="0" fontId="100" fillId="0" borderId="0" xfId="2573" applyFont="1" applyAlignment="1">
      <alignment horizontal="center"/>
    </xf>
    <xf numFmtId="0" fontId="102" fillId="0" borderId="2" xfId="0" applyFont="1" applyFill="1" applyBorder="1" applyAlignment="1">
      <alignment horizontal="center" vertical="center"/>
    </xf>
    <xf numFmtId="0" fontId="105" fillId="0" borderId="0" xfId="0" applyNumberFormat="1" applyFont="1" applyBorder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5" fillId="0" borderId="0" xfId="0" applyNumberFormat="1" applyFont="1" applyFill="1" applyBorder="1" applyAlignment="1">
      <alignment horizontal="center" vertical="center"/>
    </xf>
    <xf numFmtId="0" fontId="96" fillId="0" borderId="0" xfId="0" applyFont="1" applyFill="1" applyAlignment="1">
      <alignment horizontal="center" vertical="center"/>
    </xf>
    <xf numFmtId="0" fontId="102" fillId="0" borderId="1" xfId="0" applyFont="1" applyFill="1" applyBorder="1" applyAlignment="1">
      <alignment horizontal="center" vertical="center"/>
    </xf>
    <xf numFmtId="0" fontId="105" fillId="0" borderId="0" xfId="0" applyFont="1" applyBorder="1" applyAlignment="1">
      <alignment horizontal="center" vertical="center" wrapText="1"/>
    </xf>
    <xf numFmtId="0" fontId="106" fillId="0" borderId="2" xfId="0" applyFont="1" applyBorder="1" applyAlignment="1">
      <alignment horizontal="center" vertical="center" wrapText="1"/>
    </xf>
    <xf numFmtId="165" fontId="102" fillId="0" borderId="0" xfId="0" applyNumberFormat="1" applyFont="1" applyFill="1" applyAlignment="1">
      <alignment horizontal="center" vertical="center" wrapText="1"/>
    </xf>
    <xf numFmtId="0" fontId="102" fillId="0" borderId="0" xfId="0" applyFont="1" applyBorder="1" applyAlignment="1">
      <alignment horizontal="center" vertical="center"/>
    </xf>
    <xf numFmtId="0" fontId="105" fillId="0" borderId="0" xfId="0" applyFont="1" applyAlignment="1">
      <alignment horizontal="left" vertical="center" wrapText="1"/>
    </xf>
    <xf numFmtId="0" fontId="106" fillId="0" borderId="3" xfId="0" applyNumberFormat="1" applyFont="1" applyBorder="1" applyAlignment="1">
      <alignment horizontal="center" vertical="center" wrapText="1"/>
    </xf>
    <xf numFmtId="0" fontId="106" fillId="0" borderId="0" xfId="0" applyNumberFormat="1" applyFont="1" applyBorder="1" applyAlignment="1">
      <alignment horizontal="center" vertical="center" wrapText="1"/>
    </xf>
    <xf numFmtId="0" fontId="106" fillId="0" borderId="1" xfId="0" applyNumberFormat="1" applyFont="1" applyBorder="1" applyAlignment="1">
      <alignment horizontal="center" vertical="center" wrapText="1"/>
    </xf>
    <xf numFmtId="0" fontId="102" fillId="0" borderId="3" xfId="0" applyFont="1" applyBorder="1" applyAlignment="1">
      <alignment horizontal="center" vertical="center"/>
    </xf>
    <xf numFmtId="0" fontId="96" fillId="0" borderId="1" xfId="0" applyFont="1" applyBorder="1" applyAlignment="1">
      <alignment horizontal="center" vertical="center"/>
    </xf>
    <xf numFmtId="0" fontId="124" fillId="0" borderId="0" xfId="2361" applyNumberFormat="1" applyFont="1" applyAlignment="1">
      <alignment horizontal="left" vertical="center" wrapText="1"/>
    </xf>
    <xf numFmtId="0" fontId="124" fillId="0" borderId="0" xfId="2361" applyFont="1" applyAlignment="1">
      <alignment horizontal="left" vertical="center" wrapText="1"/>
    </xf>
    <xf numFmtId="0" fontId="123" fillId="0" borderId="0" xfId="2361" applyFont="1" applyAlignment="1">
      <alignment horizontal="left" vertical="center"/>
    </xf>
    <xf numFmtId="0" fontId="122" fillId="0" borderId="0" xfId="2361" applyFont="1" applyAlignment="1">
      <alignment horizontal="left" vertical="center"/>
    </xf>
    <xf numFmtId="0" fontId="110" fillId="0" borderId="0" xfId="2361" applyNumberFormat="1" applyFont="1" applyAlignment="1">
      <alignment horizontal="left" vertical="center" wrapText="1"/>
    </xf>
    <xf numFmtId="0" fontId="110" fillId="0" borderId="0" xfId="2361" applyFont="1" applyAlignment="1">
      <alignment horizontal="left" vertical="center" wrapText="1"/>
    </xf>
    <xf numFmtId="0" fontId="112" fillId="0" borderId="0" xfId="2361" applyFont="1" applyAlignment="1">
      <alignment horizontal="left" vertical="center" wrapText="1"/>
    </xf>
    <xf numFmtId="0" fontId="111" fillId="0" borderId="0" xfId="2361" applyFont="1" applyAlignment="1">
      <alignment horizontal="left" vertical="center" wrapText="1"/>
    </xf>
    <xf numFmtId="0" fontId="106" fillId="0" borderId="0" xfId="2361" applyNumberFormat="1" applyFont="1" applyAlignment="1">
      <alignment horizontal="left" vertical="center" wrapText="1"/>
    </xf>
    <xf numFmtId="0" fontId="106" fillId="0" borderId="0" xfId="2361" applyFont="1" applyAlignment="1">
      <alignment horizontal="left" vertical="center" wrapText="1"/>
    </xf>
    <xf numFmtId="0" fontId="3" fillId="0" borderId="0" xfId="2361" applyFont="1" applyAlignment="1">
      <alignment horizontal="left" vertical="center" wrapText="1"/>
    </xf>
    <xf numFmtId="0" fontId="105" fillId="0" borderId="0" xfId="2361" applyFont="1" applyAlignment="1">
      <alignment horizontal="left" vertical="center" wrapText="1"/>
    </xf>
    <xf numFmtId="0" fontId="105" fillId="0" borderId="0" xfId="2361" applyFont="1" applyAlignment="1">
      <alignment horizontal="left" vertical="center"/>
    </xf>
    <xf numFmtId="0" fontId="3" fillId="0" borderId="0" xfId="2361" applyFont="1" applyAlignment="1">
      <alignment horizontal="left" vertical="center"/>
    </xf>
    <xf numFmtId="0" fontId="106" fillId="0" borderId="0" xfId="2361" applyNumberFormat="1" applyFont="1" applyFill="1" applyAlignment="1">
      <alignment horizontal="center" vertical="center"/>
    </xf>
    <xf numFmtId="0" fontId="99" fillId="0" borderId="0" xfId="2361" applyNumberFormat="1" applyFont="1" applyFill="1" applyAlignment="1">
      <alignment horizontal="center" vertical="center"/>
    </xf>
  </cellXfs>
  <cellStyles count="5139">
    <cellStyle name="_x0001_" xfId="46"/>
    <cellStyle name="??" xfId="47"/>
    <cellStyle name="?? [0.00]_PRODUCT DETAIL Q1" xfId="48"/>
    <cellStyle name="?? [0]" xfId="49"/>
    <cellStyle name="?? [0] 2" xfId="50"/>
    <cellStyle name="???? [0.00]_PRODUCT DETAIL Q1" xfId="51"/>
    <cellStyle name="????_PRODUCT DETAIL Q1" xfId="52"/>
    <cellStyle name="???[0]_Book1" xfId="53"/>
    <cellStyle name="???_95" xfId="54"/>
    <cellStyle name="??_(????)??????" xfId="55"/>
    <cellStyle name="_00.Bia" xfId="56"/>
    <cellStyle name="_01 DVHC" xfId="57"/>
    <cellStyle name="_01 DVHC - DD (Ok)" xfId="58"/>
    <cellStyle name="_01 DVHC - DD (Ok) 2" xfId="2574"/>
    <cellStyle name="_01 DVHC - DD (Ok)_04 Doanh nghiep va CSKDCT 2012" xfId="59"/>
    <cellStyle name="_01 DVHC - DD (Ok)_Book2" xfId="2575"/>
    <cellStyle name="_01 DVHC - DD (Ok)_NGTK-daydu-2014-Laodong" xfId="2576"/>
    <cellStyle name="_01 DVHC - DD (Ok)_nien giam tom tat nong nghiep 2013" xfId="2577"/>
    <cellStyle name="_01 DVHC - DD (Ok)_Niengiam_Hung_final" xfId="2578"/>
    <cellStyle name="_01 DVHC - DD (Ok)_Phan II (In)" xfId="2579"/>
    <cellStyle name="_01 DVHC - DD (Ok)_Xl0000167" xfId="60"/>
    <cellStyle name="_01 DVHC(OK)" xfId="61"/>
    <cellStyle name="_01 DVHC(OK) 2" xfId="2580"/>
    <cellStyle name="_01 DVHC(OK)_02  Dan so lao dong(OK)" xfId="62"/>
    <cellStyle name="_01 DVHC(OK)_03 TKQG va Thu chi NSNN 2012" xfId="63"/>
    <cellStyle name="_01 DVHC(OK)_04 Doanh nghiep va CSKDCT 2012" xfId="64"/>
    <cellStyle name="_01 DVHC(OK)_05 Doanh nghiep va Ca the_2011 (Ok)" xfId="65"/>
    <cellStyle name="_01 DVHC(OK)_06 NGTT LN,TS 2013 co so" xfId="2581"/>
    <cellStyle name="_01 DVHC(OK)_07 NGTT CN 2012" xfId="66"/>
    <cellStyle name="_01 DVHC(OK)_08 Thuong mai Tong muc - Diep" xfId="67"/>
    <cellStyle name="_01 DVHC(OK)_08 Thuong mai va Du lich (Ok)" xfId="68"/>
    <cellStyle name="_01 DVHC(OK)_08 Thuong mai va Du lich (Ok)_nien giam tom tat nong nghiep 2013" xfId="2582"/>
    <cellStyle name="_01 DVHC(OK)_08 Thuong mai va Du lich (Ok)_Phan II (In)" xfId="2583"/>
    <cellStyle name="_01 DVHC(OK)_09 Chi so gia 2011- VuTKG-1 (Ok)" xfId="69"/>
    <cellStyle name="_01 DVHC(OK)_09 Chi so gia 2011- VuTKG-1 (Ok)_nien giam tom tat nong nghiep 2013" xfId="2584"/>
    <cellStyle name="_01 DVHC(OK)_09 Chi so gia 2011- VuTKG-1 (Ok)_Phan II (In)" xfId="2585"/>
    <cellStyle name="_01 DVHC(OK)_09 Du lich" xfId="70"/>
    <cellStyle name="_01 DVHC(OK)_09 Du lich_nien giam tom tat nong nghiep 2013" xfId="2586"/>
    <cellStyle name="_01 DVHC(OK)_09 Du lich_Phan II (In)" xfId="2587"/>
    <cellStyle name="_01 DVHC(OK)_10 Van tai va BCVT (da sua ok)" xfId="71"/>
    <cellStyle name="_01 DVHC(OK)_10 Van tai va BCVT (da sua ok)_nien giam tom tat nong nghiep 2013" xfId="2588"/>
    <cellStyle name="_01 DVHC(OK)_10 Van tai va BCVT (da sua ok)_Phan II (In)" xfId="2589"/>
    <cellStyle name="_01 DVHC(OK)_11 (3)" xfId="72"/>
    <cellStyle name="_01 DVHC(OK)_11 (3) 2" xfId="2590"/>
    <cellStyle name="_01 DVHC(OK)_11 (3)_04 Doanh nghiep va CSKDCT 2012" xfId="73"/>
    <cellStyle name="_01 DVHC(OK)_11 (3)_Book2" xfId="2591"/>
    <cellStyle name="_01 DVHC(OK)_11 (3)_NGTK-daydu-2014-Laodong" xfId="2592"/>
    <cellStyle name="_01 DVHC(OK)_11 (3)_nien giam tom tat nong nghiep 2013" xfId="2593"/>
    <cellStyle name="_01 DVHC(OK)_11 (3)_Niengiam_Hung_final" xfId="2594"/>
    <cellStyle name="_01 DVHC(OK)_11 (3)_Phan II (In)" xfId="2595"/>
    <cellStyle name="_01 DVHC(OK)_11 (3)_Xl0000167" xfId="74"/>
    <cellStyle name="_01 DVHC(OK)_12 (2)" xfId="75"/>
    <cellStyle name="_01 DVHC(OK)_12 (2) 2" xfId="2596"/>
    <cellStyle name="_01 DVHC(OK)_12 (2)_04 Doanh nghiep va CSKDCT 2012" xfId="76"/>
    <cellStyle name="_01 DVHC(OK)_12 (2)_Book2" xfId="2597"/>
    <cellStyle name="_01 DVHC(OK)_12 (2)_NGTK-daydu-2014-Laodong" xfId="2598"/>
    <cellStyle name="_01 DVHC(OK)_12 (2)_nien giam tom tat nong nghiep 2013" xfId="2599"/>
    <cellStyle name="_01 DVHC(OK)_12 (2)_Niengiam_Hung_final" xfId="2600"/>
    <cellStyle name="_01 DVHC(OK)_12 (2)_Phan II (In)" xfId="2601"/>
    <cellStyle name="_01 DVHC(OK)_12 (2)_Xl0000167" xfId="77"/>
    <cellStyle name="_01 DVHC(OK)_12 Giao duc, Y Te va Muc songnam2011" xfId="78"/>
    <cellStyle name="_01 DVHC(OK)_12 Giao duc, Y Te va Muc songnam2011_nien giam tom tat nong nghiep 2013" xfId="2602"/>
    <cellStyle name="_01 DVHC(OK)_12 Giao duc, Y Te va Muc songnam2011_Phan II (In)" xfId="2603"/>
    <cellStyle name="_01 DVHC(OK)_12 MSDC_Thuy Van" xfId="2604"/>
    <cellStyle name="_01 DVHC(OK)_13 Van tai 2012" xfId="79"/>
    <cellStyle name="_01 DVHC(OK)_Book2" xfId="2605"/>
    <cellStyle name="_01 DVHC(OK)_Giaoduc2013(ok)" xfId="80"/>
    <cellStyle name="_01 DVHC(OK)_Maket NGTT2012 LN,TS (7-1-2013)" xfId="81"/>
    <cellStyle name="_01 DVHC(OK)_Maket NGTT2012 LN,TS (7-1-2013)_Nongnghiep" xfId="82"/>
    <cellStyle name="_01 DVHC(OK)_Ngiam_lamnghiep_2011_v2(1)(1)" xfId="83"/>
    <cellStyle name="_01 DVHC(OK)_Ngiam_lamnghiep_2011_v2(1)(1)_Nongnghiep" xfId="84"/>
    <cellStyle name="_01 DVHC(OK)_NGTK-daydu-2014-Laodong" xfId="2606"/>
    <cellStyle name="_01 DVHC(OK)_NGTT LN,TS 2012 (Chuan)" xfId="85"/>
    <cellStyle name="_01 DVHC(OK)_Nien giam TT Vu Nong nghiep 2012(solieu)-gui Vu TH 29-3-2013" xfId="86"/>
    <cellStyle name="_01 DVHC(OK)_Niengiam_Hung_final" xfId="2607"/>
    <cellStyle name="_01 DVHC(OK)_Nongnghiep" xfId="87"/>
    <cellStyle name="_01 DVHC(OK)_Nongnghiep NGDD 2012_cap nhat den 24-5-2013(1)" xfId="88"/>
    <cellStyle name="_01 DVHC(OK)_Nongnghiep_Nongnghiep NGDD 2012_cap nhat den 24-5-2013(1)" xfId="89"/>
    <cellStyle name="_01 DVHC(OK)_TKQG" xfId="90"/>
    <cellStyle name="_01 DVHC(OK)_Xl0000147" xfId="91"/>
    <cellStyle name="_01 DVHC(OK)_Xl0000167" xfId="92"/>
    <cellStyle name="_01 DVHC(OK)_XNK" xfId="93"/>
    <cellStyle name="_01 DVHC(OK)_XNK_nien giam tom tat nong nghiep 2013" xfId="2608"/>
    <cellStyle name="_01 DVHC(OK)_XNK_Phan II (In)" xfId="2609"/>
    <cellStyle name="_01 DVHC_01 Don vi HC" xfId="94"/>
    <cellStyle name="_01 DVHC_01 Don vi HC 2" xfId="2610"/>
    <cellStyle name="_01 DVHC_01 Don vi HC_Book2" xfId="2611"/>
    <cellStyle name="_01 DVHC_01 Don vi HC_NGTK-daydu-2014-Laodong" xfId="2612"/>
    <cellStyle name="_01 DVHC_01 Don vi HC_Niengiam_Hung_final" xfId="2613"/>
    <cellStyle name="_01 DVHC_02 Danso_Laodong 2012(chuan) CO SO" xfId="95"/>
    <cellStyle name="_01 DVHC_04 Doanh nghiep va CSKDCT 2012" xfId="96"/>
    <cellStyle name="_01 DVHC_08 Thuong mai Tong muc - Diep" xfId="97"/>
    <cellStyle name="_01 DVHC_09 Thuong mai va Du lich" xfId="98"/>
    <cellStyle name="_01 DVHC_09 Thuong mai va Du lich 2" xfId="2614"/>
    <cellStyle name="_01 DVHC_09 Thuong mai va Du lich_01 Don vi HC" xfId="99"/>
    <cellStyle name="_01 DVHC_09 Thuong mai va Du lich_Book2" xfId="2615"/>
    <cellStyle name="_01 DVHC_09 Thuong mai va Du lich_NGDD 2013 Thu chi NSNN " xfId="2616"/>
    <cellStyle name="_01 DVHC_09 Thuong mai va Du lich_NGTK-daydu-2014-Laodong" xfId="2617"/>
    <cellStyle name="_01 DVHC_09 Thuong mai va Du lich_nien giam tom tat nong nghiep 2013" xfId="2618"/>
    <cellStyle name="_01 DVHC_09 Thuong mai va Du lich_Niengiam_Hung_final" xfId="2619"/>
    <cellStyle name="_01 DVHC_09 Thuong mai va Du lich_Phan II (In)" xfId="2620"/>
    <cellStyle name="_01 DVHC_12 MSDC_Thuy Van" xfId="2621"/>
    <cellStyle name="_01 DVHC_Don vi HC, dat dai, khi hau" xfId="2622"/>
    <cellStyle name="_01 DVHC_Mau" xfId="2623"/>
    <cellStyle name="_01 DVHC_NGTK-daydu-2014-VuDSLD(22.5.2015)" xfId="2624"/>
    <cellStyle name="_01 DVHC_nien giam 28.5.12_sua tn_Oanh-gui-3.15pm-28-5-2012" xfId="100"/>
    <cellStyle name="_01 DVHC_nien giam tom tat nong nghiep 2013" xfId="2625"/>
    <cellStyle name="_01 DVHC_Phan II (In)" xfId="2626"/>
    <cellStyle name="_01 DVHC_TKQG" xfId="101"/>
    <cellStyle name="_01 DVHC_Xl0000006" xfId="2627"/>
    <cellStyle name="_01 DVHC_Xl0000167" xfId="102"/>
    <cellStyle name="_01 DVHC_Y te-VH TT_Tam(1)" xfId="2628"/>
    <cellStyle name="_01.NGTT2009-DVHC" xfId="103"/>
    <cellStyle name="_02 dan so (OK)" xfId="104"/>
    <cellStyle name="_02.NGTT2009-DSLD" xfId="105"/>
    <cellStyle name="_02.NGTT2009-DSLDok" xfId="106"/>
    <cellStyle name="_03 Dautu 2010" xfId="107"/>
    <cellStyle name="_03.NGTT2009-TKQG" xfId="108"/>
    <cellStyle name="_05 Thuong mai" xfId="109"/>
    <cellStyle name="_05 Thuong mai_01 Don vi HC" xfId="2629"/>
    <cellStyle name="_05 Thuong mai_02 Danso_Laodong 2012(chuan) CO SO" xfId="110"/>
    <cellStyle name="_05 Thuong mai_04 Doanh nghiep va CSKDCT 2012" xfId="111"/>
    <cellStyle name="_05 Thuong mai_12 MSDC_Thuy Van" xfId="2630"/>
    <cellStyle name="_05 Thuong mai_Don vi HC, dat dai, khi hau" xfId="2631"/>
    <cellStyle name="_05 Thuong mai_Mau" xfId="2632"/>
    <cellStyle name="_05 Thuong mai_Mau 2" xfId="2633"/>
    <cellStyle name="_05 Thuong mai_Mau_Book2" xfId="2634"/>
    <cellStyle name="_05 Thuong mai_Mau_NGTK-daydu-2014-Laodong" xfId="2635"/>
    <cellStyle name="_05 Thuong mai_Mau_Niengiam_Hung_final" xfId="2636"/>
    <cellStyle name="_05 Thuong mai_NGDD 2013 Thu chi NSNN " xfId="2637"/>
    <cellStyle name="_05 Thuong mai_NGTK-daydu-2014-VuDSLD(22.5.2015)" xfId="2638"/>
    <cellStyle name="_05 Thuong mai_nien giam 28.5.12_sua tn_Oanh-gui-3.15pm-28-5-2012" xfId="112"/>
    <cellStyle name="_05 Thuong mai_Nien giam KT_TV 2010" xfId="113"/>
    <cellStyle name="_05 Thuong mai_nien giam tom tat nong nghiep 2013" xfId="2639"/>
    <cellStyle name="_05 Thuong mai_Phan II (In)" xfId="2640"/>
    <cellStyle name="_05 Thuong mai_Xl0000006" xfId="2641"/>
    <cellStyle name="_05 Thuong mai_Xl0000167" xfId="114"/>
    <cellStyle name="_05 Thuong mai_Y te-VH TT_Tam(1)" xfId="2642"/>
    <cellStyle name="_06 Van tai" xfId="115"/>
    <cellStyle name="_06 Van tai_01 Don vi HC" xfId="2643"/>
    <cellStyle name="_06 Van tai_02 Danso_Laodong 2012(chuan) CO SO" xfId="116"/>
    <cellStyle name="_06 Van tai_04 Doanh nghiep va CSKDCT 2012" xfId="117"/>
    <cellStyle name="_06 Van tai_12 MSDC_Thuy Van" xfId="2644"/>
    <cellStyle name="_06 Van tai_Don vi HC, dat dai, khi hau" xfId="2645"/>
    <cellStyle name="_06 Van tai_Mau" xfId="2646"/>
    <cellStyle name="_06 Van tai_Mau 2" xfId="2647"/>
    <cellStyle name="_06 Van tai_Mau_Book2" xfId="2648"/>
    <cellStyle name="_06 Van tai_Mau_NGTK-daydu-2014-Laodong" xfId="2649"/>
    <cellStyle name="_06 Van tai_Mau_Niengiam_Hung_final" xfId="2650"/>
    <cellStyle name="_06 Van tai_NGDD 2013 Thu chi NSNN " xfId="2651"/>
    <cellStyle name="_06 Van tai_NGTK-daydu-2014-VuDSLD(22.5.2015)" xfId="2652"/>
    <cellStyle name="_06 Van tai_nien giam 28.5.12_sua tn_Oanh-gui-3.15pm-28-5-2012" xfId="118"/>
    <cellStyle name="_06 Van tai_Nien giam KT_TV 2010" xfId="119"/>
    <cellStyle name="_06 Van tai_nien giam tom tat nong nghiep 2013" xfId="2653"/>
    <cellStyle name="_06 Van tai_Phan II (In)" xfId="2654"/>
    <cellStyle name="_06 Van tai_Xl0000006" xfId="2655"/>
    <cellStyle name="_06 Van tai_Xl0000167" xfId="120"/>
    <cellStyle name="_06 Van tai_Y te-VH TT_Tam(1)" xfId="2656"/>
    <cellStyle name="_07 Buu dien" xfId="121"/>
    <cellStyle name="_07 Buu dien_01 Don vi HC" xfId="2657"/>
    <cellStyle name="_07 Buu dien_02 Danso_Laodong 2012(chuan) CO SO" xfId="122"/>
    <cellStyle name="_07 Buu dien_04 Doanh nghiep va CSKDCT 2012" xfId="123"/>
    <cellStyle name="_07 Buu dien_12 MSDC_Thuy Van" xfId="2658"/>
    <cellStyle name="_07 Buu dien_Don vi HC, dat dai, khi hau" xfId="2659"/>
    <cellStyle name="_07 Buu dien_Mau" xfId="2660"/>
    <cellStyle name="_07 Buu dien_Mau 2" xfId="2661"/>
    <cellStyle name="_07 Buu dien_Mau_Book2" xfId="2662"/>
    <cellStyle name="_07 Buu dien_Mau_NGTK-daydu-2014-Laodong" xfId="2663"/>
    <cellStyle name="_07 Buu dien_Mau_Niengiam_Hung_final" xfId="2664"/>
    <cellStyle name="_07 Buu dien_NGDD 2013 Thu chi NSNN " xfId="2665"/>
    <cellStyle name="_07 Buu dien_NGTK-daydu-2014-VuDSLD(22.5.2015)" xfId="2666"/>
    <cellStyle name="_07 Buu dien_nien giam 28.5.12_sua tn_Oanh-gui-3.15pm-28-5-2012" xfId="124"/>
    <cellStyle name="_07 Buu dien_Nien giam KT_TV 2010" xfId="125"/>
    <cellStyle name="_07 Buu dien_nien giam tom tat nong nghiep 2013" xfId="2667"/>
    <cellStyle name="_07 Buu dien_Phan II (In)" xfId="2668"/>
    <cellStyle name="_07 Buu dien_Xl0000006" xfId="2669"/>
    <cellStyle name="_07 Buu dien_Xl0000167" xfId="126"/>
    <cellStyle name="_07 Buu dien_Y te-VH TT_Tam(1)" xfId="2670"/>
    <cellStyle name="_07. NGTT2009-NN" xfId="127"/>
    <cellStyle name="_07. NGTT2009-NN 10" xfId="128"/>
    <cellStyle name="_07. NGTT2009-NN 11" xfId="129"/>
    <cellStyle name="_07. NGTT2009-NN 12" xfId="130"/>
    <cellStyle name="_07. NGTT2009-NN 13" xfId="131"/>
    <cellStyle name="_07. NGTT2009-NN 14" xfId="132"/>
    <cellStyle name="_07. NGTT2009-NN 15" xfId="133"/>
    <cellStyle name="_07. NGTT2009-NN 16" xfId="134"/>
    <cellStyle name="_07. NGTT2009-NN 17" xfId="135"/>
    <cellStyle name="_07. NGTT2009-NN 18" xfId="136"/>
    <cellStyle name="_07. NGTT2009-NN 19" xfId="137"/>
    <cellStyle name="_07. NGTT2009-NN 2" xfId="138"/>
    <cellStyle name="_07. NGTT2009-NN 3" xfId="139"/>
    <cellStyle name="_07. NGTT2009-NN 4" xfId="140"/>
    <cellStyle name="_07. NGTT2009-NN 5" xfId="141"/>
    <cellStyle name="_07. NGTT2009-NN 6" xfId="142"/>
    <cellStyle name="_07. NGTT2009-NN 7" xfId="143"/>
    <cellStyle name="_07. NGTT2009-NN 8" xfId="144"/>
    <cellStyle name="_07. NGTT2009-NN 9" xfId="145"/>
    <cellStyle name="_07. NGTT2009-NN_01 Don vi HC" xfId="146"/>
    <cellStyle name="_07. NGTT2009-NN_01 Don vi HC 2" xfId="2671"/>
    <cellStyle name="_07. NGTT2009-NN_01 Don vi HC_Book2" xfId="2672"/>
    <cellStyle name="_07. NGTT2009-NN_01 Don vi HC_NGTK-daydu-2014-Laodong" xfId="2673"/>
    <cellStyle name="_07. NGTT2009-NN_01 Don vi HC_Niengiam_Hung_final" xfId="2674"/>
    <cellStyle name="_07. NGTT2009-NN_01 DVHC-DSLD 2010" xfId="147"/>
    <cellStyle name="_07. NGTT2009-NN_01 DVHC-DSLD 2010_01 Don vi HC" xfId="148"/>
    <cellStyle name="_07. NGTT2009-NN_01 DVHC-DSLD 2010_01 Don vi HC 2" xfId="2675"/>
    <cellStyle name="_07. NGTT2009-NN_01 DVHC-DSLD 2010_01 Don vi HC_Book2" xfId="2676"/>
    <cellStyle name="_07. NGTT2009-NN_01 DVHC-DSLD 2010_01 Don vi HC_NGTK-daydu-2014-Laodong" xfId="2677"/>
    <cellStyle name="_07. NGTT2009-NN_01 DVHC-DSLD 2010_01 Don vi HC_Niengiam_Hung_final" xfId="2678"/>
    <cellStyle name="_07. NGTT2009-NN_01 DVHC-DSLD 2010_02 Danso_Laodong 2012(chuan) CO SO" xfId="149"/>
    <cellStyle name="_07. NGTT2009-NN_01 DVHC-DSLD 2010_04 Doanh nghiep va CSKDCT 2012" xfId="150"/>
    <cellStyle name="_07. NGTT2009-NN_01 DVHC-DSLD 2010_08 Thuong mai Tong muc - Diep" xfId="151"/>
    <cellStyle name="_07. NGTT2009-NN_01 DVHC-DSLD 2010_12 MSDC_Thuy Van" xfId="2679"/>
    <cellStyle name="_07. NGTT2009-NN_01 DVHC-DSLD 2010_Bo sung 04 bieu Cong nghiep" xfId="152"/>
    <cellStyle name="_07. NGTT2009-NN_01 DVHC-DSLD 2010_Bo sung 04 bieu Cong nghiep 2" xfId="2680"/>
    <cellStyle name="_07. NGTT2009-NN_01 DVHC-DSLD 2010_Bo sung 04 bieu Cong nghiep_Book2" xfId="2681"/>
    <cellStyle name="_07. NGTT2009-NN_01 DVHC-DSLD 2010_Bo sung 04 bieu Cong nghiep_Mau" xfId="2682"/>
    <cellStyle name="_07. NGTT2009-NN_01 DVHC-DSLD 2010_Bo sung 04 bieu Cong nghiep_NGTK-daydu-2014-Laodong" xfId="2683"/>
    <cellStyle name="_07. NGTT2009-NN_01 DVHC-DSLD 2010_Bo sung 04 bieu Cong nghiep_Niengiam_Hung_final" xfId="2684"/>
    <cellStyle name="_07. NGTT2009-NN_01 DVHC-DSLD 2010_Don vi HC, dat dai, khi hau" xfId="2685"/>
    <cellStyle name="_07. NGTT2009-NN_01 DVHC-DSLD 2010_Mau" xfId="153"/>
    <cellStyle name="_07. NGTT2009-NN_01 DVHC-DSLD 2010_Mau 2" xfId="2686"/>
    <cellStyle name="_07. NGTT2009-NN_01 DVHC-DSLD 2010_Mau_1" xfId="2687"/>
    <cellStyle name="_07. NGTT2009-NN_01 DVHC-DSLD 2010_Mau_12 MSDC_Thuy Van" xfId="2688"/>
    <cellStyle name="_07. NGTT2009-NN_01 DVHC-DSLD 2010_Mau_Book2" xfId="2689"/>
    <cellStyle name="_07. NGTT2009-NN_01 DVHC-DSLD 2010_Mau_NGTK-daydu-2014-Laodong" xfId="2690"/>
    <cellStyle name="_07. NGTT2009-NN_01 DVHC-DSLD 2010_Mau_Niengiam_Hung_final" xfId="2691"/>
    <cellStyle name="_07. NGTT2009-NN_01 DVHC-DSLD 2010_NGDD 2013 Thu chi NSNN " xfId="2692"/>
    <cellStyle name="_07. NGTT2009-NN_01 DVHC-DSLD 2010_NGTK-daydu-2014-VuDSLD(22.5.2015)" xfId="2693"/>
    <cellStyle name="_07. NGTT2009-NN_01 DVHC-DSLD 2010_nien giam 28.5.12_sua tn_Oanh-gui-3.15pm-28-5-2012" xfId="154"/>
    <cellStyle name="_07. NGTT2009-NN_01 DVHC-DSLD 2010_Nien giam KT_TV 2010" xfId="155"/>
    <cellStyle name="_07. NGTT2009-NN_01 DVHC-DSLD 2010_nien giam tom tat 2010 (thuy)" xfId="156"/>
    <cellStyle name="_07. NGTT2009-NN_01 DVHC-DSLD 2010_nien giam tom tat 2010 (thuy)_01 Don vi HC" xfId="157"/>
    <cellStyle name="_07. NGTT2009-NN_01 DVHC-DSLD 2010_nien giam tom tat 2010 (thuy)_01 Don vi HC 2" xfId="2694"/>
    <cellStyle name="_07. NGTT2009-NN_01 DVHC-DSLD 2010_nien giam tom tat 2010 (thuy)_01 Don vi HC_Book2" xfId="2695"/>
    <cellStyle name="_07. NGTT2009-NN_01 DVHC-DSLD 2010_nien giam tom tat 2010 (thuy)_01 Don vi HC_NGTK-daydu-2014-Laodong" xfId="2696"/>
    <cellStyle name="_07. NGTT2009-NN_01 DVHC-DSLD 2010_nien giam tom tat 2010 (thuy)_01 Don vi HC_Niengiam_Hung_final" xfId="2697"/>
    <cellStyle name="_07. NGTT2009-NN_01 DVHC-DSLD 2010_nien giam tom tat 2010 (thuy)_02 Danso_Laodong 2012(chuan) CO SO" xfId="158"/>
    <cellStyle name="_07. NGTT2009-NN_01 DVHC-DSLD 2010_nien giam tom tat 2010 (thuy)_04 Doanh nghiep va CSKDCT 2012" xfId="159"/>
    <cellStyle name="_07. NGTT2009-NN_01 DVHC-DSLD 2010_nien giam tom tat 2010 (thuy)_08 Thuong mai Tong muc - Diep" xfId="160"/>
    <cellStyle name="_07. NGTT2009-NN_01 DVHC-DSLD 2010_nien giam tom tat 2010 (thuy)_09 Thuong mai va Du lich" xfId="161"/>
    <cellStyle name="_07. NGTT2009-NN_01 DVHC-DSLD 2010_nien giam tom tat 2010 (thuy)_09 Thuong mai va Du lich 2" xfId="2698"/>
    <cellStyle name="_07. NGTT2009-NN_01 DVHC-DSLD 2010_nien giam tom tat 2010 (thuy)_09 Thuong mai va Du lich_01 Don vi HC" xfId="162"/>
    <cellStyle name="_07. NGTT2009-NN_01 DVHC-DSLD 2010_nien giam tom tat 2010 (thuy)_09 Thuong mai va Du lich_Book2" xfId="2699"/>
    <cellStyle name="_07. NGTT2009-NN_01 DVHC-DSLD 2010_nien giam tom tat 2010 (thuy)_09 Thuong mai va Du lich_NGDD 2013 Thu chi NSNN " xfId="2700"/>
    <cellStyle name="_07. NGTT2009-NN_01 DVHC-DSLD 2010_nien giam tom tat 2010 (thuy)_09 Thuong mai va Du lich_NGTK-daydu-2014-Laodong" xfId="2701"/>
    <cellStyle name="_07. NGTT2009-NN_01 DVHC-DSLD 2010_nien giam tom tat 2010 (thuy)_09 Thuong mai va Du lich_nien giam tom tat nong nghiep 2013" xfId="2702"/>
    <cellStyle name="_07. NGTT2009-NN_01 DVHC-DSLD 2010_nien giam tom tat 2010 (thuy)_09 Thuong mai va Du lich_Niengiam_Hung_final" xfId="2703"/>
    <cellStyle name="_07. NGTT2009-NN_01 DVHC-DSLD 2010_nien giam tom tat 2010 (thuy)_09 Thuong mai va Du lich_Phan II (In)" xfId="2704"/>
    <cellStyle name="_07. NGTT2009-NN_01 DVHC-DSLD 2010_nien giam tom tat 2010 (thuy)_12 MSDC_Thuy Van" xfId="2705"/>
    <cellStyle name="_07. NGTT2009-NN_01 DVHC-DSLD 2010_nien giam tom tat 2010 (thuy)_Don vi HC, dat dai, khi hau" xfId="2706"/>
    <cellStyle name="_07. NGTT2009-NN_01 DVHC-DSLD 2010_nien giam tom tat 2010 (thuy)_Mau" xfId="2707"/>
    <cellStyle name="_07. NGTT2009-NN_01 DVHC-DSLD 2010_nien giam tom tat 2010 (thuy)_NGTK-daydu-2014-VuDSLD(22.5.2015)" xfId="2708"/>
    <cellStyle name="_07. NGTT2009-NN_01 DVHC-DSLD 2010_nien giam tom tat 2010 (thuy)_nien giam 28.5.12_sua tn_Oanh-gui-3.15pm-28-5-2012" xfId="163"/>
    <cellStyle name="_07. NGTT2009-NN_01 DVHC-DSLD 2010_nien giam tom tat 2010 (thuy)_nien giam tom tat nong nghiep 2013" xfId="2709"/>
    <cellStyle name="_07. NGTT2009-NN_01 DVHC-DSLD 2010_nien giam tom tat 2010 (thuy)_Phan II (In)" xfId="2710"/>
    <cellStyle name="_07. NGTT2009-NN_01 DVHC-DSLD 2010_nien giam tom tat 2010 (thuy)_TKQG" xfId="164"/>
    <cellStyle name="_07. NGTT2009-NN_01 DVHC-DSLD 2010_nien giam tom tat 2010 (thuy)_Xl0000006" xfId="2711"/>
    <cellStyle name="_07. NGTT2009-NN_01 DVHC-DSLD 2010_nien giam tom tat 2010 (thuy)_Xl0000167" xfId="165"/>
    <cellStyle name="_07. NGTT2009-NN_01 DVHC-DSLD 2010_nien giam tom tat 2010 (thuy)_Y te-VH TT_Tam(1)" xfId="2712"/>
    <cellStyle name="_07. NGTT2009-NN_01 DVHC-DSLD 2010_nien giam tom tat nong nghiep 2013" xfId="2713"/>
    <cellStyle name="_07. NGTT2009-NN_01 DVHC-DSLD 2010_Phan II (In)" xfId="2714"/>
    <cellStyle name="_07. NGTT2009-NN_01 DVHC-DSLD 2010_Tong hop NGTT" xfId="166"/>
    <cellStyle name="_07. NGTT2009-NN_01 DVHC-DSLD 2010_Tong hop NGTT 2" xfId="2715"/>
    <cellStyle name="_07. NGTT2009-NN_01 DVHC-DSLD 2010_Tong hop NGTT_09 Thuong mai va Du lich" xfId="167"/>
    <cellStyle name="_07. NGTT2009-NN_01 DVHC-DSLD 2010_Tong hop NGTT_09 Thuong mai va Du lich 2" xfId="2716"/>
    <cellStyle name="_07. NGTT2009-NN_01 DVHC-DSLD 2010_Tong hop NGTT_09 Thuong mai va Du lich_01 Don vi HC" xfId="168"/>
    <cellStyle name="_07. NGTT2009-NN_01 DVHC-DSLD 2010_Tong hop NGTT_09 Thuong mai va Du lich_Book2" xfId="2717"/>
    <cellStyle name="_07. NGTT2009-NN_01 DVHC-DSLD 2010_Tong hop NGTT_09 Thuong mai va Du lich_NGDD 2013 Thu chi NSNN " xfId="2718"/>
    <cellStyle name="_07. NGTT2009-NN_01 DVHC-DSLD 2010_Tong hop NGTT_09 Thuong mai va Du lich_NGTK-daydu-2014-Laodong" xfId="2719"/>
    <cellStyle name="_07. NGTT2009-NN_01 DVHC-DSLD 2010_Tong hop NGTT_09 Thuong mai va Du lich_nien giam tom tat nong nghiep 2013" xfId="2720"/>
    <cellStyle name="_07. NGTT2009-NN_01 DVHC-DSLD 2010_Tong hop NGTT_09 Thuong mai va Du lich_Niengiam_Hung_final" xfId="2721"/>
    <cellStyle name="_07. NGTT2009-NN_01 DVHC-DSLD 2010_Tong hop NGTT_09 Thuong mai va Du lich_Phan II (In)" xfId="2722"/>
    <cellStyle name="_07. NGTT2009-NN_01 DVHC-DSLD 2010_Tong hop NGTT_Book2" xfId="2723"/>
    <cellStyle name="_07. NGTT2009-NN_01 DVHC-DSLD 2010_Tong hop NGTT_Mau" xfId="2724"/>
    <cellStyle name="_07. NGTT2009-NN_01 DVHC-DSLD 2010_Tong hop NGTT_NGTK-daydu-2014-Laodong" xfId="2725"/>
    <cellStyle name="_07. NGTT2009-NN_01 DVHC-DSLD 2010_Tong hop NGTT_Niengiam_Hung_final" xfId="2726"/>
    <cellStyle name="_07. NGTT2009-NN_01 DVHC-DSLD 2010_Xl0000006" xfId="2727"/>
    <cellStyle name="_07. NGTT2009-NN_01 DVHC-DSLD 2010_Xl0000167" xfId="169"/>
    <cellStyle name="_07. NGTT2009-NN_01 DVHC-DSLD 2010_Y te-VH TT_Tam(1)" xfId="2728"/>
    <cellStyle name="_07. NGTT2009-NN_02  Dan so lao dong(OK)" xfId="170"/>
    <cellStyle name="_07. NGTT2009-NN_02 Dan so 2010 (ok)" xfId="171"/>
    <cellStyle name="_07. NGTT2009-NN_02 Dan so Lao dong 2011" xfId="172"/>
    <cellStyle name="_07. NGTT2009-NN_02 Danso_Laodong 2012(chuan) CO SO" xfId="173"/>
    <cellStyle name="_07. NGTT2009-NN_02 DSLD_2011(ok).xls" xfId="174"/>
    <cellStyle name="_07. NGTT2009-NN_03 Dautu 2010" xfId="175"/>
    <cellStyle name="_07. NGTT2009-NN_03 Dautu 2010_01 Don vi HC" xfId="176"/>
    <cellStyle name="_07. NGTT2009-NN_03 Dautu 2010_01 Don vi HC 2" xfId="2729"/>
    <cellStyle name="_07. NGTT2009-NN_03 Dautu 2010_01 Don vi HC_Book2" xfId="2730"/>
    <cellStyle name="_07. NGTT2009-NN_03 Dautu 2010_01 Don vi HC_NGTK-daydu-2014-Laodong" xfId="2731"/>
    <cellStyle name="_07. NGTT2009-NN_03 Dautu 2010_01 Don vi HC_Niengiam_Hung_final" xfId="2732"/>
    <cellStyle name="_07. NGTT2009-NN_03 Dautu 2010_02 Danso_Laodong 2012(chuan) CO SO" xfId="177"/>
    <cellStyle name="_07. NGTT2009-NN_03 Dautu 2010_04 Doanh nghiep va CSKDCT 2012" xfId="178"/>
    <cellStyle name="_07. NGTT2009-NN_03 Dautu 2010_08 Thuong mai Tong muc - Diep" xfId="179"/>
    <cellStyle name="_07. NGTT2009-NN_03 Dautu 2010_09 Thuong mai va Du lich" xfId="180"/>
    <cellStyle name="_07. NGTT2009-NN_03 Dautu 2010_09 Thuong mai va Du lich 2" xfId="2733"/>
    <cellStyle name="_07. NGTT2009-NN_03 Dautu 2010_09 Thuong mai va Du lich_01 Don vi HC" xfId="181"/>
    <cellStyle name="_07. NGTT2009-NN_03 Dautu 2010_09 Thuong mai va Du lich_Book2" xfId="2734"/>
    <cellStyle name="_07. NGTT2009-NN_03 Dautu 2010_09 Thuong mai va Du lich_NGDD 2013 Thu chi NSNN " xfId="2735"/>
    <cellStyle name="_07. NGTT2009-NN_03 Dautu 2010_09 Thuong mai va Du lich_NGTK-daydu-2014-Laodong" xfId="2736"/>
    <cellStyle name="_07. NGTT2009-NN_03 Dautu 2010_09 Thuong mai va Du lich_nien giam tom tat nong nghiep 2013" xfId="2737"/>
    <cellStyle name="_07. NGTT2009-NN_03 Dautu 2010_09 Thuong mai va Du lich_Niengiam_Hung_final" xfId="2738"/>
    <cellStyle name="_07. NGTT2009-NN_03 Dautu 2010_09 Thuong mai va Du lich_Phan II (In)" xfId="2739"/>
    <cellStyle name="_07. NGTT2009-NN_03 Dautu 2010_12 MSDC_Thuy Van" xfId="2740"/>
    <cellStyle name="_07. NGTT2009-NN_03 Dautu 2010_Don vi HC, dat dai, khi hau" xfId="2741"/>
    <cellStyle name="_07. NGTT2009-NN_03 Dautu 2010_Mau" xfId="2742"/>
    <cellStyle name="_07. NGTT2009-NN_03 Dautu 2010_NGTK-daydu-2014-VuDSLD(22.5.2015)" xfId="2743"/>
    <cellStyle name="_07. NGTT2009-NN_03 Dautu 2010_nien giam 28.5.12_sua tn_Oanh-gui-3.15pm-28-5-2012" xfId="182"/>
    <cellStyle name="_07. NGTT2009-NN_03 Dautu 2010_nien giam tom tat nong nghiep 2013" xfId="2744"/>
    <cellStyle name="_07. NGTT2009-NN_03 Dautu 2010_Phan II (In)" xfId="2745"/>
    <cellStyle name="_07. NGTT2009-NN_03 Dautu 2010_TKQG" xfId="183"/>
    <cellStyle name="_07. NGTT2009-NN_03 Dautu 2010_Xl0000006" xfId="2746"/>
    <cellStyle name="_07. NGTT2009-NN_03 Dautu 2010_Xl0000167" xfId="184"/>
    <cellStyle name="_07. NGTT2009-NN_03 Dautu 2010_Y te-VH TT_Tam(1)" xfId="2747"/>
    <cellStyle name="_07. NGTT2009-NN_03 TKQG" xfId="185"/>
    <cellStyle name="_07. NGTT2009-NN_03 TKQG 2" xfId="2748"/>
    <cellStyle name="_07. NGTT2009-NN_03 TKQG_02  Dan so lao dong(OK)" xfId="186"/>
    <cellStyle name="_07. NGTT2009-NN_03 TKQG_Book2" xfId="2749"/>
    <cellStyle name="_07. NGTT2009-NN_03 TKQG_NGTK-daydu-2014-Laodong" xfId="2750"/>
    <cellStyle name="_07. NGTT2009-NN_03 TKQG_Niengiam_Hung_final" xfId="2751"/>
    <cellStyle name="_07. NGTT2009-NN_03 TKQG_Xl0000167" xfId="187"/>
    <cellStyle name="_07. NGTT2009-NN_04 Doanh nghiep va CSKDCT 2012" xfId="188"/>
    <cellStyle name="_07. NGTT2009-NN_05 Doanh nghiep va Ca the_2011 (Ok)" xfId="189"/>
    <cellStyle name="_07. NGTT2009-NN_05 Thu chi NSNN" xfId="190"/>
    <cellStyle name="_07. NGTT2009-NN_05 Thuong mai" xfId="191"/>
    <cellStyle name="_07. NGTT2009-NN_05 Thuong mai_01 Don vi HC" xfId="2752"/>
    <cellStyle name="_07. NGTT2009-NN_05 Thuong mai_02 Danso_Laodong 2012(chuan) CO SO" xfId="192"/>
    <cellStyle name="_07. NGTT2009-NN_05 Thuong mai_04 Doanh nghiep va CSKDCT 2012" xfId="193"/>
    <cellStyle name="_07. NGTT2009-NN_05 Thuong mai_12 MSDC_Thuy Van" xfId="2753"/>
    <cellStyle name="_07. NGTT2009-NN_05 Thuong mai_Don vi HC, dat dai, khi hau" xfId="2754"/>
    <cellStyle name="_07. NGTT2009-NN_05 Thuong mai_Mau" xfId="2755"/>
    <cellStyle name="_07. NGTT2009-NN_05 Thuong mai_Mau 2" xfId="2756"/>
    <cellStyle name="_07. NGTT2009-NN_05 Thuong mai_Mau_Book2" xfId="2757"/>
    <cellStyle name="_07. NGTT2009-NN_05 Thuong mai_Mau_NGTK-daydu-2014-Laodong" xfId="2758"/>
    <cellStyle name="_07. NGTT2009-NN_05 Thuong mai_Mau_Niengiam_Hung_final" xfId="2759"/>
    <cellStyle name="_07. NGTT2009-NN_05 Thuong mai_NGDD 2013 Thu chi NSNN " xfId="2760"/>
    <cellStyle name="_07. NGTT2009-NN_05 Thuong mai_NGTK-daydu-2014-VuDSLD(22.5.2015)" xfId="2761"/>
    <cellStyle name="_07. NGTT2009-NN_05 Thuong mai_nien giam 28.5.12_sua tn_Oanh-gui-3.15pm-28-5-2012" xfId="194"/>
    <cellStyle name="_07. NGTT2009-NN_05 Thuong mai_Nien giam KT_TV 2010" xfId="195"/>
    <cellStyle name="_07. NGTT2009-NN_05 Thuong mai_nien giam tom tat nong nghiep 2013" xfId="2762"/>
    <cellStyle name="_07. NGTT2009-NN_05 Thuong mai_Phan II (In)" xfId="2763"/>
    <cellStyle name="_07. NGTT2009-NN_05 Thuong mai_Xl0000006" xfId="2764"/>
    <cellStyle name="_07. NGTT2009-NN_05 Thuong mai_Xl0000167" xfId="196"/>
    <cellStyle name="_07. NGTT2009-NN_05 Thuong mai_Y te-VH TT_Tam(1)" xfId="2765"/>
    <cellStyle name="_07. NGTT2009-NN_06 NGTT LN,TS 2013 co so" xfId="2766"/>
    <cellStyle name="_07. NGTT2009-NN_06 Nong, lam nghiep 2010  (ok)" xfId="197"/>
    <cellStyle name="_07. NGTT2009-NN_06 Van tai" xfId="198"/>
    <cellStyle name="_07. NGTT2009-NN_06 Van tai_01 Don vi HC" xfId="2767"/>
    <cellStyle name="_07. NGTT2009-NN_06 Van tai_02 Danso_Laodong 2012(chuan) CO SO" xfId="199"/>
    <cellStyle name="_07. NGTT2009-NN_06 Van tai_04 Doanh nghiep va CSKDCT 2012" xfId="200"/>
    <cellStyle name="_07. NGTT2009-NN_06 Van tai_12 MSDC_Thuy Van" xfId="2768"/>
    <cellStyle name="_07. NGTT2009-NN_06 Van tai_Don vi HC, dat dai, khi hau" xfId="2769"/>
    <cellStyle name="_07. NGTT2009-NN_06 Van tai_Mau" xfId="2770"/>
    <cellStyle name="_07. NGTT2009-NN_06 Van tai_Mau 2" xfId="2771"/>
    <cellStyle name="_07. NGTT2009-NN_06 Van tai_Mau_Book2" xfId="2772"/>
    <cellStyle name="_07. NGTT2009-NN_06 Van tai_Mau_NGTK-daydu-2014-Laodong" xfId="2773"/>
    <cellStyle name="_07. NGTT2009-NN_06 Van tai_Mau_Niengiam_Hung_final" xfId="2774"/>
    <cellStyle name="_07. NGTT2009-NN_06 Van tai_NGDD 2013 Thu chi NSNN " xfId="2775"/>
    <cellStyle name="_07. NGTT2009-NN_06 Van tai_NGTK-daydu-2014-VuDSLD(22.5.2015)" xfId="2776"/>
    <cellStyle name="_07. NGTT2009-NN_06 Van tai_nien giam 28.5.12_sua tn_Oanh-gui-3.15pm-28-5-2012" xfId="201"/>
    <cellStyle name="_07. NGTT2009-NN_06 Van tai_Nien giam KT_TV 2010" xfId="202"/>
    <cellStyle name="_07. NGTT2009-NN_06 Van tai_nien giam tom tat nong nghiep 2013" xfId="2777"/>
    <cellStyle name="_07. NGTT2009-NN_06 Van tai_Phan II (In)" xfId="2778"/>
    <cellStyle name="_07. NGTT2009-NN_06 Van tai_Xl0000006" xfId="2779"/>
    <cellStyle name="_07. NGTT2009-NN_06 Van tai_Xl0000167" xfId="203"/>
    <cellStyle name="_07. NGTT2009-NN_06 Van tai_Y te-VH TT_Tam(1)" xfId="2780"/>
    <cellStyle name="_07. NGTT2009-NN_07 Buu dien" xfId="204"/>
    <cellStyle name="_07. NGTT2009-NN_07 Buu dien_01 Don vi HC" xfId="2781"/>
    <cellStyle name="_07. NGTT2009-NN_07 Buu dien_02 Danso_Laodong 2012(chuan) CO SO" xfId="205"/>
    <cellStyle name="_07. NGTT2009-NN_07 Buu dien_04 Doanh nghiep va CSKDCT 2012" xfId="206"/>
    <cellStyle name="_07. NGTT2009-NN_07 Buu dien_12 MSDC_Thuy Van" xfId="2782"/>
    <cellStyle name="_07. NGTT2009-NN_07 Buu dien_Don vi HC, dat dai, khi hau" xfId="2783"/>
    <cellStyle name="_07. NGTT2009-NN_07 Buu dien_Mau" xfId="2784"/>
    <cellStyle name="_07. NGTT2009-NN_07 Buu dien_Mau 2" xfId="2785"/>
    <cellStyle name="_07. NGTT2009-NN_07 Buu dien_Mau_Book2" xfId="2786"/>
    <cellStyle name="_07. NGTT2009-NN_07 Buu dien_Mau_NGTK-daydu-2014-Laodong" xfId="2787"/>
    <cellStyle name="_07. NGTT2009-NN_07 Buu dien_Mau_Niengiam_Hung_final" xfId="2788"/>
    <cellStyle name="_07. NGTT2009-NN_07 Buu dien_NGDD 2013 Thu chi NSNN " xfId="2789"/>
    <cellStyle name="_07. NGTT2009-NN_07 Buu dien_NGTK-daydu-2014-VuDSLD(22.5.2015)" xfId="2790"/>
    <cellStyle name="_07. NGTT2009-NN_07 Buu dien_nien giam 28.5.12_sua tn_Oanh-gui-3.15pm-28-5-2012" xfId="207"/>
    <cellStyle name="_07. NGTT2009-NN_07 Buu dien_Nien giam KT_TV 2010" xfId="208"/>
    <cellStyle name="_07. NGTT2009-NN_07 Buu dien_nien giam tom tat nong nghiep 2013" xfId="2791"/>
    <cellStyle name="_07. NGTT2009-NN_07 Buu dien_Phan II (In)" xfId="2792"/>
    <cellStyle name="_07. NGTT2009-NN_07 Buu dien_Xl0000006" xfId="2793"/>
    <cellStyle name="_07. NGTT2009-NN_07 Buu dien_Xl0000167" xfId="209"/>
    <cellStyle name="_07. NGTT2009-NN_07 Buu dien_Y te-VH TT_Tam(1)" xfId="2794"/>
    <cellStyle name="_07. NGTT2009-NN_07 NGTT CN 2012" xfId="210"/>
    <cellStyle name="_07. NGTT2009-NN_08 Thuong mai Tong muc - Diep" xfId="211"/>
    <cellStyle name="_07. NGTT2009-NN_08 Thuong mai va Du lich (Ok)" xfId="212"/>
    <cellStyle name="_07. NGTT2009-NN_08 Thuong mai va Du lich (Ok)_nien giam tom tat nong nghiep 2013" xfId="2795"/>
    <cellStyle name="_07. NGTT2009-NN_08 Thuong mai va Du lich (Ok)_Phan II (In)" xfId="2796"/>
    <cellStyle name="_07. NGTT2009-NN_08 Van tai" xfId="213"/>
    <cellStyle name="_07. NGTT2009-NN_08 Van tai_01 Don vi HC" xfId="2797"/>
    <cellStyle name="_07. NGTT2009-NN_08 Van tai_02 Danso_Laodong 2012(chuan) CO SO" xfId="214"/>
    <cellStyle name="_07. NGTT2009-NN_08 Van tai_04 Doanh nghiep va CSKDCT 2012" xfId="215"/>
    <cellStyle name="_07. NGTT2009-NN_08 Van tai_12 MSDC_Thuy Van" xfId="2798"/>
    <cellStyle name="_07. NGTT2009-NN_08 Van tai_Don vi HC, dat dai, khi hau" xfId="2799"/>
    <cellStyle name="_07. NGTT2009-NN_08 Van tai_Mau" xfId="2800"/>
    <cellStyle name="_07. NGTT2009-NN_08 Van tai_Mau 2" xfId="2801"/>
    <cellStyle name="_07. NGTT2009-NN_08 Van tai_Mau_Book2" xfId="2802"/>
    <cellStyle name="_07. NGTT2009-NN_08 Van tai_Mau_NGTK-daydu-2014-Laodong" xfId="2803"/>
    <cellStyle name="_07. NGTT2009-NN_08 Van tai_Mau_Niengiam_Hung_final" xfId="2804"/>
    <cellStyle name="_07. NGTT2009-NN_08 Van tai_NGDD 2013 Thu chi NSNN " xfId="2805"/>
    <cellStyle name="_07. NGTT2009-NN_08 Van tai_NGTK-daydu-2014-VuDSLD(22.5.2015)" xfId="2806"/>
    <cellStyle name="_07. NGTT2009-NN_08 Van tai_nien giam 28.5.12_sua tn_Oanh-gui-3.15pm-28-5-2012" xfId="216"/>
    <cellStyle name="_07. NGTT2009-NN_08 Van tai_Nien giam KT_TV 2010" xfId="217"/>
    <cellStyle name="_07. NGTT2009-NN_08 Van tai_nien giam tom tat nong nghiep 2013" xfId="2807"/>
    <cellStyle name="_07. NGTT2009-NN_08 Van tai_Phan II (In)" xfId="2808"/>
    <cellStyle name="_07. NGTT2009-NN_08 Van tai_Xl0000006" xfId="2809"/>
    <cellStyle name="_07. NGTT2009-NN_08 Van tai_Xl0000167" xfId="218"/>
    <cellStyle name="_07. NGTT2009-NN_08 Van tai_Y te-VH TT_Tam(1)" xfId="2810"/>
    <cellStyle name="_07. NGTT2009-NN_08 Yte-van hoa" xfId="219"/>
    <cellStyle name="_07. NGTT2009-NN_08 Yte-van hoa_01 Don vi HC" xfId="2811"/>
    <cellStyle name="_07. NGTT2009-NN_08 Yte-van hoa_02 Danso_Laodong 2012(chuan) CO SO" xfId="220"/>
    <cellStyle name="_07. NGTT2009-NN_08 Yte-van hoa_04 Doanh nghiep va CSKDCT 2012" xfId="221"/>
    <cellStyle name="_07. NGTT2009-NN_08 Yte-van hoa_12 MSDC_Thuy Van" xfId="2812"/>
    <cellStyle name="_07. NGTT2009-NN_08 Yte-van hoa_Don vi HC, dat dai, khi hau" xfId="2813"/>
    <cellStyle name="_07. NGTT2009-NN_08 Yte-van hoa_Mau" xfId="2814"/>
    <cellStyle name="_07. NGTT2009-NN_08 Yte-van hoa_Mau 2" xfId="2815"/>
    <cellStyle name="_07. NGTT2009-NN_08 Yte-van hoa_Mau_Book2" xfId="2816"/>
    <cellStyle name="_07. NGTT2009-NN_08 Yte-van hoa_Mau_NGTK-daydu-2014-Laodong" xfId="2817"/>
    <cellStyle name="_07. NGTT2009-NN_08 Yte-van hoa_Mau_Niengiam_Hung_final" xfId="2818"/>
    <cellStyle name="_07. NGTT2009-NN_08 Yte-van hoa_NGDD 2013 Thu chi NSNN " xfId="2819"/>
    <cellStyle name="_07. NGTT2009-NN_08 Yte-van hoa_NGTK-daydu-2014-VuDSLD(22.5.2015)" xfId="2820"/>
    <cellStyle name="_07. NGTT2009-NN_08 Yte-van hoa_nien giam 28.5.12_sua tn_Oanh-gui-3.15pm-28-5-2012" xfId="222"/>
    <cellStyle name="_07. NGTT2009-NN_08 Yte-van hoa_Nien giam KT_TV 2010" xfId="223"/>
    <cellStyle name="_07. NGTT2009-NN_08 Yte-van hoa_nien giam tom tat nong nghiep 2013" xfId="2821"/>
    <cellStyle name="_07. NGTT2009-NN_08 Yte-van hoa_Phan II (In)" xfId="2822"/>
    <cellStyle name="_07. NGTT2009-NN_08 Yte-van hoa_Xl0000006" xfId="2823"/>
    <cellStyle name="_07. NGTT2009-NN_08 Yte-van hoa_Xl0000167" xfId="224"/>
    <cellStyle name="_07. NGTT2009-NN_08 Yte-van hoa_Y te-VH TT_Tam(1)" xfId="2824"/>
    <cellStyle name="_07. NGTT2009-NN_09 Chi so gia 2011- VuTKG-1 (Ok)" xfId="225"/>
    <cellStyle name="_07. NGTT2009-NN_09 Chi so gia 2011- VuTKG-1 (Ok)_nien giam tom tat nong nghiep 2013" xfId="2825"/>
    <cellStyle name="_07. NGTT2009-NN_09 Chi so gia 2011- VuTKG-1 (Ok)_Phan II (In)" xfId="2826"/>
    <cellStyle name="_07. NGTT2009-NN_09 Du lich" xfId="226"/>
    <cellStyle name="_07. NGTT2009-NN_09 Du lich_nien giam tom tat nong nghiep 2013" xfId="2827"/>
    <cellStyle name="_07. NGTT2009-NN_09 Du lich_Phan II (In)" xfId="2828"/>
    <cellStyle name="_07. NGTT2009-NN_09 Thuong mai va Du lich" xfId="227"/>
    <cellStyle name="_07. NGTT2009-NN_09 Thuong mai va Du lich 2" xfId="2829"/>
    <cellStyle name="_07. NGTT2009-NN_09 Thuong mai va Du lich_01 Don vi HC" xfId="228"/>
    <cellStyle name="_07. NGTT2009-NN_09 Thuong mai va Du lich_Book2" xfId="2830"/>
    <cellStyle name="_07. NGTT2009-NN_09 Thuong mai va Du lich_NGDD 2013 Thu chi NSNN " xfId="2831"/>
    <cellStyle name="_07. NGTT2009-NN_09 Thuong mai va Du lich_NGTK-daydu-2014-Laodong" xfId="2832"/>
    <cellStyle name="_07. NGTT2009-NN_09 Thuong mai va Du lich_nien giam tom tat nong nghiep 2013" xfId="2833"/>
    <cellStyle name="_07. NGTT2009-NN_09 Thuong mai va Du lich_Niengiam_Hung_final" xfId="2834"/>
    <cellStyle name="_07. NGTT2009-NN_09 Thuong mai va Du lich_Phan II (In)" xfId="2835"/>
    <cellStyle name="_07. NGTT2009-NN_10 Market VH, YT, GD, NGTT 2011 " xfId="229"/>
    <cellStyle name="_07. NGTT2009-NN_10 Market VH, YT, GD, NGTT 2011  2" xfId="2836"/>
    <cellStyle name="_07. NGTT2009-NN_10 Market VH, YT, GD, NGTT 2011 _02  Dan so lao dong(OK)" xfId="230"/>
    <cellStyle name="_07. NGTT2009-NN_10 Market VH, YT, GD, NGTT 2011 _03 TKQG va Thu chi NSNN 2012" xfId="231"/>
    <cellStyle name="_07. NGTT2009-NN_10 Market VH, YT, GD, NGTT 2011 _04 Doanh nghiep va CSKDCT 2012" xfId="232"/>
    <cellStyle name="_07. NGTT2009-NN_10 Market VH, YT, GD, NGTT 2011 _05 Doanh nghiep va Ca the_2011 (Ok)" xfId="233"/>
    <cellStyle name="_07. NGTT2009-NN_10 Market VH, YT, GD, NGTT 2011 _06 NGTT LN,TS 2013 co so" xfId="2837"/>
    <cellStyle name="_07. NGTT2009-NN_10 Market VH, YT, GD, NGTT 2011 _07 NGTT CN 2012" xfId="234"/>
    <cellStyle name="_07. NGTT2009-NN_10 Market VH, YT, GD, NGTT 2011 _08 Thuong mai Tong muc - Diep" xfId="235"/>
    <cellStyle name="_07. NGTT2009-NN_10 Market VH, YT, GD, NGTT 2011 _08 Thuong mai va Du lich (Ok)" xfId="236"/>
    <cellStyle name="_07. NGTT2009-NN_10 Market VH, YT, GD, NGTT 2011 _08 Thuong mai va Du lich (Ok)_nien giam tom tat nong nghiep 2013" xfId="2838"/>
    <cellStyle name="_07. NGTT2009-NN_10 Market VH, YT, GD, NGTT 2011 _08 Thuong mai va Du lich (Ok)_Phan II (In)" xfId="2839"/>
    <cellStyle name="_07. NGTT2009-NN_10 Market VH, YT, GD, NGTT 2011 _09 Chi so gia 2011- VuTKG-1 (Ok)" xfId="237"/>
    <cellStyle name="_07. NGTT2009-NN_10 Market VH, YT, GD, NGTT 2011 _09 Chi so gia 2011- VuTKG-1 (Ok)_nien giam tom tat nong nghiep 2013" xfId="2840"/>
    <cellStyle name="_07. NGTT2009-NN_10 Market VH, YT, GD, NGTT 2011 _09 Chi so gia 2011- VuTKG-1 (Ok)_Phan II (In)" xfId="2841"/>
    <cellStyle name="_07. NGTT2009-NN_10 Market VH, YT, GD, NGTT 2011 _09 Du lich" xfId="238"/>
    <cellStyle name="_07. NGTT2009-NN_10 Market VH, YT, GD, NGTT 2011 _09 Du lich_nien giam tom tat nong nghiep 2013" xfId="2842"/>
    <cellStyle name="_07. NGTT2009-NN_10 Market VH, YT, GD, NGTT 2011 _09 Du lich_Phan II (In)" xfId="2843"/>
    <cellStyle name="_07. NGTT2009-NN_10 Market VH, YT, GD, NGTT 2011 _10 Van tai va BCVT (da sua ok)" xfId="239"/>
    <cellStyle name="_07. NGTT2009-NN_10 Market VH, YT, GD, NGTT 2011 _10 Van tai va BCVT (da sua ok)_nien giam tom tat nong nghiep 2013" xfId="2844"/>
    <cellStyle name="_07. NGTT2009-NN_10 Market VH, YT, GD, NGTT 2011 _10 Van tai va BCVT (da sua ok)_Phan II (In)" xfId="2845"/>
    <cellStyle name="_07. NGTT2009-NN_10 Market VH, YT, GD, NGTT 2011 _11 (3)" xfId="240"/>
    <cellStyle name="_07. NGTT2009-NN_10 Market VH, YT, GD, NGTT 2011 _11 (3) 2" xfId="2846"/>
    <cellStyle name="_07. NGTT2009-NN_10 Market VH, YT, GD, NGTT 2011 _11 (3)_04 Doanh nghiep va CSKDCT 2012" xfId="241"/>
    <cellStyle name="_07. NGTT2009-NN_10 Market VH, YT, GD, NGTT 2011 _11 (3)_Book2" xfId="2847"/>
    <cellStyle name="_07. NGTT2009-NN_10 Market VH, YT, GD, NGTT 2011 _11 (3)_NGTK-daydu-2014-Laodong" xfId="2848"/>
    <cellStyle name="_07. NGTT2009-NN_10 Market VH, YT, GD, NGTT 2011 _11 (3)_nien giam tom tat nong nghiep 2013" xfId="2849"/>
    <cellStyle name="_07. NGTT2009-NN_10 Market VH, YT, GD, NGTT 2011 _11 (3)_Niengiam_Hung_final" xfId="2850"/>
    <cellStyle name="_07. NGTT2009-NN_10 Market VH, YT, GD, NGTT 2011 _11 (3)_Phan II (In)" xfId="2851"/>
    <cellStyle name="_07. NGTT2009-NN_10 Market VH, YT, GD, NGTT 2011 _11 (3)_Xl0000167" xfId="242"/>
    <cellStyle name="_07. NGTT2009-NN_10 Market VH, YT, GD, NGTT 2011 _12 (2)" xfId="243"/>
    <cellStyle name="_07. NGTT2009-NN_10 Market VH, YT, GD, NGTT 2011 _12 (2) 2" xfId="2852"/>
    <cellStyle name="_07. NGTT2009-NN_10 Market VH, YT, GD, NGTT 2011 _12 (2)_04 Doanh nghiep va CSKDCT 2012" xfId="244"/>
    <cellStyle name="_07. NGTT2009-NN_10 Market VH, YT, GD, NGTT 2011 _12 (2)_Book2" xfId="2853"/>
    <cellStyle name="_07. NGTT2009-NN_10 Market VH, YT, GD, NGTT 2011 _12 (2)_NGTK-daydu-2014-Laodong" xfId="2854"/>
    <cellStyle name="_07. NGTT2009-NN_10 Market VH, YT, GD, NGTT 2011 _12 (2)_nien giam tom tat nong nghiep 2013" xfId="2855"/>
    <cellStyle name="_07. NGTT2009-NN_10 Market VH, YT, GD, NGTT 2011 _12 (2)_Niengiam_Hung_final" xfId="2856"/>
    <cellStyle name="_07. NGTT2009-NN_10 Market VH, YT, GD, NGTT 2011 _12 (2)_Phan II (In)" xfId="2857"/>
    <cellStyle name="_07. NGTT2009-NN_10 Market VH, YT, GD, NGTT 2011 _12 (2)_Xl0000167" xfId="245"/>
    <cellStyle name="_07. NGTT2009-NN_10 Market VH, YT, GD, NGTT 2011 _12 Giao duc, Y Te va Muc songnam2011" xfId="246"/>
    <cellStyle name="_07. NGTT2009-NN_10 Market VH, YT, GD, NGTT 2011 _12 Giao duc, Y Te va Muc songnam2011_nien giam tom tat nong nghiep 2013" xfId="2858"/>
    <cellStyle name="_07. NGTT2009-NN_10 Market VH, YT, GD, NGTT 2011 _12 Giao duc, Y Te va Muc songnam2011_Phan II (In)" xfId="2859"/>
    <cellStyle name="_07. NGTT2009-NN_10 Market VH, YT, GD, NGTT 2011 _12 MSDC_Thuy Van" xfId="2860"/>
    <cellStyle name="_07. NGTT2009-NN_10 Market VH, YT, GD, NGTT 2011 _13 Van tai 2012" xfId="247"/>
    <cellStyle name="_07. NGTT2009-NN_10 Market VH, YT, GD, NGTT 2011 _Book2" xfId="2861"/>
    <cellStyle name="_07. NGTT2009-NN_10 Market VH, YT, GD, NGTT 2011 _Giaoduc2013(ok)" xfId="248"/>
    <cellStyle name="_07. NGTT2009-NN_10 Market VH, YT, GD, NGTT 2011 _Maket NGTT2012 LN,TS (7-1-2013)" xfId="249"/>
    <cellStyle name="_07. NGTT2009-NN_10 Market VH, YT, GD, NGTT 2011 _Maket NGTT2012 LN,TS (7-1-2013)_Nongnghiep" xfId="250"/>
    <cellStyle name="_07. NGTT2009-NN_10 Market VH, YT, GD, NGTT 2011 _Ngiam_lamnghiep_2011_v2(1)(1)" xfId="251"/>
    <cellStyle name="_07. NGTT2009-NN_10 Market VH, YT, GD, NGTT 2011 _Ngiam_lamnghiep_2011_v2(1)(1)_Nongnghiep" xfId="252"/>
    <cellStyle name="_07. NGTT2009-NN_10 Market VH, YT, GD, NGTT 2011 _NGTK-daydu-2014-Laodong" xfId="2862"/>
    <cellStyle name="_07. NGTT2009-NN_10 Market VH, YT, GD, NGTT 2011 _NGTT LN,TS 2012 (Chuan)" xfId="253"/>
    <cellStyle name="_07. NGTT2009-NN_10 Market VH, YT, GD, NGTT 2011 _Nien giam TT Vu Nong nghiep 2012(solieu)-gui Vu TH 29-3-2013" xfId="254"/>
    <cellStyle name="_07. NGTT2009-NN_10 Market VH, YT, GD, NGTT 2011 _Niengiam_Hung_final" xfId="2863"/>
    <cellStyle name="_07. NGTT2009-NN_10 Market VH, YT, GD, NGTT 2011 _Nongnghiep" xfId="255"/>
    <cellStyle name="_07. NGTT2009-NN_10 Market VH, YT, GD, NGTT 2011 _Nongnghiep NGDD 2012_cap nhat den 24-5-2013(1)" xfId="256"/>
    <cellStyle name="_07. NGTT2009-NN_10 Market VH, YT, GD, NGTT 2011 _Nongnghiep_Nongnghiep NGDD 2012_cap nhat den 24-5-2013(1)" xfId="257"/>
    <cellStyle name="_07. NGTT2009-NN_10 Market VH, YT, GD, NGTT 2011 _So lieu quoc te TH" xfId="258"/>
    <cellStyle name="_07. NGTT2009-NN_10 Market VH, YT, GD, NGTT 2011 _So lieu quoc te TH_nien giam tom tat nong nghiep 2013" xfId="2864"/>
    <cellStyle name="_07. NGTT2009-NN_10 Market VH, YT, GD, NGTT 2011 _So lieu quoc te TH_Phan II (In)" xfId="2865"/>
    <cellStyle name="_07. NGTT2009-NN_10 Market VH, YT, GD, NGTT 2011 _TKQG" xfId="259"/>
    <cellStyle name="_07. NGTT2009-NN_10 Market VH, YT, GD, NGTT 2011 _Xl0000147" xfId="260"/>
    <cellStyle name="_07. NGTT2009-NN_10 Market VH, YT, GD, NGTT 2011 _Xl0000167" xfId="261"/>
    <cellStyle name="_07. NGTT2009-NN_10 Market VH, YT, GD, NGTT 2011 _XNK" xfId="262"/>
    <cellStyle name="_07. NGTT2009-NN_10 Market VH, YT, GD, NGTT 2011 _XNK_nien giam tom tat nong nghiep 2013" xfId="2866"/>
    <cellStyle name="_07. NGTT2009-NN_10 Market VH, YT, GD, NGTT 2011 _XNK_Phan II (In)" xfId="2867"/>
    <cellStyle name="_07. NGTT2009-NN_10 Van tai va BCVT (da sua ok)" xfId="263"/>
    <cellStyle name="_07. NGTT2009-NN_10 Van tai va BCVT (da sua ok)_nien giam tom tat nong nghiep 2013" xfId="2868"/>
    <cellStyle name="_07. NGTT2009-NN_10 Van tai va BCVT (da sua ok)_Phan II (In)" xfId="2869"/>
    <cellStyle name="_07. NGTT2009-NN_10 VH, YT, GD, NGTT 2010 - (OK)" xfId="264"/>
    <cellStyle name="_07. NGTT2009-NN_10 VH, YT, GD, NGTT 2010 - (OK) 2" xfId="2870"/>
    <cellStyle name="_07. NGTT2009-NN_10 VH, YT, GD, NGTT 2010 - (OK)_Bo sung 04 bieu Cong nghiep" xfId="265"/>
    <cellStyle name="_07. NGTT2009-NN_10 VH, YT, GD, NGTT 2010 - (OK)_Bo sung 04 bieu Cong nghiep 2" xfId="2871"/>
    <cellStyle name="_07. NGTT2009-NN_10 VH, YT, GD, NGTT 2010 - (OK)_Bo sung 04 bieu Cong nghiep_Book2" xfId="2872"/>
    <cellStyle name="_07. NGTT2009-NN_10 VH, YT, GD, NGTT 2010 - (OK)_Bo sung 04 bieu Cong nghiep_Mau" xfId="2873"/>
    <cellStyle name="_07. NGTT2009-NN_10 VH, YT, GD, NGTT 2010 - (OK)_Bo sung 04 bieu Cong nghiep_NGTK-daydu-2014-Laodong" xfId="2874"/>
    <cellStyle name="_07. NGTT2009-NN_10 VH, YT, GD, NGTT 2010 - (OK)_Bo sung 04 bieu Cong nghiep_Niengiam_Hung_final" xfId="2875"/>
    <cellStyle name="_07. NGTT2009-NN_10 VH, YT, GD, NGTT 2010 - (OK)_Book2" xfId="2876"/>
    <cellStyle name="_07. NGTT2009-NN_10 VH, YT, GD, NGTT 2010 - (OK)_Mau" xfId="2877"/>
    <cellStyle name="_07. NGTT2009-NN_10 VH, YT, GD, NGTT 2010 - (OK)_NGTK-daydu-2014-Laodong" xfId="2878"/>
    <cellStyle name="_07. NGTT2009-NN_10 VH, YT, GD, NGTT 2010 - (OK)_Niengiam_Hung_final" xfId="2879"/>
    <cellStyle name="_07. NGTT2009-NN_11 (3)" xfId="266"/>
    <cellStyle name="_07. NGTT2009-NN_11 (3) 2" xfId="2880"/>
    <cellStyle name="_07. NGTT2009-NN_11 (3)_04 Doanh nghiep va CSKDCT 2012" xfId="267"/>
    <cellStyle name="_07. NGTT2009-NN_11 (3)_Book2" xfId="2881"/>
    <cellStyle name="_07. NGTT2009-NN_11 (3)_NGTK-daydu-2014-Laodong" xfId="2882"/>
    <cellStyle name="_07. NGTT2009-NN_11 (3)_nien giam tom tat nong nghiep 2013" xfId="2883"/>
    <cellStyle name="_07. NGTT2009-NN_11 (3)_Niengiam_Hung_final" xfId="2884"/>
    <cellStyle name="_07. NGTT2009-NN_11 (3)_Phan II (In)" xfId="2885"/>
    <cellStyle name="_07. NGTT2009-NN_11 (3)_Xl0000167" xfId="268"/>
    <cellStyle name="_07. NGTT2009-NN_11 So lieu quoc te 2010-final" xfId="269"/>
    <cellStyle name="_07. NGTT2009-NN_11 So lieu quoc te 2010-final 2" xfId="2886"/>
    <cellStyle name="_07. NGTT2009-NN_11 So lieu quoc te 2010-final_Book2" xfId="2887"/>
    <cellStyle name="_07. NGTT2009-NN_11 So lieu quoc te 2010-final_Mau" xfId="2888"/>
    <cellStyle name="_07. NGTT2009-NN_11 So lieu quoc te 2010-final_NGTK-daydu-2014-Laodong" xfId="2889"/>
    <cellStyle name="_07. NGTT2009-NN_11 So lieu quoc te 2010-final_Niengiam_Hung_final" xfId="2890"/>
    <cellStyle name="_07. NGTT2009-NN_12 (2)" xfId="270"/>
    <cellStyle name="_07. NGTT2009-NN_12 (2) 2" xfId="2891"/>
    <cellStyle name="_07. NGTT2009-NN_12 (2)_04 Doanh nghiep va CSKDCT 2012" xfId="271"/>
    <cellStyle name="_07. NGTT2009-NN_12 (2)_Book2" xfId="2892"/>
    <cellStyle name="_07. NGTT2009-NN_12 (2)_NGTK-daydu-2014-Laodong" xfId="2893"/>
    <cellStyle name="_07. NGTT2009-NN_12 (2)_nien giam tom tat nong nghiep 2013" xfId="2894"/>
    <cellStyle name="_07. NGTT2009-NN_12 (2)_Niengiam_Hung_final" xfId="2895"/>
    <cellStyle name="_07. NGTT2009-NN_12 (2)_Phan II (In)" xfId="2896"/>
    <cellStyle name="_07. NGTT2009-NN_12 (2)_Xl0000167" xfId="272"/>
    <cellStyle name="_07. NGTT2009-NN_12 Chi so gia 2012(chuan) co so" xfId="273"/>
    <cellStyle name="_07. NGTT2009-NN_12 Giao duc, Y Te va Muc songnam2011" xfId="274"/>
    <cellStyle name="_07. NGTT2009-NN_12 Giao duc, Y Te va Muc songnam2011_nien giam tom tat nong nghiep 2013" xfId="2897"/>
    <cellStyle name="_07. NGTT2009-NN_12 Giao duc, Y Te va Muc songnam2011_Phan II (In)" xfId="2898"/>
    <cellStyle name="_07. NGTT2009-NN_13 Van tai 2012" xfId="275"/>
    <cellStyle name="_07. NGTT2009-NN_Book1" xfId="276"/>
    <cellStyle name="_07. NGTT2009-NN_Book1 2" xfId="2899"/>
    <cellStyle name="_07. NGTT2009-NN_Book1_Book2" xfId="2900"/>
    <cellStyle name="_07. NGTT2009-NN_Book1_Mau" xfId="2901"/>
    <cellStyle name="_07. NGTT2009-NN_Book1_NGTK-daydu-2014-Laodong" xfId="2902"/>
    <cellStyle name="_07. NGTT2009-NN_Book1_Niengiam_Hung_final" xfId="2903"/>
    <cellStyle name="_07. NGTT2009-NN_Book2" xfId="2904"/>
    <cellStyle name="_07. NGTT2009-NN_Book3" xfId="277"/>
    <cellStyle name="_07. NGTT2009-NN_Book3 10" xfId="278"/>
    <cellStyle name="_07. NGTT2009-NN_Book3 11" xfId="279"/>
    <cellStyle name="_07. NGTT2009-NN_Book3 12" xfId="280"/>
    <cellStyle name="_07. NGTT2009-NN_Book3 13" xfId="281"/>
    <cellStyle name="_07. NGTT2009-NN_Book3 14" xfId="282"/>
    <cellStyle name="_07. NGTT2009-NN_Book3 15" xfId="283"/>
    <cellStyle name="_07. NGTT2009-NN_Book3 16" xfId="284"/>
    <cellStyle name="_07. NGTT2009-NN_Book3 17" xfId="285"/>
    <cellStyle name="_07. NGTT2009-NN_Book3 18" xfId="286"/>
    <cellStyle name="_07. NGTT2009-NN_Book3 19" xfId="287"/>
    <cellStyle name="_07. NGTT2009-NN_Book3 2" xfId="288"/>
    <cellStyle name="_07. NGTT2009-NN_Book3 3" xfId="289"/>
    <cellStyle name="_07. NGTT2009-NN_Book3 4" xfId="290"/>
    <cellStyle name="_07. NGTT2009-NN_Book3 5" xfId="291"/>
    <cellStyle name="_07. NGTT2009-NN_Book3 6" xfId="292"/>
    <cellStyle name="_07. NGTT2009-NN_Book3 7" xfId="293"/>
    <cellStyle name="_07. NGTT2009-NN_Book3 8" xfId="294"/>
    <cellStyle name="_07. NGTT2009-NN_Book3 9" xfId="295"/>
    <cellStyle name="_07. NGTT2009-NN_Book3_01 Don vi HC" xfId="296"/>
    <cellStyle name="_07. NGTT2009-NN_Book3_01 Don vi HC 2" xfId="2905"/>
    <cellStyle name="_07. NGTT2009-NN_Book3_01 Don vi HC_Book2" xfId="2906"/>
    <cellStyle name="_07. NGTT2009-NN_Book3_01 Don vi HC_NGTK-daydu-2014-Laodong" xfId="2907"/>
    <cellStyle name="_07. NGTT2009-NN_Book3_01 Don vi HC_Niengiam_Hung_final" xfId="2908"/>
    <cellStyle name="_07. NGTT2009-NN_Book3_01 DVHC-DSLD 2010" xfId="297"/>
    <cellStyle name="_07. NGTT2009-NN_Book3_01 DVHC-DSLD 2010 2" xfId="2909"/>
    <cellStyle name="_07. NGTT2009-NN_Book3_01 DVHC-DSLD 2010_Book2" xfId="2910"/>
    <cellStyle name="_07. NGTT2009-NN_Book3_01 DVHC-DSLD 2010_Mau" xfId="2911"/>
    <cellStyle name="_07. NGTT2009-NN_Book3_01 DVHC-DSLD 2010_NGTK-daydu-2014-Laodong" xfId="2912"/>
    <cellStyle name="_07. NGTT2009-NN_Book3_01 DVHC-DSLD 2010_Niengiam_Hung_final" xfId="2913"/>
    <cellStyle name="_07. NGTT2009-NN_Book3_02  Dan so lao dong(OK)" xfId="298"/>
    <cellStyle name="_07. NGTT2009-NN_Book3_02 Dan so 2010 (ok)" xfId="299"/>
    <cellStyle name="_07. NGTT2009-NN_Book3_02 Dan so Lao dong 2011" xfId="300"/>
    <cellStyle name="_07. NGTT2009-NN_Book3_02 Danso_Laodong 2012(chuan) CO SO" xfId="301"/>
    <cellStyle name="_07. NGTT2009-NN_Book3_02 DSLD_2011(ok).xls" xfId="302"/>
    <cellStyle name="_07. NGTT2009-NN_Book3_03 TKQG va Thu chi NSNN 2012" xfId="303"/>
    <cellStyle name="_07. NGTT2009-NN_Book3_04 Doanh nghiep va CSKDCT 2012" xfId="304"/>
    <cellStyle name="_07. NGTT2009-NN_Book3_05 Doanh nghiep va Ca the_2011 (Ok)" xfId="305"/>
    <cellStyle name="_07. NGTT2009-NN_Book3_05 NGTT DN 2010 (OK)" xfId="306"/>
    <cellStyle name="_07. NGTT2009-NN_Book3_05 NGTT DN 2010 (OK) 2" xfId="2914"/>
    <cellStyle name="_07. NGTT2009-NN_Book3_05 NGTT DN 2010 (OK)_Bo sung 04 bieu Cong nghiep" xfId="307"/>
    <cellStyle name="_07. NGTT2009-NN_Book3_05 NGTT DN 2010 (OK)_Bo sung 04 bieu Cong nghiep 2" xfId="2915"/>
    <cellStyle name="_07. NGTT2009-NN_Book3_05 NGTT DN 2010 (OK)_Bo sung 04 bieu Cong nghiep_Book2" xfId="2916"/>
    <cellStyle name="_07. NGTT2009-NN_Book3_05 NGTT DN 2010 (OK)_Bo sung 04 bieu Cong nghiep_Mau" xfId="2917"/>
    <cellStyle name="_07. NGTT2009-NN_Book3_05 NGTT DN 2010 (OK)_Bo sung 04 bieu Cong nghiep_NGTK-daydu-2014-Laodong" xfId="2918"/>
    <cellStyle name="_07. NGTT2009-NN_Book3_05 NGTT DN 2010 (OK)_Bo sung 04 bieu Cong nghiep_Niengiam_Hung_final" xfId="2919"/>
    <cellStyle name="_07. NGTT2009-NN_Book3_05 NGTT DN 2010 (OK)_Book2" xfId="2920"/>
    <cellStyle name="_07. NGTT2009-NN_Book3_05 NGTT DN 2010 (OK)_Mau" xfId="2921"/>
    <cellStyle name="_07. NGTT2009-NN_Book3_05 NGTT DN 2010 (OK)_NGTK-daydu-2014-Laodong" xfId="2922"/>
    <cellStyle name="_07. NGTT2009-NN_Book3_05 NGTT DN 2010 (OK)_Niengiam_Hung_final" xfId="2923"/>
    <cellStyle name="_07. NGTT2009-NN_Book3_06 NGTT LN,TS 2013 co so" xfId="2924"/>
    <cellStyle name="_07. NGTT2009-NN_Book3_06 Nong, lam nghiep 2010  (ok)" xfId="308"/>
    <cellStyle name="_07. NGTT2009-NN_Book3_07 NGTT CN 2012" xfId="309"/>
    <cellStyle name="_07. NGTT2009-NN_Book3_08 Thuong mai Tong muc - Diep" xfId="310"/>
    <cellStyle name="_07. NGTT2009-NN_Book3_08 Thuong mai va Du lich (Ok)" xfId="311"/>
    <cellStyle name="_07. NGTT2009-NN_Book3_08 Thuong mai va Du lich (Ok)_nien giam tom tat nong nghiep 2013" xfId="2925"/>
    <cellStyle name="_07. NGTT2009-NN_Book3_08 Thuong mai va Du lich (Ok)_Phan II (In)" xfId="2926"/>
    <cellStyle name="_07. NGTT2009-NN_Book3_09 Chi so gia 2011- VuTKG-1 (Ok)" xfId="312"/>
    <cellStyle name="_07. NGTT2009-NN_Book3_09 Chi so gia 2011- VuTKG-1 (Ok)_nien giam tom tat nong nghiep 2013" xfId="2927"/>
    <cellStyle name="_07. NGTT2009-NN_Book3_09 Chi so gia 2011- VuTKG-1 (Ok)_Phan II (In)" xfId="2928"/>
    <cellStyle name="_07. NGTT2009-NN_Book3_09 Du lich" xfId="313"/>
    <cellStyle name="_07. NGTT2009-NN_Book3_09 Du lich_nien giam tom tat nong nghiep 2013" xfId="2929"/>
    <cellStyle name="_07. NGTT2009-NN_Book3_09 Du lich_Phan II (In)" xfId="2930"/>
    <cellStyle name="_07. NGTT2009-NN_Book3_10 Market VH, YT, GD, NGTT 2011 " xfId="314"/>
    <cellStyle name="_07. NGTT2009-NN_Book3_10 Market VH, YT, GD, NGTT 2011  2" xfId="2931"/>
    <cellStyle name="_07. NGTT2009-NN_Book3_10 Market VH, YT, GD, NGTT 2011 _02  Dan so lao dong(OK)" xfId="315"/>
    <cellStyle name="_07. NGTT2009-NN_Book3_10 Market VH, YT, GD, NGTT 2011 _03 TKQG va Thu chi NSNN 2012" xfId="316"/>
    <cellStyle name="_07. NGTT2009-NN_Book3_10 Market VH, YT, GD, NGTT 2011 _04 Doanh nghiep va CSKDCT 2012" xfId="317"/>
    <cellStyle name="_07. NGTT2009-NN_Book3_10 Market VH, YT, GD, NGTT 2011 _05 Doanh nghiep va Ca the_2011 (Ok)" xfId="318"/>
    <cellStyle name="_07. NGTT2009-NN_Book3_10 Market VH, YT, GD, NGTT 2011 _06 NGTT LN,TS 2013 co so" xfId="2932"/>
    <cellStyle name="_07. NGTT2009-NN_Book3_10 Market VH, YT, GD, NGTT 2011 _07 NGTT CN 2012" xfId="319"/>
    <cellStyle name="_07. NGTT2009-NN_Book3_10 Market VH, YT, GD, NGTT 2011 _08 Thuong mai Tong muc - Diep" xfId="320"/>
    <cellStyle name="_07. NGTT2009-NN_Book3_10 Market VH, YT, GD, NGTT 2011 _08 Thuong mai va Du lich (Ok)" xfId="321"/>
    <cellStyle name="_07. NGTT2009-NN_Book3_10 Market VH, YT, GD, NGTT 2011 _08 Thuong mai va Du lich (Ok)_nien giam tom tat nong nghiep 2013" xfId="2933"/>
    <cellStyle name="_07. NGTT2009-NN_Book3_10 Market VH, YT, GD, NGTT 2011 _08 Thuong mai va Du lich (Ok)_Phan II (In)" xfId="2934"/>
    <cellStyle name="_07. NGTT2009-NN_Book3_10 Market VH, YT, GD, NGTT 2011 _09 Chi so gia 2011- VuTKG-1 (Ok)" xfId="322"/>
    <cellStyle name="_07. NGTT2009-NN_Book3_10 Market VH, YT, GD, NGTT 2011 _09 Chi so gia 2011- VuTKG-1 (Ok)_nien giam tom tat nong nghiep 2013" xfId="2935"/>
    <cellStyle name="_07. NGTT2009-NN_Book3_10 Market VH, YT, GD, NGTT 2011 _09 Chi so gia 2011- VuTKG-1 (Ok)_Phan II (In)" xfId="2936"/>
    <cellStyle name="_07. NGTT2009-NN_Book3_10 Market VH, YT, GD, NGTT 2011 _09 Du lich" xfId="323"/>
    <cellStyle name="_07. NGTT2009-NN_Book3_10 Market VH, YT, GD, NGTT 2011 _09 Du lich_nien giam tom tat nong nghiep 2013" xfId="2937"/>
    <cellStyle name="_07. NGTT2009-NN_Book3_10 Market VH, YT, GD, NGTT 2011 _09 Du lich_Phan II (In)" xfId="2938"/>
    <cellStyle name="_07. NGTT2009-NN_Book3_10 Market VH, YT, GD, NGTT 2011 _10 Van tai va BCVT (da sua ok)" xfId="324"/>
    <cellStyle name="_07. NGTT2009-NN_Book3_10 Market VH, YT, GD, NGTT 2011 _10 Van tai va BCVT (da sua ok)_nien giam tom tat nong nghiep 2013" xfId="2939"/>
    <cellStyle name="_07. NGTT2009-NN_Book3_10 Market VH, YT, GD, NGTT 2011 _10 Van tai va BCVT (da sua ok)_Phan II (In)" xfId="2940"/>
    <cellStyle name="_07. NGTT2009-NN_Book3_10 Market VH, YT, GD, NGTT 2011 _11 (3)" xfId="325"/>
    <cellStyle name="_07. NGTT2009-NN_Book3_10 Market VH, YT, GD, NGTT 2011 _11 (3) 2" xfId="2941"/>
    <cellStyle name="_07. NGTT2009-NN_Book3_10 Market VH, YT, GD, NGTT 2011 _11 (3)_04 Doanh nghiep va CSKDCT 2012" xfId="326"/>
    <cellStyle name="_07. NGTT2009-NN_Book3_10 Market VH, YT, GD, NGTT 2011 _11 (3)_Book2" xfId="2942"/>
    <cellStyle name="_07. NGTT2009-NN_Book3_10 Market VH, YT, GD, NGTT 2011 _11 (3)_NGTK-daydu-2014-Laodong" xfId="2943"/>
    <cellStyle name="_07. NGTT2009-NN_Book3_10 Market VH, YT, GD, NGTT 2011 _11 (3)_nien giam tom tat nong nghiep 2013" xfId="2944"/>
    <cellStyle name="_07. NGTT2009-NN_Book3_10 Market VH, YT, GD, NGTT 2011 _11 (3)_Niengiam_Hung_final" xfId="2945"/>
    <cellStyle name="_07. NGTT2009-NN_Book3_10 Market VH, YT, GD, NGTT 2011 _11 (3)_Phan II (In)" xfId="2946"/>
    <cellStyle name="_07. NGTT2009-NN_Book3_10 Market VH, YT, GD, NGTT 2011 _11 (3)_Xl0000167" xfId="327"/>
    <cellStyle name="_07. NGTT2009-NN_Book3_10 Market VH, YT, GD, NGTT 2011 _12 (2)" xfId="328"/>
    <cellStyle name="_07. NGTT2009-NN_Book3_10 Market VH, YT, GD, NGTT 2011 _12 (2) 2" xfId="2947"/>
    <cellStyle name="_07. NGTT2009-NN_Book3_10 Market VH, YT, GD, NGTT 2011 _12 (2)_04 Doanh nghiep va CSKDCT 2012" xfId="329"/>
    <cellStyle name="_07. NGTT2009-NN_Book3_10 Market VH, YT, GD, NGTT 2011 _12 (2)_Book2" xfId="2948"/>
    <cellStyle name="_07. NGTT2009-NN_Book3_10 Market VH, YT, GD, NGTT 2011 _12 (2)_NGTK-daydu-2014-Laodong" xfId="2949"/>
    <cellStyle name="_07. NGTT2009-NN_Book3_10 Market VH, YT, GD, NGTT 2011 _12 (2)_nien giam tom tat nong nghiep 2013" xfId="2950"/>
    <cellStyle name="_07. NGTT2009-NN_Book3_10 Market VH, YT, GD, NGTT 2011 _12 (2)_Niengiam_Hung_final" xfId="2951"/>
    <cellStyle name="_07. NGTT2009-NN_Book3_10 Market VH, YT, GD, NGTT 2011 _12 (2)_Phan II (In)" xfId="2952"/>
    <cellStyle name="_07. NGTT2009-NN_Book3_10 Market VH, YT, GD, NGTT 2011 _12 (2)_Xl0000167" xfId="330"/>
    <cellStyle name="_07. NGTT2009-NN_Book3_10 Market VH, YT, GD, NGTT 2011 _12 Giao duc, Y Te va Muc songnam2011" xfId="331"/>
    <cellStyle name="_07. NGTT2009-NN_Book3_10 Market VH, YT, GD, NGTT 2011 _12 Giao duc, Y Te va Muc songnam2011_nien giam tom tat nong nghiep 2013" xfId="2953"/>
    <cellStyle name="_07. NGTT2009-NN_Book3_10 Market VH, YT, GD, NGTT 2011 _12 Giao duc, Y Te va Muc songnam2011_Phan II (In)" xfId="2954"/>
    <cellStyle name="_07. NGTT2009-NN_Book3_10 Market VH, YT, GD, NGTT 2011 _12 MSDC_Thuy Van" xfId="2955"/>
    <cellStyle name="_07. NGTT2009-NN_Book3_10 Market VH, YT, GD, NGTT 2011 _13 Van tai 2012" xfId="332"/>
    <cellStyle name="_07. NGTT2009-NN_Book3_10 Market VH, YT, GD, NGTT 2011 _Book2" xfId="2956"/>
    <cellStyle name="_07. NGTT2009-NN_Book3_10 Market VH, YT, GD, NGTT 2011 _Giaoduc2013(ok)" xfId="333"/>
    <cellStyle name="_07. NGTT2009-NN_Book3_10 Market VH, YT, GD, NGTT 2011 _Maket NGTT2012 LN,TS (7-1-2013)" xfId="334"/>
    <cellStyle name="_07. NGTT2009-NN_Book3_10 Market VH, YT, GD, NGTT 2011 _Maket NGTT2012 LN,TS (7-1-2013)_Nongnghiep" xfId="335"/>
    <cellStyle name="_07. NGTT2009-NN_Book3_10 Market VH, YT, GD, NGTT 2011 _Ngiam_lamnghiep_2011_v2(1)(1)" xfId="336"/>
    <cellStyle name="_07. NGTT2009-NN_Book3_10 Market VH, YT, GD, NGTT 2011 _Ngiam_lamnghiep_2011_v2(1)(1)_Nongnghiep" xfId="337"/>
    <cellStyle name="_07. NGTT2009-NN_Book3_10 Market VH, YT, GD, NGTT 2011 _NGTK-daydu-2014-Laodong" xfId="2957"/>
    <cellStyle name="_07. NGTT2009-NN_Book3_10 Market VH, YT, GD, NGTT 2011 _NGTT LN,TS 2012 (Chuan)" xfId="338"/>
    <cellStyle name="_07. NGTT2009-NN_Book3_10 Market VH, YT, GD, NGTT 2011 _Nien giam TT Vu Nong nghiep 2012(solieu)-gui Vu TH 29-3-2013" xfId="339"/>
    <cellStyle name="_07. NGTT2009-NN_Book3_10 Market VH, YT, GD, NGTT 2011 _Niengiam_Hung_final" xfId="2958"/>
    <cellStyle name="_07. NGTT2009-NN_Book3_10 Market VH, YT, GD, NGTT 2011 _Nongnghiep" xfId="340"/>
    <cellStyle name="_07. NGTT2009-NN_Book3_10 Market VH, YT, GD, NGTT 2011 _Nongnghiep NGDD 2012_cap nhat den 24-5-2013(1)" xfId="341"/>
    <cellStyle name="_07. NGTT2009-NN_Book3_10 Market VH, YT, GD, NGTT 2011 _Nongnghiep_Nongnghiep NGDD 2012_cap nhat den 24-5-2013(1)" xfId="342"/>
    <cellStyle name="_07. NGTT2009-NN_Book3_10 Market VH, YT, GD, NGTT 2011 _So lieu quoc te TH" xfId="343"/>
    <cellStyle name="_07. NGTT2009-NN_Book3_10 Market VH, YT, GD, NGTT 2011 _So lieu quoc te TH_nien giam tom tat nong nghiep 2013" xfId="2959"/>
    <cellStyle name="_07. NGTT2009-NN_Book3_10 Market VH, YT, GD, NGTT 2011 _So lieu quoc te TH_Phan II (In)" xfId="2960"/>
    <cellStyle name="_07. NGTT2009-NN_Book3_10 Market VH, YT, GD, NGTT 2011 _TKQG" xfId="344"/>
    <cellStyle name="_07. NGTT2009-NN_Book3_10 Market VH, YT, GD, NGTT 2011 _Xl0000147" xfId="345"/>
    <cellStyle name="_07. NGTT2009-NN_Book3_10 Market VH, YT, GD, NGTT 2011 _Xl0000167" xfId="346"/>
    <cellStyle name="_07. NGTT2009-NN_Book3_10 Market VH, YT, GD, NGTT 2011 _XNK" xfId="347"/>
    <cellStyle name="_07. NGTT2009-NN_Book3_10 Market VH, YT, GD, NGTT 2011 _XNK_nien giam tom tat nong nghiep 2013" xfId="2961"/>
    <cellStyle name="_07. NGTT2009-NN_Book3_10 Market VH, YT, GD, NGTT 2011 _XNK_Phan II (In)" xfId="2962"/>
    <cellStyle name="_07. NGTT2009-NN_Book3_10 Van tai va BCVT (da sua ok)" xfId="348"/>
    <cellStyle name="_07. NGTT2009-NN_Book3_10 Van tai va BCVT (da sua ok)_nien giam tom tat nong nghiep 2013" xfId="2963"/>
    <cellStyle name="_07. NGTT2009-NN_Book3_10 Van tai va BCVT (da sua ok)_Phan II (In)" xfId="2964"/>
    <cellStyle name="_07. NGTT2009-NN_Book3_10 VH, YT, GD, NGTT 2010 - (OK)" xfId="349"/>
    <cellStyle name="_07. NGTT2009-NN_Book3_10 VH, YT, GD, NGTT 2010 - (OK) 2" xfId="2965"/>
    <cellStyle name="_07. NGTT2009-NN_Book3_10 VH, YT, GD, NGTT 2010 - (OK)_Bo sung 04 bieu Cong nghiep" xfId="350"/>
    <cellStyle name="_07. NGTT2009-NN_Book3_10 VH, YT, GD, NGTT 2010 - (OK)_Bo sung 04 bieu Cong nghiep 2" xfId="2966"/>
    <cellStyle name="_07. NGTT2009-NN_Book3_10 VH, YT, GD, NGTT 2010 - (OK)_Bo sung 04 bieu Cong nghiep_Book2" xfId="2967"/>
    <cellStyle name="_07. NGTT2009-NN_Book3_10 VH, YT, GD, NGTT 2010 - (OK)_Bo sung 04 bieu Cong nghiep_Mau" xfId="2968"/>
    <cellStyle name="_07. NGTT2009-NN_Book3_10 VH, YT, GD, NGTT 2010 - (OK)_Bo sung 04 bieu Cong nghiep_NGTK-daydu-2014-Laodong" xfId="2969"/>
    <cellStyle name="_07. NGTT2009-NN_Book3_10 VH, YT, GD, NGTT 2010 - (OK)_Bo sung 04 bieu Cong nghiep_Niengiam_Hung_final" xfId="2970"/>
    <cellStyle name="_07. NGTT2009-NN_Book3_10 VH, YT, GD, NGTT 2010 - (OK)_Book2" xfId="2971"/>
    <cellStyle name="_07. NGTT2009-NN_Book3_10 VH, YT, GD, NGTT 2010 - (OK)_Mau" xfId="2972"/>
    <cellStyle name="_07. NGTT2009-NN_Book3_10 VH, YT, GD, NGTT 2010 - (OK)_NGTK-daydu-2014-Laodong" xfId="2973"/>
    <cellStyle name="_07. NGTT2009-NN_Book3_10 VH, YT, GD, NGTT 2010 - (OK)_Niengiam_Hung_final" xfId="2974"/>
    <cellStyle name="_07. NGTT2009-NN_Book3_11 (3)" xfId="351"/>
    <cellStyle name="_07. NGTT2009-NN_Book3_11 (3) 2" xfId="2975"/>
    <cellStyle name="_07. NGTT2009-NN_Book3_11 (3)_04 Doanh nghiep va CSKDCT 2012" xfId="352"/>
    <cellStyle name="_07. NGTT2009-NN_Book3_11 (3)_Book2" xfId="2976"/>
    <cellStyle name="_07. NGTT2009-NN_Book3_11 (3)_NGTK-daydu-2014-Laodong" xfId="2977"/>
    <cellStyle name="_07. NGTT2009-NN_Book3_11 (3)_nien giam tom tat nong nghiep 2013" xfId="2978"/>
    <cellStyle name="_07. NGTT2009-NN_Book3_11 (3)_Niengiam_Hung_final" xfId="2979"/>
    <cellStyle name="_07. NGTT2009-NN_Book3_11 (3)_Phan II (In)" xfId="2980"/>
    <cellStyle name="_07. NGTT2009-NN_Book3_11 (3)_Xl0000167" xfId="353"/>
    <cellStyle name="_07. NGTT2009-NN_Book3_12 (2)" xfId="354"/>
    <cellStyle name="_07. NGTT2009-NN_Book3_12 (2) 2" xfId="2981"/>
    <cellStyle name="_07. NGTT2009-NN_Book3_12 (2)_04 Doanh nghiep va CSKDCT 2012" xfId="355"/>
    <cellStyle name="_07. NGTT2009-NN_Book3_12 (2)_Book2" xfId="2982"/>
    <cellStyle name="_07. NGTT2009-NN_Book3_12 (2)_NGTK-daydu-2014-Laodong" xfId="2983"/>
    <cellStyle name="_07. NGTT2009-NN_Book3_12 (2)_nien giam tom tat nong nghiep 2013" xfId="2984"/>
    <cellStyle name="_07. NGTT2009-NN_Book3_12 (2)_Niengiam_Hung_final" xfId="2985"/>
    <cellStyle name="_07. NGTT2009-NN_Book3_12 (2)_Phan II (In)" xfId="2986"/>
    <cellStyle name="_07. NGTT2009-NN_Book3_12 (2)_Xl0000167" xfId="356"/>
    <cellStyle name="_07. NGTT2009-NN_Book3_12 Chi so gia 2012(chuan) co so" xfId="357"/>
    <cellStyle name="_07. NGTT2009-NN_Book3_12 Giao duc, Y Te va Muc songnam2011" xfId="358"/>
    <cellStyle name="_07. NGTT2009-NN_Book3_12 Giao duc, Y Te va Muc songnam2011_nien giam tom tat nong nghiep 2013" xfId="2987"/>
    <cellStyle name="_07. NGTT2009-NN_Book3_12 Giao duc, Y Te va Muc songnam2011_Phan II (In)" xfId="2988"/>
    <cellStyle name="_07. NGTT2009-NN_Book3_13 Van tai 2012" xfId="359"/>
    <cellStyle name="_07. NGTT2009-NN_Book3_Book1" xfId="360"/>
    <cellStyle name="_07. NGTT2009-NN_Book3_Book1 2" xfId="2989"/>
    <cellStyle name="_07. NGTT2009-NN_Book3_Book1_Book2" xfId="2990"/>
    <cellStyle name="_07. NGTT2009-NN_Book3_Book1_Mau" xfId="2991"/>
    <cellStyle name="_07. NGTT2009-NN_Book3_Book1_NGTK-daydu-2014-Laodong" xfId="2992"/>
    <cellStyle name="_07. NGTT2009-NN_Book3_Book1_Niengiam_Hung_final" xfId="2993"/>
    <cellStyle name="_07. NGTT2009-NN_Book3_Book2" xfId="2994"/>
    <cellStyle name="_07. NGTT2009-NN_Book3_CucThongke-phucdap-Tuan-Anh" xfId="361"/>
    <cellStyle name="_07. NGTT2009-NN_Book3_Giaoduc2013(ok)" xfId="362"/>
    <cellStyle name="_07. NGTT2009-NN_Book3_GTSXNN" xfId="363"/>
    <cellStyle name="_07. NGTT2009-NN_Book3_GTSXNN_Nongnghiep NGDD 2012_cap nhat den 24-5-2013(1)" xfId="364"/>
    <cellStyle name="_07. NGTT2009-NN_Book3_Maket NGTT2012 LN,TS (7-1-2013)" xfId="365"/>
    <cellStyle name="_07. NGTT2009-NN_Book3_Maket NGTT2012 LN,TS (7-1-2013)_Nongnghiep" xfId="366"/>
    <cellStyle name="_07. NGTT2009-NN_Book3_Mau" xfId="2995"/>
    <cellStyle name="_07. NGTT2009-NN_Book3_Ngiam_lamnghiep_2011_v2(1)(1)" xfId="367"/>
    <cellStyle name="_07. NGTT2009-NN_Book3_Ngiam_lamnghiep_2011_v2(1)(1)_Nongnghiep" xfId="368"/>
    <cellStyle name="_07. NGTT2009-NN_Book3_NGTK-daydu-2014-Laodong" xfId="2996"/>
    <cellStyle name="_07. NGTT2009-NN_Book3_NGTT LN,TS 2012 (Chuan)" xfId="369"/>
    <cellStyle name="_07. NGTT2009-NN_Book3_Nien giam day du  Nong nghiep 2010" xfId="370"/>
    <cellStyle name="_07. NGTT2009-NN_Book3_Nien giam TT Vu Nong nghiep 2012(solieu)-gui Vu TH 29-3-2013" xfId="371"/>
    <cellStyle name="_07. NGTT2009-NN_Book3_Niengiam_Hung_final" xfId="2997"/>
    <cellStyle name="_07. NGTT2009-NN_Book3_Nongnghiep" xfId="372"/>
    <cellStyle name="_07. NGTT2009-NN_Book3_Nongnghiep 2" xfId="2998"/>
    <cellStyle name="_07. NGTT2009-NN_Book3_Nongnghiep_Bo sung 04 bieu Cong nghiep" xfId="373"/>
    <cellStyle name="_07. NGTT2009-NN_Book3_Nongnghiep_Bo sung 04 bieu Cong nghiep 2" xfId="2999"/>
    <cellStyle name="_07. NGTT2009-NN_Book3_Nongnghiep_Bo sung 04 bieu Cong nghiep_Book2" xfId="3000"/>
    <cellStyle name="_07. NGTT2009-NN_Book3_Nongnghiep_Bo sung 04 bieu Cong nghiep_Mau" xfId="3001"/>
    <cellStyle name="_07. NGTT2009-NN_Book3_Nongnghiep_Bo sung 04 bieu Cong nghiep_NGTK-daydu-2014-Laodong" xfId="3002"/>
    <cellStyle name="_07. NGTT2009-NN_Book3_Nongnghiep_Bo sung 04 bieu Cong nghiep_Niengiam_Hung_final" xfId="3003"/>
    <cellStyle name="_07. NGTT2009-NN_Book3_Nongnghiep_Book2" xfId="3004"/>
    <cellStyle name="_07. NGTT2009-NN_Book3_Nongnghiep_Mau" xfId="374"/>
    <cellStyle name="_07. NGTT2009-NN_Book3_Nongnghiep_NGDD 2013 Thu chi NSNN " xfId="3005"/>
    <cellStyle name="_07. NGTT2009-NN_Book3_Nongnghiep_NGTK-daydu-2014-Laodong" xfId="3006"/>
    <cellStyle name="_07. NGTT2009-NN_Book3_Nongnghiep_Niengiam_Hung_final" xfId="3007"/>
    <cellStyle name="_07. NGTT2009-NN_Book3_Nongnghiep_Nongnghiep NGDD 2012_cap nhat den 24-5-2013(1)" xfId="375"/>
    <cellStyle name="_07. NGTT2009-NN_Book3_Nongnghiep_TKQG" xfId="376"/>
    <cellStyle name="_07. NGTT2009-NN_Book3_So lieu quoc te TH" xfId="377"/>
    <cellStyle name="_07. NGTT2009-NN_Book3_So lieu quoc te TH_08 Cong nghiep 2010" xfId="378"/>
    <cellStyle name="_07. NGTT2009-NN_Book3_So lieu quoc te TH_08 Thuong mai va Du lich (Ok)" xfId="379"/>
    <cellStyle name="_07. NGTT2009-NN_Book3_So lieu quoc te TH_09 Chi so gia 2011- VuTKG-1 (Ok)" xfId="380"/>
    <cellStyle name="_07. NGTT2009-NN_Book3_So lieu quoc te TH_09 Du lich" xfId="381"/>
    <cellStyle name="_07. NGTT2009-NN_Book3_So lieu quoc te TH_10 Van tai va BCVT (da sua ok)" xfId="382"/>
    <cellStyle name="_07. NGTT2009-NN_Book3_So lieu quoc te TH_12 Giao duc, Y Te va Muc songnam2011" xfId="383"/>
    <cellStyle name="_07. NGTT2009-NN_Book3_So lieu quoc te TH_nien giam tom tat du lich va XNK" xfId="384"/>
    <cellStyle name="_07. NGTT2009-NN_Book3_So lieu quoc te TH_Nongnghiep" xfId="385"/>
    <cellStyle name="_07. NGTT2009-NN_Book3_So lieu quoc te TH_XNK" xfId="386"/>
    <cellStyle name="_07. NGTT2009-NN_Book3_So lieu quoc te(GDP)" xfId="387"/>
    <cellStyle name="_07. NGTT2009-NN_Book3_So lieu quoc te(GDP) 2" xfId="3008"/>
    <cellStyle name="_07. NGTT2009-NN_Book3_So lieu quoc te(GDP)_02  Dan so lao dong(OK)" xfId="388"/>
    <cellStyle name="_07. NGTT2009-NN_Book3_So lieu quoc te(GDP)_03 TKQG va Thu chi NSNN 2012" xfId="389"/>
    <cellStyle name="_07. NGTT2009-NN_Book3_So lieu quoc te(GDP)_04 Doanh nghiep va CSKDCT 2012" xfId="390"/>
    <cellStyle name="_07. NGTT2009-NN_Book3_So lieu quoc te(GDP)_05 Doanh nghiep va Ca the_2011 (Ok)" xfId="391"/>
    <cellStyle name="_07. NGTT2009-NN_Book3_So lieu quoc te(GDP)_06 NGTT LN,TS 2013 co so" xfId="3009"/>
    <cellStyle name="_07. NGTT2009-NN_Book3_So lieu quoc te(GDP)_07 NGTT CN 2012" xfId="392"/>
    <cellStyle name="_07. NGTT2009-NN_Book3_So lieu quoc te(GDP)_08 Thuong mai Tong muc - Diep" xfId="393"/>
    <cellStyle name="_07. NGTT2009-NN_Book3_So lieu quoc te(GDP)_08 Thuong mai va Du lich (Ok)" xfId="394"/>
    <cellStyle name="_07. NGTT2009-NN_Book3_So lieu quoc te(GDP)_08 Thuong mai va Du lich (Ok)_nien giam tom tat nong nghiep 2013" xfId="3010"/>
    <cellStyle name="_07. NGTT2009-NN_Book3_So lieu quoc te(GDP)_08 Thuong mai va Du lich (Ok)_Phan II (In)" xfId="3011"/>
    <cellStyle name="_07. NGTT2009-NN_Book3_So lieu quoc te(GDP)_09 Chi so gia 2011- VuTKG-1 (Ok)" xfId="395"/>
    <cellStyle name="_07. NGTT2009-NN_Book3_So lieu quoc te(GDP)_09 Chi so gia 2011- VuTKG-1 (Ok)_nien giam tom tat nong nghiep 2013" xfId="3012"/>
    <cellStyle name="_07. NGTT2009-NN_Book3_So lieu quoc te(GDP)_09 Chi so gia 2011- VuTKG-1 (Ok)_Phan II (In)" xfId="3013"/>
    <cellStyle name="_07. NGTT2009-NN_Book3_So lieu quoc te(GDP)_09 Du lich" xfId="396"/>
    <cellStyle name="_07. NGTT2009-NN_Book3_So lieu quoc te(GDP)_09 Du lich_nien giam tom tat nong nghiep 2013" xfId="3014"/>
    <cellStyle name="_07. NGTT2009-NN_Book3_So lieu quoc te(GDP)_09 Du lich_Phan II (In)" xfId="3015"/>
    <cellStyle name="_07. NGTT2009-NN_Book3_So lieu quoc te(GDP)_10 Van tai va BCVT (da sua ok)" xfId="397"/>
    <cellStyle name="_07. NGTT2009-NN_Book3_So lieu quoc te(GDP)_10 Van tai va BCVT (da sua ok)_nien giam tom tat nong nghiep 2013" xfId="3016"/>
    <cellStyle name="_07. NGTT2009-NN_Book3_So lieu quoc te(GDP)_10 Van tai va BCVT (da sua ok)_Phan II (In)" xfId="3017"/>
    <cellStyle name="_07. NGTT2009-NN_Book3_So lieu quoc te(GDP)_11 (3)" xfId="398"/>
    <cellStyle name="_07. NGTT2009-NN_Book3_So lieu quoc te(GDP)_11 (3) 2" xfId="3018"/>
    <cellStyle name="_07. NGTT2009-NN_Book3_So lieu quoc te(GDP)_11 (3)_04 Doanh nghiep va CSKDCT 2012" xfId="399"/>
    <cellStyle name="_07. NGTT2009-NN_Book3_So lieu quoc te(GDP)_11 (3)_Book2" xfId="3019"/>
    <cellStyle name="_07. NGTT2009-NN_Book3_So lieu quoc te(GDP)_11 (3)_NGTK-daydu-2014-Laodong" xfId="3020"/>
    <cellStyle name="_07. NGTT2009-NN_Book3_So lieu quoc te(GDP)_11 (3)_nien giam tom tat nong nghiep 2013" xfId="3021"/>
    <cellStyle name="_07. NGTT2009-NN_Book3_So lieu quoc te(GDP)_11 (3)_Niengiam_Hung_final" xfId="3022"/>
    <cellStyle name="_07. NGTT2009-NN_Book3_So lieu quoc te(GDP)_11 (3)_Phan II (In)" xfId="3023"/>
    <cellStyle name="_07. NGTT2009-NN_Book3_So lieu quoc te(GDP)_11 (3)_Xl0000167" xfId="400"/>
    <cellStyle name="_07. NGTT2009-NN_Book3_So lieu quoc te(GDP)_12 (2)" xfId="401"/>
    <cellStyle name="_07. NGTT2009-NN_Book3_So lieu quoc te(GDP)_12 (2) 2" xfId="3024"/>
    <cellStyle name="_07. NGTT2009-NN_Book3_So lieu quoc te(GDP)_12 (2)_04 Doanh nghiep va CSKDCT 2012" xfId="402"/>
    <cellStyle name="_07. NGTT2009-NN_Book3_So lieu quoc te(GDP)_12 (2)_Book2" xfId="3025"/>
    <cellStyle name="_07. NGTT2009-NN_Book3_So lieu quoc te(GDP)_12 (2)_NGTK-daydu-2014-Laodong" xfId="3026"/>
    <cellStyle name="_07. NGTT2009-NN_Book3_So lieu quoc te(GDP)_12 (2)_nien giam tom tat nong nghiep 2013" xfId="3027"/>
    <cellStyle name="_07. NGTT2009-NN_Book3_So lieu quoc te(GDP)_12 (2)_Niengiam_Hung_final" xfId="3028"/>
    <cellStyle name="_07. NGTT2009-NN_Book3_So lieu quoc te(GDP)_12 (2)_Phan II (In)" xfId="3029"/>
    <cellStyle name="_07. NGTT2009-NN_Book3_So lieu quoc te(GDP)_12 (2)_Xl0000167" xfId="403"/>
    <cellStyle name="_07. NGTT2009-NN_Book3_So lieu quoc te(GDP)_12 Giao duc, Y Te va Muc songnam2011" xfId="404"/>
    <cellStyle name="_07. NGTT2009-NN_Book3_So lieu quoc te(GDP)_12 Giao duc, Y Te va Muc songnam2011_nien giam tom tat nong nghiep 2013" xfId="3030"/>
    <cellStyle name="_07. NGTT2009-NN_Book3_So lieu quoc te(GDP)_12 Giao duc, Y Te va Muc songnam2011_Phan II (In)" xfId="3031"/>
    <cellStyle name="_07. NGTT2009-NN_Book3_So lieu quoc te(GDP)_12 MSDC_Thuy Van" xfId="3032"/>
    <cellStyle name="_07. NGTT2009-NN_Book3_So lieu quoc te(GDP)_12 So lieu quoc te (Ok)" xfId="405"/>
    <cellStyle name="_07. NGTT2009-NN_Book3_So lieu quoc te(GDP)_12 So lieu quoc te (Ok)_nien giam tom tat nong nghiep 2013" xfId="3033"/>
    <cellStyle name="_07. NGTT2009-NN_Book3_So lieu quoc te(GDP)_12 So lieu quoc te (Ok)_Phan II (In)" xfId="3034"/>
    <cellStyle name="_07. NGTT2009-NN_Book3_So lieu quoc te(GDP)_13 Van tai 2012" xfId="406"/>
    <cellStyle name="_07. NGTT2009-NN_Book3_So lieu quoc te(GDP)_Book2" xfId="3035"/>
    <cellStyle name="_07. NGTT2009-NN_Book3_So lieu quoc te(GDP)_Giaoduc2013(ok)" xfId="407"/>
    <cellStyle name="_07. NGTT2009-NN_Book3_So lieu quoc te(GDP)_Maket NGTT2012 LN,TS (7-1-2013)" xfId="408"/>
    <cellStyle name="_07. NGTT2009-NN_Book3_So lieu quoc te(GDP)_Maket NGTT2012 LN,TS (7-1-2013)_Nongnghiep" xfId="409"/>
    <cellStyle name="_07. NGTT2009-NN_Book3_So lieu quoc te(GDP)_Ngiam_lamnghiep_2011_v2(1)(1)" xfId="410"/>
    <cellStyle name="_07. NGTT2009-NN_Book3_So lieu quoc te(GDP)_Ngiam_lamnghiep_2011_v2(1)(1)_Nongnghiep" xfId="411"/>
    <cellStyle name="_07. NGTT2009-NN_Book3_So lieu quoc te(GDP)_NGTK-daydu-2014-Laodong" xfId="3036"/>
    <cellStyle name="_07. NGTT2009-NN_Book3_So lieu quoc te(GDP)_NGTT LN,TS 2012 (Chuan)" xfId="412"/>
    <cellStyle name="_07. NGTT2009-NN_Book3_So lieu quoc te(GDP)_Nien giam TT Vu Nong nghiep 2012(solieu)-gui Vu TH 29-3-2013" xfId="413"/>
    <cellStyle name="_07. NGTT2009-NN_Book3_So lieu quoc te(GDP)_Niengiam_Hung_final" xfId="3037"/>
    <cellStyle name="_07. NGTT2009-NN_Book3_So lieu quoc te(GDP)_Nongnghiep" xfId="414"/>
    <cellStyle name="_07. NGTT2009-NN_Book3_So lieu quoc te(GDP)_Nongnghiep NGDD 2012_cap nhat den 24-5-2013(1)" xfId="415"/>
    <cellStyle name="_07. NGTT2009-NN_Book3_So lieu quoc te(GDP)_Nongnghiep_Nongnghiep NGDD 2012_cap nhat den 24-5-2013(1)" xfId="416"/>
    <cellStyle name="_07. NGTT2009-NN_Book3_So lieu quoc te(GDP)_TKQG" xfId="417"/>
    <cellStyle name="_07. NGTT2009-NN_Book3_So lieu quoc te(GDP)_Xl0000147" xfId="418"/>
    <cellStyle name="_07. NGTT2009-NN_Book3_So lieu quoc te(GDP)_Xl0000167" xfId="419"/>
    <cellStyle name="_07. NGTT2009-NN_Book3_So lieu quoc te(GDP)_XNK" xfId="420"/>
    <cellStyle name="_07. NGTT2009-NN_Book3_So lieu quoc te(GDP)_XNK_nien giam tom tat nong nghiep 2013" xfId="3038"/>
    <cellStyle name="_07. NGTT2009-NN_Book3_So lieu quoc te(GDP)_XNK_Phan II (In)" xfId="3039"/>
    <cellStyle name="_07. NGTT2009-NN_Book3_TKQG" xfId="421"/>
    <cellStyle name="_07. NGTT2009-NN_Book3_Xl0000006" xfId="3040"/>
    <cellStyle name="_07. NGTT2009-NN_Book3_Xl0000147" xfId="422"/>
    <cellStyle name="_07. NGTT2009-NN_Book3_Xl0000167" xfId="423"/>
    <cellStyle name="_07. NGTT2009-NN_Book3_XNK" xfId="424"/>
    <cellStyle name="_07. NGTT2009-NN_Book3_XNK 2" xfId="3041"/>
    <cellStyle name="_07. NGTT2009-NN_Book3_XNK_08 Thuong mai Tong muc - Diep" xfId="425"/>
    <cellStyle name="_07. NGTT2009-NN_Book3_XNK_08 Thuong mai Tong muc - Diep_nien giam tom tat nong nghiep 2013" xfId="3042"/>
    <cellStyle name="_07. NGTT2009-NN_Book3_XNK_08 Thuong mai Tong muc - Diep_Phan II (In)" xfId="3043"/>
    <cellStyle name="_07. NGTT2009-NN_Book3_XNK_Bo sung 04 bieu Cong nghiep" xfId="426"/>
    <cellStyle name="_07. NGTT2009-NN_Book3_XNK_Bo sung 04 bieu Cong nghiep 2" xfId="3044"/>
    <cellStyle name="_07. NGTT2009-NN_Book3_XNK_Bo sung 04 bieu Cong nghiep_Book2" xfId="3045"/>
    <cellStyle name="_07. NGTT2009-NN_Book3_XNK_Bo sung 04 bieu Cong nghiep_Mau" xfId="3046"/>
    <cellStyle name="_07. NGTT2009-NN_Book3_XNK_Bo sung 04 bieu Cong nghiep_NGTK-daydu-2014-Laodong" xfId="3047"/>
    <cellStyle name="_07. NGTT2009-NN_Book3_XNK_Bo sung 04 bieu Cong nghiep_Niengiam_Hung_final" xfId="3048"/>
    <cellStyle name="_07. NGTT2009-NN_Book3_XNK_Book2" xfId="3049"/>
    <cellStyle name="_07. NGTT2009-NN_Book3_XNK_Mau" xfId="3050"/>
    <cellStyle name="_07. NGTT2009-NN_Book3_XNK_NGTK-daydu-2014-Laodong" xfId="3051"/>
    <cellStyle name="_07. NGTT2009-NN_Book3_XNK_Niengiam_Hung_final" xfId="3052"/>
    <cellStyle name="_07. NGTT2009-NN_Book3_XNK-2012" xfId="427"/>
    <cellStyle name="_07. NGTT2009-NN_Book3_XNK-2012_nien giam tom tat nong nghiep 2013" xfId="3053"/>
    <cellStyle name="_07. NGTT2009-NN_Book3_XNK-2012_Phan II (In)" xfId="3054"/>
    <cellStyle name="_07. NGTT2009-NN_Book3_XNK-Market" xfId="428"/>
    <cellStyle name="_07. NGTT2009-NN_Book4" xfId="429"/>
    <cellStyle name="_07. NGTT2009-NN_Book4 2" xfId="3055"/>
    <cellStyle name="_07. NGTT2009-NN_Book4_08 Cong nghiep 2010" xfId="430"/>
    <cellStyle name="_07. NGTT2009-NN_Book4_08 Thuong mai va Du lich (Ok)" xfId="431"/>
    <cellStyle name="_07. NGTT2009-NN_Book4_09 Chi so gia 2011- VuTKG-1 (Ok)" xfId="432"/>
    <cellStyle name="_07. NGTT2009-NN_Book4_09 Du lich" xfId="433"/>
    <cellStyle name="_07. NGTT2009-NN_Book4_10 Van tai va BCVT (da sua ok)" xfId="434"/>
    <cellStyle name="_07. NGTT2009-NN_Book4_12 Giao duc, Y Te va Muc songnam2011" xfId="435"/>
    <cellStyle name="_07. NGTT2009-NN_Book4_12 So lieu quoc te (Ok)" xfId="436"/>
    <cellStyle name="_07. NGTT2009-NN_Book4_Book1" xfId="437"/>
    <cellStyle name="_07. NGTT2009-NN_Book4_Book1 2" xfId="3056"/>
    <cellStyle name="_07. NGTT2009-NN_Book4_Book1_Book2" xfId="3057"/>
    <cellStyle name="_07. NGTT2009-NN_Book4_Book1_Mau" xfId="3058"/>
    <cellStyle name="_07. NGTT2009-NN_Book4_Book1_NGTK-daydu-2014-Laodong" xfId="3059"/>
    <cellStyle name="_07. NGTT2009-NN_Book4_Book1_Niengiam_Hung_final" xfId="3060"/>
    <cellStyle name="_07. NGTT2009-NN_Book4_Book2" xfId="3061"/>
    <cellStyle name="_07. NGTT2009-NN_Book4_Mau" xfId="3062"/>
    <cellStyle name="_07. NGTT2009-NN_Book4_NGTK-daydu-2014-Laodong" xfId="3063"/>
    <cellStyle name="_07. NGTT2009-NN_Book4_nien giam tom tat du lich va XNK" xfId="438"/>
    <cellStyle name="_07. NGTT2009-NN_Book4_Niengiam_Hung_final" xfId="3064"/>
    <cellStyle name="_07. NGTT2009-NN_Book4_Nongnghiep" xfId="439"/>
    <cellStyle name="_07. NGTT2009-NN_Book4_XNK" xfId="440"/>
    <cellStyle name="_07. NGTT2009-NN_Book4_XNK-2012" xfId="441"/>
    <cellStyle name="_07. NGTT2009-NN_CSKDCT 2010" xfId="442"/>
    <cellStyle name="_07. NGTT2009-NN_CSKDCT 2010 2" xfId="3065"/>
    <cellStyle name="_07. NGTT2009-NN_CSKDCT 2010_Bo sung 04 bieu Cong nghiep" xfId="443"/>
    <cellStyle name="_07. NGTT2009-NN_CSKDCT 2010_Bo sung 04 bieu Cong nghiep 2" xfId="3066"/>
    <cellStyle name="_07. NGTT2009-NN_CSKDCT 2010_Bo sung 04 bieu Cong nghiep_Book2" xfId="3067"/>
    <cellStyle name="_07. NGTT2009-NN_CSKDCT 2010_Bo sung 04 bieu Cong nghiep_Mau" xfId="3068"/>
    <cellStyle name="_07. NGTT2009-NN_CSKDCT 2010_Bo sung 04 bieu Cong nghiep_NGTK-daydu-2014-Laodong" xfId="3069"/>
    <cellStyle name="_07. NGTT2009-NN_CSKDCT 2010_Bo sung 04 bieu Cong nghiep_Niengiam_Hung_final" xfId="3070"/>
    <cellStyle name="_07. NGTT2009-NN_CSKDCT 2010_Book2" xfId="3071"/>
    <cellStyle name="_07. NGTT2009-NN_CSKDCT 2010_Mau" xfId="3072"/>
    <cellStyle name="_07. NGTT2009-NN_CSKDCT 2010_NGTK-daydu-2014-Laodong" xfId="3073"/>
    <cellStyle name="_07. NGTT2009-NN_CSKDCT 2010_Niengiam_Hung_final" xfId="3074"/>
    <cellStyle name="_07. NGTT2009-NN_CucThongke-phucdap-Tuan-Anh" xfId="444"/>
    <cellStyle name="_07. NGTT2009-NN_dan so phan tich 10 nam(moi)" xfId="445"/>
    <cellStyle name="_07. NGTT2009-NN_dan so phan tich 10 nam(moi)_01 Don vi HC" xfId="3075"/>
    <cellStyle name="_07. NGTT2009-NN_dan so phan tich 10 nam(moi)_02 Danso_Laodong 2012(chuan) CO SO" xfId="446"/>
    <cellStyle name="_07. NGTT2009-NN_dan so phan tich 10 nam(moi)_04 Doanh nghiep va CSKDCT 2012" xfId="447"/>
    <cellStyle name="_07. NGTT2009-NN_dan so phan tich 10 nam(moi)_12 MSDC_Thuy Van" xfId="3076"/>
    <cellStyle name="_07. NGTT2009-NN_dan so phan tich 10 nam(moi)_Don vi HC, dat dai, khi hau" xfId="3077"/>
    <cellStyle name="_07. NGTT2009-NN_dan so phan tich 10 nam(moi)_Mau" xfId="3078"/>
    <cellStyle name="_07. NGTT2009-NN_dan so phan tich 10 nam(moi)_Mau 2" xfId="3079"/>
    <cellStyle name="_07. NGTT2009-NN_dan so phan tich 10 nam(moi)_Mau_Book2" xfId="3080"/>
    <cellStyle name="_07. NGTT2009-NN_dan so phan tich 10 nam(moi)_Mau_NGTK-daydu-2014-Laodong" xfId="3081"/>
    <cellStyle name="_07. NGTT2009-NN_dan so phan tich 10 nam(moi)_Mau_Niengiam_Hung_final" xfId="3082"/>
    <cellStyle name="_07. NGTT2009-NN_dan so phan tich 10 nam(moi)_NGDD 2013 Thu chi NSNN " xfId="3083"/>
    <cellStyle name="_07. NGTT2009-NN_dan so phan tich 10 nam(moi)_NGTK-daydu-2014-VuDSLD(22.5.2015)" xfId="3084"/>
    <cellStyle name="_07. NGTT2009-NN_dan so phan tich 10 nam(moi)_nien giam 28.5.12_sua tn_Oanh-gui-3.15pm-28-5-2012" xfId="448"/>
    <cellStyle name="_07. NGTT2009-NN_dan so phan tich 10 nam(moi)_Nien giam KT_TV 2010" xfId="449"/>
    <cellStyle name="_07. NGTT2009-NN_dan so phan tich 10 nam(moi)_nien giam tom tat nong nghiep 2013" xfId="3085"/>
    <cellStyle name="_07. NGTT2009-NN_dan so phan tich 10 nam(moi)_Phan II (In)" xfId="3086"/>
    <cellStyle name="_07. NGTT2009-NN_dan so phan tich 10 nam(moi)_Xl0000006" xfId="3087"/>
    <cellStyle name="_07. NGTT2009-NN_dan so phan tich 10 nam(moi)_Xl0000167" xfId="450"/>
    <cellStyle name="_07. NGTT2009-NN_dan so phan tich 10 nam(moi)_Y te-VH TT_Tam(1)" xfId="3088"/>
    <cellStyle name="_07. NGTT2009-NN_Dat Dai NGTT -2013" xfId="451"/>
    <cellStyle name="_07. NGTT2009-NN_Dat Dai NGTT -2013 2" xfId="3089"/>
    <cellStyle name="_07. NGTT2009-NN_Dat Dai NGTT -2013_Book2" xfId="3090"/>
    <cellStyle name="_07. NGTT2009-NN_Dat Dai NGTT -2013_NGTK-daydu-2014-Laodong" xfId="3091"/>
    <cellStyle name="_07. NGTT2009-NN_Dat Dai NGTT -2013_Niengiam_Hung_final" xfId="3092"/>
    <cellStyle name="_07. NGTT2009-NN_Giaoduc2013(ok)" xfId="452"/>
    <cellStyle name="_07. NGTT2009-NN_GTSXNN" xfId="453"/>
    <cellStyle name="_07. NGTT2009-NN_GTSXNN_Nongnghiep NGDD 2012_cap nhat den 24-5-2013(1)" xfId="454"/>
    <cellStyle name="_07. NGTT2009-NN_Lam nghiep, thuy san 2010 (ok)" xfId="455"/>
    <cellStyle name="_07. NGTT2009-NN_Lam nghiep, thuy san 2010 (ok) 2" xfId="3093"/>
    <cellStyle name="_07. NGTT2009-NN_Lam nghiep, thuy san 2010 (ok)_08 Cong nghiep 2010" xfId="456"/>
    <cellStyle name="_07. NGTT2009-NN_Lam nghiep, thuy san 2010 (ok)_08 Thuong mai va Du lich (Ok)" xfId="457"/>
    <cellStyle name="_07. NGTT2009-NN_Lam nghiep, thuy san 2010 (ok)_09 Chi so gia 2011- VuTKG-1 (Ok)" xfId="458"/>
    <cellStyle name="_07. NGTT2009-NN_Lam nghiep, thuy san 2010 (ok)_09 Du lich" xfId="459"/>
    <cellStyle name="_07. NGTT2009-NN_Lam nghiep, thuy san 2010 (ok)_10 Van tai va BCVT (da sua ok)" xfId="460"/>
    <cellStyle name="_07. NGTT2009-NN_Lam nghiep, thuy san 2010 (ok)_12 Giao duc, Y Te va Muc songnam2011" xfId="461"/>
    <cellStyle name="_07. NGTT2009-NN_Lam nghiep, thuy san 2010 (ok)_Book2" xfId="3094"/>
    <cellStyle name="_07. NGTT2009-NN_Lam nghiep, thuy san 2010 (ok)_Mau" xfId="3095"/>
    <cellStyle name="_07. NGTT2009-NN_Lam nghiep, thuy san 2010 (ok)_NGTK-daydu-2014-Laodong" xfId="3096"/>
    <cellStyle name="_07. NGTT2009-NN_Lam nghiep, thuy san 2010 (ok)_nien giam tom tat du lich va XNK" xfId="462"/>
    <cellStyle name="_07. NGTT2009-NN_Lam nghiep, thuy san 2010 (ok)_Niengiam_Hung_final" xfId="3097"/>
    <cellStyle name="_07. NGTT2009-NN_Lam nghiep, thuy san 2010 (ok)_Nongnghiep" xfId="463"/>
    <cellStyle name="_07. NGTT2009-NN_Lam nghiep, thuy san 2010 (ok)_XNK" xfId="464"/>
    <cellStyle name="_07. NGTT2009-NN_Maket NGTT Cong nghiep 2011" xfId="465"/>
    <cellStyle name="_07. NGTT2009-NN_Maket NGTT Cong nghiep 2011_08 Cong nghiep 2010" xfId="466"/>
    <cellStyle name="_07. NGTT2009-NN_Maket NGTT Cong nghiep 2011_08 Thuong mai va Du lich (Ok)" xfId="467"/>
    <cellStyle name="_07. NGTT2009-NN_Maket NGTT Cong nghiep 2011_09 Chi so gia 2011- VuTKG-1 (Ok)" xfId="468"/>
    <cellStyle name="_07. NGTT2009-NN_Maket NGTT Cong nghiep 2011_09 Du lich" xfId="469"/>
    <cellStyle name="_07. NGTT2009-NN_Maket NGTT Cong nghiep 2011_10 Van tai va BCVT (da sua ok)" xfId="470"/>
    <cellStyle name="_07. NGTT2009-NN_Maket NGTT Cong nghiep 2011_12 Giao duc, Y Te va Muc songnam2011" xfId="471"/>
    <cellStyle name="_07. NGTT2009-NN_Maket NGTT Cong nghiep 2011_nien giam tom tat du lich va XNK" xfId="472"/>
    <cellStyle name="_07. NGTT2009-NN_Maket NGTT Cong nghiep 2011_Nongnghiep" xfId="473"/>
    <cellStyle name="_07. NGTT2009-NN_Maket NGTT Cong nghiep 2011_XNK" xfId="474"/>
    <cellStyle name="_07. NGTT2009-NN_Maket NGTT Doanh Nghiep 2011" xfId="475"/>
    <cellStyle name="_07. NGTT2009-NN_Maket NGTT Doanh Nghiep 2011_08 Cong nghiep 2010" xfId="476"/>
    <cellStyle name="_07. NGTT2009-NN_Maket NGTT Doanh Nghiep 2011_08 Thuong mai va Du lich (Ok)" xfId="477"/>
    <cellStyle name="_07. NGTT2009-NN_Maket NGTT Doanh Nghiep 2011_09 Chi so gia 2011- VuTKG-1 (Ok)" xfId="478"/>
    <cellStyle name="_07. NGTT2009-NN_Maket NGTT Doanh Nghiep 2011_09 Du lich" xfId="479"/>
    <cellStyle name="_07. NGTT2009-NN_Maket NGTT Doanh Nghiep 2011_10 Van tai va BCVT (da sua ok)" xfId="480"/>
    <cellStyle name="_07. NGTT2009-NN_Maket NGTT Doanh Nghiep 2011_12 Giao duc, Y Te va Muc songnam2011" xfId="481"/>
    <cellStyle name="_07. NGTT2009-NN_Maket NGTT Doanh Nghiep 2011_nien giam tom tat du lich va XNK" xfId="482"/>
    <cellStyle name="_07. NGTT2009-NN_Maket NGTT Doanh Nghiep 2011_Nongnghiep" xfId="483"/>
    <cellStyle name="_07. NGTT2009-NN_Maket NGTT Doanh Nghiep 2011_XNK" xfId="484"/>
    <cellStyle name="_07. NGTT2009-NN_Maket NGTT Thu chi NS 2011" xfId="485"/>
    <cellStyle name="_07. NGTT2009-NN_Maket NGTT Thu chi NS 2011_08 Cong nghiep 2010" xfId="486"/>
    <cellStyle name="_07. NGTT2009-NN_Maket NGTT Thu chi NS 2011_08 Thuong mai va Du lich (Ok)" xfId="487"/>
    <cellStyle name="_07. NGTT2009-NN_Maket NGTT Thu chi NS 2011_09 Chi so gia 2011- VuTKG-1 (Ok)" xfId="488"/>
    <cellStyle name="_07. NGTT2009-NN_Maket NGTT Thu chi NS 2011_09 Du lich" xfId="489"/>
    <cellStyle name="_07. NGTT2009-NN_Maket NGTT Thu chi NS 2011_10 Van tai va BCVT (da sua ok)" xfId="490"/>
    <cellStyle name="_07. NGTT2009-NN_Maket NGTT Thu chi NS 2011_12 Giao duc, Y Te va Muc songnam2011" xfId="491"/>
    <cellStyle name="_07. NGTT2009-NN_Maket NGTT Thu chi NS 2011_nien giam tom tat du lich va XNK" xfId="492"/>
    <cellStyle name="_07. NGTT2009-NN_Maket NGTT Thu chi NS 2011_Nongnghiep" xfId="493"/>
    <cellStyle name="_07. NGTT2009-NN_Maket NGTT Thu chi NS 2011_XNK" xfId="494"/>
    <cellStyle name="_07. NGTT2009-NN_Maket NGTT2012 LN,TS (7-1-2013)" xfId="495"/>
    <cellStyle name="_07. NGTT2009-NN_Maket NGTT2012 LN,TS (7-1-2013)_Nongnghiep" xfId="496"/>
    <cellStyle name="_07. NGTT2009-NN_Mau" xfId="3098"/>
    <cellStyle name="_07. NGTT2009-NN_Ngiam_lamnghiep_2011_v2(1)(1)" xfId="497"/>
    <cellStyle name="_07. NGTT2009-NN_Ngiam_lamnghiep_2011_v2(1)(1)_Nongnghiep" xfId="498"/>
    <cellStyle name="_07. NGTT2009-NN_NGTK-daydu-2014-Laodong" xfId="3099"/>
    <cellStyle name="_07. NGTT2009-NN_NGTT Ca the 2011 Diep" xfId="499"/>
    <cellStyle name="_07. NGTT2009-NN_NGTT Ca the 2011 Diep_08 Cong nghiep 2010" xfId="500"/>
    <cellStyle name="_07. NGTT2009-NN_NGTT Ca the 2011 Diep_08 Thuong mai va Du lich (Ok)" xfId="501"/>
    <cellStyle name="_07. NGTT2009-NN_NGTT Ca the 2011 Diep_09 Chi so gia 2011- VuTKG-1 (Ok)" xfId="502"/>
    <cellStyle name="_07. NGTT2009-NN_NGTT Ca the 2011 Diep_09 Du lich" xfId="503"/>
    <cellStyle name="_07. NGTT2009-NN_NGTT Ca the 2011 Diep_10 Van tai va BCVT (da sua ok)" xfId="504"/>
    <cellStyle name="_07. NGTT2009-NN_NGTT Ca the 2011 Diep_12 Giao duc, Y Te va Muc songnam2011" xfId="505"/>
    <cellStyle name="_07. NGTT2009-NN_NGTT Ca the 2011 Diep_nien giam tom tat du lich va XNK" xfId="506"/>
    <cellStyle name="_07. NGTT2009-NN_NGTT Ca the 2011 Diep_Nongnghiep" xfId="507"/>
    <cellStyle name="_07. NGTT2009-NN_NGTT Ca the 2011 Diep_XNK" xfId="508"/>
    <cellStyle name="_07. NGTT2009-NN_NGTT LN,TS 2012 (Chuan)" xfId="509"/>
    <cellStyle name="_07. NGTT2009-NN_Nien giam day du  Nong nghiep 2010" xfId="510"/>
    <cellStyle name="_07. NGTT2009-NN_nien giam tom tat nong nghiep 2013" xfId="3100"/>
    <cellStyle name="_07. NGTT2009-NN_Nien giam TT Vu Nong nghiep 2012(solieu)-gui Vu TH 29-3-2013" xfId="511"/>
    <cellStyle name="_07. NGTT2009-NN_Niengiam_Hung_final" xfId="3101"/>
    <cellStyle name="_07. NGTT2009-NN_Nongnghiep" xfId="512"/>
    <cellStyle name="_07. NGTT2009-NN_Nongnghiep 2" xfId="3102"/>
    <cellStyle name="_07. NGTT2009-NN_Nongnghiep_Bo sung 04 bieu Cong nghiep" xfId="513"/>
    <cellStyle name="_07. NGTT2009-NN_Nongnghiep_Bo sung 04 bieu Cong nghiep 2" xfId="3103"/>
    <cellStyle name="_07. NGTT2009-NN_Nongnghiep_Bo sung 04 bieu Cong nghiep_Book2" xfId="3104"/>
    <cellStyle name="_07. NGTT2009-NN_Nongnghiep_Bo sung 04 bieu Cong nghiep_Mau" xfId="3105"/>
    <cellStyle name="_07. NGTT2009-NN_Nongnghiep_Bo sung 04 bieu Cong nghiep_NGTK-daydu-2014-Laodong" xfId="3106"/>
    <cellStyle name="_07. NGTT2009-NN_Nongnghiep_Bo sung 04 bieu Cong nghiep_Niengiam_Hung_final" xfId="3107"/>
    <cellStyle name="_07. NGTT2009-NN_Nongnghiep_Book2" xfId="3108"/>
    <cellStyle name="_07. NGTT2009-NN_Nongnghiep_Mau" xfId="514"/>
    <cellStyle name="_07. NGTT2009-NN_Nongnghiep_NGDD 2013 Thu chi NSNN " xfId="3109"/>
    <cellStyle name="_07. NGTT2009-NN_Nongnghiep_NGTK-daydu-2014-Laodong" xfId="3110"/>
    <cellStyle name="_07. NGTT2009-NN_Nongnghiep_Niengiam_Hung_final" xfId="3111"/>
    <cellStyle name="_07. NGTT2009-NN_Nongnghiep_Nongnghiep NGDD 2012_cap nhat den 24-5-2013(1)" xfId="515"/>
    <cellStyle name="_07. NGTT2009-NN_Nongnghiep_TKQG" xfId="516"/>
    <cellStyle name="_07. NGTT2009-NN_Phan i (in)" xfId="517"/>
    <cellStyle name="_07. NGTT2009-NN_Phan II (In)" xfId="3112"/>
    <cellStyle name="_07. NGTT2009-NN_So lieu quoc te TH" xfId="518"/>
    <cellStyle name="_07. NGTT2009-NN_So lieu quoc te TH_08 Cong nghiep 2010" xfId="519"/>
    <cellStyle name="_07. NGTT2009-NN_So lieu quoc te TH_08 Thuong mai va Du lich (Ok)" xfId="520"/>
    <cellStyle name="_07. NGTT2009-NN_So lieu quoc te TH_09 Chi so gia 2011- VuTKG-1 (Ok)" xfId="521"/>
    <cellStyle name="_07. NGTT2009-NN_So lieu quoc te TH_09 Du lich" xfId="522"/>
    <cellStyle name="_07. NGTT2009-NN_So lieu quoc te TH_10 Van tai va BCVT (da sua ok)" xfId="523"/>
    <cellStyle name="_07. NGTT2009-NN_So lieu quoc te TH_12 Giao duc, Y Te va Muc songnam2011" xfId="524"/>
    <cellStyle name="_07. NGTT2009-NN_So lieu quoc te TH_nien giam tom tat du lich va XNK" xfId="525"/>
    <cellStyle name="_07. NGTT2009-NN_So lieu quoc te TH_Nongnghiep" xfId="526"/>
    <cellStyle name="_07. NGTT2009-NN_So lieu quoc te TH_XNK" xfId="527"/>
    <cellStyle name="_07. NGTT2009-NN_So lieu quoc te(GDP)" xfId="528"/>
    <cellStyle name="_07. NGTT2009-NN_So lieu quoc te(GDP) 2" xfId="3113"/>
    <cellStyle name="_07. NGTT2009-NN_So lieu quoc te(GDP)_02  Dan so lao dong(OK)" xfId="529"/>
    <cellStyle name="_07. NGTT2009-NN_So lieu quoc te(GDP)_03 TKQG va Thu chi NSNN 2012" xfId="530"/>
    <cellStyle name="_07. NGTT2009-NN_So lieu quoc te(GDP)_04 Doanh nghiep va CSKDCT 2012" xfId="531"/>
    <cellStyle name="_07. NGTT2009-NN_So lieu quoc te(GDP)_05 Doanh nghiep va Ca the_2011 (Ok)" xfId="532"/>
    <cellStyle name="_07. NGTT2009-NN_So lieu quoc te(GDP)_06 NGTT LN,TS 2013 co so" xfId="3114"/>
    <cellStyle name="_07. NGTT2009-NN_So lieu quoc te(GDP)_07 NGTT CN 2012" xfId="533"/>
    <cellStyle name="_07. NGTT2009-NN_So lieu quoc te(GDP)_08 Thuong mai Tong muc - Diep" xfId="534"/>
    <cellStyle name="_07. NGTT2009-NN_So lieu quoc te(GDP)_08 Thuong mai va Du lich (Ok)" xfId="535"/>
    <cellStyle name="_07. NGTT2009-NN_So lieu quoc te(GDP)_08 Thuong mai va Du lich (Ok)_nien giam tom tat nong nghiep 2013" xfId="3115"/>
    <cellStyle name="_07. NGTT2009-NN_So lieu quoc te(GDP)_08 Thuong mai va Du lich (Ok)_Phan II (In)" xfId="3116"/>
    <cellStyle name="_07. NGTT2009-NN_So lieu quoc te(GDP)_09 Chi so gia 2011- VuTKG-1 (Ok)" xfId="536"/>
    <cellStyle name="_07. NGTT2009-NN_So lieu quoc te(GDP)_09 Chi so gia 2011- VuTKG-1 (Ok)_nien giam tom tat nong nghiep 2013" xfId="3117"/>
    <cellStyle name="_07. NGTT2009-NN_So lieu quoc te(GDP)_09 Chi so gia 2011- VuTKG-1 (Ok)_Phan II (In)" xfId="3118"/>
    <cellStyle name="_07. NGTT2009-NN_So lieu quoc te(GDP)_09 Du lich" xfId="537"/>
    <cellStyle name="_07. NGTT2009-NN_So lieu quoc te(GDP)_09 Du lich_nien giam tom tat nong nghiep 2013" xfId="3119"/>
    <cellStyle name="_07. NGTT2009-NN_So lieu quoc te(GDP)_09 Du lich_Phan II (In)" xfId="3120"/>
    <cellStyle name="_07. NGTT2009-NN_So lieu quoc te(GDP)_10 Van tai va BCVT (da sua ok)" xfId="538"/>
    <cellStyle name="_07. NGTT2009-NN_So lieu quoc te(GDP)_10 Van tai va BCVT (da sua ok)_nien giam tom tat nong nghiep 2013" xfId="3121"/>
    <cellStyle name="_07. NGTT2009-NN_So lieu quoc te(GDP)_10 Van tai va BCVT (da sua ok)_Phan II (In)" xfId="3122"/>
    <cellStyle name="_07. NGTT2009-NN_So lieu quoc te(GDP)_11 (3)" xfId="539"/>
    <cellStyle name="_07. NGTT2009-NN_So lieu quoc te(GDP)_11 (3) 2" xfId="3123"/>
    <cellStyle name="_07. NGTT2009-NN_So lieu quoc te(GDP)_11 (3)_04 Doanh nghiep va CSKDCT 2012" xfId="540"/>
    <cellStyle name="_07. NGTT2009-NN_So lieu quoc te(GDP)_11 (3)_Book2" xfId="3124"/>
    <cellStyle name="_07. NGTT2009-NN_So lieu quoc te(GDP)_11 (3)_NGTK-daydu-2014-Laodong" xfId="3125"/>
    <cellStyle name="_07. NGTT2009-NN_So lieu quoc te(GDP)_11 (3)_nien giam tom tat nong nghiep 2013" xfId="3126"/>
    <cellStyle name="_07. NGTT2009-NN_So lieu quoc te(GDP)_11 (3)_Niengiam_Hung_final" xfId="3127"/>
    <cellStyle name="_07. NGTT2009-NN_So lieu quoc te(GDP)_11 (3)_Phan II (In)" xfId="3128"/>
    <cellStyle name="_07. NGTT2009-NN_So lieu quoc te(GDP)_11 (3)_Xl0000167" xfId="541"/>
    <cellStyle name="_07. NGTT2009-NN_So lieu quoc te(GDP)_12 (2)" xfId="542"/>
    <cellStyle name="_07. NGTT2009-NN_So lieu quoc te(GDP)_12 (2) 2" xfId="3129"/>
    <cellStyle name="_07. NGTT2009-NN_So lieu quoc te(GDP)_12 (2)_04 Doanh nghiep va CSKDCT 2012" xfId="543"/>
    <cellStyle name="_07. NGTT2009-NN_So lieu quoc te(GDP)_12 (2)_Book2" xfId="3130"/>
    <cellStyle name="_07. NGTT2009-NN_So lieu quoc te(GDP)_12 (2)_NGTK-daydu-2014-Laodong" xfId="3131"/>
    <cellStyle name="_07. NGTT2009-NN_So lieu quoc te(GDP)_12 (2)_nien giam tom tat nong nghiep 2013" xfId="3132"/>
    <cellStyle name="_07. NGTT2009-NN_So lieu quoc te(GDP)_12 (2)_Niengiam_Hung_final" xfId="3133"/>
    <cellStyle name="_07. NGTT2009-NN_So lieu quoc te(GDP)_12 (2)_Phan II (In)" xfId="3134"/>
    <cellStyle name="_07. NGTT2009-NN_So lieu quoc te(GDP)_12 (2)_Xl0000167" xfId="544"/>
    <cellStyle name="_07. NGTT2009-NN_So lieu quoc te(GDP)_12 Giao duc, Y Te va Muc songnam2011" xfId="545"/>
    <cellStyle name="_07. NGTT2009-NN_So lieu quoc te(GDP)_12 Giao duc, Y Te va Muc songnam2011_nien giam tom tat nong nghiep 2013" xfId="3135"/>
    <cellStyle name="_07. NGTT2009-NN_So lieu quoc te(GDP)_12 Giao duc, Y Te va Muc songnam2011_Phan II (In)" xfId="3136"/>
    <cellStyle name="_07. NGTT2009-NN_So lieu quoc te(GDP)_12 MSDC_Thuy Van" xfId="3137"/>
    <cellStyle name="_07. NGTT2009-NN_So lieu quoc te(GDP)_12 So lieu quoc te (Ok)" xfId="546"/>
    <cellStyle name="_07. NGTT2009-NN_So lieu quoc te(GDP)_12 So lieu quoc te (Ok)_nien giam tom tat nong nghiep 2013" xfId="3138"/>
    <cellStyle name="_07. NGTT2009-NN_So lieu quoc te(GDP)_12 So lieu quoc te (Ok)_Phan II (In)" xfId="3139"/>
    <cellStyle name="_07. NGTT2009-NN_So lieu quoc te(GDP)_13 Van tai 2012" xfId="547"/>
    <cellStyle name="_07. NGTT2009-NN_So lieu quoc te(GDP)_Book2" xfId="3140"/>
    <cellStyle name="_07. NGTT2009-NN_So lieu quoc te(GDP)_Giaoduc2013(ok)" xfId="548"/>
    <cellStyle name="_07. NGTT2009-NN_So lieu quoc te(GDP)_Maket NGTT2012 LN,TS (7-1-2013)" xfId="549"/>
    <cellStyle name="_07. NGTT2009-NN_So lieu quoc te(GDP)_Maket NGTT2012 LN,TS (7-1-2013)_Nongnghiep" xfId="550"/>
    <cellStyle name="_07. NGTT2009-NN_So lieu quoc te(GDP)_Ngiam_lamnghiep_2011_v2(1)(1)" xfId="551"/>
    <cellStyle name="_07. NGTT2009-NN_So lieu quoc te(GDP)_Ngiam_lamnghiep_2011_v2(1)(1)_Nongnghiep" xfId="552"/>
    <cellStyle name="_07. NGTT2009-NN_So lieu quoc te(GDP)_NGTK-daydu-2014-Laodong" xfId="3141"/>
    <cellStyle name="_07. NGTT2009-NN_So lieu quoc te(GDP)_NGTT LN,TS 2012 (Chuan)" xfId="553"/>
    <cellStyle name="_07. NGTT2009-NN_So lieu quoc te(GDP)_Nien giam TT Vu Nong nghiep 2012(solieu)-gui Vu TH 29-3-2013" xfId="554"/>
    <cellStyle name="_07. NGTT2009-NN_So lieu quoc te(GDP)_Niengiam_Hung_final" xfId="3142"/>
    <cellStyle name="_07. NGTT2009-NN_So lieu quoc te(GDP)_Nongnghiep" xfId="555"/>
    <cellStyle name="_07. NGTT2009-NN_So lieu quoc te(GDP)_Nongnghiep NGDD 2012_cap nhat den 24-5-2013(1)" xfId="556"/>
    <cellStyle name="_07. NGTT2009-NN_So lieu quoc te(GDP)_Nongnghiep_Nongnghiep NGDD 2012_cap nhat den 24-5-2013(1)" xfId="557"/>
    <cellStyle name="_07. NGTT2009-NN_So lieu quoc te(GDP)_TKQG" xfId="558"/>
    <cellStyle name="_07. NGTT2009-NN_So lieu quoc te(GDP)_Xl0000147" xfId="559"/>
    <cellStyle name="_07. NGTT2009-NN_So lieu quoc te(GDP)_Xl0000167" xfId="560"/>
    <cellStyle name="_07. NGTT2009-NN_So lieu quoc te(GDP)_XNK" xfId="561"/>
    <cellStyle name="_07. NGTT2009-NN_So lieu quoc te(GDP)_XNK_nien giam tom tat nong nghiep 2013" xfId="3143"/>
    <cellStyle name="_07. NGTT2009-NN_So lieu quoc te(GDP)_XNK_Phan II (In)" xfId="3144"/>
    <cellStyle name="_07. NGTT2009-NN_Thuong mai va Du lich" xfId="562"/>
    <cellStyle name="_07. NGTT2009-NN_Thuong mai va Du lich 2" xfId="3145"/>
    <cellStyle name="_07. NGTT2009-NN_Thuong mai va Du lich_01 Don vi HC" xfId="563"/>
    <cellStyle name="_07. NGTT2009-NN_Thuong mai va Du lich_Book2" xfId="3146"/>
    <cellStyle name="_07. NGTT2009-NN_Thuong mai va Du lich_NGDD 2013 Thu chi NSNN " xfId="3147"/>
    <cellStyle name="_07. NGTT2009-NN_Thuong mai va Du lich_NGTK-daydu-2014-Laodong" xfId="3148"/>
    <cellStyle name="_07. NGTT2009-NN_Thuong mai va Du lich_nien giam tom tat nong nghiep 2013" xfId="3149"/>
    <cellStyle name="_07. NGTT2009-NN_Thuong mai va Du lich_Niengiam_Hung_final" xfId="3150"/>
    <cellStyle name="_07. NGTT2009-NN_Thuong mai va Du lich_Phan II (In)" xfId="3151"/>
    <cellStyle name="_07. NGTT2009-NN_TKQG" xfId="564"/>
    <cellStyle name="_07. NGTT2009-NN_Tong hop 1" xfId="565"/>
    <cellStyle name="_07. NGTT2009-NN_Tong hop 1 2" xfId="3152"/>
    <cellStyle name="_07. NGTT2009-NN_Tong hop 1_Book2" xfId="3153"/>
    <cellStyle name="_07. NGTT2009-NN_Tong hop 1_NGTK-daydu-2014-Laodong" xfId="3154"/>
    <cellStyle name="_07. NGTT2009-NN_Tong hop 1_Niengiam_Hung_final" xfId="3155"/>
    <cellStyle name="_07. NGTT2009-NN_Tong hop NGTT" xfId="566"/>
    <cellStyle name="_07. NGTT2009-NN_Tong hop NGTT 2" xfId="3156"/>
    <cellStyle name="_07. NGTT2009-NN_Tong hop NGTT_Book2" xfId="3157"/>
    <cellStyle name="_07. NGTT2009-NN_Tong hop NGTT_Mau" xfId="3158"/>
    <cellStyle name="_07. NGTT2009-NN_Tong hop NGTT_NGTK-daydu-2014-Laodong" xfId="3159"/>
    <cellStyle name="_07. NGTT2009-NN_Tong hop NGTT_Niengiam_Hung_final" xfId="3160"/>
    <cellStyle name="_07. NGTT2009-NN_Xl0000006" xfId="3161"/>
    <cellStyle name="_07. NGTT2009-NN_Xl0000167" xfId="567"/>
    <cellStyle name="_07. NGTT2009-NN_XNK" xfId="568"/>
    <cellStyle name="_07. NGTT2009-NN_XNK (10-6)" xfId="569"/>
    <cellStyle name="_07. NGTT2009-NN_XNK (10-6) 2" xfId="3162"/>
    <cellStyle name="_07. NGTT2009-NN_XNK (10-6)_Book2" xfId="3163"/>
    <cellStyle name="_07. NGTT2009-NN_XNK (10-6)_NGTK-daydu-2014-Laodong" xfId="3164"/>
    <cellStyle name="_07. NGTT2009-NN_XNK (10-6)_Niengiam_Hung_final" xfId="3165"/>
    <cellStyle name="_07. NGTT2009-NN_XNK 10" xfId="3166"/>
    <cellStyle name="_07. NGTT2009-NN_XNK 11" xfId="3167"/>
    <cellStyle name="_07. NGTT2009-NN_XNK 12" xfId="3168"/>
    <cellStyle name="_07. NGTT2009-NN_XNK 13" xfId="3169"/>
    <cellStyle name="_07. NGTT2009-NN_XNK 14" xfId="3170"/>
    <cellStyle name="_07. NGTT2009-NN_XNK 15" xfId="3171"/>
    <cellStyle name="_07. NGTT2009-NN_XNK 16" xfId="3172"/>
    <cellStyle name="_07. NGTT2009-NN_XNK 17" xfId="3173"/>
    <cellStyle name="_07. NGTT2009-NN_XNK 18" xfId="3174"/>
    <cellStyle name="_07. NGTT2009-NN_XNK 19" xfId="3175"/>
    <cellStyle name="_07. NGTT2009-NN_XNK 2" xfId="3176"/>
    <cellStyle name="_07. NGTT2009-NN_XNK 20" xfId="3177"/>
    <cellStyle name="_07. NGTT2009-NN_XNK 21" xfId="3178"/>
    <cellStyle name="_07. NGTT2009-NN_XNK 3" xfId="3179"/>
    <cellStyle name="_07. NGTT2009-NN_XNK 4" xfId="3180"/>
    <cellStyle name="_07. NGTT2009-NN_XNK 5" xfId="3181"/>
    <cellStyle name="_07. NGTT2009-NN_XNK 6" xfId="3182"/>
    <cellStyle name="_07. NGTT2009-NN_XNK 7" xfId="3183"/>
    <cellStyle name="_07. NGTT2009-NN_XNK 8" xfId="3184"/>
    <cellStyle name="_07. NGTT2009-NN_XNK 9" xfId="3185"/>
    <cellStyle name="_07. NGTT2009-NN_XNK_08 Thuong mai Tong muc - Diep" xfId="570"/>
    <cellStyle name="_07. NGTT2009-NN_XNK_08 Thuong mai Tong muc - Diep_nien giam tom tat nong nghiep 2013" xfId="3186"/>
    <cellStyle name="_07. NGTT2009-NN_XNK_08 Thuong mai Tong muc - Diep_Phan II (In)" xfId="3187"/>
    <cellStyle name="_07. NGTT2009-NN_XNK_Bo sung 04 bieu Cong nghiep" xfId="571"/>
    <cellStyle name="_07. NGTT2009-NN_XNK_Bo sung 04 bieu Cong nghiep 2" xfId="3188"/>
    <cellStyle name="_07. NGTT2009-NN_XNK_Bo sung 04 bieu Cong nghiep_Book2" xfId="3189"/>
    <cellStyle name="_07. NGTT2009-NN_XNK_Bo sung 04 bieu Cong nghiep_Mau" xfId="3190"/>
    <cellStyle name="_07. NGTT2009-NN_XNK_Bo sung 04 bieu Cong nghiep_NGTK-daydu-2014-Laodong" xfId="3191"/>
    <cellStyle name="_07. NGTT2009-NN_XNK_Bo sung 04 bieu Cong nghiep_Niengiam_Hung_final" xfId="3192"/>
    <cellStyle name="_07. NGTT2009-NN_XNK_Book2" xfId="3193"/>
    <cellStyle name="_07. NGTT2009-NN_XNK_Mau" xfId="3194"/>
    <cellStyle name="_07. NGTT2009-NN_XNK_NGTK-daydu-2014-Laodong" xfId="3195"/>
    <cellStyle name="_07. NGTT2009-NN_XNK_Niengiam_Hung_final" xfId="3196"/>
    <cellStyle name="_07. NGTT2009-NN_XNK-2012" xfId="572"/>
    <cellStyle name="_07. NGTT2009-NN_XNK-2012_nien giam tom tat nong nghiep 2013" xfId="3197"/>
    <cellStyle name="_07. NGTT2009-NN_XNK-2012_Phan II (In)" xfId="3198"/>
    <cellStyle name="_07. NGTT2009-NN_XNK-Market" xfId="573"/>
    <cellStyle name="_09 VAN TAI(OK)" xfId="574"/>
    <cellStyle name="_09.GD-Yte_TT_MSDC2008" xfId="575"/>
    <cellStyle name="_09.GD-Yte_TT_MSDC2008 10" xfId="576"/>
    <cellStyle name="_09.GD-Yte_TT_MSDC2008 11" xfId="577"/>
    <cellStyle name="_09.GD-Yte_TT_MSDC2008 12" xfId="578"/>
    <cellStyle name="_09.GD-Yte_TT_MSDC2008 13" xfId="579"/>
    <cellStyle name="_09.GD-Yte_TT_MSDC2008 14" xfId="580"/>
    <cellStyle name="_09.GD-Yte_TT_MSDC2008 15" xfId="581"/>
    <cellStyle name="_09.GD-Yte_TT_MSDC2008 16" xfId="582"/>
    <cellStyle name="_09.GD-Yte_TT_MSDC2008 17" xfId="583"/>
    <cellStyle name="_09.GD-Yte_TT_MSDC2008 18" xfId="584"/>
    <cellStyle name="_09.GD-Yte_TT_MSDC2008 19" xfId="585"/>
    <cellStyle name="_09.GD-Yte_TT_MSDC2008 2" xfId="586"/>
    <cellStyle name="_09.GD-Yte_TT_MSDC2008 3" xfId="587"/>
    <cellStyle name="_09.GD-Yte_TT_MSDC2008 4" xfId="588"/>
    <cellStyle name="_09.GD-Yte_TT_MSDC2008 5" xfId="589"/>
    <cellStyle name="_09.GD-Yte_TT_MSDC2008 6" xfId="590"/>
    <cellStyle name="_09.GD-Yte_TT_MSDC2008 7" xfId="591"/>
    <cellStyle name="_09.GD-Yte_TT_MSDC2008 8" xfId="592"/>
    <cellStyle name="_09.GD-Yte_TT_MSDC2008 9" xfId="593"/>
    <cellStyle name="_09.GD-Yte_TT_MSDC2008_01 Don vi HC" xfId="594"/>
    <cellStyle name="_09.GD-Yte_TT_MSDC2008_01 Don vi HC 2" xfId="3199"/>
    <cellStyle name="_09.GD-Yte_TT_MSDC2008_01 Don vi HC_Book2" xfId="3200"/>
    <cellStyle name="_09.GD-Yte_TT_MSDC2008_01 Don vi HC_NGTK-daydu-2014-Laodong" xfId="3201"/>
    <cellStyle name="_09.GD-Yte_TT_MSDC2008_01 Don vi HC_Niengiam_Hung_final" xfId="3202"/>
    <cellStyle name="_09.GD-Yte_TT_MSDC2008_01 DVHC-DSLD 2010" xfId="595"/>
    <cellStyle name="_09.GD-Yte_TT_MSDC2008_01 DVHC-DSLD 2010_01 Don vi HC" xfId="596"/>
    <cellStyle name="_09.GD-Yte_TT_MSDC2008_01 DVHC-DSLD 2010_01 Don vi HC 2" xfId="3203"/>
    <cellStyle name="_09.GD-Yte_TT_MSDC2008_01 DVHC-DSLD 2010_01 Don vi HC_Book2" xfId="3204"/>
    <cellStyle name="_09.GD-Yte_TT_MSDC2008_01 DVHC-DSLD 2010_01 Don vi HC_NGTK-daydu-2014-Laodong" xfId="3205"/>
    <cellStyle name="_09.GD-Yte_TT_MSDC2008_01 DVHC-DSLD 2010_01 Don vi HC_Niengiam_Hung_final" xfId="3206"/>
    <cellStyle name="_09.GD-Yte_TT_MSDC2008_01 DVHC-DSLD 2010_02 Danso_Laodong 2012(chuan) CO SO" xfId="597"/>
    <cellStyle name="_09.GD-Yte_TT_MSDC2008_01 DVHC-DSLD 2010_04 Doanh nghiep va CSKDCT 2012" xfId="598"/>
    <cellStyle name="_09.GD-Yte_TT_MSDC2008_01 DVHC-DSLD 2010_08 Thuong mai Tong muc - Diep" xfId="599"/>
    <cellStyle name="_09.GD-Yte_TT_MSDC2008_01 DVHC-DSLD 2010_12 MSDC_Thuy Van" xfId="3207"/>
    <cellStyle name="_09.GD-Yte_TT_MSDC2008_01 DVHC-DSLD 2010_Bo sung 04 bieu Cong nghiep" xfId="600"/>
    <cellStyle name="_09.GD-Yte_TT_MSDC2008_01 DVHC-DSLD 2010_Bo sung 04 bieu Cong nghiep 2" xfId="3208"/>
    <cellStyle name="_09.GD-Yte_TT_MSDC2008_01 DVHC-DSLD 2010_Bo sung 04 bieu Cong nghiep_Book2" xfId="3209"/>
    <cellStyle name="_09.GD-Yte_TT_MSDC2008_01 DVHC-DSLD 2010_Bo sung 04 bieu Cong nghiep_Mau" xfId="3210"/>
    <cellStyle name="_09.GD-Yte_TT_MSDC2008_01 DVHC-DSLD 2010_Bo sung 04 bieu Cong nghiep_NGTK-daydu-2014-Laodong" xfId="3211"/>
    <cellStyle name="_09.GD-Yte_TT_MSDC2008_01 DVHC-DSLD 2010_Bo sung 04 bieu Cong nghiep_Niengiam_Hung_final" xfId="3212"/>
    <cellStyle name="_09.GD-Yte_TT_MSDC2008_01 DVHC-DSLD 2010_Don vi HC, dat dai, khi hau" xfId="3213"/>
    <cellStyle name="_09.GD-Yte_TT_MSDC2008_01 DVHC-DSLD 2010_Mau" xfId="601"/>
    <cellStyle name="_09.GD-Yte_TT_MSDC2008_01 DVHC-DSLD 2010_Mau 2" xfId="3214"/>
    <cellStyle name="_09.GD-Yte_TT_MSDC2008_01 DVHC-DSLD 2010_Mau_1" xfId="3215"/>
    <cellStyle name="_09.GD-Yte_TT_MSDC2008_01 DVHC-DSLD 2010_Mau_12 MSDC_Thuy Van" xfId="3216"/>
    <cellStyle name="_09.GD-Yte_TT_MSDC2008_01 DVHC-DSLD 2010_Mau_Book2" xfId="3217"/>
    <cellStyle name="_09.GD-Yte_TT_MSDC2008_01 DVHC-DSLD 2010_Mau_NGTK-daydu-2014-Laodong" xfId="3218"/>
    <cellStyle name="_09.GD-Yte_TT_MSDC2008_01 DVHC-DSLD 2010_Mau_Niengiam_Hung_final" xfId="3219"/>
    <cellStyle name="_09.GD-Yte_TT_MSDC2008_01 DVHC-DSLD 2010_NGDD 2013 Thu chi NSNN " xfId="3220"/>
    <cellStyle name="_09.GD-Yte_TT_MSDC2008_01 DVHC-DSLD 2010_NGTK-daydu-2014-VuDSLD(22.5.2015)" xfId="3221"/>
    <cellStyle name="_09.GD-Yte_TT_MSDC2008_01 DVHC-DSLD 2010_nien giam 28.5.12_sua tn_Oanh-gui-3.15pm-28-5-2012" xfId="602"/>
    <cellStyle name="_09.GD-Yte_TT_MSDC2008_01 DVHC-DSLD 2010_Nien giam KT_TV 2010" xfId="603"/>
    <cellStyle name="_09.GD-Yte_TT_MSDC2008_01 DVHC-DSLD 2010_nien giam tom tat 2010 (thuy)" xfId="604"/>
    <cellStyle name="_09.GD-Yte_TT_MSDC2008_01 DVHC-DSLD 2010_nien giam tom tat 2010 (thuy)_01 Don vi HC" xfId="605"/>
    <cellStyle name="_09.GD-Yte_TT_MSDC2008_01 DVHC-DSLD 2010_nien giam tom tat 2010 (thuy)_01 Don vi HC 2" xfId="3222"/>
    <cellStyle name="_09.GD-Yte_TT_MSDC2008_01 DVHC-DSLD 2010_nien giam tom tat 2010 (thuy)_01 Don vi HC_Book2" xfId="3223"/>
    <cellStyle name="_09.GD-Yte_TT_MSDC2008_01 DVHC-DSLD 2010_nien giam tom tat 2010 (thuy)_01 Don vi HC_NGTK-daydu-2014-Laodong" xfId="3224"/>
    <cellStyle name="_09.GD-Yte_TT_MSDC2008_01 DVHC-DSLD 2010_nien giam tom tat 2010 (thuy)_01 Don vi HC_Niengiam_Hung_final" xfId="3225"/>
    <cellStyle name="_09.GD-Yte_TT_MSDC2008_01 DVHC-DSLD 2010_nien giam tom tat 2010 (thuy)_02 Danso_Laodong 2012(chuan) CO SO" xfId="606"/>
    <cellStyle name="_09.GD-Yte_TT_MSDC2008_01 DVHC-DSLD 2010_nien giam tom tat 2010 (thuy)_04 Doanh nghiep va CSKDCT 2012" xfId="607"/>
    <cellStyle name="_09.GD-Yte_TT_MSDC2008_01 DVHC-DSLD 2010_nien giam tom tat 2010 (thuy)_08 Thuong mai Tong muc - Diep" xfId="608"/>
    <cellStyle name="_09.GD-Yte_TT_MSDC2008_01 DVHC-DSLD 2010_nien giam tom tat 2010 (thuy)_09 Thuong mai va Du lich" xfId="609"/>
    <cellStyle name="_09.GD-Yte_TT_MSDC2008_01 DVHC-DSLD 2010_nien giam tom tat 2010 (thuy)_09 Thuong mai va Du lich 2" xfId="3226"/>
    <cellStyle name="_09.GD-Yte_TT_MSDC2008_01 DVHC-DSLD 2010_nien giam tom tat 2010 (thuy)_09 Thuong mai va Du lich_01 Don vi HC" xfId="610"/>
    <cellStyle name="_09.GD-Yte_TT_MSDC2008_01 DVHC-DSLD 2010_nien giam tom tat 2010 (thuy)_09 Thuong mai va Du lich_Book2" xfId="3227"/>
    <cellStyle name="_09.GD-Yte_TT_MSDC2008_01 DVHC-DSLD 2010_nien giam tom tat 2010 (thuy)_09 Thuong mai va Du lich_NGDD 2013 Thu chi NSNN " xfId="3228"/>
    <cellStyle name="_09.GD-Yte_TT_MSDC2008_01 DVHC-DSLD 2010_nien giam tom tat 2010 (thuy)_09 Thuong mai va Du lich_NGTK-daydu-2014-Laodong" xfId="3229"/>
    <cellStyle name="_09.GD-Yte_TT_MSDC2008_01 DVHC-DSLD 2010_nien giam tom tat 2010 (thuy)_09 Thuong mai va Du lich_nien giam tom tat nong nghiep 2013" xfId="3230"/>
    <cellStyle name="_09.GD-Yte_TT_MSDC2008_01 DVHC-DSLD 2010_nien giam tom tat 2010 (thuy)_09 Thuong mai va Du lich_Niengiam_Hung_final" xfId="3231"/>
    <cellStyle name="_09.GD-Yte_TT_MSDC2008_01 DVHC-DSLD 2010_nien giam tom tat 2010 (thuy)_09 Thuong mai va Du lich_Phan II (In)" xfId="3232"/>
    <cellStyle name="_09.GD-Yte_TT_MSDC2008_01 DVHC-DSLD 2010_nien giam tom tat 2010 (thuy)_12 MSDC_Thuy Van" xfId="3233"/>
    <cellStyle name="_09.GD-Yte_TT_MSDC2008_01 DVHC-DSLD 2010_nien giam tom tat 2010 (thuy)_Don vi HC, dat dai, khi hau" xfId="3234"/>
    <cellStyle name="_09.GD-Yte_TT_MSDC2008_01 DVHC-DSLD 2010_nien giam tom tat 2010 (thuy)_Mau" xfId="3235"/>
    <cellStyle name="_09.GD-Yte_TT_MSDC2008_01 DVHC-DSLD 2010_nien giam tom tat 2010 (thuy)_NGTK-daydu-2014-VuDSLD(22.5.2015)" xfId="3236"/>
    <cellStyle name="_09.GD-Yte_TT_MSDC2008_01 DVHC-DSLD 2010_nien giam tom tat 2010 (thuy)_nien giam 28.5.12_sua tn_Oanh-gui-3.15pm-28-5-2012" xfId="611"/>
    <cellStyle name="_09.GD-Yte_TT_MSDC2008_01 DVHC-DSLD 2010_nien giam tom tat 2010 (thuy)_nien giam tom tat nong nghiep 2013" xfId="3237"/>
    <cellStyle name="_09.GD-Yte_TT_MSDC2008_01 DVHC-DSLD 2010_nien giam tom tat 2010 (thuy)_Phan II (In)" xfId="3238"/>
    <cellStyle name="_09.GD-Yte_TT_MSDC2008_01 DVHC-DSLD 2010_nien giam tom tat 2010 (thuy)_TKQG" xfId="612"/>
    <cellStyle name="_09.GD-Yte_TT_MSDC2008_01 DVHC-DSLD 2010_nien giam tom tat 2010 (thuy)_Xl0000006" xfId="3239"/>
    <cellStyle name="_09.GD-Yte_TT_MSDC2008_01 DVHC-DSLD 2010_nien giam tom tat 2010 (thuy)_Xl0000167" xfId="613"/>
    <cellStyle name="_09.GD-Yte_TT_MSDC2008_01 DVHC-DSLD 2010_nien giam tom tat 2010 (thuy)_Y te-VH TT_Tam(1)" xfId="3240"/>
    <cellStyle name="_09.GD-Yte_TT_MSDC2008_01 DVHC-DSLD 2010_nien giam tom tat nong nghiep 2013" xfId="3241"/>
    <cellStyle name="_09.GD-Yte_TT_MSDC2008_01 DVHC-DSLD 2010_Phan II (In)" xfId="3242"/>
    <cellStyle name="_09.GD-Yte_TT_MSDC2008_01 DVHC-DSLD 2010_Tong hop NGTT" xfId="614"/>
    <cellStyle name="_09.GD-Yte_TT_MSDC2008_01 DVHC-DSLD 2010_Tong hop NGTT 2" xfId="3243"/>
    <cellStyle name="_09.GD-Yte_TT_MSDC2008_01 DVHC-DSLD 2010_Tong hop NGTT_09 Thuong mai va Du lich" xfId="615"/>
    <cellStyle name="_09.GD-Yte_TT_MSDC2008_01 DVHC-DSLD 2010_Tong hop NGTT_09 Thuong mai va Du lich 2" xfId="3244"/>
    <cellStyle name="_09.GD-Yte_TT_MSDC2008_01 DVHC-DSLD 2010_Tong hop NGTT_09 Thuong mai va Du lich_01 Don vi HC" xfId="616"/>
    <cellStyle name="_09.GD-Yte_TT_MSDC2008_01 DVHC-DSLD 2010_Tong hop NGTT_09 Thuong mai va Du lich_Book2" xfId="3245"/>
    <cellStyle name="_09.GD-Yte_TT_MSDC2008_01 DVHC-DSLD 2010_Tong hop NGTT_09 Thuong mai va Du lich_NGDD 2013 Thu chi NSNN " xfId="3246"/>
    <cellStyle name="_09.GD-Yte_TT_MSDC2008_01 DVHC-DSLD 2010_Tong hop NGTT_09 Thuong mai va Du lich_NGTK-daydu-2014-Laodong" xfId="3247"/>
    <cellStyle name="_09.GD-Yte_TT_MSDC2008_01 DVHC-DSLD 2010_Tong hop NGTT_09 Thuong mai va Du lich_nien giam tom tat nong nghiep 2013" xfId="3248"/>
    <cellStyle name="_09.GD-Yte_TT_MSDC2008_01 DVHC-DSLD 2010_Tong hop NGTT_09 Thuong mai va Du lich_Niengiam_Hung_final" xfId="3249"/>
    <cellStyle name="_09.GD-Yte_TT_MSDC2008_01 DVHC-DSLD 2010_Tong hop NGTT_09 Thuong mai va Du lich_Phan II (In)" xfId="3250"/>
    <cellStyle name="_09.GD-Yte_TT_MSDC2008_01 DVHC-DSLD 2010_Tong hop NGTT_Book2" xfId="3251"/>
    <cellStyle name="_09.GD-Yte_TT_MSDC2008_01 DVHC-DSLD 2010_Tong hop NGTT_Mau" xfId="3252"/>
    <cellStyle name="_09.GD-Yte_TT_MSDC2008_01 DVHC-DSLD 2010_Tong hop NGTT_NGTK-daydu-2014-Laodong" xfId="3253"/>
    <cellStyle name="_09.GD-Yte_TT_MSDC2008_01 DVHC-DSLD 2010_Tong hop NGTT_Niengiam_Hung_final" xfId="3254"/>
    <cellStyle name="_09.GD-Yte_TT_MSDC2008_01 DVHC-DSLD 2010_Xl0000006" xfId="3255"/>
    <cellStyle name="_09.GD-Yte_TT_MSDC2008_01 DVHC-DSLD 2010_Xl0000167" xfId="617"/>
    <cellStyle name="_09.GD-Yte_TT_MSDC2008_01 DVHC-DSLD 2010_Y te-VH TT_Tam(1)" xfId="3256"/>
    <cellStyle name="_09.GD-Yte_TT_MSDC2008_02  Dan so lao dong(OK)" xfId="618"/>
    <cellStyle name="_09.GD-Yte_TT_MSDC2008_02 Danso_Laodong 2012(chuan) CO SO" xfId="619"/>
    <cellStyle name="_09.GD-Yte_TT_MSDC2008_03 Dautu 2010" xfId="620"/>
    <cellStyle name="_09.GD-Yte_TT_MSDC2008_03 Dautu 2010_01 Don vi HC" xfId="621"/>
    <cellStyle name="_09.GD-Yte_TT_MSDC2008_03 Dautu 2010_01 Don vi HC 2" xfId="3257"/>
    <cellStyle name="_09.GD-Yte_TT_MSDC2008_03 Dautu 2010_01 Don vi HC_Book2" xfId="3258"/>
    <cellStyle name="_09.GD-Yte_TT_MSDC2008_03 Dautu 2010_01 Don vi HC_NGTK-daydu-2014-Laodong" xfId="3259"/>
    <cellStyle name="_09.GD-Yte_TT_MSDC2008_03 Dautu 2010_01 Don vi HC_Niengiam_Hung_final" xfId="3260"/>
    <cellStyle name="_09.GD-Yte_TT_MSDC2008_03 Dautu 2010_02 Danso_Laodong 2012(chuan) CO SO" xfId="622"/>
    <cellStyle name="_09.GD-Yte_TT_MSDC2008_03 Dautu 2010_04 Doanh nghiep va CSKDCT 2012" xfId="623"/>
    <cellStyle name="_09.GD-Yte_TT_MSDC2008_03 Dautu 2010_08 Thuong mai Tong muc - Diep" xfId="624"/>
    <cellStyle name="_09.GD-Yte_TT_MSDC2008_03 Dautu 2010_09 Thuong mai va Du lich" xfId="625"/>
    <cellStyle name="_09.GD-Yte_TT_MSDC2008_03 Dautu 2010_09 Thuong mai va Du lich 2" xfId="3261"/>
    <cellStyle name="_09.GD-Yte_TT_MSDC2008_03 Dautu 2010_09 Thuong mai va Du lich_01 Don vi HC" xfId="626"/>
    <cellStyle name="_09.GD-Yte_TT_MSDC2008_03 Dautu 2010_09 Thuong mai va Du lich_Book2" xfId="3262"/>
    <cellStyle name="_09.GD-Yte_TT_MSDC2008_03 Dautu 2010_09 Thuong mai va Du lich_NGDD 2013 Thu chi NSNN " xfId="3263"/>
    <cellStyle name="_09.GD-Yte_TT_MSDC2008_03 Dautu 2010_09 Thuong mai va Du lich_NGTK-daydu-2014-Laodong" xfId="3264"/>
    <cellStyle name="_09.GD-Yte_TT_MSDC2008_03 Dautu 2010_09 Thuong mai va Du lich_nien giam tom tat nong nghiep 2013" xfId="3265"/>
    <cellStyle name="_09.GD-Yte_TT_MSDC2008_03 Dautu 2010_09 Thuong mai va Du lich_Niengiam_Hung_final" xfId="3266"/>
    <cellStyle name="_09.GD-Yte_TT_MSDC2008_03 Dautu 2010_09 Thuong mai va Du lich_Phan II (In)" xfId="3267"/>
    <cellStyle name="_09.GD-Yte_TT_MSDC2008_03 Dautu 2010_12 MSDC_Thuy Van" xfId="3268"/>
    <cellStyle name="_09.GD-Yte_TT_MSDC2008_03 Dautu 2010_Don vi HC, dat dai, khi hau" xfId="3269"/>
    <cellStyle name="_09.GD-Yte_TT_MSDC2008_03 Dautu 2010_Mau" xfId="3270"/>
    <cellStyle name="_09.GD-Yte_TT_MSDC2008_03 Dautu 2010_NGTK-daydu-2014-VuDSLD(22.5.2015)" xfId="3271"/>
    <cellStyle name="_09.GD-Yte_TT_MSDC2008_03 Dautu 2010_nien giam 28.5.12_sua tn_Oanh-gui-3.15pm-28-5-2012" xfId="627"/>
    <cellStyle name="_09.GD-Yte_TT_MSDC2008_03 Dautu 2010_nien giam tom tat nong nghiep 2013" xfId="3272"/>
    <cellStyle name="_09.GD-Yte_TT_MSDC2008_03 Dautu 2010_Phan II (In)" xfId="3273"/>
    <cellStyle name="_09.GD-Yte_TT_MSDC2008_03 Dautu 2010_TKQG" xfId="628"/>
    <cellStyle name="_09.GD-Yte_TT_MSDC2008_03 Dautu 2010_Xl0000006" xfId="3274"/>
    <cellStyle name="_09.GD-Yte_TT_MSDC2008_03 Dautu 2010_Xl0000167" xfId="629"/>
    <cellStyle name="_09.GD-Yte_TT_MSDC2008_03 Dautu 2010_Y te-VH TT_Tam(1)" xfId="3275"/>
    <cellStyle name="_09.GD-Yte_TT_MSDC2008_03 TKQG" xfId="630"/>
    <cellStyle name="_09.GD-Yte_TT_MSDC2008_03 TKQG 2" xfId="3276"/>
    <cellStyle name="_09.GD-Yte_TT_MSDC2008_03 TKQG_02  Dan so lao dong(OK)" xfId="631"/>
    <cellStyle name="_09.GD-Yte_TT_MSDC2008_03 TKQG_Book2" xfId="3277"/>
    <cellStyle name="_09.GD-Yte_TT_MSDC2008_03 TKQG_NGTK-daydu-2014-Laodong" xfId="3278"/>
    <cellStyle name="_09.GD-Yte_TT_MSDC2008_03 TKQG_Niengiam_Hung_final" xfId="3279"/>
    <cellStyle name="_09.GD-Yte_TT_MSDC2008_03 TKQG_Xl0000167" xfId="632"/>
    <cellStyle name="_09.GD-Yte_TT_MSDC2008_04 Doanh nghiep va CSKDCT 2012" xfId="633"/>
    <cellStyle name="_09.GD-Yte_TT_MSDC2008_05 Doanh nghiep va Ca the_2011 (Ok)" xfId="634"/>
    <cellStyle name="_09.GD-Yte_TT_MSDC2008_05 NGTT DN 2010 (OK)" xfId="635"/>
    <cellStyle name="_09.GD-Yte_TT_MSDC2008_05 NGTT DN 2010 (OK) 2" xfId="3280"/>
    <cellStyle name="_09.GD-Yte_TT_MSDC2008_05 NGTT DN 2010 (OK)_Bo sung 04 bieu Cong nghiep" xfId="636"/>
    <cellStyle name="_09.GD-Yte_TT_MSDC2008_05 NGTT DN 2010 (OK)_Bo sung 04 bieu Cong nghiep 2" xfId="3281"/>
    <cellStyle name="_09.GD-Yte_TT_MSDC2008_05 NGTT DN 2010 (OK)_Bo sung 04 bieu Cong nghiep_Book2" xfId="3282"/>
    <cellStyle name="_09.GD-Yte_TT_MSDC2008_05 NGTT DN 2010 (OK)_Bo sung 04 bieu Cong nghiep_Mau" xfId="3283"/>
    <cellStyle name="_09.GD-Yte_TT_MSDC2008_05 NGTT DN 2010 (OK)_Bo sung 04 bieu Cong nghiep_NGTK-daydu-2014-Laodong" xfId="3284"/>
    <cellStyle name="_09.GD-Yte_TT_MSDC2008_05 NGTT DN 2010 (OK)_Bo sung 04 bieu Cong nghiep_Niengiam_Hung_final" xfId="3285"/>
    <cellStyle name="_09.GD-Yte_TT_MSDC2008_05 NGTT DN 2010 (OK)_Book2" xfId="3286"/>
    <cellStyle name="_09.GD-Yte_TT_MSDC2008_05 NGTT DN 2010 (OK)_Mau" xfId="3287"/>
    <cellStyle name="_09.GD-Yte_TT_MSDC2008_05 NGTT DN 2010 (OK)_NGTK-daydu-2014-Laodong" xfId="3288"/>
    <cellStyle name="_09.GD-Yte_TT_MSDC2008_05 NGTT DN 2010 (OK)_Niengiam_Hung_final" xfId="3289"/>
    <cellStyle name="_09.GD-Yte_TT_MSDC2008_05 Thu chi NSNN" xfId="637"/>
    <cellStyle name="_09.GD-Yte_TT_MSDC2008_06 NGTT LN,TS 2013 co so" xfId="3290"/>
    <cellStyle name="_09.GD-Yte_TT_MSDC2008_06 Nong, lam nghiep 2010  (ok)" xfId="638"/>
    <cellStyle name="_09.GD-Yte_TT_MSDC2008_07 NGTT CN 2012" xfId="639"/>
    <cellStyle name="_09.GD-Yte_TT_MSDC2008_08 Thuong mai Tong muc - Diep" xfId="640"/>
    <cellStyle name="_09.GD-Yte_TT_MSDC2008_08 Thuong mai va Du lich (Ok)" xfId="641"/>
    <cellStyle name="_09.GD-Yte_TT_MSDC2008_08 Thuong mai va Du lich (Ok)_nien giam tom tat nong nghiep 2013" xfId="3291"/>
    <cellStyle name="_09.GD-Yte_TT_MSDC2008_08 Thuong mai va Du lich (Ok)_Phan II (In)" xfId="3292"/>
    <cellStyle name="_09.GD-Yte_TT_MSDC2008_09 Chi so gia 2011- VuTKG-1 (Ok)" xfId="642"/>
    <cellStyle name="_09.GD-Yte_TT_MSDC2008_09 Chi so gia 2011- VuTKG-1 (Ok)_nien giam tom tat nong nghiep 2013" xfId="3293"/>
    <cellStyle name="_09.GD-Yte_TT_MSDC2008_09 Chi so gia 2011- VuTKG-1 (Ok)_Phan II (In)" xfId="3294"/>
    <cellStyle name="_09.GD-Yte_TT_MSDC2008_09 Du lich" xfId="643"/>
    <cellStyle name="_09.GD-Yte_TT_MSDC2008_09 Du lich_nien giam tom tat nong nghiep 2013" xfId="3295"/>
    <cellStyle name="_09.GD-Yte_TT_MSDC2008_09 Du lich_Phan II (In)" xfId="3296"/>
    <cellStyle name="_09.GD-Yte_TT_MSDC2008_10 Market VH, YT, GD, NGTT 2011 " xfId="644"/>
    <cellStyle name="_09.GD-Yte_TT_MSDC2008_10 Market VH, YT, GD, NGTT 2011  2" xfId="3297"/>
    <cellStyle name="_09.GD-Yte_TT_MSDC2008_10 Market VH, YT, GD, NGTT 2011 _02  Dan so lao dong(OK)" xfId="645"/>
    <cellStyle name="_09.GD-Yte_TT_MSDC2008_10 Market VH, YT, GD, NGTT 2011 _03 TKQG va Thu chi NSNN 2012" xfId="646"/>
    <cellStyle name="_09.GD-Yte_TT_MSDC2008_10 Market VH, YT, GD, NGTT 2011 _04 Doanh nghiep va CSKDCT 2012" xfId="647"/>
    <cellStyle name="_09.GD-Yte_TT_MSDC2008_10 Market VH, YT, GD, NGTT 2011 _05 Doanh nghiep va Ca the_2011 (Ok)" xfId="648"/>
    <cellStyle name="_09.GD-Yte_TT_MSDC2008_10 Market VH, YT, GD, NGTT 2011 _06 NGTT LN,TS 2013 co so" xfId="3298"/>
    <cellStyle name="_09.GD-Yte_TT_MSDC2008_10 Market VH, YT, GD, NGTT 2011 _07 NGTT CN 2012" xfId="649"/>
    <cellStyle name="_09.GD-Yte_TT_MSDC2008_10 Market VH, YT, GD, NGTT 2011 _08 Thuong mai Tong muc - Diep" xfId="650"/>
    <cellStyle name="_09.GD-Yte_TT_MSDC2008_10 Market VH, YT, GD, NGTT 2011 _08 Thuong mai va Du lich (Ok)" xfId="651"/>
    <cellStyle name="_09.GD-Yte_TT_MSDC2008_10 Market VH, YT, GD, NGTT 2011 _08 Thuong mai va Du lich (Ok)_nien giam tom tat nong nghiep 2013" xfId="3299"/>
    <cellStyle name="_09.GD-Yte_TT_MSDC2008_10 Market VH, YT, GD, NGTT 2011 _08 Thuong mai va Du lich (Ok)_Phan II (In)" xfId="3300"/>
    <cellStyle name="_09.GD-Yte_TT_MSDC2008_10 Market VH, YT, GD, NGTT 2011 _09 Chi so gia 2011- VuTKG-1 (Ok)" xfId="652"/>
    <cellStyle name="_09.GD-Yte_TT_MSDC2008_10 Market VH, YT, GD, NGTT 2011 _09 Chi so gia 2011- VuTKG-1 (Ok)_nien giam tom tat nong nghiep 2013" xfId="3301"/>
    <cellStyle name="_09.GD-Yte_TT_MSDC2008_10 Market VH, YT, GD, NGTT 2011 _09 Chi so gia 2011- VuTKG-1 (Ok)_Phan II (In)" xfId="3302"/>
    <cellStyle name="_09.GD-Yte_TT_MSDC2008_10 Market VH, YT, GD, NGTT 2011 _09 Du lich" xfId="653"/>
    <cellStyle name="_09.GD-Yte_TT_MSDC2008_10 Market VH, YT, GD, NGTT 2011 _09 Du lich_nien giam tom tat nong nghiep 2013" xfId="3303"/>
    <cellStyle name="_09.GD-Yte_TT_MSDC2008_10 Market VH, YT, GD, NGTT 2011 _09 Du lich_Phan II (In)" xfId="3304"/>
    <cellStyle name="_09.GD-Yte_TT_MSDC2008_10 Market VH, YT, GD, NGTT 2011 _10 Van tai va BCVT (da sua ok)" xfId="654"/>
    <cellStyle name="_09.GD-Yte_TT_MSDC2008_10 Market VH, YT, GD, NGTT 2011 _10 Van tai va BCVT (da sua ok)_nien giam tom tat nong nghiep 2013" xfId="3305"/>
    <cellStyle name="_09.GD-Yte_TT_MSDC2008_10 Market VH, YT, GD, NGTT 2011 _10 Van tai va BCVT (da sua ok)_Phan II (In)" xfId="3306"/>
    <cellStyle name="_09.GD-Yte_TT_MSDC2008_10 Market VH, YT, GD, NGTT 2011 _11 (3)" xfId="655"/>
    <cellStyle name="_09.GD-Yte_TT_MSDC2008_10 Market VH, YT, GD, NGTT 2011 _11 (3) 2" xfId="3307"/>
    <cellStyle name="_09.GD-Yte_TT_MSDC2008_10 Market VH, YT, GD, NGTT 2011 _11 (3)_04 Doanh nghiep va CSKDCT 2012" xfId="656"/>
    <cellStyle name="_09.GD-Yte_TT_MSDC2008_10 Market VH, YT, GD, NGTT 2011 _11 (3)_Book2" xfId="3308"/>
    <cellStyle name="_09.GD-Yte_TT_MSDC2008_10 Market VH, YT, GD, NGTT 2011 _11 (3)_NGTK-daydu-2014-Laodong" xfId="3309"/>
    <cellStyle name="_09.GD-Yte_TT_MSDC2008_10 Market VH, YT, GD, NGTT 2011 _11 (3)_nien giam tom tat nong nghiep 2013" xfId="3310"/>
    <cellStyle name="_09.GD-Yte_TT_MSDC2008_10 Market VH, YT, GD, NGTT 2011 _11 (3)_Niengiam_Hung_final" xfId="3311"/>
    <cellStyle name="_09.GD-Yte_TT_MSDC2008_10 Market VH, YT, GD, NGTT 2011 _11 (3)_Phan II (In)" xfId="3312"/>
    <cellStyle name="_09.GD-Yte_TT_MSDC2008_10 Market VH, YT, GD, NGTT 2011 _11 (3)_Xl0000167" xfId="657"/>
    <cellStyle name="_09.GD-Yte_TT_MSDC2008_10 Market VH, YT, GD, NGTT 2011 _12 (2)" xfId="658"/>
    <cellStyle name="_09.GD-Yte_TT_MSDC2008_10 Market VH, YT, GD, NGTT 2011 _12 (2) 2" xfId="3313"/>
    <cellStyle name="_09.GD-Yte_TT_MSDC2008_10 Market VH, YT, GD, NGTT 2011 _12 (2)_04 Doanh nghiep va CSKDCT 2012" xfId="659"/>
    <cellStyle name="_09.GD-Yte_TT_MSDC2008_10 Market VH, YT, GD, NGTT 2011 _12 (2)_Book2" xfId="3314"/>
    <cellStyle name="_09.GD-Yte_TT_MSDC2008_10 Market VH, YT, GD, NGTT 2011 _12 (2)_NGTK-daydu-2014-Laodong" xfId="3315"/>
    <cellStyle name="_09.GD-Yte_TT_MSDC2008_10 Market VH, YT, GD, NGTT 2011 _12 (2)_nien giam tom tat nong nghiep 2013" xfId="3316"/>
    <cellStyle name="_09.GD-Yte_TT_MSDC2008_10 Market VH, YT, GD, NGTT 2011 _12 (2)_Niengiam_Hung_final" xfId="3317"/>
    <cellStyle name="_09.GD-Yte_TT_MSDC2008_10 Market VH, YT, GD, NGTT 2011 _12 (2)_Phan II (In)" xfId="3318"/>
    <cellStyle name="_09.GD-Yte_TT_MSDC2008_10 Market VH, YT, GD, NGTT 2011 _12 (2)_Xl0000167" xfId="660"/>
    <cellStyle name="_09.GD-Yte_TT_MSDC2008_10 Market VH, YT, GD, NGTT 2011 _12 Giao duc, Y Te va Muc songnam2011" xfId="661"/>
    <cellStyle name="_09.GD-Yte_TT_MSDC2008_10 Market VH, YT, GD, NGTT 2011 _12 Giao duc, Y Te va Muc songnam2011_nien giam tom tat nong nghiep 2013" xfId="3319"/>
    <cellStyle name="_09.GD-Yte_TT_MSDC2008_10 Market VH, YT, GD, NGTT 2011 _12 Giao duc, Y Te va Muc songnam2011_Phan II (In)" xfId="3320"/>
    <cellStyle name="_09.GD-Yte_TT_MSDC2008_10 Market VH, YT, GD, NGTT 2011 _12 MSDC_Thuy Van" xfId="3321"/>
    <cellStyle name="_09.GD-Yte_TT_MSDC2008_10 Market VH, YT, GD, NGTT 2011 _13 Van tai 2012" xfId="662"/>
    <cellStyle name="_09.GD-Yte_TT_MSDC2008_10 Market VH, YT, GD, NGTT 2011 _Book2" xfId="3322"/>
    <cellStyle name="_09.GD-Yte_TT_MSDC2008_10 Market VH, YT, GD, NGTT 2011 _Giaoduc2013(ok)" xfId="663"/>
    <cellStyle name="_09.GD-Yte_TT_MSDC2008_10 Market VH, YT, GD, NGTT 2011 _Maket NGTT2012 LN,TS (7-1-2013)" xfId="664"/>
    <cellStyle name="_09.GD-Yte_TT_MSDC2008_10 Market VH, YT, GD, NGTT 2011 _Maket NGTT2012 LN,TS (7-1-2013)_Nongnghiep" xfId="665"/>
    <cellStyle name="_09.GD-Yte_TT_MSDC2008_10 Market VH, YT, GD, NGTT 2011 _Ngiam_lamnghiep_2011_v2(1)(1)" xfId="666"/>
    <cellStyle name="_09.GD-Yte_TT_MSDC2008_10 Market VH, YT, GD, NGTT 2011 _Ngiam_lamnghiep_2011_v2(1)(1)_Nongnghiep" xfId="667"/>
    <cellStyle name="_09.GD-Yte_TT_MSDC2008_10 Market VH, YT, GD, NGTT 2011 _NGTK-daydu-2014-Laodong" xfId="3323"/>
    <cellStyle name="_09.GD-Yte_TT_MSDC2008_10 Market VH, YT, GD, NGTT 2011 _NGTT LN,TS 2012 (Chuan)" xfId="668"/>
    <cellStyle name="_09.GD-Yte_TT_MSDC2008_10 Market VH, YT, GD, NGTT 2011 _Nien giam TT Vu Nong nghiep 2012(solieu)-gui Vu TH 29-3-2013" xfId="669"/>
    <cellStyle name="_09.GD-Yte_TT_MSDC2008_10 Market VH, YT, GD, NGTT 2011 _Niengiam_Hung_final" xfId="3324"/>
    <cellStyle name="_09.GD-Yte_TT_MSDC2008_10 Market VH, YT, GD, NGTT 2011 _Nongnghiep" xfId="670"/>
    <cellStyle name="_09.GD-Yte_TT_MSDC2008_10 Market VH, YT, GD, NGTT 2011 _Nongnghiep NGDD 2012_cap nhat den 24-5-2013(1)" xfId="671"/>
    <cellStyle name="_09.GD-Yte_TT_MSDC2008_10 Market VH, YT, GD, NGTT 2011 _Nongnghiep_Nongnghiep NGDD 2012_cap nhat den 24-5-2013(1)" xfId="672"/>
    <cellStyle name="_09.GD-Yte_TT_MSDC2008_10 Market VH, YT, GD, NGTT 2011 _So lieu quoc te TH" xfId="673"/>
    <cellStyle name="_09.GD-Yte_TT_MSDC2008_10 Market VH, YT, GD, NGTT 2011 _So lieu quoc te TH_nien giam tom tat nong nghiep 2013" xfId="3325"/>
    <cellStyle name="_09.GD-Yte_TT_MSDC2008_10 Market VH, YT, GD, NGTT 2011 _So lieu quoc te TH_Phan II (In)" xfId="3326"/>
    <cellStyle name="_09.GD-Yte_TT_MSDC2008_10 Market VH, YT, GD, NGTT 2011 _TKQG" xfId="674"/>
    <cellStyle name="_09.GD-Yte_TT_MSDC2008_10 Market VH, YT, GD, NGTT 2011 _Xl0000147" xfId="675"/>
    <cellStyle name="_09.GD-Yte_TT_MSDC2008_10 Market VH, YT, GD, NGTT 2011 _Xl0000167" xfId="676"/>
    <cellStyle name="_09.GD-Yte_TT_MSDC2008_10 Market VH, YT, GD, NGTT 2011 _XNK" xfId="677"/>
    <cellStyle name="_09.GD-Yte_TT_MSDC2008_10 Market VH, YT, GD, NGTT 2011 _XNK_nien giam tom tat nong nghiep 2013" xfId="3327"/>
    <cellStyle name="_09.GD-Yte_TT_MSDC2008_10 Market VH, YT, GD, NGTT 2011 _XNK_Phan II (In)" xfId="3328"/>
    <cellStyle name="_09.GD-Yte_TT_MSDC2008_10 Van tai va BCVT (da sua ok)" xfId="678"/>
    <cellStyle name="_09.GD-Yte_TT_MSDC2008_10 Van tai va BCVT (da sua ok)_nien giam tom tat nong nghiep 2013" xfId="3329"/>
    <cellStyle name="_09.GD-Yte_TT_MSDC2008_10 Van tai va BCVT (da sua ok)_Phan II (In)" xfId="3330"/>
    <cellStyle name="_09.GD-Yte_TT_MSDC2008_10 VH, YT, GD, NGTT 2010 - (OK)" xfId="679"/>
    <cellStyle name="_09.GD-Yte_TT_MSDC2008_10 VH, YT, GD, NGTT 2010 - (OK) 2" xfId="3331"/>
    <cellStyle name="_09.GD-Yte_TT_MSDC2008_10 VH, YT, GD, NGTT 2010 - (OK)_Bo sung 04 bieu Cong nghiep" xfId="680"/>
    <cellStyle name="_09.GD-Yte_TT_MSDC2008_10 VH, YT, GD, NGTT 2010 - (OK)_Bo sung 04 bieu Cong nghiep 2" xfId="3332"/>
    <cellStyle name="_09.GD-Yte_TT_MSDC2008_10 VH, YT, GD, NGTT 2010 - (OK)_Bo sung 04 bieu Cong nghiep_Book2" xfId="3333"/>
    <cellStyle name="_09.GD-Yte_TT_MSDC2008_10 VH, YT, GD, NGTT 2010 - (OK)_Bo sung 04 bieu Cong nghiep_Mau" xfId="3334"/>
    <cellStyle name="_09.GD-Yte_TT_MSDC2008_10 VH, YT, GD, NGTT 2010 - (OK)_Bo sung 04 bieu Cong nghiep_NGTK-daydu-2014-Laodong" xfId="3335"/>
    <cellStyle name="_09.GD-Yte_TT_MSDC2008_10 VH, YT, GD, NGTT 2010 - (OK)_Bo sung 04 bieu Cong nghiep_Niengiam_Hung_final" xfId="3336"/>
    <cellStyle name="_09.GD-Yte_TT_MSDC2008_10 VH, YT, GD, NGTT 2010 - (OK)_Book2" xfId="3337"/>
    <cellStyle name="_09.GD-Yte_TT_MSDC2008_10 VH, YT, GD, NGTT 2010 - (OK)_Mau" xfId="3338"/>
    <cellStyle name="_09.GD-Yte_TT_MSDC2008_10 VH, YT, GD, NGTT 2010 - (OK)_NGTK-daydu-2014-Laodong" xfId="3339"/>
    <cellStyle name="_09.GD-Yte_TT_MSDC2008_10 VH, YT, GD, NGTT 2010 - (OK)_Niengiam_Hung_final" xfId="3340"/>
    <cellStyle name="_09.GD-Yte_TT_MSDC2008_11 (3)" xfId="681"/>
    <cellStyle name="_09.GD-Yte_TT_MSDC2008_11 (3) 2" xfId="3341"/>
    <cellStyle name="_09.GD-Yte_TT_MSDC2008_11 (3)_04 Doanh nghiep va CSKDCT 2012" xfId="682"/>
    <cellStyle name="_09.GD-Yte_TT_MSDC2008_11 (3)_Book2" xfId="3342"/>
    <cellStyle name="_09.GD-Yte_TT_MSDC2008_11 (3)_NGTK-daydu-2014-Laodong" xfId="3343"/>
    <cellStyle name="_09.GD-Yte_TT_MSDC2008_11 (3)_nien giam tom tat nong nghiep 2013" xfId="3344"/>
    <cellStyle name="_09.GD-Yte_TT_MSDC2008_11 (3)_Niengiam_Hung_final" xfId="3345"/>
    <cellStyle name="_09.GD-Yte_TT_MSDC2008_11 (3)_Phan II (In)" xfId="3346"/>
    <cellStyle name="_09.GD-Yte_TT_MSDC2008_11 (3)_Xl0000167" xfId="683"/>
    <cellStyle name="_09.GD-Yte_TT_MSDC2008_11 So lieu quoc te 2010-final" xfId="684"/>
    <cellStyle name="_09.GD-Yte_TT_MSDC2008_11 So lieu quoc te 2010-final 2" xfId="3347"/>
    <cellStyle name="_09.GD-Yte_TT_MSDC2008_11 So lieu quoc te 2010-final_Book2" xfId="3348"/>
    <cellStyle name="_09.GD-Yte_TT_MSDC2008_11 So lieu quoc te 2010-final_Mau" xfId="3349"/>
    <cellStyle name="_09.GD-Yte_TT_MSDC2008_11 So lieu quoc te 2010-final_NGTK-daydu-2014-Laodong" xfId="3350"/>
    <cellStyle name="_09.GD-Yte_TT_MSDC2008_11 So lieu quoc te 2010-final_Niengiam_Hung_final" xfId="3351"/>
    <cellStyle name="_09.GD-Yte_TT_MSDC2008_12 (2)" xfId="685"/>
    <cellStyle name="_09.GD-Yte_TT_MSDC2008_12 (2) 2" xfId="3352"/>
    <cellStyle name="_09.GD-Yte_TT_MSDC2008_12 (2)_04 Doanh nghiep va CSKDCT 2012" xfId="686"/>
    <cellStyle name="_09.GD-Yte_TT_MSDC2008_12 (2)_Book2" xfId="3353"/>
    <cellStyle name="_09.GD-Yte_TT_MSDC2008_12 (2)_NGTK-daydu-2014-Laodong" xfId="3354"/>
    <cellStyle name="_09.GD-Yte_TT_MSDC2008_12 (2)_nien giam tom tat nong nghiep 2013" xfId="3355"/>
    <cellStyle name="_09.GD-Yte_TT_MSDC2008_12 (2)_Niengiam_Hung_final" xfId="3356"/>
    <cellStyle name="_09.GD-Yte_TT_MSDC2008_12 (2)_Phan II (In)" xfId="3357"/>
    <cellStyle name="_09.GD-Yte_TT_MSDC2008_12 (2)_Xl0000167" xfId="687"/>
    <cellStyle name="_09.GD-Yte_TT_MSDC2008_12 Chi so gia 2012(chuan) co so" xfId="688"/>
    <cellStyle name="_09.GD-Yte_TT_MSDC2008_12 Giao duc, Y Te va Muc songnam2011" xfId="689"/>
    <cellStyle name="_09.GD-Yte_TT_MSDC2008_12 Giao duc, Y Te va Muc songnam2011_nien giam tom tat nong nghiep 2013" xfId="3358"/>
    <cellStyle name="_09.GD-Yte_TT_MSDC2008_12 Giao duc, Y Te va Muc songnam2011_Phan II (In)" xfId="3359"/>
    <cellStyle name="_09.GD-Yte_TT_MSDC2008_13 Van tai 2012" xfId="690"/>
    <cellStyle name="_09.GD-Yte_TT_MSDC2008_Book1" xfId="691"/>
    <cellStyle name="_09.GD-Yte_TT_MSDC2008_Book1 2" xfId="3360"/>
    <cellStyle name="_09.GD-Yte_TT_MSDC2008_Book1_Book2" xfId="3361"/>
    <cellStyle name="_09.GD-Yte_TT_MSDC2008_Book1_Mau" xfId="3362"/>
    <cellStyle name="_09.GD-Yte_TT_MSDC2008_Book1_NGTK-daydu-2014-Laodong" xfId="3363"/>
    <cellStyle name="_09.GD-Yte_TT_MSDC2008_Book1_Niengiam_Hung_final" xfId="3364"/>
    <cellStyle name="_09.GD-Yte_TT_MSDC2008_Dat Dai NGTT -2013" xfId="692"/>
    <cellStyle name="_09.GD-Yte_TT_MSDC2008_Dat Dai NGTT -2013 2" xfId="3365"/>
    <cellStyle name="_09.GD-Yte_TT_MSDC2008_Dat Dai NGTT -2013_Book2" xfId="3366"/>
    <cellStyle name="_09.GD-Yte_TT_MSDC2008_Dat Dai NGTT -2013_NGTK-daydu-2014-Laodong" xfId="3367"/>
    <cellStyle name="_09.GD-Yte_TT_MSDC2008_Dat Dai NGTT -2013_Niengiam_Hung_final" xfId="3368"/>
    <cellStyle name="_09.GD-Yte_TT_MSDC2008_Giaoduc2013(ok)" xfId="693"/>
    <cellStyle name="_09.GD-Yte_TT_MSDC2008_GTSXNN" xfId="694"/>
    <cellStyle name="_09.GD-Yte_TT_MSDC2008_GTSXNN_Nongnghiep NGDD 2012_cap nhat den 24-5-2013(1)" xfId="695"/>
    <cellStyle name="_09.GD-Yte_TT_MSDC2008_Maket NGTT Thu chi NS 2011" xfId="696"/>
    <cellStyle name="_09.GD-Yte_TT_MSDC2008_Maket NGTT Thu chi NS 2011_08 Cong nghiep 2010" xfId="697"/>
    <cellStyle name="_09.GD-Yte_TT_MSDC2008_Maket NGTT Thu chi NS 2011_08 Thuong mai va Du lich (Ok)" xfId="698"/>
    <cellStyle name="_09.GD-Yte_TT_MSDC2008_Maket NGTT Thu chi NS 2011_09 Chi so gia 2011- VuTKG-1 (Ok)" xfId="699"/>
    <cellStyle name="_09.GD-Yte_TT_MSDC2008_Maket NGTT Thu chi NS 2011_09 Du lich" xfId="700"/>
    <cellStyle name="_09.GD-Yte_TT_MSDC2008_Maket NGTT Thu chi NS 2011_10 Van tai va BCVT (da sua ok)" xfId="701"/>
    <cellStyle name="_09.GD-Yte_TT_MSDC2008_Maket NGTT Thu chi NS 2011_12 Giao duc, Y Te va Muc songnam2011" xfId="702"/>
    <cellStyle name="_09.GD-Yte_TT_MSDC2008_Maket NGTT Thu chi NS 2011_nien giam tom tat du lich va XNK" xfId="703"/>
    <cellStyle name="_09.GD-Yte_TT_MSDC2008_Maket NGTT Thu chi NS 2011_Nongnghiep" xfId="704"/>
    <cellStyle name="_09.GD-Yte_TT_MSDC2008_Maket NGTT Thu chi NS 2011_XNK" xfId="705"/>
    <cellStyle name="_09.GD-Yte_TT_MSDC2008_Maket NGTT2012 LN,TS (7-1-2013)" xfId="706"/>
    <cellStyle name="_09.GD-Yte_TT_MSDC2008_Maket NGTT2012 LN,TS (7-1-2013)_Nongnghiep" xfId="707"/>
    <cellStyle name="_09.GD-Yte_TT_MSDC2008_Mau" xfId="708"/>
    <cellStyle name="_09.GD-Yte_TT_MSDC2008_Mau 2" xfId="3369"/>
    <cellStyle name="_09.GD-Yte_TT_MSDC2008_Mau_Book2" xfId="3370"/>
    <cellStyle name="_09.GD-Yte_TT_MSDC2008_Mau_NGTK-daydu-2014-Laodong" xfId="3371"/>
    <cellStyle name="_09.GD-Yte_TT_MSDC2008_Mau_Niengiam_Hung_final" xfId="3372"/>
    <cellStyle name="_09.GD-Yte_TT_MSDC2008_Mau_TCCN" xfId="709"/>
    <cellStyle name="_09.GD-Yte_TT_MSDC2008_Mau_TKQG" xfId="710"/>
    <cellStyle name="_09.GD-Yte_TT_MSDC2008_Ngiam_lamnghiep_2011_v2(1)(1)" xfId="711"/>
    <cellStyle name="_09.GD-Yte_TT_MSDC2008_Ngiam_lamnghiep_2011_v2(1)(1)_Nongnghiep" xfId="712"/>
    <cellStyle name="_09.GD-Yte_TT_MSDC2008_NGTK-daydu-2014-VuDSLD(22.5.2015)" xfId="3373"/>
    <cellStyle name="_09.GD-Yte_TT_MSDC2008_NGTT LN,TS 2012 (Chuan)" xfId="713"/>
    <cellStyle name="_09.GD-Yte_TT_MSDC2008_nien giam 28.5.12_sua tn_Oanh-gui-3.15pm-28-5-2012" xfId="714"/>
    <cellStyle name="_09.GD-Yte_TT_MSDC2008_Nien giam day du  Nong nghiep 2010" xfId="715"/>
    <cellStyle name="_09.GD-Yte_TT_MSDC2008_Nien giam KT_TV 2010" xfId="716"/>
    <cellStyle name="_09.GD-Yte_TT_MSDC2008_nien giam tom tat nong nghiep 2013" xfId="3374"/>
    <cellStyle name="_09.GD-Yte_TT_MSDC2008_Nien giam TT Vu Nong nghiep 2012(solieu)-gui Vu TH 29-3-2013" xfId="717"/>
    <cellStyle name="_09.GD-Yte_TT_MSDC2008_Nongnghiep" xfId="718"/>
    <cellStyle name="_09.GD-Yte_TT_MSDC2008_Nongnghiep 2" xfId="3375"/>
    <cellStyle name="_09.GD-Yte_TT_MSDC2008_Nongnghiep_Bo sung 04 bieu Cong nghiep" xfId="719"/>
    <cellStyle name="_09.GD-Yte_TT_MSDC2008_Nongnghiep_Bo sung 04 bieu Cong nghiep 2" xfId="3376"/>
    <cellStyle name="_09.GD-Yte_TT_MSDC2008_Nongnghiep_Bo sung 04 bieu Cong nghiep_Book2" xfId="3377"/>
    <cellStyle name="_09.GD-Yte_TT_MSDC2008_Nongnghiep_Bo sung 04 bieu Cong nghiep_Mau" xfId="3378"/>
    <cellStyle name="_09.GD-Yte_TT_MSDC2008_Nongnghiep_Bo sung 04 bieu Cong nghiep_NGTK-daydu-2014-Laodong" xfId="3379"/>
    <cellStyle name="_09.GD-Yte_TT_MSDC2008_Nongnghiep_Bo sung 04 bieu Cong nghiep_Niengiam_Hung_final" xfId="3380"/>
    <cellStyle name="_09.GD-Yte_TT_MSDC2008_Nongnghiep_Book2" xfId="3381"/>
    <cellStyle name="_09.GD-Yte_TT_MSDC2008_Nongnghiep_Mau" xfId="720"/>
    <cellStyle name="_09.GD-Yte_TT_MSDC2008_Nongnghiep_NGDD 2013 Thu chi NSNN " xfId="3382"/>
    <cellStyle name="_09.GD-Yte_TT_MSDC2008_Nongnghiep_NGTK-daydu-2014-Laodong" xfId="3383"/>
    <cellStyle name="_09.GD-Yte_TT_MSDC2008_Nongnghiep_Niengiam_Hung_final" xfId="3384"/>
    <cellStyle name="_09.GD-Yte_TT_MSDC2008_Nongnghiep_Nongnghiep NGDD 2012_cap nhat den 24-5-2013(1)" xfId="721"/>
    <cellStyle name="_09.GD-Yte_TT_MSDC2008_Nongnghiep_TKQG" xfId="722"/>
    <cellStyle name="_09.GD-Yte_TT_MSDC2008_Phan i (in)" xfId="723"/>
    <cellStyle name="_09.GD-Yte_TT_MSDC2008_Phan II (In)" xfId="3385"/>
    <cellStyle name="_09.GD-Yte_TT_MSDC2008_So lieu quoc te TH" xfId="724"/>
    <cellStyle name="_09.GD-Yte_TT_MSDC2008_So lieu quoc te TH_08 Cong nghiep 2010" xfId="725"/>
    <cellStyle name="_09.GD-Yte_TT_MSDC2008_So lieu quoc te TH_08 Thuong mai va Du lich (Ok)" xfId="726"/>
    <cellStyle name="_09.GD-Yte_TT_MSDC2008_So lieu quoc te TH_09 Chi so gia 2011- VuTKG-1 (Ok)" xfId="727"/>
    <cellStyle name="_09.GD-Yte_TT_MSDC2008_So lieu quoc te TH_09 Du lich" xfId="728"/>
    <cellStyle name="_09.GD-Yte_TT_MSDC2008_So lieu quoc te TH_10 Van tai va BCVT (da sua ok)" xfId="729"/>
    <cellStyle name="_09.GD-Yte_TT_MSDC2008_So lieu quoc te TH_12 Giao duc, Y Te va Muc songnam2011" xfId="730"/>
    <cellStyle name="_09.GD-Yte_TT_MSDC2008_So lieu quoc te TH_nien giam tom tat du lich va XNK" xfId="731"/>
    <cellStyle name="_09.GD-Yte_TT_MSDC2008_So lieu quoc te TH_Nongnghiep" xfId="732"/>
    <cellStyle name="_09.GD-Yte_TT_MSDC2008_So lieu quoc te TH_XNK" xfId="733"/>
    <cellStyle name="_09.GD-Yte_TT_MSDC2008_So lieu quoc te(GDP)" xfId="734"/>
    <cellStyle name="_09.GD-Yte_TT_MSDC2008_So lieu quoc te(GDP) 2" xfId="3386"/>
    <cellStyle name="_09.GD-Yte_TT_MSDC2008_So lieu quoc te(GDP)_02  Dan so lao dong(OK)" xfId="735"/>
    <cellStyle name="_09.GD-Yte_TT_MSDC2008_So lieu quoc te(GDP)_03 TKQG va Thu chi NSNN 2012" xfId="736"/>
    <cellStyle name="_09.GD-Yte_TT_MSDC2008_So lieu quoc te(GDP)_04 Doanh nghiep va CSKDCT 2012" xfId="737"/>
    <cellStyle name="_09.GD-Yte_TT_MSDC2008_So lieu quoc te(GDP)_05 Doanh nghiep va Ca the_2011 (Ok)" xfId="738"/>
    <cellStyle name="_09.GD-Yte_TT_MSDC2008_So lieu quoc te(GDP)_06 NGTT LN,TS 2013 co so" xfId="3387"/>
    <cellStyle name="_09.GD-Yte_TT_MSDC2008_So lieu quoc te(GDP)_07 NGTT CN 2012" xfId="739"/>
    <cellStyle name="_09.GD-Yte_TT_MSDC2008_So lieu quoc te(GDP)_08 Thuong mai Tong muc - Diep" xfId="740"/>
    <cellStyle name="_09.GD-Yte_TT_MSDC2008_So lieu quoc te(GDP)_08 Thuong mai va Du lich (Ok)" xfId="741"/>
    <cellStyle name="_09.GD-Yte_TT_MSDC2008_So lieu quoc te(GDP)_08 Thuong mai va Du lich (Ok)_nien giam tom tat nong nghiep 2013" xfId="3388"/>
    <cellStyle name="_09.GD-Yte_TT_MSDC2008_So lieu quoc te(GDP)_08 Thuong mai va Du lich (Ok)_Phan II (In)" xfId="3389"/>
    <cellStyle name="_09.GD-Yte_TT_MSDC2008_So lieu quoc te(GDP)_09 Chi so gia 2011- VuTKG-1 (Ok)" xfId="742"/>
    <cellStyle name="_09.GD-Yte_TT_MSDC2008_So lieu quoc te(GDP)_09 Chi so gia 2011- VuTKG-1 (Ok)_nien giam tom tat nong nghiep 2013" xfId="3390"/>
    <cellStyle name="_09.GD-Yte_TT_MSDC2008_So lieu quoc te(GDP)_09 Chi so gia 2011- VuTKG-1 (Ok)_Phan II (In)" xfId="3391"/>
    <cellStyle name="_09.GD-Yte_TT_MSDC2008_So lieu quoc te(GDP)_09 Du lich" xfId="743"/>
    <cellStyle name="_09.GD-Yte_TT_MSDC2008_So lieu quoc te(GDP)_09 Du lich_nien giam tom tat nong nghiep 2013" xfId="3392"/>
    <cellStyle name="_09.GD-Yte_TT_MSDC2008_So lieu quoc te(GDP)_09 Du lich_Phan II (In)" xfId="3393"/>
    <cellStyle name="_09.GD-Yte_TT_MSDC2008_So lieu quoc te(GDP)_10 Van tai va BCVT (da sua ok)" xfId="744"/>
    <cellStyle name="_09.GD-Yte_TT_MSDC2008_So lieu quoc te(GDP)_10 Van tai va BCVT (da sua ok)_nien giam tom tat nong nghiep 2013" xfId="3394"/>
    <cellStyle name="_09.GD-Yte_TT_MSDC2008_So lieu quoc te(GDP)_10 Van tai va BCVT (da sua ok)_Phan II (In)" xfId="3395"/>
    <cellStyle name="_09.GD-Yte_TT_MSDC2008_So lieu quoc te(GDP)_11 (3)" xfId="745"/>
    <cellStyle name="_09.GD-Yte_TT_MSDC2008_So lieu quoc te(GDP)_11 (3) 2" xfId="3396"/>
    <cellStyle name="_09.GD-Yte_TT_MSDC2008_So lieu quoc te(GDP)_11 (3)_04 Doanh nghiep va CSKDCT 2012" xfId="746"/>
    <cellStyle name="_09.GD-Yte_TT_MSDC2008_So lieu quoc te(GDP)_11 (3)_Book2" xfId="3397"/>
    <cellStyle name="_09.GD-Yte_TT_MSDC2008_So lieu quoc te(GDP)_11 (3)_NGTK-daydu-2014-Laodong" xfId="3398"/>
    <cellStyle name="_09.GD-Yte_TT_MSDC2008_So lieu quoc te(GDP)_11 (3)_nien giam tom tat nong nghiep 2013" xfId="3399"/>
    <cellStyle name="_09.GD-Yte_TT_MSDC2008_So lieu quoc te(GDP)_11 (3)_Niengiam_Hung_final" xfId="3400"/>
    <cellStyle name="_09.GD-Yte_TT_MSDC2008_So lieu quoc te(GDP)_11 (3)_Phan II (In)" xfId="3401"/>
    <cellStyle name="_09.GD-Yte_TT_MSDC2008_So lieu quoc te(GDP)_11 (3)_Xl0000167" xfId="747"/>
    <cellStyle name="_09.GD-Yte_TT_MSDC2008_So lieu quoc te(GDP)_12 (2)" xfId="748"/>
    <cellStyle name="_09.GD-Yte_TT_MSDC2008_So lieu quoc te(GDP)_12 (2) 2" xfId="3402"/>
    <cellStyle name="_09.GD-Yte_TT_MSDC2008_So lieu quoc te(GDP)_12 (2)_04 Doanh nghiep va CSKDCT 2012" xfId="749"/>
    <cellStyle name="_09.GD-Yte_TT_MSDC2008_So lieu quoc te(GDP)_12 (2)_Book2" xfId="3403"/>
    <cellStyle name="_09.GD-Yte_TT_MSDC2008_So lieu quoc te(GDP)_12 (2)_NGTK-daydu-2014-Laodong" xfId="3404"/>
    <cellStyle name="_09.GD-Yte_TT_MSDC2008_So lieu quoc te(GDP)_12 (2)_nien giam tom tat nong nghiep 2013" xfId="3405"/>
    <cellStyle name="_09.GD-Yte_TT_MSDC2008_So lieu quoc te(GDP)_12 (2)_Niengiam_Hung_final" xfId="3406"/>
    <cellStyle name="_09.GD-Yte_TT_MSDC2008_So lieu quoc te(GDP)_12 (2)_Phan II (In)" xfId="3407"/>
    <cellStyle name="_09.GD-Yte_TT_MSDC2008_So lieu quoc te(GDP)_12 (2)_Xl0000167" xfId="750"/>
    <cellStyle name="_09.GD-Yte_TT_MSDC2008_So lieu quoc te(GDP)_12 Giao duc, Y Te va Muc songnam2011" xfId="751"/>
    <cellStyle name="_09.GD-Yte_TT_MSDC2008_So lieu quoc te(GDP)_12 Giao duc, Y Te va Muc songnam2011_nien giam tom tat nong nghiep 2013" xfId="3408"/>
    <cellStyle name="_09.GD-Yte_TT_MSDC2008_So lieu quoc te(GDP)_12 Giao duc, Y Te va Muc songnam2011_Phan II (In)" xfId="3409"/>
    <cellStyle name="_09.GD-Yte_TT_MSDC2008_So lieu quoc te(GDP)_12 MSDC_Thuy Van" xfId="3410"/>
    <cellStyle name="_09.GD-Yte_TT_MSDC2008_So lieu quoc te(GDP)_12 So lieu quoc te (Ok)" xfId="752"/>
    <cellStyle name="_09.GD-Yte_TT_MSDC2008_So lieu quoc te(GDP)_12 So lieu quoc te (Ok)_nien giam tom tat nong nghiep 2013" xfId="3411"/>
    <cellStyle name="_09.GD-Yte_TT_MSDC2008_So lieu quoc te(GDP)_12 So lieu quoc te (Ok)_Phan II (In)" xfId="3412"/>
    <cellStyle name="_09.GD-Yte_TT_MSDC2008_So lieu quoc te(GDP)_13 Van tai 2012" xfId="753"/>
    <cellStyle name="_09.GD-Yte_TT_MSDC2008_So lieu quoc te(GDP)_Book2" xfId="3413"/>
    <cellStyle name="_09.GD-Yte_TT_MSDC2008_So lieu quoc te(GDP)_Giaoduc2013(ok)" xfId="754"/>
    <cellStyle name="_09.GD-Yte_TT_MSDC2008_So lieu quoc te(GDP)_Maket NGTT2012 LN,TS (7-1-2013)" xfId="755"/>
    <cellStyle name="_09.GD-Yte_TT_MSDC2008_So lieu quoc te(GDP)_Maket NGTT2012 LN,TS (7-1-2013)_Nongnghiep" xfId="756"/>
    <cellStyle name="_09.GD-Yte_TT_MSDC2008_So lieu quoc te(GDP)_Ngiam_lamnghiep_2011_v2(1)(1)" xfId="757"/>
    <cellStyle name="_09.GD-Yte_TT_MSDC2008_So lieu quoc te(GDP)_Ngiam_lamnghiep_2011_v2(1)(1)_Nongnghiep" xfId="758"/>
    <cellStyle name="_09.GD-Yte_TT_MSDC2008_So lieu quoc te(GDP)_NGTK-daydu-2014-Laodong" xfId="3414"/>
    <cellStyle name="_09.GD-Yte_TT_MSDC2008_So lieu quoc te(GDP)_NGTT LN,TS 2012 (Chuan)" xfId="759"/>
    <cellStyle name="_09.GD-Yte_TT_MSDC2008_So lieu quoc te(GDP)_Nien giam TT Vu Nong nghiep 2012(solieu)-gui Vu TH 29-3-2013" xfId="760"/>
    <cellStyle name="_09.GD-Yte_TT_MSDC2008_So lieu quoc te(GDP)_Niengiam_Hung_final" xfId="3415"/>
    <cellStyle name="_09.GD-Yte_TT_MSDC2008_So lieu quoc te(GDP)_Nongnghiep" xfId="761"/>
    <cellStyle name="_09.GD-Yte_TT_MSDC2008_So lieu quoc te(GDP)_Nongnghiep NGDD 2012_cap nhat den 24-5-2013(1)" xfId="762"/>
    <cellStyle name="_09.GD-Yte_TT_MSDC2008_So lieu quoc te(GDP)_Nongnghiep_Nongnghiep NGDD 2012_cap nhat den 24-5-2013(1)" xfId="763"/>
    <cellStyle name="_09.GD-Yte_TT_MSDC2008_So lieu quoc te(GDP)_TKQG" xfId="764"/>
    <cellStyle name="_09.GD-Yte_TT_MSDC2008_So lieu quoc te(GDP)_Xl0000147" xfId="765"/>
    <cellStyle name="_09.GD-Yte_TT_MSDC2008_So lieu quoc te(GDP)_Xl0000167" xfId="766"/>
    <cellStyle name="_09.GD-Yte_TT_MSDC2008_So lieu quoc te(GDP)_XNK" xfId="767"/>
    <cellStyle name="_09.GD-Yte_TT_MSDC2008_So lieu quoc te(GDP)_XNK_nien giam tom tat nong nghiep 2013" xfId="3416"/>
    <cellStyle name="_09.GD-Yte_TT_MSDC2008_So lieu quoc te(GDP)_XNK_Phan II (In)" xfId="3417"/>
    <cellStyle name="_09.GD-Yte_TT_MSDC2008_TKQG" xfId="768"/>
    <cellStyle name="_09.GD-Yte_TT_MSDC2008_Tong hop 1" xfId="769"/>
    <cellStyle name="_09.GD-Yte_TT_MSDC2008_Tong hop 1 2" xfId="3418"/>
    <cellStyle name="_09.GD-Yte_TT_MSDC2008_Tong hop 1_Book2" xfId="3419"/>
    <cellStyle name="_09.GD-Yte_TT_MSDC2008_Tong hop 1_NGTK-daydu-2014-Laodong" xfId="3420"/>
    <cellStyle name="_09.GD-Yte_TT_MSDC2008_Tong hop 1_Niengiam_Hung_final" xfId="3421"/>
    <cellStyle name="_09.GD-Yte_TT_MSDC2008_Tong hop NGTT" xfId="770"/>
    <cellStyle name="_09.GD-Yte_TT_MSDC2008_Tong hop NGTT 2" xfId="3422"/>
    <cellStyle name="_09.GD-Yte_TT_MSDC2008_Tong hop NGTT_Book2" xfId="3423"/>
    <cellStyle name="_09.GD-Yte_TT_MSDC2008_Tong hop NGTT_Mau" xfId="3424"/>
    <cellStyle name="_09.GD-Yte_TT_MSDC2008_Tong hop NGTT_NGTK-daydu-2014-Laodong" xfId="3425"/>
    <cellStyle name="_09.GD-Yte_TT_MSDC2008_Tong hop NGTT_Niengiam_Hung_final" xfId="3426"/>
    <cellStyle name="_09.GD-Yte_TT_MSDC2008_Xl0000006" xfId="3427"/>
    <cellStyle name="_09.GD-Yte_TT_MSDC2008_Xl0000167" xfId="771"/>
    <cellStyle name="_09.GD-Yte_TT_MSDC2008_XNK" xfId="772"/>
    <cellStyle name="_09.GD-Yte_TT_MSDC2008_XNK 2" xfId="3428"/>
    <cellStyle name="_09.GD-Yte_TT_MSDC2008_XNK_08 Thuong mai Tong muc - Diep" xfId="773"/>
    <cellStyle name="_09.GD-Yte_TT_MSDC2008_XNK_08 Thuong mai Tong muc - Diep_nien giam tom tat nong nghiep 2013" xfId="3429"/>
    <cellStyle name="_09.GD-Yte_TT_MSDC2008_XNK_08 Thuong mai Tong muc - Diep_Phan II (In)" xfId="3430"/>
    <cellStyle name="_09.GD-Yte_TT_MSDC2008_XNK_Bo sung 04 bieu Cong nghiep" xfId="774"/>
    <cellStyle name="_09.GD-Yte_TT_MSDC2008_XNK_Bo sung 04 bieu Cong nghiep 2" xfId="3431"/>
    <cellStyle name="_09.GD-Yte_TT_MSDC2008_XNK_Bo sung 04 bieu Cong nghiep_Book2" xfId="3432"/>
    <cellStyle name="_09.GD-Yte_TT_MSDC2008_XNK_Bo sung 04 bieu Cong nghiep_Mau" xfId="3433"/>
    <cellStyle name="_09.GD-Yte_TT_MSDC2008_XNK_Bo sung 04 bieu Cong nghiep_NGTK-daydu-2014-Laodong" xfId="3434"/>
    <cellStyle name="_09.GD-Yte_TT_MSDC2008_XNK_Bo sung 04 bieu Cong nghiep_Niengiam_Hung_final" xfId="3435"/>
    <cellStyle name="_09.GD-Yte_TT_MSDC2008_XNK_Book2" xfId="3436"/>
    <cellStyle name="_09.GD-Yte_TT_MSDC2008_XNK_Mau" xfId="3437"/>
    <cellStyle name="_09.GD-Yte_TT_MSDC2008_XNK_NGTK-daydu-2014-Laodong" xfId="3438"/>
    <cellStyle name="_09.GD-Yte_TT_MSDC2008_XNK_Niengiam_Hung_final" xfId="3439"/>
    <cellStyle name="_09.GD-Yte_TT_MSDC2008_XNK-2012" xfId="775"/>
    <cellStyle name="_09.GD-Yte_TT_MSDC2008_XNK-2012_nien giam tom tat nong nghiep 2013" xfId="3440"/>
    <cellStyle name="_09.GD-Yte_TT_MSDC2008_XNK-2012_Phan II (In)" xfId="3441"/>
    <cellStyle name="_09.GD-Yte_TT_MSDC2008_XNK-Market" xfId="776"/>
    <cellStyle name="_1.OK" xfId="777"/>
    <cellStyle name="_10.Bieuthegioi-tan_NGTT2008(1)" xfId="778"/>
    <cellStyle name="_10.Bieuthegioi-tan_NGTT2008(1) 10" xfId="779"/>
    <cellStyle name="_10.Bieuthegioi-tan_NGTT2008(1) 11" xfId="780"/>
    <cellStyle name="_10.Bieuthegioi-tan_NGTT2008(1) 12" xfId="781"/>
    <cellStyle name="_10.Bieuthegioi-tan_NGTT2008(1) 13" xfId="782"/>
    <cellStyle name="_10.Bieuthegioi-tan_NGTT2008(1) 14" xfId="783"/>
    <cellStyle name="_10.Bieuthegioi-tan_NGTT2008(1) 15" xfId="784"/>
    <cellStyle name="_10.Bieuthegioi-tan_NGTT2008(1) 16" xfId="785"/>
    <cellStyle name="_10.Bieuthegioi-tan_NGTT2008(1) 17" xfId="786"/>
    <cellStyle name="_10.Bieuthegioi-tan_NGTT2008(1) 18" xfId="787"/>
    <cellStyle name="_10.Bieuthegioi-tan_NGTT2008(1) 19" xfId="788"/>
    <cellStyle name="_10.Bieuthegioi-tan_NGTT2008(1) 2" xfId="789"/>
    <cellStyle name="_10.Bieuthegioi-tan_NGTT2008(1) 3" xfId="790"/>
    <cellStyle name="_10.Bieuthegioi-tan_NGTT2008(1) 4" xfId="791"/>
    <cellStyle name="_10.Bieuthegioi-tan_NGTT2008(1) 5" xfId="792"/>
    <cellStyle name="_10.Bieuthegioi-tan_NGTT2008(1) 6" xfId="793"/>
    <cellStyle name="_10.Bieuthegioi-tan_NGTT2008(1) 7" xfId="794"/>
    <cellStyle name="_10.Bieuthegioi-tan_NGTT2008(1) 8" xfId="795"/>
    <cellStyle name="_10.Bieuthegioi-tan_NGTT2008(1) 9" xfId="796"/>
    <cellStyle name="_10.Bieuthegioi-tan_NGTT2008(1)_01 Don vi HC" xfId="797"/>
    <cellStyle name="_10.Bieuthegioi-tan_NGTT2008(1)_01 Don vi HC 2" xfId="3442"/>
    <cellStyle name="_10.Bieuthegioi-tan_NGTT2008(1)_01 Don vi HC_Book2" xfId="3443"/>
    <cellStyle name="_10.Bieuthegioi-tan_NGTT2008(1)_01 Don vi HC_NGTK-daydu-2014-Laodong" xfId="3444"/>
    <cellStyle name="_10.Bieuthegioi-tan_NGTT2008(1)_01 Don vi HC_Niengiam_Hung_final" xfId="3445"/>
    <cellStyle name="_10.Bieuthegioi-tan_NGTT2008(1)_01 DVHC-DSLD 2010" xfId="798"/>
    <cellStyle name="_10.Bieuthegioi-tan_NGTT2008(1)_01 DVHC-DSLD 2010_01 Don vi HC" xfId="799"/>
    <cellStyle name="_10.Bieuthegioi-tan_NGTT2008(1)_01 DVHC-DSLD 2010_01 Don vi HC 2" xfId="3446"/>
    <cellStyle name="_10.Bieuthegioi-tan_NGTT2008(1)_01 DVHC-DSLD 2010_01 Don vi HC_Book2" xfId="3447"/>
    <cellStyle name="_10.Bieuthegioi-tan_NGTT2008(1)_01 DVHC-DSLD 2010_01 Don vi HC_NGTK-daydu-2014-Laodong" xfId="3448"/>
    <cellStyle name="_10.Bieuthegioi-tan_NGTT2008(1)_01 DVHC-DSLD 2010_01 Don vi HC_Niengiam_Hung_final" xfId="3449"/>
    <cellStyle name="_10.Bieuthegioi-tan_NGTT2008(1)_01 DVHC-DSLD 2010_02 Danso_Laodong 2012(chuan) CO SO" xfId="800"/>
    <cellStyle name="_10.Bieuthegioi-tan_NGTT2008(1)_01 DVHC-DSLD 2010_04 Doanh nghiep va CSKDCT 2012" xfId="801"/>
    <cellStyle name="_10.Bieuthegioi-tan_NGTT2008(1)_01 DVHC-DSLD 2010_08 Thuong mai Tong muc - Diep" xfId="802"/>
    <cellStyle name="_10.Bieuthegioi-tan_NGTT2008(1)_01 DVHC-DSLD 2010_12 MSDC_Thuy Van" xfId="3450"/>
    <cellStyle name="_10.Bieuthegioi-tan_NGTT2008(1)_01 DVHC-DSLD 2010_Bo sung 04 bieu Cong nghiep" xfId="803"/>
    <cellStyle name="_10.Bieuthegioi-tan_NGTT2008(1)_01 DVHC-DSLD 2010_Bo sung 04 bieu Cong nghiep 2" xfId="3451"/>
    <cellStyle name="_10.Bieuthegioi-tan_NGTT2008(1)_01 DVHC-DSLD 2010_Bo sung 04 bieu Cong nghiep_Book2" xfId="3452"/>
    <cellStyle name="_10.Bieuthegioi-tan_NGTT2008(1)_01 DVHC-DSLD 2010_Bo sung 04 bieu Cong nghiep_Mau" xfId="3453"/>
    <cellStyle name="_10.Bieuthegioi-tan_NGTT2008(1)_01 DVHC-DSLD 2010_Bo sung 04 bieu Cong nghiep_NGTK-daydu-2014-Laodong" xfId="3454"/>
    <cellStyle name="_10.Bieuthegioi-tan_NGTT2008(1)_01 DVHC-DSLD 2010_Bo sung 04 bieu Cong nghiep_Niengiam_Hung_final" xfId="3455"/>
    <cellStyle name="_10.Bieuthegioi-tan_NGTT2008(1)_01 DVHC-DSLD 2010_Don vi HC, dat dai, khi hau" xfId="3456"/>
    <cellStyle name="_10.Bieuthegioi-tan_NGTT2008(1)_01 DVHC-DSLD 2010_Mau" xfId="804"/>
    <cellStyle name="_10.Bieuthegioi-tan_NGTT2008(1)_01 DVHC-DSLD 2010_Mau 2" xfId="3457"/>
    <cellStyle name="_10.Bieuthegioi-tan_NGTT2008(1)_01 DVHC-DSLD 2010_Mau_1" xfId="3458"/>
    <cellStyle name="_10.Bieuthegioi-tan_NGTT2008(1)_01 DVHC-DSLD 2010_Mau_12 MSDC_Thuy Van" xfId="3459"/>
    <cellStyle name="_10.Bieuthegioi-tan_NGTT2008(1)_01 DVHC-DSLD 2010_Mau_Book2" xfId="3460"/>
    <cellStyle name="_10.Bieuthegioi-tan_NGTT2008(1)_01 DVHC-DSLD 2010_Mau_NGTK-daydu-2014-Laodong" xfId="3461"/>
    <cellStyle name="_10.Bieuthegioi-tan_NGTT2008(1)_01 DVHC-DSLD 2010_Mau_Niengiam_Hung_final" xfId="3462"/>
    <cellStyle name="_10.Bieuthegioi-tan_NGTT2008(1)_01 DVHC-DSLD 2010_NGDD 2013 Thu chi NSNN " xfId="3463"/>
    <cellStyle name="_10.Bieuthegioi-tan_NGTT2008(1)_01 DVHC-DSLD 2010_NGTK-daydu-2014-VuDSLD(22.5.2015)" xfId="3464"/>
    <cellStyle name="_10.Bieuthegioi-tan_NGTT2008(1)_01 DVHC-DSLD 2010_nien giam 28.5.12_sua tn_Oanh-gui-3.15pm-28-5-2012" xfId="805"/>
    <cellStyle name="_10.Bieuthegioi-tan_NGTT2008(1)_01 DVHC-DSLD 2010_Nien giam KT_TV 2010" xfId="806"/>
    <cellStyle name="_10.Bieuthegioi-tan_NGTT2008(1)_01 DVHC-DSLD 2010_nien giam tom tat 2010 (thuy)" xfId="807"/>
    <cellStyle name="_10.Bieuthegioi-tan_NGTT2008(1)_01 DVHC-DSLD 2010_nien giam tom tat 2010 (thuy)_01 Don vi HC" xfId="808"/>
    <cellStyle name="_10.Bieuthegioi-tan_NGTT2008(1)_01 DVHC-DSLD 2010_nien giam tom tat 2010 (thuy)_01 Don vi HC 2" xfId="3465"/>
    <cellStyle name="_10.Bieuthegioi-tan_NGTT2008(1)_01 DVHC-DSLD 2010_nien giam tom tat 2010 (thuy)_01 Don vi HC_Book2" xfId="3466"/>
    <cellStyle name="_10.Bieuthegioi-tan_NGTT2008(1)_01 DVHC-DSLD 2010_nien giam tom tat 2010 (thuy)_01 Don vi HC_NGTK-daydu-2014-Laodong" xfId="3467"/>
    <cellStyle name="_10.Bieuthegioi-tan_NGTT2008(1)_01 DVHC-DSLD 2010_nien giam tom tat 2010 (thuy)_01 Don vi HC_Niengiam_Hung_final" xfId="3468"/>
    <cellStyle name="_10.Bieuthegioi-tan_NGTT2008(1)_01 DVHC-DSLD 2010_nien giam tom tat 2010 (thuy)_02 Danso_Laodong 2012(chuan) CO SO" xfId="809"/>
    <cellStyle name="_10.Bieuthegioi-tan_NGTT2008(1)_01 DVHC-DSLD 2010_nien giam tom tat 2010 (thuy)_04 Doanh nghiep va CSKDCT 2012" xfId="810"/>
    <cellStyle name="_10.Bieuthegioi-tan_NGTT2008(1)_01 DVHC-DSLD 2010_nien giam tom tat 2010 (thuy)_08 Thuong mai Tong muc - Diep" xfId="811"/>
    <cellStyle name="_10.Bieuthegioi-tan_NGTT2008(1)_01 DVHC-DSLD 2010_nien giam tom tat 2010 (thuy)_09 Thuong mai va Du lich" xfId="812"/>
    <cellStyle name="_10.Bieuthegioi-tan_NGTT2008(1)_01 DVHC-DSLD 2010_nien giam tom tat 2010 (thuy)_09 Thuong mai va Du lich 2" xfId="3469"/>
    <cellStyle name="_10.Bieuthegioi-tan_NGTT2008(1)_01 DVHC-DSLD 2010_nien giam tom tat 2010 (thuy)_09 Thuong mai va Du lich_01 Don vi HC" xfId="813"/>
    <cellStyle name="_10.Bieuthegioi-tan_NGTT2008(1)_01 DVHC-DSLD 2010_nien giam tom tat 2010 (thuy)_09 Thuong mai va Du lich_Book2" xfId="3470"/>
    <cellStyle name="_10.Bieuthegioi-tan_NGTT2008(1)_01 DVHC-DSLD 2010_nien giam tom tat 2010 (thuy)_09 Thuong mai va Du lich_NGDD 2013 Thu chi NSNN " xfId="3471"/>
    <cellStyle name="_10.Bieuthegioi-tan_NGTT2008(1)_01 DVHC-DSLD 2010_nien giam tom tat 2010 (thuy)_09 Thuong mai va Du lich_NGTK-daydu-2014-Laodong" xfId="3472"/>
    <cellStyle name="_10.Bieuthegioi-tan_NGTT2008(1)_01 DVHC-DSLD 2010_nien giam tom tat 2010 (thuy)_09 Thuong mai va Du lich_nien giam tom tat nong nghiep 2013" xfId="3473"/>
    <cellStyle name="_10.Bieuthegioi-tan_NGTT2008(1)_01 DVHC-DSLD 2010_nien giam tom tat 2010 (thuy)_09 Thuong mai va Du lich_Niengiam_Hung_final" xfId="3474"/>
    <cellStyle name="_10.Bieuthegioi-tan_NGTT2008(1)_01 DVHC-DSLD 2010_nien giam tom tat 2010 (thuy)_09 Thuong mai va Du lich_Phan II (In)" xfId="3475"/>
    <cellStyle name="_10.Bieuthegioi-tan_NGTT2008(1)_01 DVHC-DSLD 2010_nien giam tom tat 2010 (thuy)_12 MSDC_Thuy Van" xfId="3476"/>
    <cellStyle name="_10.Bieuthegioi-tan_NGTT2008(1)_01 DVHC-DSLD 2010_nien giam tom tat 2010 (thuy)_Don vi HC, dat dai, khi hau" xfId="3477"/>
    <cellStyle name="_10.Bieuthegioi-tan_NGTT2008(1)_01 DVHC-DSLD 2010_nien giam tom tat 2010 (thuy)_Mau" xfId="3478"/>
    <cellStyle name="_10.Bieuthegioi-tan_NGTT2008(1)_01 DVHC-DSLD 2010_nien giam tom tat 2010 (thuy)_NGTK-daydu-2014-VuDSLD(22.5.2015)" xfId="3479"/>
    <cellStyle name="_10.Bieuthegioi-tan_NGTT2008(1)_01 DVHC-DSLD 2010_nien giam tom tat 2010 (thuy)_nien giam 28.5.12_sua tn_Oanh-gui-3.15pm-28-5-2012" xfId="814"/>
    <cellStyle name="_10.Bieuthegioi-tan_NGTT2008(1)_01 DVHC-DSLD 2010_nien giam tom tat 2010 (thuy)_nien giam tom tat nong nghiep 2013" xfId="3480"/>
    <cellStyle name="_10.Bieuthegioi-tan_NGTT2008(1)_01 DVHC-DSLD 2010_nien giam tom tat 2010 (thuy)_Phan II (In)" xfId="3481"/>
    <cellStyle name="_10.Bieuthegioi-tan_NGTT2008(1)_01 DVHC-DSLD 2010_nien giam tom tat 2010 (thuy)_TKQG" xfId="815"/>
    <cellStyle name="_10.Bieuthegioi-tan_NGTT2008(1)_01 DVHC-DSLD 2010_nien giam tom tat 2010 (thuy)_Xl0000006" xfId="3482"/>
    <cellStyle name="_10.Bieuthegioi-tan_NGTT2008(1)_01 DVHC-DSLD 2010_nien giam tom tat 2010 (thuy)_Xl0000167" xfId="816"/>
    <cellStyle name="_10.Bieuthegioi-tan_NGTT2008(1)_01 DVHC-DSLD 2010_nien giam tom tat 2010 (thuy)_Y te-VH TT_Tam(1)" xfId="3483"/>
    <cellStyle name="_10.Bieuthegioi-tan_NGTT2008(1)_01 DVHC-DSLD 2010_nien giam tom tat nong nghiep 2013" xfId="3484"/>
    <cellStyle name="_10.Bieuthegioi-tan_NGTT2008(1)_01 DVHC-DSLD 2010_Phan II (In)" xfId="3485"/>
    <cellStyle name="_10.Bieuthegioi-tan_NGTT2008(1)_01 DVHC-DSLD 2010_Tong hop NGTT" xfId="817"/>
    <cellStyle name="_10.Bieuthegioi-tan_NGTT2008(1)_01 DVHC-DSLD 2010_Tong hop NGTT 2" xfId="3486"/>
    <cellStyle name="_10.Bieuthegioi-tan_NGTT2008(1)_01 DVHC-DSLD 2010_Tong hop NGTT_09 Thuong mai va Du lich" xfId="818"/>
    <cellStyle name="_10.Bieuthegioi-tan_NGTT2008(1)_01 DVHC-DSLD 2010_Tong hop NGTT_09 Thuong mai va Du lich 2" xfId="3487"/>
    <cellStyle name="_10.Bieuthegioi-tan_NGTT2008(1)_01 DVHC-DSLD 2010_Tong hop NGTT_09 Thuong mai va Du lich_01 Don vi HC" xfId="819"/>
    <cellStyle name="_10.Bieuthegioi-tan_NGTT2008(1)_01 DVHC-DSLD 2010_Tong hop NGTT_09 Thuong mai va Du lich_Book2" xfId="3488"/>
    <cellStyle name="_10.Bieuthegioi-tan_NGTT2008(1)_01 DVHC-DSLD 2010_Tong hop NGTT_09 Thuong mai va Du lich_NGDD 2013 Thu chi NSNN " xfId="3489"/>
    <cellStyle name="_10.Bieuthegioi-tan_NGTT2008(1)_01 DVHC-DSLD 2010_Tong hop NGTT_09 Thuong mai va Du lich_NGTK-daydu-2014-Laodong" xfId="3490"/>
    <cellStyle name="_10.Bieuthegioi-tan_NGTT2008(1)_01 DVHC-DSLD 2010_Tong hop NGTT_09 Thuong mai va Du lich_nien giam tom tat nong nghiep 2013" xfId="3491"/>
    <cellStyle name="_10.Bieuthegioi-tan_NGTT2008(1)_01 DVHC-DSLD 2010_Tong hop NGTT_09 Thuong mai va Du lich_Niengiam_Hung_final" xfId="3492"/>
    <cellStyle name="_10.Bieuthegioi-tan_NGTT2008(1)_01 DVHC-DSLD 2010_Tong hop NGTT_09 Thuong mai va Du lich_Phan II (In)" xfId="3493"/>
    <cellStyle name="_10.Bieuthegioi-tan_NGTT2008(1)_01 DVHC-DSLD 2010_Tong hop NGTT_Book2" xfId="3494"/>
    <cellStyle name="_10.Bieuthegioi-tan_NGTT2008(1)_01 DVHC-DSLD 2010_Tong hop NGTT_Mau" xfId="3495"/>
    <cellStyle name="_10.Bieuthegioi-tan_NGTT2008(1)_01 DVHC-DSLD 2010_Tong hop NGTT_NGTK-daydu-2014-Laodong" xfId="3496"/>
    <cellStyle name="_10.Bieuthegioi-tan_NGTT2008(1)_01 DVHC-DSLD 2010_Tong hop NGTT_Niengiam_Hung_final" xfId="3497"/>
    <cellStyle name="_10.Bieuthegioi-tan_NGTT2008(1)_01 DVHC-DSLD 2010_Xl0000006" xfId="3498"/>
    <cellStyle name="_10.Bieuthegioi-tan_NGTT2008(1)_01 DVHC-DSLD 2010_Xl0000167" xfId="820"/>
    <cellStyle name="_10.Bieuthegioi-tan_NGTT2008(1)_01 DVHC-DSLD 2010_Y te-VH TT_Tam(1)" xfId="3499"/>
    <cellStyle name="_10.Bieuthegioi-tan_NGTT2008(1)_02  Dan so lao dong(OK)" xfId="821"/>
    <cellStyle name="_10.Bieuthegioi-tan_NGTT2008(1)_02 Dan so 2010 (ok)" xfId="822"/>
    <cellStyle name="_10.Bieuthegioi-tan_NGTT2008(1)_02 Dan so Lao dong 2011" xfId="823"/>
    <cellStyle name="_10.Bieuthegioi-tan_NGTT2008(1)_02 Danso_Laodong 2012(chuan) CO SO" xfId="824"/>
    <cellStyle name="_10.Bieuthegioi-tan_NGTT2008(1)_02 DSLD_2011(ok).xls" xfId="825"/>
    <cellStyle name="_10.Bieuthegioi-tan_NGTT2008(1)_03 Dautu 2010" xfId="826"/>
    <cellStyle name="_10.Bieuthegioi-tan_NGTT2008(1)_03 Dautu 2010_01 Don vi HC" xfId="827"/>
    <cellStyle name="_10.Bieuthegioi-tan_NGTT2008(1)_03 Dautu 2010_01 Don vi HC 2" xfId="3500"/>
    <cellStyle name="_10.Bieuthegioi-tan_NGTT2008(1)_03 Dautu 2010_01 Don vi HC_Book2" xfId="3501"/>
    <cellStyle name="_10.Bieuthegioi-tan_NGTT2008(1)_03 Dautu 2010_01 Don vi HC_NGTK-daydu-2014-Laodong" xfId="3502"/>
    <cellStyle name="_10.Bieuthegioi-tan_NGTT2008(1)_03 Dautu 2010_01 Don vi HC_Niengiam_Hung_final" xfId="3503"/>
    <cellStyle name="_10.Bieuthegioi-tan_NGTT2008(1)_03 Dautu 2010_02 Danso_Laodong 2012(chuan) CO SO" xfId="828"/>
    <cellStyle name="_10.Bieuthegioi-tan_NGTT2008(1)_03 Dautu 2010_04 Doanh nghiep va CSKDCT 2012" xfId="829"/>
    <cellStyle name="_10.Bieuthegioi-tan_NGTT2008(1)_03 Dautu 2010_08 Thuong mai Tong muc - Diep" xfId="830"/>
    <cellStyle name="_10.Bieuthegioi-tan_NGTT2008(1)_03 Dautu 2010_09 Thuong mai va Du lich" xfId="831"/>
    <cellStyle name="_10.Bieuthegioi-tan_NGTT2008(1)_03 Dautu 2010_09 Thuong mai va Du lich 2" xfId="3504"/>
    <cellStyle name="_10.Bieuthegioi-tan_NGTT2008(1)_03 Dautu 2010_09 Thuong mai va Du lich_01 Don vi HC" xfId="832"/>
    <cellStyle name="_10.Bieuthegioi-tan_NGTT2008(1)_03 Dautu 2010_09 Thuong mai va Du lich_Book2" xfId="3505"/>
    <cellStyle name="_10.Bieuthegioi-tan_NGTT2008(1)_03 Dautu 2010_09 Thuong mai va Du lich_NGDD 2013 Thu chi NSNN " xfId="3506"/>
    <cellStyle name="_10.Bieuthegioi-tan_NGTT2008(1)_03 Dautu 2010_09 Thuong mai va Du lich_NGTK-daydu-2014-Laodong" xfId="3507"/>
    <cellStyle name="_10.Bieuthegioi-tan_NGTT2008(1)_03 Dautu 2010_09 Thuong mai va Du lich_nien giam tom tat nong nghiep 2013" xfId="3508"/>
    <cellStyle name="_10.Bieuthegioi-tan_NGTT2008(1)_03 Dautu 2010_09 Thuong mai va Du lich_Niengiam_Hung_final" xfId="3509"/>
    <cellStyle name="_10.Bieuthegioi-tan_NGTT2008(1)_03 Dautu 2010_09 Thuong mai va Du lich_Phan II (In)" xfId="3510"/>
    <cellStyle name="_10.Bieuthegioi-tan_NGTT2008(1)_03 Dautu 2010_12 MSDC_Thuy Van" xfId="3511"/>
    <cellStyle name="_10.Bieuthegioi-tan_NGTT2008(1)_03 Dautu 2010_Don vi HC, dat dai, khi hau" xfId="3512"/>
    <cellStyle name="_10.Bieuthegioi-tan_NGTT2008(1)_03 Dautu 2010_Mau" xfId="3513"/>
    <cellStyle name="_10.Bieuthegioi-tan_NGTT2008(1)_03 Dautu 2010_NGTK-daydu-2014-VuDSLD(22.5.2015)" xfId="3514"/>
    <cellStyle name="_10.Bieuthegioi-tan_NGTT2008(1)_03 Dautu 2010_nien giam 28.5.12_sua tn_Oanh-gui-3.15pm-28-5-2012" xfId="833"/>
    <cellStyle name="_10.Bieuthegioi-tan_NGTT2008(1)_03 Dautu 2010_nien giam tom tat nong nghiep 2013" xfId="3515"/>
    <cellStyle name="_10.Bieuthegioi-tan_NGTT2008(1)_03 Dautu 2010_Phan II (In)" xfId="3516"/>
    <cellStyle name="_10.Bieuthegioi-tan_NGTT2008(1)_03 Dautu 2010_TKQG" xfId="834"/>
    <cellStyle name="_10.Bieuthegioi-tan_NGTT2008(1)_03 Dautu 2010_Xl0000006" xfId="3517"/>
    <cellStyle name="_10.Bieuthegioi-tan_NGTT2008(1)_03 Dautu 2010_Xl0000167" xfId="835"/>
    <cellStyle name="_10.Bieuthegioi-tan_NGTT2008(1)_03 Dautu 2010_Y te-VH TT_Tam(1)" xfId="3518"/>
    <cellStyle name="_10.Bieuthegioi-tan_NGTT2008(1)_03 TKQG" xfId="836"/>
    <cellStyle name="_10.Bieuthegioi-tan_NGTT2008(1)_03 TKQG 2" xfId="3519"/>
    <cellStyle name="_10.Bieuthegioi-tan_NGTT2008(1)_03 TKQG_02  Dan so lao dong(OK)" xfId="837"/>
    <cellStyle name="_10.Bieuthegioi-tan_NGTT2008(1)_03 TKQG_Book2" xfId="3520"/>
    <cellStyle name="_10.Bieuthegioi-tan_NGTT2008(1)_03 TKQG_NGTK-daydu-2014-Laodong" xfId="3521"/>
    <cellStyle name="_10.Bieuthegioi-tan_NGTT2008(1)_03 TKQG_Niengiam_Hung_final" xfId="3522"/>
    <cellStyle name="_10.Bieuthegioi-tan_NGTT2008(1)_03 TKQG_Xl0000167" xfId="838"/>
    <cellStyle name="_10.Bieuthegioi-tan_NGTT2008(1)_04 Doanh nghiep va CSKDCT 2012" xfId="839"/>
    <cellStyle name="_10.Bieuthegioi-tan_NGTT2008(1)_05 Doanh nghiep va Ca the_2011 (Ok)" xfId="840"/>
    <cellStyle name="_10.Bieuthegioi-tan_NGTT2008(1)_05 Thu chi NSNN" xfId="841"/>
    <cellStyle name="_10.Bieuthegioi-tan_NGTT2008(1)_05 Thuong mai" xfId="842"/>
    <cellStyle name="_10.Bieuthegioi-tan_NGTT2008(1)_05 Thuong mai_01 Don vi HC" xfId="3523"/>
    <cellStyle name="_10.Bieuthegioi-tan_NGTT2008(1)_05 Thuong mai_02 Danso_Laodong 2012(chuan) CO SO" xfId="843"/>
    <cellStyle name="_10.Bieuthegioi-tan_NGTT2008(1)_05 Thuong mai_04 Doanh nghiep va CSKDCT 2012" xfId="844"/>
    <cellStyle name="_10.Bieuthegioi-tan_NGTT2008(1)_05 Thuong mai_12 MSDC_Thuy Van" xfId="3524"/>
    <cellStyle name="_10.Bieuthegioi-tan_NGTT2008(1)_05 Thuong mai_Don vi HC, dat dai, khi hau" xfId="3525"/>
    <cellStyle name="_10.Bieuthegioi-tan_NGTT2008(1)_05 Thuong mai_Mau" xfId="3526"/>
    <cellStyle name="_10.Bieuthegioi-tan_NGTT2008(1)_05 Thuong mai_Mau 2" xfId="3527"/>
    <cellStyle name="_10.Bieuthegioi-tan_NGTT2008(1)_05 Thuong mai_Mau_Book2" xfId="3528"/>
    <cellStyle name="_10.Bieuthegioi-tan_NGTT2008(1)_05 Thuong mai_Mau_NGTK-daydu-2014-Laodong" xfId="3529"/>
    <cellStyle name="_10.Bieuthegioi-tan_NGTT2008(1)_05 Thuong mai_Mau_Niengiam_Hung_final" xfId="3530"/>
    <cellStyle name="_10.Bieuthegioi-tan_NGTT2008(1)_05 Thuong mai_NGDD 2013 Thu chi NSNN " xfId="3531"/>
    <cellStyle name="_10.Bieuthegioi-tan_NGTT2008(1)_05 Thuong mai_NGTK-daydu-2014-VuDSLD(22.5.2015)" xfId="3532"/>
    <cellStyle name="_10.Bieuthegioi-tan_NGTT2008(1)_05 Thuong mai_nien giam 28.5.12_sua tn_Oanh-gui-3.15pm-28-5-2012" xfId="845"/>
    <cellStyle name="_10.Bieuthegioi-tan_NGTT2008(1)_05 Thuong mai_Nien giam KT_TV 2010" xfId="846"/>
    <cellStyle name="_10.Bieuthegioi-tan_NGTT2008(1)_05 Thuong mai_nien giam tom tat nong nghiep 2013" xfId="3533"/>
    <cellStyle name="_10.Bieuthegioi-tan_NGTT2008(1)_05 Thuong mai_Phan II (In)" xfId="3534"/>
    <cellStyle name="_10.Bieuthegioi-tan_NGTT2008(1)_05 Thuong mai_Xl0000006" xfId="3535"/>
    <cellStyle name="_10.Bieuthegioi-tan_NGTT2008(1)_05 Thuong mai_Xl0000167" xfId="847"/>
    <cellStyle name="_10.Bieuthegioi-tan_NGTT2008(1)_05 Thuong mai_Y te-VH TT_Tam(1)" xfId="3536"/>
    <cellStyle name="_10.Bieuthegioi-tan_NGTT2008(1)_06 NGTT LN,TS 2013 co so" xfId="3537"/>
    <cellStyle name="_10.Bieuthegioi-tan_NGTT2008(1)_06 Nong, lam nghiep 2010  (ok)" xfId="848"/>
    <cellStyle name="_10.Bieuthegioi-tan_NGTT2008(1)_06 Van tai" xfId="849"/>
    <cellStyle name="_10.Bieuthegioi-tan_NGTT2008(1)_06 Van tai_01 Don vi HC" xfId="3538"/>
    <cellStyle name="_10.Bieuthegioi-tan_NGTT2008(1)_06 Van tai_02 Danso_Laodong 2012(chuan) CO SO" xfId="850"/>
    <cellStyle name="_10.Bieuthegioi-tan_NGTT2008(1)_06 Van tai_04 Doanh nghiep va CSKDCT 2012" xfId="851"/>
    <cellStyle name="_10.Bieuthegioi-tan_NGTT2008(1)_06 Van tai_12 MSDC_Thuy Van" xfId="3539"/>
    <cellStyle name="_10.Bieuthegioi-tan_NGTT2008(1)_06 Van tai_Don vi HC, dat dai, khi hau" xfId="3540"/>
    <cellStyle name="_10.Bieuthegioi-tan_NGTT2008(1)_06 Van tai_Mau" xfId="3541"/>
    <cellStyle name="_10.Bieuthegioi-tan_NGTT2008(1)_06 Van tai_Mau 2" xfId="3542"/>
    <cellStyle name="_10.Bieuthegioi-tan_NGTT2008(1)_06 Van tai_Mau_Book2" xfId="3543"/>
    <cellStyle name="_10.Bieuthegioi-tan_NGTT2008(1)_06 Van tai_Mau_NGTK-daydu-2014-Laodong" xfId="3544"/>
    <cellStyle name="_10.Bieuthegioi-tan_NGTT2008(1)_06 Van tai_Mau_Niengiam_Hung_final" xfId="3545"/>
    <cellStyle name="_10.Bieuthegioi-tan_NGTT2008(1)_06 Van tai_NGDD 2013 Thu chi NSNN " xfId="3546"/>
    <cellStyle name="_10.Bieuthegioi-tan_NGTT2008(1)_06 Van tai_NGTK-daydu-2014-VuDSLD(22.5.2015)" xfId="3547"/>
    <cellStyle name="_10.Bieuthegioi-tan_NGTT2008(1)_06 Van tai_nien giam 28.5.12_sua tn_Oanh-gui-3.15pm-28-5-2012" xfId="852"/>
    <cellStyle name="_10.Bieuthegioi-tan_NGTT2008(1)_06 Van tai_Nien giam KT_TV 2010" xfId="853"/>
    <cellStyle name="_10.Bieuthegioi-tan_NGTT2008(1)_06 Van tai_nien giam tom tat nong nghiep 2013" xfId="3548"/>
    <cellStyle name="_10.Bieuthegioi-tan_NGTT2008(1)_06 Van tai_Phan II (In)" xfId="3549"/>
    <cellStyle name="_10.Bieuthegioi-tan_NGTT2008(1)_06 Van tai_Xl0000006" xfId="3550"/>
    <cellStyle name="_10.Bieuthegioi-tan_NGTT2008(1)_06 Van tai_Xl0000167" xfId="854"/>
    <cellStyle name="_10.Bieuthegioi-tan_NGTT2008(1)_06 Van tai_Y te-VH TT_Tam(1)" xfId="3551"/>
    <cellStyle name="_10.Bieuthegioi-tan_NGTT2008(1)_07 Buu dien" xfId="855"/>
    <cellStyle name="_10.Bieuthegioi-tan_NGTT2008(1)_07 Buu dien_01 Don vi HC" xfId="3552"/>
    <cellStyle name="_10.Bieuthegioi-tan_NGTT2008(1)_07 Buu dien_02 Danso_Laodong 2012(chuan) CO SO" xfId="856"/>
    <cellStyle name="_10.Bieuthegioi-tan_NGTT2008(1)_07 Buu dien_04 Doanh nghiep va CSKDCT 2012" xfId="857"/>
    <cellStyle name="_10.Bieuthegioi-tan_NGTT2008(1)_07 Buu dien_12 MSDC_Thuy Van" xfId="3553"/>
    <cellStyle name="_10.Bieuthegioi-tan_NGTT2008(1)_07 Buu dien_Don vi HC, dat dai, khi hau" xfId="3554"/>
    <cellStyle name="_10.Bieuthegioi-tan_NGTT2008(1)_07 Buu dien_Mau" xfId="3555"/>
    <cellStyle name="_10.Bieuthegioi-tan_NGTT2008(1)_07 Buu dien_Mau 2" xfId="3556"/>
    <cellStyle name="_10.Bieuthegioi-tan_NGTT2008(1)_07 Buu dien_Mau_Book2" xfId="3557"/>
    <cellStyle name="_10.Bieuthegioi-tan_NGTT2008(1)_07 Buu dien_Mau_NGTK-daydu-2014-Laodong" xfId="3558"/>
    <cellStyle name="_10.Bieuthegioi-tan_NGTT2008(1)_07 Buu dien_Mau_Niengiam_Hung_final" xfId="3559"/>
    <cellStyle name="_10.Bieuthegioi-tan_NGTT2008(1)_07 Buu dien_NGDD 2013 Thu chi NSNN " xfId="3560"/>
    <cellStyle name="_10.Bieuthegioi-tan_NGTT2008(1)_07 Buu dien_NGTK-daydu-2014-VuDSLD(22.5.2015)" xfId="3561"/>
    <cellStyle name="_10.Bieuthegioi-tan_NGTT2008(1)_07 Buu dien_nien giam 28.5.12_sua tn_Oanh-gui-3.15pm-28-5-2012" xfId="858"/>
    <cellStyle name="_10.Bieuthegioi-tan_NGTT2008(1)_07 Buu dien_Nien giam KT_TV 2010" xfId="859"/>
    <cellStyle name="_10.Bieuthegioi-tan_NGTT2008(1)_07 Buu dien_nien giam tom tat nong nghiep 2013" xfId="3562"/>
    <cellStyle name="_10.Bieuthegioi-tan_NGTT2008(1)_07 Buu dien_Phan II (In)" xfId="3563"/>
    <cellStyle name="_10.Bieuthegioi-tan_NGTT2008(1)_07 Buu dien_Xl0000006" xfId="3564"/>
    <cellStyle name="_10.Bieuthegioi-tan_NGTT2008(1)_07 Buu dien_Xl0000167" xfId="860"/>
    <cellStyle name="_10.Bieuthegioi-tan_NGTT2008(1)_07 Buu dien_Y te-VH TT_Tam(1)" xfId="3565"/>
    <cellStyle name="_10.Bieuthegioi-tan_NGTT2008(1)_07 NGTT CN 2012" xfId="861"/>
    <cellStyle name="_10.Bieuthegioi-tan_NGTT2008(1)_08 Thuong mai Tong muc - Diep" xfId="862"/>
    <cellStyle name="_10.Bieuthegioi-tan_NGTT2008(1)_08 Thuong mai va Du lich (Ok)" xfId="863"/>
    <cellStyle name="_10.Bieuthegioi-tan_NGTT2008(1)_08 Thuong mai va Du lich (Ok)_nien giam tom tat nong nghiep 2013" xfId="3566"/>
    <cellStyle name="_10.Bieuthegioi-tan_NGTT2008(1)_08 Thuong mai va Du lich (Ok)_Phan II (In)" xfId="3567"/>
    <cellStyle name="_10.Bieuthegioi-tan_NGTT2008(1)_08 Van tai" xfId="864"/>
    <cellStyle name="_10.Bieuthegioi-tan_NGTT2008(1)_08 Van tai_01 Don vi HC" xfId="3568"/>
    <cellStyle name="_10.Bieuthegioi-tan_NGTT2008(1)_08 Van tai_02 Danso_Laodong 2012(chuan) CO SO" xfId="865"/>
    <cellStyle name="_10.Bieuthegioi-tan_NGTT2008(1)_08 Van tai_04 Doanh nghiep va CSKDCT 2012" xfId="866"/>
    <cellStyle name="_10.Bieuthegioi-tan_NGTT2008(1)_08 Van tai_12 MSDC_Thuy Van" xfId="3569"/>
    <cellStyle name="_10.Bieuthegioi-tan_NGTT2008(1)_08 Van tai_Don vi HC, dat dai, khi hau" xfId="3570"/>
    <cellStyle name="_10.Bieuthegioi-tan_NGTT2008(1)_08 Van tai_Mau" xfId="3571"/>
    <cellStyle name="_10.Bieuthegioi-tan_NGTT2008(1)_08 Van tai_Mau 2" xfId="3572"/>
    <cellStyle name="_10.Bieuthegioi-tan_NGTT2008(1)_08 Van tai_Mau_Book2" xfId="3573"/>
    <cellStyle name="_10.Bieuthegioi-tan_NGTT2008(1)_08 Van tai_Mau_NGTK-daydu-2014-Laodong" xfId="3574"/>
    <cellStyle name="_10.Bieuthegioi-tan_NGTT2008(1)_08 Van tai_Mau_Niengiam_Hung_final" xfId="3575"/>
    <cellStyle name="_10.Bieuthegioi-tan_NGTT2008(1)_08 Van tai_NGDD 2013 Thu chi NSNN " xfId="3576"/>
    <cellStyle name="_10.Bieuthegioi-tan_NGTT2008(1)_08 Van tai_NGTK-daydu-2014-VuDSLD(22.5.2015)" xfId="3577"/>
    <cellStyle name="_10.Bieuthegioi-tan_NGTT2008(1)_08 Van tai_nien giam 28.5.12_sua tn_Oanh-gui-3.15pm-28-5-2012" xfId="867"/>
    <cellStyle name="_10.Bieuthegioi-tan_NGTT2008(1)_08 Van tai_Nien giam KT_TV 2010" xfId="868"/>
    <cellStyle name="_10.Bieuthegioi-tan_NGTT2008(1)_08 Van tai_nien giam tom tat nong nghiep 2013" xfId="3578"/>
    <cellStyle name="_10.Bieuthegioi-tan_NGTT2008(1)_08 Van tai_Phan II (In)" xfId="3579"/>
    <cellStyle name="_10.Bieuthegioi-tan_NGTT2008(1)_08 Van tai_Xl0000006" xfId="3580"/>
    <cellStyle name="_10.Bieuthegioi-tan_NGTT2008(1)_08 Van tai_Xl0000167" xfId="869"/>
    <cellStyle name="_10.Bieuthegioi-tan_NGTT2008(1)_08 Van tai_Y te-VH TT_Tam(1)" xfId="3581"/>
    <cellStyle name="_10.Bieuthegioi-tan_NGTT2008(1)_08 Yte-van hoa" xfId="870"/>
    <cellStyle name="_10.Bieuthegioi-tan_NGTT2008(1)_08 Yte-van hoa_01 Don vi HC" xfId="3582"/>
    <cellStyle name="_10.Bieuthegioi-tan_NGTT2008(1)_08 Yte-van hoa_02 Danso_Laodong 2012(chuan) CO SO" xfId="871"/>
    <cellStyle name="_10.Bieuthegioi-tan_NGTT2008(1)_08 Yte-van hoa_04 Doanh nghiep va CSKDCT 2012" xfId="872"/>
    <cellStyle name="_10.Bieuthegioi-tan_NGTT2008(1)_08 Yte-van hoa_12 MSDC_Thuy Van" xfId="3583"/>
    <cellStyle name="_10.Bieuthegioi-tan_NGTT2008(1)_08 Yte-van hoa_Don vi HC, dat dai, khi hau" xfId="3584"/>
    <cellStyle name="_10.Bieuthegioi-tan_NGTT2008(1)_08 Yte-van hoa_Mau" xfId="3585"/>
    <cellStyle name="_10.Bieuthegioi-tan_NGTT2008(1)_08 Yte-van hoa_Mau 2" xfId="3586"/>
    <cellStyle name="_10.Bieuthegioi-tan_NGTT2008(1)_08 Yte-van hoa_Mau_Book2" xfId="3587"/>
    <cellStyle name="_10.Bieuthegioi-tan_NGTT2008(1)_08 Yte-van hoa_Mau_NGTK-daydu-2014-Laodong" xfId="3588"/>
    <cellStyle name="_10.Bieuthegioi-tan_NGTT2008(1)_08 Yte-van hoa_Mau_Niengiam_Hung_final" xfId="3589"/>
    <cellStyle name="_10.Bieuthegioi-tan_NGTT2008(1)_08 Yte-van hoa_NGDD 2013 Thu chi NSNN " xfId="3590"/>
    <cellStyle name="_10.Bieuthegioi-tan_NGTT2008(1)_08 Yte-van hoa_NGTK-daydu-2014-VuDSLD(22.5.2015)" xfId="3591"/>
    <cellStyle name="_10.Bieuthegioi-tan_NGTT2008(1)_08 Yte-van hoa_nien giam 28.5.12_sua tn_Oanh-gui-3.15pm-28-5-2012" xfId="873"/>
    <cellStyle name="_10.Bieuthegioi-tan_NGTT2008(1)_08 Yte-van hoa_Nien giam KT_TV 2010" xfId="874"/>
    <cellStyle name="_10.Bieuthegioi-tan_NGTT2008(1)_08 Yte-van hoa_nien giam tom tat nong nghiep 2013" xfId="3592"/>
    <cellStyle name="_10.Bieuthegioi-tan_NGTT2008(1)_08 Yte-van hoa_Phan II (In)" xfId="3593"/>
    <cellStyle name="_10.Bieuthegioi-tan_NGTT2008(1)_08 Yte-van hoa_Xl0000006" xfId="3594"/>
    <cellStyle name="_10.Bieuthegioi-tan_NGTT2008(1)_08 Yte-van hoa_Xl0000167" xfId="875"/>
    <cellStyle name="_10.Bieuthegioi-tan_NGTT2008(1)_08 Yte-van hoa_Y te-VH TT_Tam(1)" xfId="3595"/>
    <cellStyle name="_10.Bieuthegioi-tan_NGTT2008(1)_09 Chi so gia 2011- VuTKG-1 (Ok)" xfId="876"/>
    <cellStyle name="_10.Bieuthegioi-tan_NGTT2008(1)_09 Chi so gia 2011- VuTKG-1 (Ok)_nien giam tom tat nong nghiep 2013" xfId="3596"/>
    <cellStyle name="_10.Bieuthegioi-tan_NGTT2008(1)_09 Chi so gia 2011- VuTKG-1 (Ok)_Phan II (In)" xfId="3597"/>
    <cellStyle name="_10.Bieuthegioi-tan_NGTT2008(1)_09 Du lich" xfId="877"/>
    <cellStyle name="_10.Bieuthegioi-tan_NGTT2008(1)_09 Du lich_nien giam tom tat nong nghiep 2013" xfId="3598"/>
    <cellStyle name="_10.Bieuthegioi-tan_NGTT2008(1)_09 Du lich_Phan II (In)" xfId="3599"/>
    <cellStyle name="_10.Bieuthegioi-tan_NGTT2008(1)_09 Thuong mai va Du lich" xfId="878"/>
    <cellStyle name="_10.Bieuthegioi-tan_NGTT2008(1)_09 Thuong mai va Du lich 2" xfId="3600"/>
    <cellStyle name="_10.Bieuthegioi-tan_NGTT2008(1)_09 Thuong mai va Du lich_01 Don vi HC" xfId="879"/>
    <cellStyle name="_10.Bieuthegioi-tan_NGTT2008(1)_09 Thuong mai va Du lich_Book2" xfId="3601"/>
    <cellStyle name="_10.Bieuthegioi-tan_NGTT2008(1)_09 Thuong mai va Du lich_NGDD 2013 Thu chi NSNN " xfId="3602"/>
    <cellStyle name="_10.Bieuthegioi-tan_NGTT2008(1)_09 Thuong mai va Du lich_NGTK-daydu-2014-Laodong" xfId="3603"/>
    <cellStyle name="_10.Bieuthegioi-tan_NGTT2008(1)_09 Thuong mai va Du lich_nien giam tom tat nong nghiep 2013" xfId="3604"/>
    <cellStyle name="_10.Bieuthegioi-tan_NGTT2008(1)_09 Thuong mai va Du lich_Niengiam_Hung_final" xfId="3605"/>
    <cellStyle name="_10.Bieuthegioi-tan_NGTT2008(1)_09 Thuong mai va Du lich_Phan II (In)" xfId="3606"/>
    <cellStyle name="_10.Bieuthegioi-tan_NGTT2008(1)_10 Market VH, YT, GD, NGTT 2011 " xfId="880"/>
    <cellStyle name="_10.Bieuthegioi-tan_NGTT2008(1)_10 Market VH, YT, GD, NGTT 2011  2" xfId="3607"/>
    <cellStyle name="_10.Bieuthegioi-tan_NGTT2008(1)_10 Market VH, YT, GD, NGTT 2011 _02  Dan so lao dong(OK)" xfId="881"/>
    <cellStyle name="_10.Bieuthegioi-tan_NGTT2008(1)_10 Market VH, YT, GD, NGTT 2011 _03 TKQG va Thu chi NSNN 2012" xfId="882"/>
    <cellStyle name="_10.Bieuthegioi-tan_NGTT2008(1)_10 Market VH, YT, GD, NGTT 2011 _04 Doanh nghiep va CSKDCT 2012" xfId="883"/>
    <cellStyle name="_10.Bieuthegioi-tan_NGTT2008(1)_10 Market VH, YT, GD, NGTT 2011 _05 Doanh nghiep va Ca the_2011 (Ok)" xfId="884"/>
    <cellStyle name="_10.Bieuthegioi-tan_NGTT2008(1)_10 Market VH, YT, GD, NGTT 2011 _06 NGTT LN,TS 2013 co so" xfId="3608"/>
    <cellStyle name="_10.Bieuthegioi-tan_NGTT2008(1)_10 Market VH, YT, GD, NGTT 2011 _07 NGTT CN 2012" xfId="885"/>
    <cellStyle name="_10.Bieuthegioi-tan_NGTT2008(1)_10 Market VH, YT, GD, NGTT 2011 _08 Thuong mai Tong muc - Diep" xfId="886"/>
    <cellStyle name="_10.Bieuthegioi-tan_NGTT2008(1)_10 Market VH, YT, GD, NGTT 2011 _08 Thuong mai va Du lich (Ok)" xfId="887"/>
    <cellStyle name="_10.Bieuthegioi-tan_NGTT2008(1)_10 Market VH, YT, GD, NGTT 2011 _08 Thuong mai va Du lich (Ok)_nien giam tom tat nong nghiep 2013" xfId="3609"/>
    <cellStyle name="_10.Bieuthegioi-tan_NGTT2008(1)_10 Market VH, YT, GD, NGTT 2011 _08 Thuong mai va Du lich (Ok)_Phan II (In)" xfId="3610"/>
    <cellStyle name="_10.Bieuthegioi-tan_NGTT2008(1)_10 Market VH, YT, GD, NGTT 2011 _09 Chi so gia 2011- VuTKG-1 (Ok)" xfId="888"/>
    <cellStyle name="_10.Bieuthegioi-tan_NGTT2008(1)_10 Market VH, YT, GD, NGTT 2011 _09 Chi so gia 2011- VuTKG-1 (Ok)_nien giam tom tat nong nghiep 2013" xfId="3611"/>
    <cellStyle name="_10.Bieuthegioi-tan_NGTT2008(1)_10 Market VH, YT, GD, NGTT 2011 _09 Chi so gia 2011- VuTKG-1 (Ok)_Phan II (In)" xfId="3612"/>
    <cellStyle name="_10.Bieuthegioi-tan_NGTT2008(1)_10 Market VH, YT, GD, NGTT 2011 _09 Du lich" xfId="889"/>
    <cellStyle name="_10.Bieuthegioi-tan_NGTT2008(1)_10 Market VH, YT, GD, NGTT 2011 _09 Du lich_nien giam tom tat nong nghiep 2013" xfId="3613"/>
    <cellStyle name="_10.Bieuthegioi-tan_NGTT2008(1)_10 Market VH, YT, GD, NGTT 2011 _09 Du lich_Phan II (In)" xfId="3614"/>
    <cellStyle name="_10.Bieuthegioi-tan_NGTT2008(1)_10 Market VH, YT, GD, NGTT 2011 _10 Van tai va BCVT (da sua ok)" xfId="890"/>
    <cellStyle name="_10.Bieuthegioi-tan_NGTT2008(1)_10 Market VH, YT, GD, NGTT 2011 _10 Van tai va BCVT (da sua ok)_nien giam tom tat nong nghiep 2013" xfId="3615"/>
    <cellStyle name="_10.Bieuthegioi-tan_NGTT2008(1)_10 Market VH, YT, GD, NGTT 2011 _10 Van tai va BCVT (da sua ok)_Phan II (In)" xfId="3616"/>
    <cellStyle name="_10.Bieuthegioi-tan_NGTT2008(1)_10 Market VH, YT, GD, NGTT 2011 _11 (3)" xfId="891"/>
    <cellStyle name="_10.Bieuthegioi-tan_NGTT2008(1)_10 Market VH, YT, GD, NGTT 2011 _11 (3) 2" xfId="3617"/>
    <cellStyle name="_10.Bieuthegioi-tan_NGTT2008(1)_10 Market VH, YT, GD, NGTT 2011 _11 (3)_04 Doanh nghiep va CSKDCT 2012" xfId="892"/>
    <cellStyle name="_10.Bieuthegioi-tan_NGTT2008(1)_10 Market VH, YT, GD, NGTT 2011 _11 (3)_Book2" xfId="3618"/>
    <cellStyle name="_10.Bieuthegioi-tan_NGTT2008(1)_10 Market VH, YT, GD, NGTT 2011 _11 (3)_NGTK-daydu-2014-Laodong" xfId="3619"/>
    <cellStyle name="_10.Bieuthegioi-tan_NGTT2008(1)_10 Market VH, YT, GD, NGTT 2011 _11 (3)_nien giam tom tat nong nghiep 2013" xfId="3620"/>
    <cellStyle name="_10.Bieuthegioi-tan_NGTT2008(1)_10 Market VH, YT, GD, NGTT 2011 _11 (3)_Niengiam_Hung_final" xfId="3621"/>
    <cellStyle name="_10.Bieuthegioi-tan_NGTT2008(1)_10 Market VH, YT, GD, NGTT 2011 _11 (3)_Phan II (In)" xfId="3622"/>
    <cellStyle name="_10.Bieuthegioi-tan_NGTT2008(1)_10 Market VH, YT, GD, NGTT 2011 _11 (3)_Xl0000167" xfId="893"/>
    <cellStyle name="_10.Bieuthegioi-tan_NGTT2008(1)_10 Market VH, YT, GD, NGTT 2011 _12 (2)" xfId="894"/>
    <cellStyle name="_10.Bieuthegioi-tan_NGTT2008(1)_10 Market VH, YT, GD, NGTT 2011 _12 (2) 2" xfId="3623"/>
    <cellStyle name="_10.Bieuthegioi-tan_NGTT2008(1)_10 Market VH, YT, GD, NGTT 2011 _12 (2)_04 Doanh nghiep va CSKDCT 2012" xfId="895"/>
    <cellStyle name="_10.Bieuthegioi-tan_NGTT2008(1)_10 Market VH, YT, GD, NGTT 2011 _12 (2)_Book2" xfId="3624"/>
    <cellStyle name="_10.Bieuthegioi-tan_NGTT2008(1)_10 Market VH, YT, GD, NGTT 2011 _12 (2)_NGTK-daydu-2014-Laodong" xfId="3625"/>
    <cellStyle name="_10.Bieuthegioi-tan_NGTT2008(1)_10 Market VH, YT, GD, NGTT 2011 _12 (2)_nien giam tom tat nong nghiep 2013" xfId="3626"/>
    <cellStyle name="_10.Bieuthegioi-tan_NGTT2008(1)_10 Market VH, YT, GD, NGTT 2011 _12 (2)_Niengiam_Hung_final" xfId="3627"/>
    <cellStyle name="_10.Bieuthegioi-tan_NGTT2008(1)_10 Market VH, YT, GD, NGTT 2011 _12 (2)_Phan II (In)" xfId="3628"/>
    <cellStyle name="_10.Bieuthegioi-tan_NGTT2008(1)_10 Market VH, YT, GD, NGTT 2011 _12 (2)_Xl0000167" xfId="896"/>
    <cellStyle name="_10.Bieuthegioi-tan_NGTT2008(1)_10 Market VH, YT, GD, NGTT 2011 _12 Giao duc, Y Te va Muc songnam2011" xfId="897"/>
    <cellStyle name="_10.Bieuthegioi-tan_NGTT2008(1)_10 Market VH, YT, GD, NGTT 2011 _12 Giao duc, Y Te va Muc songnam2011_nien giam tom tat nong nghiep 2013" xfId="3629"/>
    <cellStyle name="_10.Bieuthegioi-tan_NGTT2008(1)_10 Market VH, YT, GD, NGTT 2011 _12 Giao duc, Y Te va Muc songnam2011_Phan II (In)" xfId="3630"/>
    <cellStyle name="_10.Bieuthegioi-tan_NGTT2008(1)_10 Market VH, YT, GD, NGTT 2011 _12 MSDC_Thuy Van" xfId="3631"/>
    <cellStyle name="_10.Bieuthegioi-tan_NGTT2008(1)_10 Market VH, YT, GD, NGTT 2011 _13 Van tai 2012" xfId="898"/>
    <cellStyle name="_10.Bieuthegioi-tan_NGTT2008(1)_10 Market VH, YT, GD, NGTT 2011 _Book2" xfId="3632"/>
    <cellStyle name="_10.Bieuthegioi-tan_NGTT2008(1)_10 Market VH, YT, GD, NGTT 2011 _Giaoduc2013(ok)" xfId="899"/>
    <cellStyle name="_10.Bieuthegioi-tan_NGTT2008(1)_10 Market VH, YT, GD, NGTT 2011 _Maket NGTT2012 LN,TS (7-1-2013)" xfId="900"/>
    <cellStyle name="_10.Bieuthegioi-tan_NGTT2008(1)_10 Market VH, YT, GD, NGTT 2011 _Maket NGTT2012 LN,TS (7-1-2013)_Nongnghiep" xfId="901"/>
    <cellStyle name="_10.Bieuthegioi-tan_NGTT2008(1)_10 Market VH, YT, GD, NGTT 2011 _Ngiam_lamnghiep_2011_v2(1)(1)" xfId="902"/>
    <cellStyle name="_10.Bieuthegioi-tan_NGTT2008(1)_10 Market VH, YT, GD, NGTT 2011 _Ngiam_lamnghiep_2011_v2(1)(1)_Nongnghiep" xfId="903"/>
    <cellStyle name="_10.Bieuthegioi-tan_NGTT2008(1)_10 Market VH, YT, GD, NGTT 2011 _NGTK-daydu-2014-Laodong" xfId="3633"/>
    <cellStyle name="_10.Bieuthegioi-tan_NGTT2008(1)_10 Market VH, YT, GD, NGTT 2011 _NGTT LN,TS 2012 (Chuan)" xfId="904"/>
    <cellStyle name="_10.Bieuthegioi-tan_NGTT2008(1)_10 Market VH, YT, GD, NGTT 2011 _Nien giam TT Vu Nong nghiep 2012(solieu)-gui Vu TH 29-3-2013" xfId="905"/>
    <cellStyle name="_10.Bieuthegioi-tan_NGTT2008(1)_10 Market VH, YT, GD, NGTT 2011 _Niengiam_Hung_final" xfId="3634"/>
    <cellStyle name="_10.Bieuthegioi-tan_NGTT2008(1)_10 Market VH, YT, GD, NGTT 2011 _Nongnghiep" xfId="906"/>
    <cellStyle name="_10.Bieuthegioi-tan_NGTT2008(1)_10 Market VH, YT, GD, NGTT 2011 _Nongnghiep NGDD 2012_cap nhat den 24-5-2013(1)" xfId="907"/>
    <cellStyle name="_10.Bieuthegioi-tan_NGTT2008(1)_10 Market VH, YT, GD, NGTT 2011 _Nongnghiep_Nongnghiep NGDD 2012_cap nhat den 24-5-2013(1)" xfId="908"/>
    <cellStyle name="_10.Bieuthegioi-tan_NGTT2008(1)_10 Market VH, YT, GD, NGTT 2011 _So lieu quoc te TH" xfId="909"/>
    <cellStyle name="_10.Bieuthegioi-tan_NGTT2008(1)_10 Market VH, YT, GD, NGTT 2011 _So lieu quoc te TH_nien giam tom tat nong nghiep 2013" xfId="3635"/>
    <cellStyle name="_10.Bieuthegioi-tan_NGTT2008(1)_10 Market VH, YT, GD, NGTT 2011 _So lieu quoc te TH_Phan II (In)" xfId="3636"/>
    <cellStyle name="_10.Bieuthegioi-tan_NGTT2008(1)_10 Market VH, YT, GD, NGTT 2011 _TKQG" xfId="910"/>
    <cellStyle name="_10.Bieuthegioi-tan_NGTT2008(1)_10 Market VH, YT, GD, NGTT 2011 _Xl0000147" xfId="911"/>
    <cellStyle name="_10.Bieuthegioi-tan_NGTT2008(1)_10 Market VH, YT, GD, NGTT 2011 _Xl0000167" xfId="912"/>
    <cellStyle name="_10.Bieuthegioi-tan_NGTT2008(1)_10 Market VH, YT, GD, NGTT 2011 _XNK" xfId="913"/>
    <cellStyle name="_10.Bieuthegioi-tan_NGTT2008(1)_10 Market VH, YT, GD, NGTT 2011 _XNK_nien giam tom tat nong nghiep 2013" xfId="3637"/>
    <cellStyle name="_10.Bieuthegioi-tan_NGTT2008(1)_10 Market VH, YT, GD, NGTT 2011 _XNK_Phan II (In)" xfId="3638"/>
    <cellStyle name="_10.Bieuthegioi-tan_NGTT2008(1)_10 Van tai va BCVT (da sua ok)" xfId="914"/>
    <cellStyle name="_10.Bieuthegioi-tan_NGTT2008(1)_10 Van tai va BCVT (da sua ok)_nien giam tom tat nong nghiep 2013" xfId="3639"/>
    <cellStyle name="_10.Bieuthegioi-tan_NGTT2008(1)_10 Van tai va BCVT (da sua ok)_Phan II (In)" xfId="3640"/>
    <cellStyle name="_10.Bieuthegioi-tan_NGTT2008(1)_10 VH, YT, GD, NGTT 2010 - (OK)" xfId="915"/>
    <cellStyle name="_10.Bieuthegioi-tan_NGTT2008(1)_10 VH, YT, GD, NGTT 2010 - (OK) 2" xfId="3641"/>
    <cellStyle name="_10.Bieuthegioi-tan_NGTT2008(1)_10 VH, YT, GD, NGTT 2010 - (OK)_Bo sung 04 bieu Cong nghiep" xfId="916"/>
    <cellStyle name="_10.Bieuthegioi-tan_NGTT2008(1)_10 VH, YT, GD, NGTT 2010 - (OK)_Bo sung 04 bieu Cong nghiep 2" xfId="3642"/>
    <cellStyle name="_10.Bieuthegioi-tan_NGTT2008(1)_10 VH, YT, GD, NGTT 2010 - (OK)_Bo sung 04 bieu Cong nghiep_Book2" xfId="3643"/>
    <cellStyle name="_10.Bieuthegioi-tan_NGTT2008(1)_10 VH, YT, GD, NGTT 2010 - (OK)_Bo sung 04 bieu Cong nghiep_Mau" xfId="3644"/>
    <cellStyle name="_10.Bieuthegioi-tan_NGTT2008(1)_10 VH, YT, GD, NGTT 2010 - (OK)_Bo sung 04 bieu Cong nghiep_NGTK-daydu-2014-Laodong" xfId="3645"/>
    <cellStyle name="_10.Bieuthegioi-tan_NGTT2008(1)_10 VH, YT, GD, NGTT 2010 - (OK)_Bo sung 04 bieu Cong nghiep_Niengiam_Hung_final" xfId="3646"/>
    <cellStyle name="_10.Bieuthegioi-tan_NGTT2008(1)_10 VH, YT, GD, NGTT 2010 - (OK)_Book2" xfId="3647"/>
    <cellStyle name="_10.Bieuthegioi-tan_NGTT2008(1)_10 VH, YT, GD, NGTT 2010 - (OK)_Mau" xfId="3648"/>
    <cellStyle name="_10.Bieuthegioi-tan_NGTT2008(1)_10 VH, YT, GD, NGTT 2010 - (OK)_NGTK-daydu-2014-Laodong" xfId="3649"/>
    <cellStyle name="_10.Bieuthegioi-tan_NGTT2008(1)_10 VH, YT, GD, NGTT 2010 - (OK)_Niengiam_Hung_final" xfId="3650"/>
    <cellStyle name="_10.Bieuthegioi-tan_NGTT2008(1)_11 (3)" xfId="917"/>
    <cellStyle name="_10.Bieuthegioi-tan_NGTT2008(1)_11 (3) 2" xfId="3651"/>
    <cellStyle name="_10.Bieuthegioi-tan_NGTT2008(1)_11 (3)_04 Doanh nghiep va CSKDCT 2012" xfId="918"/>
    <cellStyle name="_10.Bieuthegioi-tan_NGTT2008(1)_11 (3)_Book2" xfId="3652"/>
    <cellStyle name="_10.Bieuthegioi-tan_NGTT2008(1)_11 (3)_NGTK-daydu-2014-Laodong" xfId="3653"/>
    <cellStyle name="_10.Bieuthegioi-tan_NGTT2008(1)_11 (3)_nien giam tom tat nong nghiep 2013" xfId="3654"/>
    <cellStyle name="_10.Bieuthegioi-tan_NGTT2008(1)_11 (3)_Niengiam_Hung_final" xfId="3655"/>
    <cellStyle name="_10.Bieuthegioi-tan_NGTT2008(1)_11 (3)_Phan II (In)" xfId="3656"/>
    <cellStyle name="_10.Bieuthegioi-tan_NGTT2008(1)_11 (3)_Xl0000167" xfId="919"/>
    <cellStyle name="_10.Bieuthegioi-tan_NGTT2008(1)_11 So lieu quoc te 2010-final" xfId="920"/>
    <cellStyle name="_10.Bieuthegioi-tan_NGTT2008(1)_11 So lieu quoc te 2010-final 2" xfId="3657"/>
    <cellStyle name="_10.Bieuthegioi-tan_NGTT2008(1)_11 So lieu quoc te 2010-final_Book2" xfId="3658"/>
    <cellStyle name="_10.Bieuthegioi-tan_NGTT2008(1)_11 So lieu quoc te 2010-final_Mau" xfId="3659"/>
    <cellStyle name="_10.Bieuthegioi-tan_NGTT2008(1)_11 So lieu quoc te 2010-final_NGTK-daydu-2014-Laodong" xfId="3660"/>
    <cellStyle name="_10.Bieuthegioi-tan_NGTT2008(1)_11 So lieu quoc te 2010-final_Niengiam_Hung_final" xfId="3661"/>
    <cellStyle name="_10.Bieuthegioi-tan_NGTT2008(1)_12 (2)" xfId="921"/>
    <cellStyle name="_10.Bieuthegioi-tan_NGTT2008(1)_12 (2) 2" xfId="3662"/>
    <cellStyle name="_10.Bieuthegioi-tan_NGTT2008(1)_12 (2)_04 Doanh nghiep va CSKDCT 2012" xfId="922"/>
    <cellStyle name="_10.Bieuthegioi-tan_NGTT2008(1)_12 (2)_Book2" xfId="3663"/>
    <cellStyle name="_10.Bieuthegioi-tan_NGTT2008(1)_12 (2)_NGTK-daydu-2014-Laodong" xfId="3664"/>
    <cellStyle name="_10.Bieuthegioi-tan_NGTT2008(1)_12 (2)_nien giam tom tat nong nghiep 2013" xfId="3665"/>
    <cellStyle name="_10.Bieuthegioi-tan_NGTT2008(1)_12 (2)_Niengiam_Hung_final" xfId="3666"/>
    <cellStyle name="_10.Bieuthegioi-tan_NGTT2008(1)_12 (2)_Phan II (In)" xfId="3667"/>
    <cellStyle name="_10.Bieuthegioi-tan_NGTT2008(1)_12 (2)_Xl0000167" xfId="923"/>
    <cellStyle name="_10.Bieuthegioi-tan_NGTT2008(1)_12 Chi so gia 2012(chuan) co so" xfId="924"/>
    <cellStyle name="_10.Bieuthegioi-tan_NGTT2008(1)_12 Giao duc, Y Te va Muc songnam2011" xfId="925"/>
    <cellStyle name="_10.Bieuthegioi-tan_NGTT2008(1)_12 Giao duc, Y Te va Muc songnam2011_nien giam tom tat nong nghiep 2013" xfId="3668"/>
    <cellStyle name="_10.Bieuthegioi-tan_NGTT2008(1)_12 Giao duc, Y Te va Muc songnam2011_Phan II (In)" xfId="3669"/>
    <cellStyle name="_10.Bieuthegioi-tan_NGTT2008(1)_13 Van tai 2012" xfId="926"/>
    <cellStyle name="_10.Bieuthegioi-tan_NGTT2008(1)_Book1" xfId="927"/>
    <cellStyle name="_10.Bieuthegioi-tan_NGTT2008(1)_Book1 2" xfId="3670"/>
    <cellStyle name="_10.Bieuthegioi-tan_NGTT2008(1)_Book1_Book2" xfId="3671"/>
    <cellStyle name="_10.Bieuthegioi-tan_NGTT2008(1)_Book1_Mau" xfId="3672"/>
    <cellStyle name="_10.Bieuthegioi-tan_NGTT2008(1)_Book1_NGTK-daydu-2014-Laodong" xfId="3673"/>
    <cellStyle name="_10.Bieuthegioi-tan_NGTT2008(1)_Book1_Niengiam_Hung_final" xfId="3674"/>
    <cellStyle name="_10.Bieuthegioi-tan_NGTT2008(1)_Book2" xfId="3675"/>
    <cellStyle name="_10.Bieuthegioi-tan_NGTT2008(1)_Book3" xfId="928"/>
    <cellStyle name="_10.Bieuthegioi-tan_NGTT2008(1)_Book3 10" xfId="929"/>
    <cellStyle name="_10.Bieuthegioi-tan_NGTT2008(1)_Book3 11" xfId="930"/>
    <cellStyle name="_10.Bieuthegioi-tan_NGTT2008(1)_Book3 12" xfId="931"/>
    <cellStyle name="_10.Bieuthegioi-tan_NGTT2008(1)_Book3 13" xfId="932"/>
    <cellStyle name="_10.Bieuthegioi-tan_NGTT2008(1)_Book3 14" xfId="933"/>
    <cellStyle name="_10.Bieuthegioi-tan_NGTT2008(1)_Book3 15" xfId="934"/>
    <cellStyle name="_10.Bieuthegioi-tan_NGTT2008(1)_Book3 16" xfId="935"/>
    <cellStyle name="_10.Bieuthegioi-tan_NGTT2008(1)_Book3 17" xfId="936"/>
    <cellStyle name="_10.Bieuthegioi-tan_NGTT2008(1)_Book3 18" xfId="937"/>
    <cellStyle name="_10.Bieuthegioi-tan_NGTT2008(1)_Book3 19" xfId="938"/>
    <cellStyle name="_10.Bieuthegioi-tan_NGTT2008(1)_Book3 2" xfId="939"/>
    <cellStyle name="_10.Bieuthegioi-tan_NGTT2008(1)_Book3 3" xfId="940"/>
    <cellStyle name="_10.Bieuthegioi-tan_NGTT2008(1)_Book3 4" xfId="941"/>
    <cellStyle name="_10.Bieuthegioi-tan_NGTT2008(1)_Book3 5" xfId="942"/>
    <cellStyle name="_10.Bieuthegioi-tan_NGTT2008(1)_Book3 6" xfId="943"/>
    <cellStyle name="_10.Bieuthegioi-tan_NGTT2008(1)_Book3 7" xfId="944"/>
    <cellStyle name="_10.Bieuthegioi-tan_NGTT2008(1)_Book3 8" xfId="945"/>
    <cellStyle name="_10.Bieuthegioi-tan_NGTT2008(1)_Book3 9" xfId="946"/>
    <cellStyle name="_10.Bieuthegioi-tan_NGTT2008(1)_Book3_01 Don vi HC" xfId="947"/>
    <cellStyle name="_10.Bieuthegioi-tan_NGTT2008(1)_Book3_01 Don vi HC 2" xfId="3676"/>
    <cellStyle name="_10.Bieuthegioi-tan_NGTT2008(1)_Book3_01 Don vi HC_Book2" xfId="3677"/>
    <cellStyle name="_10.Bieuthegioi-tan_NGTT2008(1)_Book3_01 Don vi HC_NGTK-daydu-2014-Laodong" xfId="3678"/>
    <cellStyle name="_10.Bieuthegioi-tan_NGTT2008(1)_Book3_01 Don vi HC_Niengiam_Hung_final" xfId="3679"/>
    <cellStyle name="_10.Bieuthegioi-tan_NGTT2008(1)_Book3_01 DVHC-DSLD 2010" xfId="948"/>
    <cellStyle name="_10.Bieuthegioi-tan_NGTT2008(1)_Book3_01 DVHC-DSLD 2010 2" xfId="3680"/>
    <cellStyle name="_10.Bieuthegioi-tan_NGTT2008(1)_Book3_01 DVHC-DSLD 2010_Book2" xfId="3681"/>
    <cellStyle name="_10.Bieuthegioi-tan_NGTT2008(1)_Book3_01 DVHC-DSLD 2010_Mau" xfId="3682"/>
    <cellStyle name="_10.Bieuthegioi-tan_NGTT2008(1)_Book3_01 DVHC-DSLD 2010_NGTK-daydu-2014-Laodong" xfId="3683"/>
    <cellStyle name="_10.Bieuthegioi-tan_NGTT2008(1)_Book3_01 DVHC-DSLD 2010_Niengiam_Hung_final" xfId="3684"/>
    <cellStyle name="_10.Bieuthegioi-tan_NGTT2008(1)_Book3_02  Dan so lao dong(OK)" xfId="949"/>
    <cellStyle name="_10.Bieuthegioi-tan_NGTT2008(1)_Book3_02 Dan so 2010 (ok)" xfId="950"/>
    <cellStyle name="_10.Bieuthegioi-tan_NGTT2008(1)_Book3_02 Dan so Lao dong 2011" xfId="951"/>
    <cellStyle name="_10.Bieuthegioi-tan_NGTT2008(1)_Book3_02 Danso_Laodong 2012(chuan) CO SO" xfId="952"/>
    <cellStyle name="_10.Bieuthegioi-tan_NGTT2008(1)_Book3_02 DSLD_2011(ok).xls" xfId="953"/>
    <cellStyle name="_10.Bieuthegioi-tan_NGTT2008(1)_Book3_03 TKQG va Thu chi NSNN 2012" xfId="954"/>
    <cellStyle name="_10.Bieuthegioi-tan_NGTT2008(1)_Book3_04 Doanh nghiep va CSKDCT 2012" xfId="955"/>
    <cellStyle name="_10.Bieuthegioi-tan_NGTT2008(1)_Book3_05 Doanh nghiep va Ca the_2011 (Ok)" xfId="956"/>
    <cellStyle name="_10.Bieuthegioi-tan_NGTT2008(1)_Book3_05 NGTT DN 2010 (OK)" xfId="957"/>
    <cellStyle name="_10.Bieuthegioi-tan_NGTT2008(1)_Book3_05 NGTT DN 2010 (OK) 2" xfId="3685"/>
    <cellStyle name="_10.Bieuthegioi-tan_NGTT2008(1)_Book3_05 NGTT DN 2010 (OK)_Bo sung 04 bieu Cong nghiep" xfId="958"/>
    <cellStyle name="_10.Bieuthegioi-tan_NGTT2008(1)_Book3_05 NGTT DN 2010 (OK)_Bo sung 04 bieu Cong nghiep 2" xfId="3686"/>
    <cellStyle name="_10.Bieuthegioi-tan_NGTT2008(1)_Book3_05 NGTT DN 2010 (OK)_Bo sung 04 bieu Cong nghiep_Book2" xfId="3687"/>
    <cellStyle name="_10.Bieuthegioi-tan_NGTT2008(1)_Book3_05 NGTT DN 2010 (OK)_Bo sung 04 bieu Cong nghiep_Mau" xfId="3688"/>
    <cellStyle name="_10.Bieuthegioi-tan_NGTT2008(1)_Book3_05 NGTT DN 2010 (OK)_Bo sung 04 bieu Cong nghiep_NGTK-daydu-2014-Laodong" xfId="3689"/>
    <cellStyle name="_10.Bieuthegioi-tan_NGTT2008(1)_Book3_05 NGTT DN 2010 (OK)_Bo sung 04 bieu Cong nghiep_Niengiam_Hung_final" xfId="3690"/>
    <cellStyle name="_10.Bieuthegioi-tan_NGTT2008(1)_Book3_05 NGTT DN 2010 (OK)_Book2" xfId="3691"/>
    <cellStyle name="_10.Bieuthegioi-tan_NGTT2008(1)_Book3_05 NGTT DN 2010 (OK)_Mau" xfId="3692"/>
    <cellStyle name="_10.Bieuthegioi-tan_NGTT2008(1)_Book3_05 NGTT DN 2010 (OK)_NGTK-daydu-2014-Laodong" xfId="3693"/>
    <cellStyle name="_10.Bieuthegioi-tan_NGTT2008(1)_Book3_05 NGTT DN 2010 (OK)_Niengiam_Hung_final" xfId="3694"/>
    <cellStyle name="_10.Bieuthegioi-tan_NGTT2008(1)_Book3_06 NGTT LN,TS 2013 co so" xfId="3695"/>
    <cellStyle name="_10.Bieuthegioi-tan_NGTT2008(1)_Book3_06 Nong, lam nghiep 2010  (ok)" xfId="959"/>
    <cellStyle name="_10.Bieuthegioi-tan_NGTT2008(1)_Book3_07 NGTT CN 2012" xfId="960"/>
    <cellStyle name="_10.Bieuthegioi-tan_NGTT2008(1)_Book3_08 Thuong mai Tong muc - Diep" xfId="961"/>
    <cellStyle name="_10.Bieuthegioi-tan_NGTT2008(1)_Book3_08 Thuong mai va Du lich (Ok)" xfId="962"/>
    <cellStyle name="_10.Bieuthegioi-tan_NGTT2008(1)_Book3_08 Thuong mai va Du lich (Ok)_nien giam tom tat nong nghiep 2013" xfId="3696"/>
    <cellStyle name="_10.Bieuthegioi-tan_NGTT2008(1)_Book3_08 Thuong mai va Du lich (Ok)_Phan II (In)" xfId="3697"/>
    <cellStyle name="_10.Bieuthegioi-tan_NGTT2008(1)_Book3_09 Chi so gia 2011- VuTKG-1 (Ok)" xfId="963"/>
    <cellStyle name="_10.Bieuthegioi-tan_NGTT2008(1)_Book3_09 Chi so gia 2011- VuTKG-1 (Ok)_nien giam tom tat nong nghiep 2013" xfId="3698"/>
    <cellStyle name="_10.Bieuthegioi-tan_NGTT2008(1)_Book3_09 Chi so gia 2011- VuTKG-1 (Ok)_Phan II (In)" xfId="3699"/>
    <cellStyle name="_10.Bieuthegioi-tan_NGTT2008(1)_Book3_09 Du lich" xfId="964"/>
    <cellStyle name="_10.Bieuthegioi-tan_NGTT2008(1)_Book3_09 Du lich_nien giam tom tat nong nghiep 2013" xfId="3700"/>
    <cellStyle name="_10.Bieuthegioi-tan_NGTT2008(1)_Book3_09 Du lich_Phan II (In)" xfId="3701"/>
    <cellStyle name="_10.Bieuthegioi-tan_NGTT2008(1)_Book3_10 Market VH, YT, GD, NGTT 2011 " xfId="965"/>
    <cellStyle name="_10.Bieuthegioi-tan_NGTT2008(1)_Book3_10 Market VH, YT, GD, NGTT 2011  2" xfId="3702"/>
    <cellStyle name="_10.Bieuthegioi-tan_NGTT2008(1)_Book3_10 Market VH, YT, GD, NGTT 2011 _02  Dan so lao dong(OK)" xfId="966"/>
    <cellStyle name="_10.Bieuthegioi-tan_NGTT2008(1)_Book3_10 Market VH, YT, GD, NGTT 2011 _03 TKQG va Thu chi NSNN 2012" xfId="967"/>
    <cellStyle name="_10.Bieuthegioi-tan_NGTT2008(1)_Book3_10 Market VH, YT, GD, NGTT 2011 _04 Doanh nghiep va CSKDCT 2012" xfId="968"/>
    <cellStyle name="_10.Bieuthegioi-tan_NGTT2008(1)_Book3_10 Market VH, YT, GD, NGTT 2011 _05 Doanh nghiep va Ca the_2011 (Ok)" xfId="969"/>
    <cellStyle name="_10.Bieuthegioi-tan_NGTT2008(1)_Book3_10 Market VH, YT, GD, NGTT 2011 _06 NGTT LN,TS 2013 co so" xfId="3703"/>
    <cellStyle name="_10.Bieuthegioi-tan_NGTT2008(1)_Book3_10 Market VH, YT, GD, NGTT 2011 _07 NGTT CN 2012" xfId="970"/>
    <cellStyle name="_10.Bieuthegioi-tan_NGTT2008(1)_Book3_10 Market VH, YT, GD, NGTT 2011 _08 Thuong mai Tong muc - Diep" xfId="971"/>
    <cellStyle name="_10.Bieuthegioi-tan_NGTT2008(1)_Book3_10 Market VH, YT, GD, NGTT 2011 _08 Thuong mai va Du lich (Ok)" xfId="972"/>
    <cellStyle name="_10.Bieuthegioi-tan_NGTT2008(1)_Book3_10 Market VH, YT, GD, NGTT 2011 _08 Thuong mai va Du lich (Ok)_nien giam tom tat nong nghiep 2013" xfId="3704"/>
    <cellStyle name="_10.Bieuthegioi-tan_NGTT2008(1)_Book3_10 Market VH, YT, GD, NGTT 2011 _08 Thuong mai va Du lich (Ok)_Phan II (In)" xfId="3705"/>
    <cellStyle name="_10.Bieuthegioi-tan_NGTT2008(1)_Book3_10 Market VH, YT, GD, NGTT 2011 _09 Chi so gia 2011- VuTKG-1 (Ok)" xfId="973"/>
    <cellStyle name="_10.Bieuthegioi-tan_NGTT2008(1)_Book3_10 Market VH, YT, GD, NGTT 2011 _09 Chi so gia 2011- VuTKG-1 (Ok)_nien giam tom tat nong nghiep 2013" xfId="3706"/>
    <cellStyle name="_10.Bieuthegioi-tan_NGTT2008(1)_Book3_10 Market VH, YT, GD, NGTT 2011 _09 Chi so gia 2011- VuTKG-1 (Ok)_Phan II (In)" xfId="3707"/>
    <cellStyle name="_10.Bieuthegioi-tan_NGTT2008(1)_Book3_10 Market VH, YT, GD, NGTT 2011 _09 Du lich" xfId="974"/>
    <cellStyle name="_10.Bieuthegioi-tan_NGTT2008(1)_Book3_10 Market VH, YT, GD, NGTT 2011 _09 Du lich_nien giam tom tat nong nghiep 2013" xfId="3708"/>
    <cellStyle name="_10.Bieuthegioi-tan_NGTT2008(1)_Book3_10 Market VH, YT, GD, NGTT 2011 _09 Du lich_Phan II (In)" xfId="3709"/>
    <cellStyle name="_10.Bieuthegioi-tan_NGTT2008(1)_Book3_10 Market VH, YT, GD, NGTT 2011 _10 Van tai va BCVT (da sua ok)" xfId="975"/>
    <cellStyle name="_10.Bieuthegioi-tan_NGTT2008(1)_Book3_10 Market VH, YT, GD, NGTT 2011 _10 Van tai va BCVT (da sua ok)_nien giam tom tat nong nghiep 2013" xfId="3710"/>
    <cellStyle name="_10.Bieuthegioi-tan_NGTT2008(1)_Book3_10 Market VH, YT, GD, NGTT 2011 _10 Van tai va BCVT (da sua ok)_Phan II (In)" xfId="3711"/>
    <cellStyle name="_10.Bieuthegioi-tan_NGTT2008(1)_Book3_10 Market VH, YT, GD, NGTT 2011 _11 (3)" xfId="976"/>
    <cellStyle name="_10.Bieuthegioi-tan_NGTT2008(1)_Book3_10 Market VH, YT, GD, NGTT 2011 _11 (3) 2" xfId="3712"/>
    <cellStyle name="_10.Bieuthegioi-tan_NGTT2008(1)_Book3_10 Market VH, YT, GD, NGTT 2011 _11 (3)_04 Doanh nghiep va CSKDCT 2012" xfId="977"/>
    <cellStyle name="_10.Bieuthegioi-tan_NGTT2008(1)_Book3_10 Market VH, YT, GD, NGTT 2011 _11 (3)_Book2" xfId="3713"/>
    <cellStyle name="_10.Bieuthegioi-tan_NGTT2008(1)_Book3_10 Market VH, YT, GD, NGTT 2011 _11 (3)_NGTK-daydu-2014-Laodong" xfId="3714"/>
    <cellStyle name="_10.Bieuthegioi-tan_NGTT2008(1)_Book3_10 Market VH, YT, GD, NGTT 2011 _11 (3)_nien giam tom tat nong nghiep 2013" xfId="3715"/>
    <cellStyle name="_10.Bieuthegioi-tan_NGTT2008(1)_Book3_10 Market VH, YT, GD, NGTT 2011 _11 (3)_Niengiam_Hung_final" xfId="3716"/>
    <cellStyle name="_10.Bieuthegioi-tan_NGTT2008(1)_Book3_10 Market VH, YT, GD, NGTT 2011 _11 (3)_Phan II (In)" xfId="3717"/>
    <cellStyle name="_10.Bieuthegioi-tan_NGTT2008(1)_Book3_10 Market VH, YT, GD, NGTT 2011 _11 (3)_Xl0000167" xfId="978"/>
    <cellStyle name="_10.Bieuthegioi-tan_NGTT2008(1)_Book3_10 Market VH, YT, GD, NGTT 2011 _12 (2)" xfId="979"/>
    <cellStyle name="_10.Bieuthegioi-tan_NGTT2008(1)_Book3_10 Market VH, YT, GD, NGTT 2011 _12 (2) 2" xfId="3718"/>
    <cellStyle name="_10.Bieuthegioi-tan_NGTT2008(1)_Book3_10 Market VH, YT, GD, NGTT 2011 _12 (2)_04 Doanh nghiep va CSKDCT 2012" xfId="980"/>
    <cellStyle name="_10.Bieuthegioi-tan_NGTT2008(1)_Book3_10 Market VH, YT, GD, NGTT 2011 _12 (2)_Book2" xfId="3719"/>
    <cellStyle name="_10.Bieuthegioi-tan_NGTT2008(1)_Book3_10 Market VH, YT, GD, NGTT 2011 _12 (2)_NGTK-daydu-2014-Laodong" xfId="3720"/>
    <cellStyle name="_10.Bieuthegioi-tan_NGTT2008(1)_Book3_10 Market VH, YT, GD, NGTT 2011 _12 (2)_nien giam tom tat nong nghiep 2013" xfId="3721"/>
    <cellStyle name="_10.Bieuthegioi-tan_NGTT2008(1)_Book3_10 Market VH, YT, GD, NGTT 2011 _12 (2)_Niengiam_Hung_final" xfId="3722"/>
    <cellStyle name="_10.Bieuthegioi-tan_NGTT2008(1)_Book3_10 Market VH, YT, GD, NGTT 2011 _12 (2)_Phan II (In)" xfId="3723"/>
    <cellStyle name="_10.Bieuthegioi-tan_NGTT2008(1)_Book3_10 Market VH, YT, GD, NGTT 2011 _12 (2)_Xl0000167" xfId="981"/>
    <cellStyle name="_10.Bieuthegioi-tan_NGTT2008(1)_Book3_10 Market VH, YT, GD, NGTT 2011 _12 Giao duc, Y Te va Muc songnam2011" xfId="982"/>
    <cellStyle name="_10.Bieuthegioi-tan_NGTT2008(1)_Book3_10 Market VH, YT, GD, NGTT 2011 _12 Giao duc, Y Te va Muc songnam2011_nien giam tom tat nong nghiep 2013" xfId="3724"/>
    <cellStyle name="_10.Bieuthegioi-tan_NGTT2008(1)_Book3_10 Market VH, YT, GD, NGTT 2011 _12 Giao duc, Y Te va Muc songnam2011_Phan II (In)" xfId="3725"/>
    <cellStyle name="_10.Bieuthegioi-tan_NGTT2008(1)_Book3_10 Market VH, YT, GD, NGTT 2011 _12 MSDC_Thuy Van" xfId="3726"/>
    <cellStyle name="_10.Bieuthegioi-tan_NGTT2008(1)_Book3_10 Market VH, YT, GD, NGTT 2011 _13 Van tai 2012" xfId="983"/>
    <cellStyle name="_10.Bieuthegioi-tan_NGTT2008(1)_Book3_10 Market VH, YT, GD, NGTT 2011 _Book2" xfId="3727"/>
    <cellStyle name="_10.Bieuthegioi-tan_NGTT2008(1)_Book3_10 Market VH, YT, GD, NGTT 2011 _Giaoduc2013(ok)" xfId="984"/>
    <cellStyle name="_10.Bieuthegioi-tan_NGTT2008(1)_Book3_10 Market VH, YT, GD, NGTT 2011 _Maket NGTT2012 LN,TS (7-1-2013)" xfId="985"/>
    <cellStyle name="_10.Bieuthegioi-tan_NGTT2008(1)_Book3_10 Market VH, YT, GD, NGTT 2011 _Maket NGTT2012 LN,TS (7-1-2013)_Nongnghiep" xfId="986"/>
    <cellStyle name="_10.Bieuthegioi-tan_NGTT2008(1)_Book3_10 Market VH, YT, GD, NGTT 2011 _Ngiam_lamnghiep_2011_v2(1)(1)" xfId="987"/>
    <cellStyle name="_10.Bieuthegioi-tan_NGTT2008(1)_Book3_10 Market VH, YT, GD, NGTT 2011 _Ngiam_lamnghiep_2011_v2(1)(1)_Nongnghiep" xfId="988"/>
    <cellStyle name="_10.Bieuthegioi-tan_NGTT2008(1)_Book3_10 Market VH, YT, GD, NGTT 2011 _NGTK-daydu-2014-Laodong" xfId="3728"/>
    <cellStyle name="_10.Bieuthegioi-tan_NGTT2008(1)_Book3_10 Market VH, YT, GD, NGTT 2011 _NGTT LN,TS 2012 (Chuan)" xfId="989"/>
    <cellStyle name="_10.Bieuthegioi-tan_NGTT2008(1)_Book3_10 Market VH, YT, GD, NGTT 2011 _Nien giam TT Vu Nong nghiep 2012(solieu)-gui Vu TH 29-3-2013" xfId="990"/>
    <cellStyle name="_10.Bieuthegioi-tan_NGTT2008(1)_Book3_10 Market VH, YT, GD, NGTT 2011 _Niengiam_Hung_final" xfId="3729"/>
    <cellStyle name="_10.Bieuthegioi-tan_NGTT2008(1)_Book3_10 Market VH, YT, GD, NGTT 2011 _Nongnghiep" xfId="991"/>
    <cellStyle name="_10.Bieuthegioi-tan_NGTT2008(1)_Book3_10 Market VH, YT, GD, NGTT 2011 _Nongnghiep NGDD 2012_cap nhat den 24-5-2013(1)" xfId="992"/>
    <cellStyle name="_10.Bieuthegioi-tan_NGTT2008(1)_Book3_10 Market VH, YT, GD, NGTT 2011 _Nongnghiep_Nongnghiep NGDD 2012_cap nhat den 24-5-2013(1)" xfId="993"/>
    <cellStyle name="_10.Bieuthegioi-tan_NGTT2008(1)_Book3_10 Market VH, YT, GD, NGTT 2011 _So lieu quoc te TH" xfId="994"/>
    <cellStyle name="_10.Bieuthegioi-tan_NGTT2008(1)_Book3_10 Market VH, YT, GD, NGTT 2011 _So lieu quoc te TH_nien giam tom tat nong nghiep 2013" xfId="3730"/>
    <cellStyle name="_10.Bieuthegioi-tan_NGTT2008(1)_Book3_10 Market VH, YT, GD, NGTT 2011 _So lieu quoc te TH_Phan II (In)" xfId="3731"/>
    <cellStyle name="_10.Bieuthegioi-tan_NGTT2008(1)_Book3_10 Market VH, YT, GD, NGTT 2011 _TKQG" xfId="995"/>
    <cellStyle name="_10.Bieuthegioi-tan_NGTT2008(1)_Book3_10 Market VH, YT, GD, NGTT 2011 _Xl0000147" xfId="996"/>
    <cellStyle name="_10.Bieuthegioi-tan_NGTT2008(1)_Book3_10 Market VH, YT, GD, NGTT 2011 _Xl0000167" xfId="997"/>
    <cellStyle name="_10.Bieuthegioi-tan_NGTT2008(1)_Book3_10 Market VH, YT, GD, NGTT 2011 _XNK" xfId="998"/>
    <cellStyle name="_10.Bieuthegioi-tan_NGTT2008(1)_Book3_10 Market VH, YT, GD, NGTT 2011 _XNK_nien giam tom tat nong nghiep 2013" xfId="3732"/>
    <cellStyle name="_10.Bieuthegioi-tan_NGTT2008(1)_Book3_10 Market VH, YT, GD, NGTT 2011 _XNK_Phan II (In)" xfId="3733"/>
    <cellStyle name="_10.Bieuthegioi-tan_NGTT2008(1)_Book3_10 Van tai va BCVT (da sua ok)" xfId="999"/>
    <cellStyle name="_10.Bieuthegioi-tan_NGTT2008(1)_Book3_10 Van tai va BCVT (da sua ok)_nien giam tom tat nong nghiep 2013" xfId="3734"/>
    <cellStyle name="_10.Bieuthegioi-tan_NGTT2008(1)_Book3_10 Van tai va BCVT (da sua ok)_Phan II (In)" xfId="3735"/>
    <cellStyle name="_10.Bieuthegioi-tan_NGTT2008(1)_Book3_10 VH, YT, GD, NGTT 2010 - (OK)" xfId="1000"/>
    <cellStyle name="_10.Bieuthegioi-tan_NGTT2008(1)_Book3_10 VH, YT, GD, NGTT 2010 - (OK) 2" xfId="3736"/>
    <cellStyle name="_10.Bieuthegioi-tan_NGTT2008(1)_Book3_10 VH, YT, GD, NGTT 2010 - (OK)_Bo sung 04 bieu Cong nghiep" xfId="1001"/>
    <cellStyle name="_10.Bieuthegioi-tan_NGTT2008(1)_Book3_10 VH, YT, GD, NGTT 2010 - (OK)_Bo sung 04 bieu Cong nghiep 2" xfId="3737"/>
    <cellStyle name="_10.Bieuthegioi-tan_NGTT2008(1)_Book3_10 VH, YT, GD, NGTT 2010 - (OK)_Bo sung 04 bieu Cong nghiep_Book2" xfId="3738"/>
    <cellStyle name="_10.Bieuthegioi-tan_NGTT2008(1)_Book3_10 VH, YT, GD, NGTT 2010 - (OK)_Bo sung 04 bieu Cong nghiep_Mau" xfId="3739"/>
    <cellStyle name="_10.Bieuthegioi-tan_NGTT2008(1)_Book3_10 VH, YT, GD, NGTT 2010 - (OK)_Bo sung 04 bieu Cong nghiep_NGTK-daydu-2014-Laodong" xfId="3740"/>
    <cellStyle name="_10.Bieuthegioi-tan_NGTT2008(1)_Book3_10 VH, YT, GD, NGTT 2010 - (OK)_Bo sung 04 bieu Cong nghiep_Niengiam_Hung_final" xfId="3741"/>
    <cellStyle name="_10.Bieuthegioi-tan_NGTT2008(1)_Book3_10 VH, YT, GD, NGTT 2010 - (OK)_Book2" xfId="3742"/>
    <cellStyle name="_10.Bieuthegioi-tan_NGTT2008(1)_Book3_10 VH, YT, GD, NGTT 2010 - (OK)_Mau" xfId="3743"/>
    <cellStyle name="_10.Bieuthegioi-tan_NGTT2008(1)_Book3_10 VH, YT, GD, NGTT 2010 - (OK)_NGTK-daydu-2014-Laodong" xfId="3744"/>
    <cellStyle name="_10.Bieuthegioi-tan_NGTT2008(1)_Book3_10 VH, YT, GD, NGTT 2010 - (OK)_Niengiam_Hung_final" xfId="3745"/>
    <cellStyle name="_10.Bieuthegioi-tan_NGTT2008(1)_Book3_11 (3)" xfId="1002"/>
    <cellStyle name="_10.Bieuthegioi-tan_NGTT2008(1)_Book3_11 (3) 2" xfId="3746"/>
    <cellStyle name="_10.Bieuthegioi-tan_NGTT2008(1)_Book3_11 (3)_04 Doanh nghiep va CSKDCT 2012" xfId="1003"/>
    <cellStyle name="_10.Bieuthegioi-tan_NGTT2008(1)_Book3_11 (3)_Book2" xfId="3747"/>
    <cellStyle name="_10.Bieuthegioi-tan_NGTT2008(1)_Book3_11 (3)_NGTK-daydu-2014-Laodong" xfId="3748"/>
    <cellStyle name="_10.Bieuthegioi-tan_NGTT2008(1)_Book3_11 (3)_nien giam tom tat nong nghiep 2013" xfId="3749"/>
    <cellStyle name="_10.Bieuthegioi-tan_NGTT2008(1)_Book3_11 (3)_Niengiam_Hung_final" xfId="3750"/>
    <cellStyle name="_10.Bieuthegioi-tan_NGTT2008(1)_Book3_11 (3)_Phan II (In)" xfId="3751"/>
    <cellStyle name="_10.Bieuthegioi-tan_NGTT2008(1)_Book3_11 (3)_Xl0000167" xfId="1004"/>
    <cellStyle name="_10.Bieuthegioi-tan_NGTT2008(1)_Book3_12 (2)" xfId="1005"/>
    <cellStyle name="_10.Bieuthegioi-tan_NGTT2008(1)_Book3_12 (2) 2" xfId="3752"/>
    <cellStyle name="_10.Bieuthegioi-tan_NGTT2008(1)_Book3_12 (2)_04 Doanh nghiep va CSKDCT 2012" xfId="1006"/>
    <cellStyle name="_10.Bieuthegioi-tan_NGTT2008(1)_Book3_12 (2)_Book2" xfId="3753"/>
    <cellStyle name="_10.Bieuthegioi-tan_NGTT2008(1)_Book3_12 (2)_NGTK-daydu-2014-Laodong" xfId="3754"/>
    <cellStyle name="_10.Bieuthegioi-tan_NGTT2008(1)_Book3_12 (2)_nien giam tom tat nong nghiep 2013" xfId="3755"/>
    <cellStyle name="_10.Bieuthegioi-tan_NGTT2008(1)_Book3_12 (2)_Niengiam_Hung_final" xfId="3756"/>
    <cellStyle name="_10.Bieuthegioi-tan_NGTT2008(1)_Book3_12 (2)_Phan II (In)" xfId="3757"/>
    <cellStyle name="_10.Bieuthegioi-tan_NGTT2008(1)_Book3_12 (2)_Xl0000167" xfId="1007"/>
    <cellStyle name="_10.Bieuthegioi-tan_NGTT2008(1)_Book3_12 Chi so gia 2012(chuan) co so" xfId="1008"/>
    <cellStyle name="_10.Bieuthegioi-tan_NGTT2008(1)_Book3_12 Giao duc, Y Te va Muc songnam2011" xfId="1009"/>
    <cellStyle name="_10.Bieuthegioi-tan_NGTT2008(1)_Book3_12 Giao duc, Y Te va Muc songnam2011_nien giam tom tat nong nghiep 2013" xfId="3758"/>
    <cellStyle name="_10.Bieuthegioi-tan_NGTT2008(1)_Book3_12 Giao duc, Y Te va Muc songnam2011_Phan II (In)" xfId="3759"/>
    <cellStyle name="_10.Bieuthegioi-tan_NGTT2008(1)_Book3_13 Van tai 2012" xfId="1010"/>
    <cellStyle name="_10.Bieuthegioi-tan_NGTT2008(1)_Book3_Book1" xfId="1011"/>
    <cellStyle name="_10.Bieuthegioi-tan_NGTT2008(1)_Book3_Book1 2" xfId="3760"/>
    <cellStyle name="_10.Bieuthegioi-tan_NGTT2008(1)_Book3_Book1_Book2" xfId="3761"/>
    <cellStyle name="_10.Bieuthegioi-tan_NGTT2008(1)_Book3_Book1_Mau" xfId="3762"/>
    <cellStyle name="_10.Bieuthegioi-tan_NGTT2008(1)_Book3_Book1_NGTK-daydu-2014-Laodong" xfId="3763"/>
    <cellStyle name="_10.Bieuthegioi-tan_NGTT2008(1)_Book3_Book1_Niengiam_Hung_final" xfId="3764"/>
    <cellStyle name="_10.Bieuthegioi-tan_NGTT2008(1)_Book3_Book2" xfId="3765"/>
    <cellStyle name="_10.Bieuthegioi-tan_NGTT2008(1)_Book3_CucThongke-phucdap-Tuan-Anh" xfId="1012"/>
    <cellStyle name="_10.Bieuthegioi-tan_NGTT2008(1)_Book3_Giaoduc2013(ok)" xfId="1013"/>
    <cellStyle name="_10.Bieuthegioi-tan_NGTT2008(1)_Book3_GTSXNN" xfId="1014"/>
    <cellStyle name="_10.Bieuthegioi-tan_NGTT2008(1)_Book3_GTSXNN_Nongnghiep NGDD 2012_cap nhat den 24-5-2013(1)" xfId="1015"/>
    <cellStyle name="_10.Bieuthegioi-tan_NGTT2008(1)_Book3_Maket NGTT2012 LN,TS (7-1-2013)" xfId="1016"/>
    <cellStyle name="_10.Bieuthegioi-tan_NGTT2008(1)_Book3_Maket NGTT2012 LN,TS (7-1-2013)_Nongnghiep" xfId="1017"/>
    <cellStyle name="_10.Bieuthegioi-tan_NGTT2008(1)_Book3_Mau" xfId="3766"/>
    <cellStyle name="_10.Bieuthegioi-tan_NGTT2008(1)_Book3_Ngiam_lamnghiep_2011_v2(1)(1)" xfId="1018"/>
    <cellStyle name="_10.Bieuthegioi-tan_NGTT2008(1)_Book3_Ngiam_lamnghiep_2011_v2(1)(1)_Nongnghiep" xfId="1019"/>
    <cellStyle name="_10.Bieuthegioi-tan_NGTT2008(1)_Book3_NGTK-daydu-2014-Laodong" xfId="3767"/>
    <cellStyle name="_10.Bieuthegioi-tan_NGTT2008(1)_Book3_NGTT LN,TS 2012 (Chuan)" xfId="1020"/>
    <cellStyle name="_10.Bieuthegioi-tan_NGTT2008(1)_Book3_Nien giam day du  Nong nghiep 2010" xfId="1021"/>
    <cellStyle name="_10.Bieuthegioi-tan_NGTT2008(1)_Book3_Nien giam TT Vu Nong nghiep 2012(solieu)-gui Vu TH 29-3-2013" xfId="1022"/>
    <cellStyle name="_10.Bieuthegioi-tan_NGTT2008(1)_Book3_Niengiam_Hung_final" xfId="3768"/>
    <cellStyle name="_10.Bieuthegioi-tan_NGTT2008(1)_Book3_Nongnghiep" xfId="1023"/>
    <cellStyle name="_10.Bieuthegioi-tan_NGTT2008(1)_Book3_Nongnghiep 2" xfId="3769"/>
    <cellStyle name="_10.Bieuthegioi-tan_NGTT2008(1)_Book3_Nongnghiep_Bo sung 04 bieu Cong nghiep" xfId="1024"/>
    <cellStyle name="_10.Bieuthegioi-tan_NGTT2008(1)_Book3_Nongnghiep_Bo sung 04 bieu Cong nghiep 2" xfId="3770"/>
    <cellStyle name="_10.Bieuthegioi-tan_NGTT2008(1)_Book3_Nongnghiep_Bo sung 04 bieu Cong nghiep_Book2" xfId="3771"/>
    <cellStyle name="_10.Bieuthegioi-tan_NGTT2008(1)_Book3_Nongnghiep_Bo sung 04 bieu Cong nghiep_Mau" xfId="3772"/>
    <cellStyle name="_10.Bieuthegioi-tan_NGTT2008(1)_Book3_Nongnghiep_Bo sung 04 bieu Cong nghiep_NGTK-daydu-2014-Laodong" xfId="3773"/>
    <cellStyle name="_10.Bieuthegioi-tan_NGTT2008(1)_Book3_Nongnghiep_Bo sung 04 bieu Cong nghiep_Niengiam_Hung_final" xfId="3774"/>
    <cellStyle name="_10.Bieuthegioi-tan_NGTT2008(1)_Book3_Nongnghiep_Book2" xfId="3775"/>
    <cellStyle name="_10.Bieuthegioi-tan_NGTT2008(1)_Book3_Nongnghiep_Mau" xfId="1025"/>
    <cellStyle name="_10.Bieuthegioi-tan_NGTT2008(1)_Book3_Nongnghiep_NGDD 2013 Thu chi NSNN " xfId="3776"/>
    <cellStyle name="_10.Bieuthegioi-tan_NGTT2008(1)_Book3_Nongnghiep_NGTK-daydu-2014-Laodong" xfId="3777"/>
    <cellStyle name="_10.Bieuthegioi-tan_NGTT2008(1)_Book3_Nongnghiep_Niengiam_Hung_final" xfId="3778"/>
    <cellStyle name="_10.Bieuthegioi-tan_NGTT2008(1)_Book3_Nongnghiep_Nongnghiep NGDD 2012_cap nhat den 24-5-2013(1)" xfId="1026"/>
    <cellStyle name="_10.Bieuthegioi-tan_NGTT2008(1)_Book3_Nongnghiep_TKQG" xfId="1027"/>
    <cellStyle name="_10.Bieuthegioi-tan_NGTT2008(1)_Book3_So lieu quoc te TH" xfId="1028"/>
    <cellStyle name="_10.Bieuthegioi-tan_NGTT2008(1)_Book3_So lieu quoc te TH_08 Cong nghiep 2010" xfId="1029"/>
    <cellStyle name="_10.Bieuthegioi-tan_NGTT2008(1)_Book3_So lieu quoc te TH_08 Thuong mai va Du lich (Ok)" xfId="1030"/>
    <cellStyle name="_10.Bieuthegioi-tan_NGTT2008(1)_Book3_So lieu quoc te TH_09 Chi so gia 2011- VuTKG-1 (Ok)" xfId="1031"/>
    <cellStyle name="_10.Bieuthegioi-tan_NGTT2008(1)_Book3_So lieu quoc te TH_09 Du lich" xfId="1032"/>
    <cellStyle name="_10.Bieuthegioi-tan_NGTT2008(1)_Book3_So lieu quoc te TH_10 Van tai va BCVT (da sua ok)" xfId="1033"/>
    <cellStyle name="_10.Bieuthegioi-tan_NGTT2008(1)_Book3_So lieu quoc te TH_12 Giao duc, Y Te va Muc songnam2011" xfId="1034"/>
    <cellStyle name="_10.Bieuthegioi-tan_NGTT2008(1)_Book3_So lieu quoc te TH_nien giam tom tat du lich va XNK" xfId="1035"/>
    <cellStyle name="_10.Bieuthegioi-tan_NGTT2008(1)_Book3_So lieu quoc te TH_Nongnghiep" xfId="1036"/>
    <cellStyle name="_10.Bieuthegioi-tan_NGTT2008(1)_Book3_So lieu quoc te TH_XNK" xfId="1037"/>
    <cellStyle name="_10.Bieuthegioi-tan_NGTT2008(1)_Book3_So lieu quoc te(GDP)" xfId="1038"/>
    <cellStyle name="_10.Bieuthegioi-tan_NGTT2008(1)_Book3_So lieu quoc te(GDP) 2" xfId="3779"/>
    <cellStyle name="_10.Bieuthegioi-tan_NGTT2008(1)_Book3_So lieu quoc te(GDP)_02  Dan so lao dong(OK)" xfId="1039"/>
    <cellStyle name="_10.Bieuthegioi-tan_NGTT2008(1)_Book3_So lieu quoc te(GDP)_03 TKQG va Thu chi NSNN 2012" xfId="1040"/>
    <cellStyle name="_10.Bieuthegioi-tan_NGTT2008(1)_Book3_So lieu quoc te(GDP)_04 Doanh nghiep va CSKDCT 2012" xfId="1041"/>
    <cellStyle name="_10.Bieuthegioi-tan_NGTT2008(1)_Book3_So lieu quoc te(GDP)_05 Doanh nghiep va Ca the_2011 (Ok)" xfId="1042"/>
    <cellStyle name="_10.Bieuthegioi-tan_NGTT2008(1)_Book3_So lieu quoc te(GDP)_06 NGTT LN,TS 2013 co so" xfId="3780"/>
    <cellStyle name="_10.Bieuthegioi-tan_NGTT2008(1)_Book3_So lieu quoc te(GDP)_07 NGTT CN 2012" xfId="1043"/>
    <cellStyle name="_10.Bieuthegioi-tan_NGTT2008(1)_Book3_So lieu quoc te(GDP)_08 Thuong mai Tong muc - Diep" xfId="1044"/>
    <cellStyle name="_10.Bieuthegioi-tan_NGTT2008(1)_Book3_So lieu quoc te(GDP)_08 Thuong mai va Du lich (Ok)" xfId="1045"/>
    <cellStyle name="_10.Bieuthegioi-tan_NGTT2008(1)_Book3_So lieu quoc te(GDP)_08 Thuong mai va Du lich (Ok)_nien giam tom tat nong nghiep 2013" xfId="3781"/>
    <cellStyle name="_10.Bieuthegioi-tan_NGTT2008(1)_Book3_So lieu quoc te(GDP)_08 Thuong mai va Du lich (Ok)_Phan II (In)" xfId="3782"/>
    <cellStyle name="_10.Bieuthegioi-tan_NGTT2008(1)_Book3_So lieu quoc te(GDP)_09 Chi so gia 2011- VuTKG-1 (Ok)" xfId="1046"/>
    <cellStyle name="_10.Bieuthegioi-tan_NGTT2008(1)_Book3_So lieu quoc te(GDP)_09 Chi so gia 2011- VuTKG-1 (Ok)_nien giam tom tat nong nghiep 2013" xfId="3783"/>
    <cellStyle name="_10.Bieuthegioi-tan_NGTT2008(1)_Book3_So lieu quoc te(GDP)_09 Chi so gia 2011- VuTKG-1 (Ok)_Phan II (In)" xfId="3784"/>
    <cellStyle name="_10.Bieuthegioi-tan_NGTT2008(1)_Book3_So lieu quoc te(GDP)_09 Du lich" xfId="1047"/>
    <cellStyle name="_10.Bieuthegioi-tan_NGTT2008(1)_Book3_So lieu quoc te(GDP)_09 Du lich_nien giam tom tat nong nghiep 2013" xfId="3785"/>
    <cellStyle name="_10.Bieuthegioi-tan_NGTT2008(1)_Book3_So lieu quoc te(GDP)_09 Du lich_Phan II (In)" xfId="3786"/>
    <cellStyle name="_10.Bieuthegioi-tan_NGTT2008(1)_Book3_So lieu quoc te(GDP)_10 Van tai va BCVT (da sua ok)" xfId="1048"/>
    <cellStyle name="_10.Bieuthegioi-tan_NGTT2008(1)_Book3_So lieu quoc te(GDP)_10 Van tai va BCVT (da sua ok)_nien giam tom tat nong nghiep 2013" xfId="3787"/>
    <cellStyle name="_10.Bieuthegioi-tan_NGTT2008(1)_Book3_So lieu quoc te(GDP)_10 Van tai va BCVT (da sua ok)_Phan II (In)" xfId="3788"/>
    <cellStyle name="_10.Bieuthegioi-tan_NGTT2008(1)_Book3_So lieu quoc te(GDP)_11 (3)" xfId="1049"/>
    <cellStyle name="_10.Bieuthegioi-tan_NGTT2008(1)_Book3_So lieu quoc te(GDP)_11 (3) 2" xfId="3789"/>
    <cellStyle name="_10.Bieuthegioi-tan_NGTT2008(1)_Book3_So lieu quoc te(GDP)_11 (3)_04 Doanh nghiep va CSKDCT 2012" xfId="1050"/>
    <cellStyle name="_10.Bieuthegioi-tan_NGTT2008(1)_Book3_So lieu quoc te(GDP)_11 (3)_Book2" xfId="3790"/>
    <cellStyle name="_10.Bieuthegioi-tan_NGTT2008(1)_Book3_So lieu quoc te(GDP)_11 (3)_NGTK-daydu-2014-Laodong" xfId="3791"/>
    <cellStyle name="_10.Bieuthegioi-tan_NGTT2008(1)_Book3_So lieu quoc te(GDP)_11 (3)_nien giam tom tat nong nghiep 2013" xfId="3792"/>
    <cellStyle name="_10.Bieuthegioi-tan_NGTT2008(1)_Book3_So lieu quoc te(GDP)_11 (3)_Niengiam_Hung_final" xfId="3793"/>
    <cellStyle name="_10.Bieuthegioi-tan_NGTT2008(1)_Book3_So lieu quoc te(GDP)_11 (3)_Phan II (In)" xfId="3794"/>
    <cellStyle name="_10.Bieuthegioi-tan_NGTT2008(1)_Book3_So lieu quoc te(GDP)_11 (3)_Xl0000167" xfId="1051"/>
    <cellStyle name="_10.Bieuthegioi-tan_NGTT2008(1)_Book3_So lieu quoc te(GDP)_12 (2)" xfId="1052"/>
    <cellStyle name="_10.Bieuthegioi-tan_NGTT2008(1)_Book3_So lieu quoc te(GDP)_12 (2) 2" xfId="3795"/>
    <cellStyle name="_10.Bieuthegioi-tan_NGTT2008(1)_Book3_So lieu quoc te(GDP)_12 (2)_04 Doanh nghiep va CSKDCT 2012" xfId="1053"/>
    <cellStyle name="_10.Bieuthegioi-tan_NGTT2008(1)_Book3_So lieu quoc te(GDP)_12 (2)_Book2" xfId="3796"/>
    <cellStyle name="_10.Bieuthegioi-tan_NGTT2008(1)_Book3_So lieu quoc te(GDP)_12 (2)_NGTK-daydu-2014-Laodong" xfId="3797"/>
    <cellStyle name="_10.Bieuthegioi-tan_NGTT2008(1)_Book3_So lieu quoc te(GDP)_12 (2)_nien giam tom tat nong nghiep 2013" xfId="3798"/>
    <cellStyle name="_10.Bieuthegioi-tan_NGTT2008(1)_Book3_So lieu quoc te(GDP)_12 (2)_Niengiam_Hung_final" xfId="3799"/>
    <cellStyle name="_10.Bieuthegioi-tan_NGTT2008(1)_Book3_So lieu quoc te(GDP)_12 (2)_Phan II (In)" xfId="3800"/>
    <cellStyle name="_10.Bieuthegioi-tan_NGTT2008(1)_Book3_So lieu quoc te(GDP)_12 (2)_Xl0000167" xfId="1054"/>
    <cellStyle name="_10.Bieuthegioi-tan_NGTT2008(1)_Book3_So lieu quoc te(GDP)_12 Giao duc, Y Te va Muc songnam2011" xfId="1055"/>
    <cellStyle name="_10.Bieuthegioi-tan_NGTT2008(1)_Book3_So lieu quoc te(GDP)_12 Giao duc, Y Te va Muc songnam2011_nien giam tom tat nong nghiep 2013" xfId="3801"/>
    <cellStyle name="_10.Bieuthegioi-tan_NGTT2008(1)_Book3_So lieu quoc te(GDP)_12 Giao duc, Y Te va Muc songnam2011_Phan II (In)" xfId="3802"/>
    <cellStyle name="_10.Bieuthegioi-tan_NGTT2008(1)_Book3_So lieu quoc te(GDP)_12 MSDC_Thuy Van" xfId="3803"/>
    <cellStyle name="_10.Bieuthegioi-tan_NGTT2008(1)_Book3_So lieu quoc te(GDP)_12 So lieu quoc te (Ok)" xfId="1056"/>
    <cellStyle name="_10.Bieuthegioi-tan_NGTT2008(1)_Book3_So lieu quoc te(GDP)_12 So lieu quoc te (Ok)_nien giam tom tat nong nghiep 2013" xfId="3804"/>
    <cellStyle name="_10.Bieuthegioi-tan_NGTT2008(1)_Book3_So lieu quoc te(GDP)_12 So lieu quoc te (Ok)_Phan II (In)" xfId="3805"/>
    <cellStyle name="_10.Bieuthegioi-tan_NGTT2008(1)_Book3_So lieu quoc te(GDP)_13 Van tai 2012" xfId="1057"/>
    <cellStyle name="_10.Bieuthegioi-tan_NGTT2008(1)_Book3_So lieu quoc te(GDP)_Book2" xfId="3806"/>
    <cellStyle name="_10.Bieuthegioi-tan_NGTT2008(1)_Book3_So lieu quoc te(GDP)_Giaoduc2013(ok)" xfId="1058"/>
    <cellStyle name="_10.Bieuthegioi-tan_NGTT2008(1)_Book3_So lieu quoc te(GDP)_Maket NGTT2012 LN,TS (7-1-2013)" xfId="1059"/>
    <cellStyle name="_10.Bieuthegioi-tan_NGTT2008(1)_Book3_So lieu quoc te(GDP)_Maket NGTT2012 LN,TS (7-1-2013)_Nongnghiep" xfId="1060"/>
    <cellStyle name="_10.Bieuthegioi-tan_NGTT2008(1)_Book3_So lieu quoc te(GDP)_Ngiam_lamnghiep_2011_v2(1)(1)" xfId="1061"/>
    <cellStyle name="_10.Bieuthegioi-tan_NGTT2008(1)_Book3_So lieu quoc te(GDP)_Ngiam_lamnghiep_2011_v2(1)(1)_Nongnghiep" xfId="1062"/>
    <cellStyle name="_10.Bieuthegioi-tan_NGTT2008(1)_Book3_So lieu quoc te(GDP)_NGTK-daydu-2014-Laodong" xfId="3807"/>
    <cellStyle name="_10.Bieuthegioi-tan_NGTT2008(1)_Book3_So lieu quoc te(GDP)_NGTT LN,TS 2012 (Chuan)" xfId="1063"/>
    <cellStyle name="_10.Bieuthegioi-tan_NGTT2008(1)_Book3_So lieu quoc te(GDP)_Nien giam TT Vu Nong nghiep 2012(solieu)-gui Vu TH 29-3-2013" xfId="1064"/>
    <cellStyle name="_10.Bieuthegioi-tan_NGTT2008(1)_Book3_So lieu quoc te(GDP)_Niengiam_Hung_final" xfId="3808"/>
    <cellStyle name="_10.Bieuthegioi-tan_NGTT2008(1)_Book3_So lieu quoc te(GDP)_Nongnghiep" xfId="1065"/>
    <cellStyle name="_10.Bieuthegioi-tan_NGTT2008(1)_Book3_So lieu quoc te(GDP)_Nongnghiep NGDD 2012_cap nhat den 24-5-2013(1)" xfId="1066"/>
    <cellStyle name="_10.Bieuthegioi-tan_NGTT2008(1)_Book3_So lieu quoc te(GDP)_Nongnghiep_Nongnghiep NGDD 2012_cap nhat den 24-5-2013(1)" xfId="1067"/>
    <cellStyle name="_10.Bieuthegioi-tan_NGTT2008(1)_Book3_So lieu quoc te(GDP)_TKQG" xfId="1068"/>
    <cellStyle name="_10.Bieuthegioi-tan_NGTT2008(1)_Book3_So lieu quoc te(GDP)_Xl0000147" xfId="1069"/>
    <cellStyle name="_10.Bieuthegioi-tan_NGTT2008(1)_Book3_So lieu quoc te(GDP)_Xl0000167" xfId="1070"/>
    <cellStyle name="_10.Bieuthegioi-tan_NGTT2008(1)_Book3_So lieu quoc te(GDP)_XNK" xfId="1071"/>
    <cellStyle name="_10.Bieuthegioi-tan_NGTT2008(1)_Book3_So lieu quoc te(GDP)_XNK_nien giam tom tat nong nghiep 2013" xfId="3809"/>
    <cellStyle name="_10.Bieuthegioi-tan_NGTT2008(1)_Book3_So lieu quoc te(GDP)_XNK_Phan II (In)" xfId="3810"/>
    <cellStyle name="_10.Bieuthegioi-tan_NGTT2008(1)_Book3_TKQG" xfId="1072"/>
    <cellStyle name="_10.Bieuthegioi-tan_NGTT2008(1)_Book3_Xl0000006" xfId="3811"/>
    <cellStyle name="_10.Bieuthegioi-tan_NGTT2008(1)_Book3_Xl0000147" xfId="1073"/>
    <cellStyle name="_10.Bieuthegioi-tan_NGTT2008(1)_Book3_Xl0000167" xfId="1074"/>
    <cellStyle name="_10.Bieuthegioi-tan_NGTT2008(1)_Book3_XNK" xfId="1075"/>
    <cellStyle name="_10.Bieuthegioi-tan_NGTT2008(1)_Book3_XNK 2" xfId="3812"/>
    <cellStyle name="_10.Bieuthegioi-tan_NGTT2008(1)_Book3_XNK_08 Thuong mai Tong muc - Diep" xfId="1076"/>
    <cellStyle name="_10.Bieuthegioi-tan_NGTT2008(1)_Book3_XNK_08 Thuong mai Tong muc - Diep_nien giam tom tat nong nghiep 2013" xfId="3813"/>
    <cellStyle name="_10.Bieuthegioi-tan_NGTT2008(1)_Book3_XNK_08 Thuong mai Tong muc - Diep_Phan II (In)" xfId="3814"/>
    <cellStyle name="_10.Bieuthegioi-tan_NGTT2008(1)_Book3_XNK_Bo sung 04 bieu Cong nghiep" xfId="1077"/>
    <cellStyle name="_10.Bieuthegioi-tan_NGTT2008(1)_Book3_XNK_Bo sung 04 bieu Cong nghiep 2" xfId="3815"/>
    <cellStyle name="_10.Bieuthegioi-tan_NGTT2008(1)_Book3_XNK_Bo sung 04 bieu Cong nghiep_Book2" xfId="3816"/>
    <cellStyle name="_10.Bieuthegioi-tan_NGTT2008(1)_Book3_XNK_Bo sung 04 bieu Cong nghiep_Mau" xfId="3817"/>
    <cellStyle name="_10.Bieuthegioi-tan_NGTT2008(1)_Book3_XNK_Bo sung 04 bieu Cong nghiep_NGTK-daydu-2014-Laodong" xfId="3818"/>
    <cellStyle name="_10.Bieuthegioi-tan_NGTT2008(1)_Book3_XNK_Bo sung 04 bieu Cong nghiep_Niengiam_Hung_final" xfId="3819"/>
    <cellStyle name="_10.Bieuthegioi-tan_NGTT2008(1)_Book3_XNK_Book2" xfId="3820"/>
    <cellStyle name="_10.Bieuthegioi-tan_NGTT2008(1)_Book3_XNK_Mau" xfId="3821"/>
    <cellStyle name="_10.Bieuthegioi-tan_NGTT2008(1)_Book3_XNK_NGTK-daydu-2014-Laodong" xfId="3822"/>
    <cellStyle name="_10.Bieuthegioi-tan_NGTT2008(1)_Book3_XNK_Niengiam_Hung_final" xfId="3823"/>
    <cellStyle name="_10.Bieuthegioi-tan_NGTT2008(1)_Book3_XNK-2012" xfId="1078"/>
    <cellStyle name="_10.Bieuthegioi-tan_NGTT2008(1)_Book3_XNK-2012_nien giam tom tat nong nghiep 2013" xfId="3824"/>
    <cellStyle name="_10.Bieuthegioi-tan_NGTT2008(1)_Book3_XNK-2012_Phan II (In)" xfId="3825"/>
    <cellStyle name="_10.Bieuthegioi-tan_NGTT2008(1)_Book3_XNK-Market" xfId="1079"/>
    <cellStyle name="_10.Bieuthegioi-tan_NGTT2008(1)_Book4" xfId="1080"/>
    <cellStyle name="_10.Bieuthegioi-tan_NGTT2008(1)_Book4 2" xfId="3826"/>
    <cellStyle name="_10.Bieuthegioi-tan_NGTT2008(1)_Book4_08 Cong nghiep 2010" xfId="1081"/>
    <cellStyle name="_10.Bieuthegioi-tan_NGTT2008(1)_Book4_08 Thuong mai va Du lich (Ok)" xfId="1082"/>
    <cellStyle name="_10.Bieuthegioi-tan_NGTT2008(1)_Book4_09 Chi so gia 2011- VuTKG-1 (Ok)" xfId="1083"/>
    <cellStyle name="_10.Bieuthegioi-tan_NGTT2008(1)_Book4_09 Du lich" xfId="1084"/>
    <cellStyle name="_10.Bieuthegioi-tan_NGTT2008(1)_Book4_10 Van tai va BCVT (da sua ok)" xfId="1085"/>
    <cellStyle name="_10.Bieuthegioi-tan_NGTT2008(1)_Book4_12 Giao duc, Y Te va Muc songnam2011" xfId="1086"/>
    <cellStyle name="_10.Bieuthegioi-tan_NGTT2008(1)_Book4_12 So lieu quoc te (Ok)" xfId="1087"/>
    <cellStyle name="_10.Bieuthegioi-tan_NGTT2008(1)_Book4_Book1" xfId="1088"/>
    <cellStyle name="_10.Bieuthegioi-tan_NGTT2008(1)_Book4_Book1 2" xfId="3827"/>
    <cellStyle name="_10.Bieuthegioi-tan_NGTT2008(1)_Book4_Book1_Book2" xfId="3828"/>
    <cellStyle name="_10.Bieuthegioi-tan_NGTT2008(1)_Book4_Book1_Mau" xfId="3829"/>
    <cellStyle name="_10.Bieuthegioi-tan_NGTT2008(1)_Book4_Book1_NGTK-daydu-2014-Laodong" xfId="3830"/>
    <cellStyle name="_10.Bieuthegioi-tan_NGTT2008(1)_Book4_Book1_Niengiam_Hung_final" xfId="3831"/>
    <cellStyle name="_10.Bieuthegioi-tan_NGTT2008(1)_Book4_Book2" xfId="3832"/>
    <cellStyle name="_10.Bieuthegioi-tan_NGTT2008(1)_Book4_Mau" xfId="3833"/>
    <cellStyle name="_10.Bieuthegioi-tan_NGTT2008(1)_Book4_NGTK-daydu-2014-Laodong" xfId="3834"/>
    <cellStyle name="_10.Bieuthegioi-tan_NGTT2008(1)_Book4_nien giam tom tat du lich va XNK" xfId="1089"/>
    <cellStyle name="_10.Bieuthegioi-tan_NGTT2008(1)_Book4_Niengiam_Hung_final" xfId="3835"/>
    <cellStyle name="_10.Bieuthegioi-tan_NGTT2008(1)_Book4_Nongnghiep" xfId="1090"/>
    <cellStyle name="_10.Bieuthegioi-tan_NGTT2008(1)_Book4_XNK" xfId="1091"/>
    <cellStyle name="_10.Bieuthegioi-tan_NGTT2008(1)_Book4_XNK-2012" xfId="1092"/>
    <cellStyle name="_10.Bieuthegioi-tan_NGTT2008(1)_CSKDCT 2010" xfId="1093"/>
    <cellStyle name="_10.Bieuthegioi-tan_NGTT2008(1)_CSKDCT 2010 2" xfId="3836"/>
    <cellStyle name="_10.Bieuthegioi-tan_NGTT2008(1)_CSKDCT 2010_Bo sung 04 bieu Cong nghiep" xfId="1094"/>
    <cellStyle name="_10.Bieuthegioi-tan_NGTT2008(1)_CSKDCT 2010_Bo sung 04 bieu Cong nghiep 2" xfId="3837"/>
    <cellStyle name="_10.Bieuthegioi-tan_NGTT2008(1)_CSKDCT 2010_Bo sung 04 bieu Cong nghiep_Book2" xfId="3838"/>
    <cellStyle name="_10.Bieuthegioi-tan_NGTT2008(1)_CSKDCT 2010_Bo sung 04 bieu Cong nghiep_Mau" xfId="3839"/>
    <cellStyle name="_10.Bieuthegioi-tan_NGTT2008(1)_CSKDCT 2010_Bo sung 04 bieu Cong nghiep_NGTK-daydu-2014-Laodong" xfId="3840"/>
    <cellStyle name="_10.Bieuthegioi-tan_NGTT2008(1)_CSKDCT 2010_Bo sung 04 bieu Cong nghiep_Niengiam_Hung_final" xfId="3841"/>
    <cellStyle name="_10.Bieuthegioi-tan_NGTT2008(1)_CSKDCT 2010_Book2" xfId="3842"/>
    <cellStyle name="_10.Bieuthegioi-tan_NGTT2008(1)_CSKDCT 2010_Mau" xfId="3843"/>
    <cellStyle name="_10.Bieuthegioi-tan_NGTT2008(1)_CSKDCT 2010_NGTK-daydu-2014-Laodong" xfId="3844"/>
    <cellStyle name="_10.Bieuthegioi-tan_NGTT2008(1)_CSKDCT 2010_Niengiam_Hung_final" xfId="3845"/>
    <cellStyle name="_10.Bieuthegioi-tan_NGTT2008(1)_CucThongke-phucdap-Tuan-Anh" xfId="1095"/>
    <cellStyle name="_10.Bieuthegioi-tan_NGTT2008(1)_dan so phan tich 10 nam(moi)" xfId="1096"/>
    <cellStyle name="_10.Bieuthegioi-tan_NGTT2008(1)_dan so phan tich 10 nam(moi)_01 Don vi HC" xfId="3846"/>
    <cellStyle name="_10.Bieuthegioi-tan_NGTT2008(1)_dan so phan tich 10 nam(moi)_02 Danso_Laodong 2012(chuan) CO SO" xfId="1097"/>
    <cellStyle name="_10.Bieuthegioi-tan_NGTT2008(1)_dan so phan tich 10 nam(moi)_04 Doanh nghiep va CSKDCT 2012" xfId="1098"/>
    <cellStyle name="_10.Bieuthegioi-tan_NGTT2008(1)_dan so phan tich 10 nam(moi)_12 MSDC_Thuy Van" xfId="3847"/>
    <cellStyle name="_10.Bieuthegioi-tan_NGTT2008(1)_dan so phan tich 10 nam(moi)_Don vi HC, dat dai, khi hau" xfId="3848"/>
    <cellStyle name="_10.Bieuthegioi-tan_NGTT2008(1)_dan so phan tich 10 nam(moi)_Mau" xfId="3849"/>
    <cellStyle name="_10.Bieuthegioi-tan_NGTT2008(1)_dan so phan tich 10 nam(moi)_Mau 2" xfId="3850"/>
    <cellStyle name="_10.Bieuthegioi-tan_NGTT2008(1)_dan so phan tich 10 nam(moi)_Mau_Book2" xfId="3851"/>
    <cellStyle name="_10.Bieuthegioi-tan_NGTT2008(1)_dan so phan tich 10 nam(moi)_Mau_NGTK-daydu-2014-Laodong" xfId="3852"/>
    <cellStyle name="_10.Bieuthegioi-tan_NGTT2008(1)_dan so phan tich 10 nam(moi)_Mau_Niengiam_Hung_final" xfId="3853"/>
    <cellStyle name="_10.Bieuthegioi-tan_NGTT2008(1)_dan so phan tich 10 nam(moi)_NGDD 2013 Thu chi NSNN " xfId="3854"/>
    <cellStyle name="_10.Bieuthegioi-tan_NGTT2008(1)_dan so phan tich 10 nam(moi)_NGTK-daydu-2014-VuDSLD(22.5.2015)" xfId="3855"/>
    <cellStyle name="_10.Bieuthegioi-tan_NGTT2008(1)_dan so phan tich 10 nam(moi)_nien giam 28.5.12_sua tn_Oanh-gui-3.15pm-28-5-2012" xfId="1099"/>
    <cellStyle name="_10.Bieuthegioi-tan_NGTT2008(1)_dan so phan tich 10 nam(moi)_Nien giam KT_TV 2010" xfId="1100"/>
    <cellStyle name="_10.Bieuthegioi-tan_NGTT2008(1)_dan so phan tich 10 nam(moi)_nien giam tom tat nong nghiep 2013" xfId="3856"/>
    <cellStyle name="_10.Bieuthegioi-tan_NGTT2008(1)_dan so phan tich 10 nam(moi)_Phan II (In)" xfId="3857"/>
    <cellStyle name="_10.Bieuthegioi-tan_NGTT2008(1)_dan so phan tich 10 nam(moi)_Xl0000006" xfId="3858"/>
    <cellStyle name="_10.Bieuthegioi-tan_NGTT2008(1)_dan so phan tich 10 nam(moi)_Xl0000167" xfId="1101"/>
    <cellStyle name="_10.Bieuthegioi-tan_NGTT2008(1)_dan so phan tich 10 nam(moi)_Y te-VH TT_Tam(1)" xfId="3859"/>
    <cellStyle name="_10.Bieuthegioi-tan_NGTT2008(1)_Dat Dai NGTT -2013" xfId="1102"/>
    <cellStyle name="_10.Bieuthegioi-tan_NGTT2008(1)_Dat Dai NGTT -2013 2" xfId="3860"/>
    <cellStyle name="_10.Bieuthegioi-tan_NGTT2008(1)_Dat Dai NGTT -2013_Book2" xfId="3861"/>
    <cellStyle name="_10.Bieuthegioi-tan_NGTT2008(1)_Dat Dai NGTT -2013_NGTK-daydu-2014-Laodong" xfId="3862"/>
    <cellStyle name="_10.Bieuthegioi-tan_NGTT2008(1)_Dat Dai NGTT -2013_Niengiam_Hung_final" xfId="3863"/>
    <cellStyle name="_10.Bieuthegioi-tan_NGTT2008(1)_Giaoduc2013(ok)" xfId="1103"/>
    <cellStyle name="_10.Bieuthegioi-tan_NGTT2008(1)_GTSXNN" xfId="1104"/>
    <cellStyle name="_10.Bieuthegioi-tan_NGTT2008(1)_GTSXNN_Nongnghiep NGDD 2012_cap nhat den 24-5-2013(1)" xfId="1105"/>
    <cellStyle name="_10.Bieuthegioi-tan_NGTT2008(1)_Lam nghiep, thuy san 2010 (ok)" xfId="1106"/>
    <cellStyle name="_10.Bieuthegioi-tan_NGTT2008(1)_Lam nghiep, thuy san 2010 (ok) 2" xfId="3864"/>
    <cellStyle name="_10.Bieuthegioi-tan_NGTT2008(1)_Lam nghiep, thuy san 2010 (ok)_08 Cong nghiep 2010" xfId="1107"/>
    <cellStyle name="_10.Bieuthegioi-tan_NGTT2008(1)_Lam nghiep, thuy san 2010 (ok)_08 Thuong mai va Du lich (Ok)" xfId="1108"/>
    <cellStyle name="_10.Bieuthegioi-tan_NGTT2008(1)_Lam nghiep, thuy san 2010 (ok)_09 Chi so gia 2011- VuTKG-1 (Ok)" xfId="1109"/>
    <cellStyle name="_10.Bieuthegioi-tan_NGTT2008(1)_Lam nghiep, thuy san 2010 (ok)_09 Du lich" xfId="1110"/>
    <cellStyle name="_10.Bieuthegioi-tan_NGTT2008(1)_Lam nghiep, thuy san 2010 (ok)_10 Van tai va BCVT (da sua ok)" xfId="1111"/>
    <cellStyle name="_10.Bieuthegioi-tan_NGTT2008(1)_Lam nghiep, thuy san 2010 (ok)_12 Giao duc, Y Te va Muc songnam2011" xfId="1112"/>
    <cellStyle name="_10.Bieuthegioi-tan_NGTT2008(1)_Lam nghiep, thuy san 2010 (ok)_Book2" xfId="3865"/>
    <cellStyle name="_10.Bieuthegioi-tan_NGTT2008(1)_Lam nghiep, thuy san 2010 (ok)_Mau" xfId="3866"/>
    <cellStyle name="_10.Bieuthegioi-tan_NGTT2008(1)_Lam nghiep, thuy san 2010 (ok)_NGTK-daydu-2014-Laodong" xfId="3867"/>
    <cellStyle name="_10.Bieuthegioi-tan_NGTT2008(1)_Lam nghiep, thuy san 2010 (ok)_nien giam tom tat du lich va XNK" xfId="1113"/>
    <cellStyle name="_10.Bieuthegioi-tan_NGTT2008(1)_Lam nghiep, thuy san 2010 (ok)_Niengiam_Hung_final" xfId="3868"/>
    <cellStyle name="_10.Bieuthegioi-tan_NGTT2008(1)_Lam nghiep, thuy san 2010 (ok)_Nongnghiep" xfId="1114"/>
    <cellStyle name="_10.Bieuthegioi-tan_NGTT2008(1)_Lam nghiep, thuy san 2010 (ok)_XNK" xfId="1115"/>
    <cellStyle name="_10.Bieuthegioi-tan_NGTT2008(1)_Maket NGTT Cong nghiep 2011" xfId="1116"/>
    <cellStyle name="_10.Bieuthegioi-tan_NGTT2008(1)_Maket NGTT Cong nghiep 2011_08 Cong nghiep 2010" xfId="1117"/>
    <cellStyle name="_10.Bieuthegioi-tan_NGTT2008(1)_Maket NGTT Cong nghiep 2011_08 Thuong mai va Du lich (Ok)" xfId="1118"/>
    <cellStyle name="_10.Bieuthegioi-tan_NGTT2008(1)_Maket NGTT Cong nghiep 2011_09 Chi so gia 2011- VuTKG-1 (Ok)" xfId="1119"/>
    <cellStyle name="_10.Bieuthegioi-tan_NGTT2008(1)_Maket NGTT Cong nghiep 2011_09 Du lich" xfId="1120"/>
    <cellStyle name="_10.Bieuthegioi-tan_NGTT2008(1)_Maket NGTT Cong nghiep 2011_10 Van tai va BCVT (da sua ok)" xfId="1121"/>
    <cellStyle name="_10.Bieuthegioi-tan_NGTT2008(1)_Maket NGTT Cong nghiep 2011_12 Giao duc, Y Te va Muc songnam2011" xfId="1122"/>
    <cellStyle name="_10.Bieuthegioi-tan_NGTT2008(1)_Maket NGTT Cong nghiep 2011_nien giam tom tat du lich va XNK" xfId="1123"/>
    <cellStyle name="_10.Bieuthegioi-tan_NGTT2008(1)_Maket NGTT Cong nghiep 2011_Nongnghiep" xfId="1124"/>
    <cellStyle name="_10.Bieuthegioi-tan_NGTT2008(1)_Maket NGTT Cong nghiep 2011_XNK" xfId="1125"/>
    <cellStyle name="_10.Bieuthegioi-tan_NGTT2008(1)_Maket NGTT Doanh Nghiep 2011" xfId="1126"/>
    <cellStyle name="_10.Bieuthegioi-tan_NGTT2008(1)_Maket NGTT Doanh Nghiep 2011_08 Cong nghiep 2010" xfId="1127"/>
    <cellStyle name="_10.Bieuthegioi-tan_NGTT2008(1)_Maket NGTT Doanh Nghiep 2011_08 Thuong mai va Du lich (Ok)" xfId="1128"/>
    <cellStyle name="_10.Bieuthegioi-tan_NGTT2008(1)_Maket NGTT Doanh Nghiep 2011_09 Chi so gia 2011- VuTKG-1 (Ok)" xfId="1129"/>
    <cellStyle name="_10.Bieuthegioi-tan_NGTT2008(1)_Maket NGTT Doanh Nghiep 2011_09 Du lich" xfId="1130"/>
    <cellStyle name="_10.Bieuthegioi-tan_NGTT2008(1)_Maket NGTT Doanh Nghiep 2011_10 Van tai va BCVT (da sua ok)" xfId="1131"/>
    <cellStyle name="_10.Bieuthegioi-tan_NGTT2008(1)_Maket NGTT Doanh Nghiep 2011_12 Giao duc, Y Te va Muc songnam2011" xfId="1132"/>
    <cellStyle name="_10.Bieuthegioi-tan_NGTT2008(1)_Maket NGTT Doanh Nghiep 2011_nien giam tom tat du lich va XNK" xfId="1133"/>
    <cellStyle name="_10.Bieuthegioi-tan_NGTT2008(1)_Maket NGTT Doanh Nghiep 2011_Nongnghiep" xfId="1134"/>
    <cellStyle name="_10.Bieuthegioi-tan_NGTT2008(1)_Maket NGTT Doanh Nghiep 2011_XNK" xfId="1135"/>
    <cellStyle name="_10.Bieuthegioi-tan_NGTT2008(1)_Maket NGTT Thu chi NS 2011" xfId="1136"/>
    <cellStyle name="_10.Bieuthegioi-tan_NGTT2008(1)_Maket NGTT Thu chi NS 2011_08 Cong nghiep 2010" xfId="1137"/>
    <cellStyle name="_10.Bieuthegioi-tan_NGTT2008(1)_Maket NGTT Thu chi NS 2011_08 Thuong mai va Du lich (Ok)" xfId="1138"/>
    <cellStyle name="_10.Bieuthegioi-tan_NGTT2008(1)_Maket NGTT Thu chi NS 2011_09 Chi so gia 2011- VuTKG-1 (Ok)" xfId="1139"/>
    <cellStyle name="_10.Bieuthegioi-tan_NGTT2008(1)_Maket NGTT Thu chi NS 2011_09 Du lich" xfId="1140"/>
    <cellStyle name="_10.Bieuthegioi-tan_NGTT2008(1)_Maket NGTT Thu chi NS 2011_10 Van tai va BCVT (da sua ok)" xfId="1141"/>
    <cellStyle name="_10.Bieuthegioi-tan_NGTT2008(1)_Maket NGTT Thu chi NS 2011_12 Giao duc, Y Te va Muc songnam2011" xfId="1142"/>
    <cellStyle name="_10.Bieuthegioi-tan_NGTT2008(1)_Maket NGTT Thu chi NS 2011_nien giam tom tat du lich va XNK" xfId="1143"/>
    <cellStyle name="_10.Bieuthegioi-tan_NGTT2008(1)_Maket NGTT Thu chi NS 2011_Nongnghiep" xfId="1144"/>
    <cellStyle name="_10.Bieuthegioi-tan_NGTT2008(1)_Maket NGTT Thu chi NS 2011_XNK" xfId="1145"/>
    <cellStyle name="_10.Bieuthegioi-tan_NGTT2008(1)_Maket NGTT2012 LN,TS (7-1-2013)" xfId="1146"/>
    <cellStyle name="_10.Bieuthegioi-tan_NGTT2008(1)_Maket NGTT2012 LN,TS (7-1-2013)_Nongnghiep" xfId="1147"/>
    <cellStyle name="_10.Bieuthegioi-tan_NGTT2008(1)_Mau" xfId="3869"/>
    <cellStyle name="_10.Bieuthegioi-tan_NGTT2008(1)_Ngiam_lamnghiep_2011_v2(1)(1)" xfId="1148"/>
    <cellStyle name="_10.Bieuthegioi-tan_NGTT2008(1)_Ngiam_lamnghiep_2011_v2(1)(1)_Nongnghiep" xfId="1149"/>
    <cellStyle name="_10.Bieuthegioi-tan_NGTT2008(1)_NGTK-daydu-2014-Laodong" xfId="3870"/>
    <cellStyle name="_10.Bieuthegioi-tan_NGTT2008(1)_NGTT Ca the 2011 Diep" xfId="1150"/>
    <cellStyle name="_10.Bieuthegioi-tan_NGTT2008(1)_NGTT Ca the 2011 Diep_08 Cong nghiep 2010" xfId="1151"/>
    <cellStyle name="_10.Bieuthegioi-tan_NGTT2008(1)_NGTT Ca the 2011 Diep_08 Thuong mai va Du lich (Ok)" xfId="1152"/>
    <cellStyle name="_10.Bieuthegioi-tan_NGTT2008(1)_NGTT Ca the 2011 Diep_09 Chi so gia 2011- VuTKG-1 (Ok)" xfId="1153"/>
    <cellStyle name="_10.Bieuthegioi-tan_NGTT2008(1)_NGTT Ca the 2011 Diep_09 Du lich" xfId="1154"/>
    <cellStyle name="_10.Bieuthegioi-tan_NGTT2008(1)_NGTT Ca the 2011 Diep_10 Van tai va BCVT (da sua ok)" xfId="1155"/>
    <cellStyle name="_10.Bieuthegioi-tan_NGTT2008(1)_NGTT Ca the 2011 Diep_12 Giao duc, Y Te va Muc songnam2011" xfId="1156"/>
    <cellStyle name="_10.Bieuthegioi-tan_NGTT2008(1)_NGTT Ca the 2011 Diep_nien giam tom tat du lich va XNK" xfId="1157"/>
    <cellStyle name="_10.Bieuthegioi-tan_NGTT2008(1)_NGTT Ca the 2011 Diep_Nongnghiep" xfId="1158"/>
    <cellStyle name="_10.Bieuthegioi-tan_NGTT2008(1)_NGTT Ca the 2011 Diep_XNK" xfId="1159"/>
    <cellStyle name="_10.Bieuthegioi-tan_NGTT2008(1)_NGTT LN,TS 2012 (Chuan)" xfId="1160"/>
    <cellStyle name="_10.Bieuthegioi-tan_NGTT2008(1)_Nien giam day du  Nong nghiep 2010" xfId="1161"/>
    <cellStyle name="_10.Bieuthegioi-tan_NGTT2008(1)_nien giam tom tat nong nghiep 2013" xfId="3871"/>
    <cellStyle name="_10.Bieuthegioi-tan_NGTT2008(1)_Nien giam TT Vu Nong nghiep 2012(solieu)-gui Vu TH 29-3-2013" xfId="1162"/>
    <cellStyle name="_10.Bieuthegioi-tan_NGTT2008(1)_Niengiam_Hung_final" xfId="3872"/>
    <cellStyle name="_10.Bieuthegioi-tan_NGTT2008(1)_Nongnghiep" xfId="1163"/>
    <cellStyle name="_10.Bieuthegioi-tan_NGTT2008(1)_Nongnghiep 2" xfId="3873"/>
    <cellStyle name="_10.Bieuthegioi-tan_NGTT2008(1)_Nongnghiep_Bo sung 04 bieu Cong nghiep" xfId="1164"/>
    <cellStyle name="_10.Bieuthegioi-tan_NGTT2008(1)_Nongnghiep_Bo sung 04 bieu Cong nghiep 2" xfId="3874"/>
    <cellStyle name="_10.Bieuthegioi-tan_NGTT2008(1)_Nongnghiep_Bo sung 04 bieu Cong nghiep_Book2" xfId="3875"/>
    <cellStyle name="_10.Bieuthegioi-tan_NGTT2008(1)_Nongnghiep_Bo sung 04 bieu Cong nghiep_Mau" xfId="3876"/>
    <cellStyle name="_10.Bieuthegioi-tan_NGTT2008(1)_Nongnghiep_Bo sung 04 bieu Cong nghiep_NGTK-daydu-2014-Laodong" xfId="3877"/>
    <cellStyle name="_10.Bieuthegioi-tan_NGTT2008(1)_Nongnghiep_Bo sung 04 bieu Cong nghiep_Niengiam_Hung_final" xfId="3878"/>
    <cellStyle name="_10.Bieuthegioi-tan_NGTT2008(1)_Nongnghiep_Book2" xfId="3879"/>
    <cellStyle name="_10.Bieuthegioi-tan_NGTT2008(1)_Nongnghiep_Mau" xfId="1165"/>
    <cellStyle name="_10.Bieuthegioi-tan_NGTT2008(1)_Nongnghiep_NGDD 2013 Thu chi NSNN " xfId="3880"/>
    <cellStyle name="_10.Bieuthegioi-tan_NGTT2008(1)_Nongnghiep_NGTK-daydu-2014-Laodong" xfId="3881"/>
    <cellStyle name="_10.Bieuthegioi-tan_NGTT2008(1)_Nongnghiep_Niengiam_Hung_final" xfId="3882"/>
    <cellStyle name="_10.Bieuthegioi-tan_NGTT2008(1)_Nongnghiep_Nongnghiep NGDD 2012_cap nhat den 24-5-2013(1)" xfId="1166"/>
    <cellStyle name="_10.Bieuthegioi-tan_NGTT2008(1)_Nongnghiep_TKQG" xfId="1167"/>
    <cellStyle name="_10.Bieuthegioi-tan_NGTT2008(1)_Phan i (in)" xfId="1168"/>
    <cellStyle name="_10.Bieuthegioi-tan_NGTT2008(1)_Phan II (In)" xfId="3883"/>
    <cellStyle name="_10.Bieuthegioi-tan_NGTT2008(1)_So lieu quoc te TH" xfId="1169"/>
    <cellStyle name="_10.Bieuthegioi-tan_NGTT2008(1)_So lieu quoc te TH_08 Cong nghiep 2010" xfId="1170"/>
    <cellStyle name="_10.Bieuthegioi-tan_NGTT2008(1)_So lieu quoc te TH_08 Thuong mai va Du lich (Ok)" xfId="1171"/>
    <cellStyle name="_10.Bieuthegioi-tan_NGTT2008(1)_So lieu quoc te TH_09 Chi so gia 2011- VuTKG-1 (Ok)" xfId="1172"/>
    <cellStyle name="_10.Bieuthegioi-tan_NGTT2008(1)_So lieu quoc te TH_09 Du lich" xfId="1173"/>
    <cellStyle name="_10.Bieuthegioi-tan_NGTT2008(1)_So lieu quoc te TH_10 Van tai va BCVT (da sua ok)" xfId="1174"/>
    <cellStyle name="_10.Bieuthegioi-tan_NGTT2008(1)_So lieu quoc te TH_12 Giao duc, Y Te va Muc songnam2011" xfId="1175"/>
    <cellStyle name="_10.Bieuthegioi-tan_NGTT2008(1)_So lieu quoc te TH_nien giam tom tat du lich va XNK" xfId="1176"/>
    <cellStyle name="_10.Bieuthegioi-tan_NGTT2008(1)_So lieu quoc te TH_Nongnghiep" xfId="1177"/>
    <cellStyle name="_10.Bieuthegioi-tan_NGTT2008(1)_So lieu quoc te TH_XNK" xfId="1178"/>
    <cellStyle name="_10.Bieuthegioi-tan_NGTT2008(1)_So lieu quoc te(GDP)" xfId="1179"/>
    <cellStyle name="_10.Bieuthegioi-tan_NGTT2008(1)_So lieu quoc te(GDP) 2" xfId="3884"/>
    <cellStyle name="_10.Bieuthegioi-tan_NGTT2008(1)_So lieu quoc te(GDP)_02  Dan so lao dong(OK)" xfId="1180"/>
    <cellStyle name="_10.Bieuthegioi-tan_NGTT2008(1)_So lieu quoc te(GDP)_03 TKQG va Thu chi NSNN 2012" xfId="1181"/>
    <cellStyle name="_10.Bieuthegioi-tan_NGTT2008(1)_So lieu quoc te(GDP)_04 Doanh nghiep va CSKDCT 2012" xfId="1182"/>
    <cellStyle name="_10.Bieuthegioi-tan_NGTT2008(1)_So lieu quoc te(GDP)_05 Doanh nghiep va Ca the_2011 (Ok)" xfId="1183"/>
    <cellStyle name="_10.Bieuthegioi-tan_NGTT2008(1)_So lieu quoc te(GDP)_06 NGTT LN,TS 2013 co so" xfId="3885"/>
    <cellStyle name="_10.Bieuthegioi-tan_NGTT2008(1)_So lieu quoc te(GDP)_07 NGTT CN 2012" xfId="1184"/>
    <cellStyle name="_10.Bieuthegioi-tan_NGTT2008(1)_So lieu quoc te(GDP)_08 Thuong mai Tong muc - Diep" xfId="1185"/>
    <cellStyle name="_10.Bieuthegioi-tan_NGTT2008(1)_So lieu quoc te(GDP)_08 Thuong mai va Du lich (Ok)" xfId="1186"/>
    <cellStyle name="_10.Bieuthegioi-tan_NGTT2008(1)_So lieu quoc te(GDP)_08 Thuong mai va Du lich (Ok)_nien giam tom tat nong nghiep 2013" xfId="3886"/>
    <cellStyle name="_10.Bieuthegioi-tan_NGTT2008(1)_So lieu quoc te(GDP)_08 Thuong mai va Du lich (Ok)_Phan II (In)" xfId="3887"/>
    <cellStyle name="_10.Bieuthegioi-tan_NGTT2008(1)_So lieu quoc te(GDP)_09 Chi so gia 2011- VuTKG-1 (Ok)" xfId="1187"/>
    <cellStyle name="_10.Bieuthegioi-tan_NGTT2008(1)_So lieu quoc te(GDP)_09 Chi so gia 2011- VuTKG-1 (Ok)_nien giam tom tat nong nghiep 2013" xfId="3888"/>
    <cellStyle name="_10.Bieuthegioi-tan_NGTT2008(1)_So lieu quoc te(GDP)_09 Chi so gia 2011- VuTKG-1 (Ok)_Phan II (In)" xfId="3889"/>
    <cellStyle name="_10.Bieuthegioi-tan_NGTT2008(1)_So lieu quoc te(GDP)_09 Du lich" xfId="1188"/>
    <cellStyle name="_10.Bieuthegioi-tan_NGTT2008(1)_So lieu quoc te(GDP)_09 Du lich_nien giam tom tat nong nghiep 2013" xfId="3890"/>
    <cellStyle name="_10.Bieuthegioi-tan_NGTT2008(1)_So lieu quoc te(GDP)_09 Du lich_Phan II (In)" xfId="3891"/>
    <cellStyle name="_10.Bieuthegioi-tan_NGTT2008(1)_So lieu quoc te(GDP)_10 Van tai va BCVT (da sua ok)" xfId="1189"/>
    <cellStyle name="_10.Bieuthegioi-tan_NGTT2008(1)_So lieu quoc te(GDP)_10 Van tai va BCVT (da sua ok)_nien giam tom tat nong nghiep 2013" xfId="3892"/>
    <cellStyle name="_10.Bieuthegioi-tan_NGTT2008(1)_So lieu quoc te(GDP)_10 Van tai va BCVT (da sua ok)_Phan II (In)" xfId="3893"/>
    <cellStyle name="_10.Bieuthegioi-tan_NGTT2008(1)_So lieu quoc te(GDP)_11 (3)" xfId="1190"/>
    <cellStyle name="_10.Bieuthegioi-tan_NGTT2008(1)_So lieu quoc te(GDP)_11 (3) 2" xfId="3894"/>
    <cellStyle name="_10.Bieuthegioi-tan_NGTT2008(1)_So lieu quoc te(GDP)_11 (3)_04 Doanh nghiep va CSKDCT 2012" xfId="1191"/>
    <cellStyle name="_10.Bieuthegioi-tan_NGTT2008(1)_So lieu quoc te(GDP)_11 (3)_Book2" xfId="3895"/>
    <cellStyle name="_10.Bieuthegioi-tan_NGTT2008(1)_So lieu quoc te(GDP)_11 (3)_NGTK-daydu-2014-Laodong" xfId="3896"/>
    <cellStyle name="_10.Bieuthegioi-tan_NGTT2008(1)_So lieu quoc te(GDP)_11 (3)_nien giam tom tat nong nghiep 2013" xfId="3897"/>
    <cellStyle name="_10.Bieuthegioi-tan_NGTT2008(1)_So lieu quoc te(GDP)_11 (3)_Niengiam_Hung_final" xfId="3898"/>
    <cellStyle name="_10.Bieuthegioi-tan_NGTT2008(1)_So lieu quoc te(GDP)_11 (3)_Phan II (In)" xfId="3899"/>
    <cellStyle name="_10.Bieuthegioi-tan_NGTT2008(1)_So lieu quoc te(GDP)_11 (3)_Xl0000167" xfId="1192"/>
    <cellStyle name="_10.Bieuthegioi-tan_NGTT2008(1)_So lieu quoc te(GDP)_12 (2)" xfId="1193"/>
    <cellStyle name="_10.Bieuthegioi-tan_NGTT2008(1)_So lieu quoc te(GDP)_12 (2) 2" xfId="3900"/>
    <cellStyle name="_10.Bieuthegioi-tan_NGTT2008(1)_So lieu quoc te(GDP)_12 (2)_04 Doanh nghiep va CSKDCT 2012" xfId="1194"/>
    <cellStyle name="_10.Bieuthegioi-tan_NGTT2008(1)_So lieu quoc te(GDP)_12 (2)_Book2" xfId="3901"/>
    <cellStyle name="_10.Bieuthegioi-tan_NGTT2008(1)_So lieu quoc te(GDP)_12 (2)_NGTK-daydu-2014-Laodong" xfId="3902"/>
    <cellStyle name="_10.Bieuthegioi-tan_NGTT2008(1)_So lieu quoc te(GDP)_12 (2)_nien giam tom tat nong nghiep 2013" xfId="3903"/>
    <cellStyle name="_10.Bieuthegioi-tan_NGTT2008(1)_So lieu quoc te(GDP)_12 (2)_Niengiam_Hung_final" xfId="3904"/>
    <cellStyle name="_10.Bieuthegioi-tan_NGTT2008(1)_So lieu quoc te(GDP)_12 (2)_Phan II (In)" xfId="3905"/>
    <cellStyle name="_10.Bieuthegioi-tan_NGTT2008(1)_So lieu quoc te(GDP)_12 (2)_Xl0000167" xfId="1195"/>
    <cellStyle name="_10.Bieuthegioi-tan_NGTT2008(1)_So lieu quoc te(GDP)_12 Giao duc, Y Te va Muc songnam2011" xfId="1196"/>
    <cellStyle name="_10.Bieuthegioi-tan_NGTT2008(1)_So lieu quoc te(GDP)_12 Giao duc, Y Te va Muc songnam2011_nien giam tom tat nong nghiep 2013" xfId="3906"/>
    <cellStyle name="_10.Bieuthegioi-tan_NGTT2008(1)_So lieu quoc te(GDP)_12 Giao duc, Y Te va Muc songnam2011_Phan II (In)" xfId="3907"/>
    <cellStyle name="_10.Bieuthegioi-tan_NGTT2008(1)_So lieu quoc te(GDP)_12 MSDC_Thuy Van" xfId="3908"/>
    <cellStyle name="_10.Bieuthegioi-tan_NGTT2008(1)_So lieu quoc te(GDP)_12 So lieu quoc te (Ok)" xfId="1197"/>
    <cellStyle name="_10.Bieuthegioi-tan_NGTT2008(1)_So lieu quoc te(GDP)_12 So lieu quoc te (Ok)_nien giam tom tat nong nghiep 2013" xfId="3909"/>
    <cellStyle name="_10.Bieuthegioi-tan_NGTT2008(1)_So lieu quoc te(GDP)_12 So lieu quoc te (Ok)_Phan II (In)" xfId="3910"/>
    <cellStyle name="_10.Bieuthegioi-tan_NGTT2008(1)_So lieu quoc te(GDP)_13 Van tai 2012" xfId="1198"/>
    <cellStyle name="_10.Bieuthegioi-tan_NGTT2008(1)_So lieu quoc te(GDP)_Book2" xfId="3911"/>
    <cellStyle name="_10.Bieuthegioi-tan_NGTT2008(1)_So lieu quoc te(GDP)_Giaoduc2013(ok)" xfId="1199"/>
    <cellStyle name="_10.Bieuthegioi-tan_NGTT2008(1)_So lieu quoc te(GDP)_Maket NGTT2012 LN,TS (7-1-2013)" xfId="1200"/>
    <cellStyle name="_10.Bieuthegioi-tan_NGTT2008(1)_So lieu quoc te(GDP)_Maket NGTT2012 LN,TS (7-1-2013)_Nongnghiep" xfId="1201"/>
    <cellStyle name="_10.Bieuthegioi-tan_NGTT2008(1)_So lieu quoc te(GDP)_Ngiam_lamnghiep_2011_v2(1)(1)" xfId="1202"/>
    <cellStyle name="_10.Bieuthegioi-tan_NGTT2008(1)_So lieu quoc te(GDP)_Ngiam_lamnghiep_2011_v2(1)(1)_Nongnghiep" xfId="1203"/>
    <cellStyle name="_10.Bieuthegioi-tan_NGTT2008(1)_So lieu quoc te(GDP)_NGTK-daydu-2014-Laodong" xfId="3912"/>
    <cellStyle name="_10.Bieuthegioi-tan_NGTT2008(1)_So lieu quoc te(GDP)_NGTT LN,TS 2012 (Chuan)" xfId="1204"/>
    <cellStyle name="_10.Bieuthegioi-tan_NGTT2008(1)_So lieu quoc te(GDP)_Nien giam TT Vu Nong nghiep 2012(solieu)-gui Vu TH 29-3-2013" xfId="1205"/>
    <cellStyle name="_10.Bieuthegioi-tan_NGTT2008(1)_So lieu quoc te(GDP)_Niengiam_Hung_final" xfId="3913"/>
    <cellStyle name="_10.Bieuthegioi-tan_NGTT2008(1)_So lieu quoc te(GDP)_Nongnghiep" xfId="1206"/>
    <cellStyle name="_10.Bieuthegioi-tan_NGTT2008(1)_So lieu quoc te(GDP)_Nongnghiep NGDD 2012_cap nhat den 24-5-2013(1)" xfId="1207"/>
    <cellStyle name="_10.Bieuthegioi-tan_NGTT2008(1)_So lieu quoc te(GDP)_Nongnghiep_Nongnghiep NGDD 2012_cap nhat den 24-5-2013(1)" xfId="1208"/>
    <cellStyle name="_10.Bieuthegioi-tan_NGTT2008(1)_So lieu quoc te(GDP)_TKQG" xfId="1209"/>
    <cellStyle name="_10.Bieuthegioi-tan_NGTT2008(1)_So lieu quoc te(GDP)_Xl0000147" xfId="1210"/>
    <cellStyle name="_10.Bieuthegioi-tan_NGTT2008(1)_So lieu quoc te(GDP)_Xl0000167" xfId="1211"/>
    <cellStyle name="_10.Bieuthegioi-tan_NGTT2008(1)_So lieu quoc te(GDP)_XNK" xfId="1212"/>
    <cellStyle name="_10.Bieuthegioi-tan_NGTT2008(1)_So lieu quoc te(GDP)_XNK_nien giam tom tat nong nghiep 2013" xfId="3914"/>
    <cellStyle name="_10.Bieuthegioi-tan_NGTT2008(1)_So lieu quoc te(GDP)_XNK_Phan II (In)" xfId="3915"/>
    <cellStyle name="_10.Bieuthegioi-tan_NGTT2008(1)_Thuong mai va Du lich" xfId="1213"/>
    <cellStyle name="_10.Bieuthegioi-tan_NGTT2008(1)_Thuong mai va Du lich 2" xfId="3916"/>
    <cellStyle name="_10.Bieuthegioi-tan_NGTT2008(1)_Thuong mai va Du lich_01 Don vi HC" xfId="1214"/>
    <cellStyle name="_10.Bieuthegioi-tan_NGTT2008(1)_Thuong mai va Du lich_Book2" xfId="3917"/>
    <cellStyle name="_10.Bieuthegioi-tan_NGTT2008(1)_Thuong mai va Du lich_NGDD 2013 Thu chi NSNN " xfId="3918"/>
    <cellStyle name="_10.Bieuthegioi-tan_NGTT2008(1)_Thuong mai va Du lich_NGTK-daydu-2014-Laodong" xfId="3919"/>
    <cellStyle name="_10.Bieuthegioi-tan_NGTT2008(1)_Thuong mai va Du lich_nien giam tom tat nong nghiep 2013" xfId="3920"/>
    <cellStyle name="_10.Bieuthegioi-tan_NGTT2008(1)_Thuong mai va Du lich_Niengiam_Hung_final" xfId="3921"/>
    <cellStyle name="_10.Bieuthegioi-tan_NGTT2008(1)_Thuong mai va Du lich_Phan II (In)" xfId="3922"/>
    <cellStyle name="_10.Bieuthegioi-tan_NGTT2008(1)_TKQG" xfId="1215"/>
    <cellStyle name="_10.Bieuthegioi-tan_NGTT2008(1)_Tong hop 1" xfId="1216"/>
    <cellStyle name="_10.Bieuthegioi-tan_NGTT2008(1)_Tong hop 1 2" xfId="3923"/>
    <cellStyle name="_10.Bieuthegioi-tan_NGTT2008(1)_Tong hop 1_Book2" xfId="3924"/>
    <cellStyle name="_10.Bieuthegioi-tan_NGTT2008(1)_Tong hop 1_NGTK-daydu-2014-Laodong" xfId="3925"/>
    <cellStyle name="_10.Bieuthegioi-tan_NGTT2008(1)_Tong hop 1_Niengiam_Hung_final" xfId="3926"/>
    <cellStyle name="_10.Bieuthegioi-tan_NGTT2008(1)_Tong hop NGTT" xfId="1217"/>
    <cellStyle name="_10.Bieuthegioi-tan_NGTT2008(1)_Tong hop NGTT 2" xfId="3927"/>
    <cellStyle name="_10.Bieuthegioi-tan_NGTT2008(1)_Tong hop NGTT_Book2" xfId="3928"/>
    <cellStyle name="_10.Bieuthegioi-tan_NGTT2008(1)_Tong hop NGTT_Mau" xfId="3929"/>
    <cellStyle name="_10.Bieuthegioi-tan_NGTT2008(1)_Tong hop NGTT_NGTK-daydu-2014-Laodong" xfId="3930"/>
    <cellStyle name="_10.Bieuthegioi-tan_NGTT2008(1)_Tong hop NGTT_Niengiam_Hung_final" xfId="3931"/>
    <cellStyle name="_10.Bieuthegioi-tan_NGTT2008(1)_Xl0000006" xfId="3932"/>
    <cellStyle name="_10.Bieuthegioi-tan_NGTT2008(1)_Xl0000167" xfId="1218"/>
    <cellStyle name="_10.Bieuthegioi-tan_NGTT2008(1)_XNK" xfId="1219"/>
    <cellStyle name="_10.Bieuthegioi-tan_NGTT2008(1)_XNK (10-6)" xfId="1220"/>
    <cellStyle name="_10.Bieuthegioi-tan_NGTT2008(1)_XNK (10-6) 2" xfId="3933"/>
    <cellStyle name="_10.Bieuthegioi-tan_NGTT2008(1)_XNK (10-6)_Book2" xfId="3934"/>
    <cellStyle name="_10.Bieuthegioi-tan_NGTT2008(1)_XNK (10-6)_NGTK-daydu-2014-Laodong" xfId="3935"/>
    <cellStyle name="_10.Bieuthegioi-tan_NGTT2008(1)_XNK (10-6)_Niengiam_Hung_final" xfId="3936"/>
    <cellStyle name="_10.Bieuthegioi-tan_NGTT2008(1)_XNK 10" xfId="3937"/>
    <cellStyle name="_10.Bieuthegioi-tan_NGTT2008(1)_XNK 11" xfId="3938"/>
    <cellStyle name="_10.Bieuthegioi-tan_NGTT2008(1)_XNK 12" xfId="3939"/>
    <cellStyle name="_10.Bieuthegioi-tan_NGTT2008(1)_XNK 13" xfId="3940"/>
    <cellStyle name="_10.Bieuthegioi-tan_NGTT2008(1)_XNK 14" xfId="3941"/>
    <cellStyle name="_10.Bieuthegioi-tan_NGTT2008(1)_XNK 15" xfId="3942"/>
    <cellStyle name="_10.Bieuthegioi-tan_NGTT2008(1)_XNK 16" xfId="3943"/>
    <cellStyle name="_10.Bieuthegioi-tan_NGTT2008(1)_XNK 17" xfId="3944"/>
    <cellStyle name="_10.Bieuthegioi-tan_NGTT2008(1)_XNK 18" xfId="3945"/>
    <cellStyle name="_10.Bieuthegioi-tan_NGTT2008(1)_XNK 19" xfId="3946"/>
    <cellStyle name="_10.Bieuthegioi-tan_NGTT2008(1)_XNK 2" xfId="3947"/>
    <cellStyle name="_10.Bieuthegioi-tan_NGTT2008(1)_XNK 20" xfId="3948"/>
    <cellStyle name="_10.Bieuthegioi-tan_NGTT2008(1)_XNK 21" xfId="3949"/>
    <cellStyle name="_10.Bieuthegioi-tan_NGTT2008(1)_XNK 3" xfId="3950"/>
    <cellStyle name="_10.Bieuthegioi-tan_NGTT2008(1)_XNK 4" xfId="3951"/>
    <cellStyle name="_10.Bieuthegioi-tan_NGTT2008(1)_XNK 5" xfId="3952"/>
    <cellStyle name="_10.Bieuthegioi-tan_NGTT2008(1)_XNK 6" xfId="3953"/>
    <cellStyle name="_10.Bieuthegioi-tan_NGTT2008(1)_XNK 7" xfId="3954"/>
    <cellStyle name="_10.Bieuthegioi-tan_NGTT2008(1)_XNK 8" xfId="3955"/>
    <cellStyle name="_10.Bieuthegioi-tan_NGTT2008(1)_XNK 9" xfId="3956"/>
    <cellStyle name="_10.Bieuthegioi-tan_NGTT2008(1)_XNK_08 Thuong mai Tong muc - Diep" xfId="1221"/>
    <cellStyle name="_10.Bieuthegioi-tan_NGTT2008(1)_XNK_08 Thuong mai Tong muc - Diep_nien giam tom tat nong nghiep 2013" xfId="3957"/>
    <cellStyle name="_10.Bieuthegioi-tan_NGTT2008(1)_XNK_08 Thuong mai Tong muc - Diep_Phan II (In)" xfId="3958"/>
    <cellStyle name="_10.Bieuthegioi-tan_NGTT2008(1)_XNK_Bo sung 04 bieu Cong nghiep" xfId="1222"/>
    <cellStyle name="_10.Bieuthegioi-tan_NGTT2008(1)_XNK_Bo sung 04 bieu Cong nghiep 2" xfId="3959"/>
    <cellStyle name="_10.Bieuthegioi-tan_NGTT2008(1)_XNK_Bo sung 04 bieu Cong nghiep_Book2" xfId="3960"/>
    <cellStyle name="_10.Bieuthegioi-tan_NGTT2008(1)_XNK_Bo sung 04 bieu Cong nghiep_Mau" xfId="3961"/>
    <cellStyle name="_10.Bieuthegioi-tan_NGTT2008(1)_XNK_Bo sung 04 bieu Cong nghiep_NGTK-daydu-2014-Laodong" xfId="3962"/>
    <cellStyle name="_10.Bieuthegioi-tan_NGTT2008(1)_XNK_Bo sung 04 bieu Cong nghiep_Niengiam_Hung_final" xfId="3963"/>
    <cellStyle name="_10.Bieuthegioi-tan_NGTT2008(1)_XNK_Book2" xfId="3964"/>
    <cellStyle name="_10.Bieuthegioi-tan_NGTT2008(1)_XNK_Mau" xfId="3965"/>
    <cellStyle name="_10.Bieuthegioi-tan_NGTT2008(1)_XNK_NGTK-daydu-2014-Laodong" xfId="3966"/>
    <cellStyle name="_10.Bieuthegioi-tan_NGTT2008(1)_XNK_Niengiam_Hung_final" xfId="3967"/>
    <cellStyle name="_10.Bieuthegioi-tan_NGTT2008(1)_XNK-2012" xfId="1223"/>
    <cellStyle name="_10.Bieuthegioi-tan_NGTT2008(1)_XNK-2012_nien giam tom tat nong nghiep 2013" xfId="3968"/>
    <cellStyle name="_10.Bieuthegioi-tan_NGTT2008(1)_XNK-2012_Phan II (In)" xfId="3969"/>
    <cellStyle name="_10.Bieuthegioi-tan_NGTT2008(1)_XNK-Market" xfId="1224"/>
    <cellStyle name="_10_Market_VH_YT_GD_NGTT_2011" xfId="1225"/>
    <cellStyle name="_10_Market_VH_YT_GD_NGTT_2011 2" xfId="3970"/>
    <cellStyle name="_10_Market_VH_YT_GD_NGTT_2011_02  Dan so lao dong(OK)" xfId="1226"/>
    <cellStyle name="_10_Market_VH_YT_GD_NGTT_2011_03 TKQG va Thu chi NSNN 2012" xfId="1227"/>
    <cellStyle name="_10_Market_VH_YT_GD_NGTT_2011_04 Doanh nghiep va CSKDCT 2012" xfId="1228"/>
    <cellStyle name="_10_Market_VH_YT_GD_NGTT_2011_05 Doanh nghiep va Ca the_2011 (Ok)" xfId="1229"/>
    <cellStyle name="_10_Market_VH_YT_GD_NGTT_2011_06 NGTT LN,TS 2013 co so" xfId="3971"/>
    <cellStyle name="_10_Market_VH_YT_GD_NGTT_2011_07 NGTT CN 2012" xfId="1230"/>
    <cellStyle name="_10_Market_VH_YT_GD_NGTT_2011_08 Thuong mai Tong muc - Diep" xfId="1231"/>
    <cellStyle name="_10_Market_VH_YT_GD_NGTT_2011_08 Thuong mai va Du lich (Ok)" xfId="1232"/>
    <cellStyle name="_10_Market_VH_YT_GD_NGTT_2011_08 Thuong mai va Du lich (Ok)_nien giam tom tat nong nghiep 2013" xfId="3972"/>
    <cellStyle name="_10_Market_VH_YT_GD_NGTT_2011_08 Thuong mai va Du lich (Ok)_Phan II (In)" xfId="3973"/>
    <cellStyle name="_10_Market_VH_YT_GD_NGTT_2011_09 Chi so gia 2011- VuTKG-1 (Ok)" xfId="1233"/>
    <cellStyle name="_10_Market_VH_YT_GD_NGTT_2011_09 Chi so gia 2011- VuTKG-1 (Ok)_nien giam tom tat nong nghiep 2013" xfId="3974"/>
    <cellStyle name="_10_Market_VH_YT_GD_NGTT_2011_09 Chi so gia 2011- VuTKG-1 (Ok)_Phan II (In)" xfId="3975"/>
    <cellStyle name="_10_Market_VH_YT_GD_NGTT_2011_09 Du lich" xfId="1234"/>
    <cellStyle name="_10_Market_VH_YT_GD_NGTT_2011_09 Du lich_nien giam tom tat nong nghiep 2013" xfId="3976"/>
    <cellStyle name="_10_Market_VH_YT_GD_NGTT_2011_09 Du lich_Phan II (In)" xfId="3977"/>
    <cellStyle name="_10_Market_VH_YT_GD_NGTT_2011_10 Van tai va BCVT (da sua ok)" xfId="1235"/>
    <cellStyle name="_10_Market_VH_YT_GD_NGTT_2011_10 Van tai va BCVT (da sua ok)_nien giam tom tat nong nghiep 2013" xfId="3978"/>
    <cellStyle name="_10_Market_VH_YT_GD_NGTT_2011_10 Van tai va BCVT (da sua ok)_Phan II (In)" xfId="3979"/>
    <cellStyle name="_10_Market_VH_YT_GD_NGTT_2011_11 (3)" xfId="1236"/>
    <cellStyle name="_10_Market_VH_YT_GD_NGTT_2011_11 (3) 2" xfId="3980"/>
    <cellStyle name="_10_Market_VH_YT_GD_NGTT_2011_11 (3)_04 Doanh nghiep va CSKDCT 2012" xfId="1237"/>
    <cellStyle name="_10_Market_VH_YT_GD_NGTT_2011_11 (3)_Book2" xfId="3981"/>
    <cellStyle name="_10_Market_VH_YT_GD_NGTT_2011_11 (3)_NGTK-daydu-2014-Laodong" xfId="3982"/>
    <cellStyle name="_10_Market_VH_YT_GD_NGTT_2011_11 (3)_nien giam tom tat nong nghiep 2013" xfId="3983"/>
    <cellStyle name="_10_Market_VH_YT_GD_NGTT_2011_11 (3)_Niengiam_Hung_final" xfId="3984"/>
    <cellStyle name="_10_Market_VH_YT_GD_NGTT_2011_11 (3)_Phan II (In)" xfId="3985"/>
    <cellStyle name="_10_Market_VH_YT_GD_NGTT_2011_11 (3)_Xl0000167" xfId="1238"/>
    <cellStyle name="_10_Market_VH_YT_GD_NGTT_2011_12 (2)" xfId="1239"/>
    <cellStyle name="_10_Market_VH_YT_GD_NGTT_2011_12 (2) 2" xfId="3986"/>
    <cellStyle name="_10_Market_VH_YT_GD_NGTT_2011_12 (2)_04 Doanh nghiep va CSKDCT 2012" xfId="1240"/>
    <cellStyle name="_10_Market_VH_YT_GD_NGTT_2011_12 (2)_Book2" xfId="3987"/>
    <cellStyle name="_10_Market_VH_YT_GD_NGTT_2011_12 (2)_NGTK-daydu-2014-Laodong" xfId="3988"/>
    <cellStyle name="_10_Market_VH_YT_GD_NGTT_2011_12 (2)_nien giam tom tat nong nghiep 2013" xfId="3989"/>
    <cellStyle name="_10_Market_VH_YT_GD_NGTT_2011_12 (2)_Niengiam_Hung_final" xfId="3990"/>
    <cellStyle name="_10_Market_VH_YT_GD_NGTT_2011_12 (2)_Phan II (In)" xfId="3991"/>
    <cellStyle name="_10_Market_VH_YT_GD_NGTT_2011_12 (2)_Xl0000167" xfId="1241"/>
    <cellStyle name="_10_Market_VH_YT_GD_NGTT_2011_12 Giao duc, Y Te va Muc songnam2011" xfId="1242"/>
    <cellStyle name="_10_Market_VH_YT_GD_NGTT_2011_12 Giao duc, Y Te va Muc songnam2011_nien giam tom tat nong nghiep 2013" xfId="3992"/>
    <cellStyle name="_10_Market_VH_YT_GD_NGTT_2011_12 Giao duc, Y Te va Muc songnam2011_Phan II (In)" xfId="3993"/>
    <cellStyle name="_10_Market_VH_YT_GD_NGTT_2011_12 MSDC_Thuy Van" xfId="3994"/>
    <cellStyle name="_10_Market_VH_YT_GD_NGTT_2011_13 Van tai 2012" xfId="1243"/>
    <cellStyle name="_10_Market_VH_YT_GD_NGTT_2011_Book2" xfId="3995"/>
    <cellStyle name="_10_Market_VH_YT_GD_NGTT_2011_Giaoduc2013(ok)" xfId="1244"/>
    <cellStyle name="_10_Market_VH_YT_GD_NGTT_2011_Maket NGTT2012 LN,TS (7-1-2013)" xfId="1245"/>
    <cellStyle name="_10_Market_VH_YT_GD_NGTT_2011_Maket NGTT2012 LN,TS (7-1-2013)_Nongnghiep" xfId="1246"/>
    <cellStyle name="_10_Market_VH_YT_GD_NGTT_2011_Ngiam_lamnghiep_2011_v2(1)(1)" xfId="1247"/>
    <cellStyle name="_10_Market_VH_YT_GD_NGTT_2011_Ngiam_lamnghiep_2011_v2(1)(1)_Nongnghiep" xfId="1248"/>
    <cellStyle name="_10_Market_VH_YT_GD_NGTT_2011_NGTK-daydu-2014-Laodong" xfId="3996"/>
    <cellStyle name="_10_Market_VH_YT_GD_NGTT_2011_NGTT LN,TS 2012 (Chuan)" xfId="1249"/>
    <cellStyle name="_10_Market_VH_YT_GD_NGTT_2011_Nien giam TT Vu Nong nghiep 2012(solieu)-gui Vu TH 29-3-2013" xfId="1250"/>
    <cellStyle name="_10_Market_VH_YT_GD_NGTT_2011_Niengiam_Hung_final" xfId="3997"/>
    <cellStyle name="_10_Market_VH_YT_GD_NGTT_2011_Nongnghiep" xfId="1251"/>
    <cellStyle name="_10_Market_VH_YT_GD_NGTT_2011_Nongnghiep NGDD 2012_cap nhat den 24-5-2013(1)" xfId="1252"/>
    <cellStyle name="_10_Market_VH_YT_GD_NGTT_2011_Nongnghiep_Nongnghiep NGDD 2012_cap nhat den 24-5-2013(1)" xfId="1253"/>
    <cellStyle name="_10_Market_VH_YT_GD_NGTT_2011_TKQG" xfId="1254"/>
    <cellStyle name="_10_Market_VH_YT_GD_NGTT_2011_Xl0000147" xfId="1255"/>
    <cellStyle name="_10_Market_VH_YT_GD_NGTT_2011_Xl0000167" xfId="1256"/>
    <cellStyle name="_10_Market_VH_YT_GD_NGTT_2011_XNK" xfId="1257"/>
    <cellStyle name="_10_Market_VH_YT_GD_NGTT_2011_XNK_nien giam tom tat nong nghiep 2013" xfId="3998"/>
    <cellStyle name="_10_Market_VH_YT_GD_NGTT_2011_XNK_Phan II (In)" xfId="3999"/>
    <cellStyle name="_12 So lieu quoc te (Ok)" xfId="1258"/>
    <cellStyle name="_12 So lieu quoc te (Ok)_nien giam tom tat nong nghiep 2013" xfId="4000"/>
    <cellStyle name="_12 So lieu quoc te (Ok)_Phan II (In)" xfId="4001"/>
    <cellStyle name="_15.Quoc te" xfId="1259"/>
    <cellStyle name="_2.OK" xfId="1260"/>
    <cellStyle name="_3OK" xfId="1261"/>
    <cellStyle name="_4OK" xfId="1262"/>
    <cellStyle name="_5OK" xfId="1263"/>
    <cellStyle name="_6OK" xfId="1264"/>
    <cellStyle name="_7OK" xfId="1265"/>
    <cellStyle name="_8OK" xfId="1266"/>
    <cellStyle name="_Book2" xfId="1267"/>
    <cellStyle name="_Book2 10" xfId="1268"/>
    <cellStyle name="_Book2 11" xfId="1269"/>
    <cellStyle name="_Book2 12" xfId="1270"/>
    <cellStyle name="_Book2 13" xfId="1271"/>
    <cellStyle name="_Book2 14" xfId="1272"/>
    <cellStyle name="_Book2 15" xfId="1273"/>
    <cellStyle name="_Book2 16" xfId="1274"/>
    <cellStyle name="_Book2 17" xfId="1275"/>
    <cellStyle name="_Book2 18" xfId="1276"/>
    <cellStyle name="_Book2 19" xfId="1277"/>
    <cellStyle name="_Book2 2" xfId="1278"/>
    <cellStyle name="_Book2 3" xfId="1279"/>
    <cellStyle name="_Book2 4" xfId="1280"/>
    <cellStyle name="_Book2 5" xfId="1281"/>
    <cellStyle name="_Book2 6" xfId="1282"/>
    <cellStyle name="_Book2 7" xfId="1283"/>
    <cellStyle name="_Book2 8" xfId="1284"/>
    <cellStyle name="_Book2 9" xfId="1285"/>
    <cellStyle name="_Book2_01 Don vi HC" xfId="1286"/>
    <cellStyle name="_Book2_01 Don vi HC 2" xfId="4002"/>
    <cellStyle name="_Book2_01 Don vi HC_Book2" xfId="4003"/>
    <cellStyle name="_Book2_01 Don vi HC_NGTK-daydu-2014-Laodong" xfId="4004"/>
    <cellStyle name="_Book2_01 Don vi HC_Niengiam_Hung_final" xfId="4005"/>
    <cellStyle name="_Book2_01 DVHC-DSLD 2010" xfId="1287"/>
    <cellStyle name="_Book2_01 DVHC-DSLD 2010 2" xfId="4006"/>
    <cellStyle name="_Book2_01 DVHC-DSLD 2010_Book2" xfId="4007"/>
    <cellStyle name="_Book2_01 DVHC-DSLD 2010_Mau" xfId="4008"/>
    <cellStyle name="_Book2_01 DVHC-DSLD 2010_NGTK-daydu-2014-Laodong" xfId="4009"/>
    <cellStyle name="_Book2_01 DVHC-DSLD 2010_Niengiam_Hung_final" xfId="4010"/>
    <cellStyle name="_Book2_02  Dan so lao dong(OK)" xfId="1288"/>
    <cellStyle name="_Book2_02 Dan so 2010 (ok)" xfId="1289"/>
    <cellStyle name="_Book2_02 Dan so Lao dong 2011" xfId="1290"/>
    <cellStyle name="_Book2_02 Danso_Laodong 2012(chuan) CO SO" xfId="1291"/>
    <cellStyle name="_Book2_02 DSLD_2011(ok).xls" xfId="1292"/>
    <cellStyle name="_Book2_03 TKQG va Thu chi NSNN 2012" xfId="1293"/>
    <cellStyle name="_Book2_04 Doanh nghiep va CSKDCT 2012" xfId="1294"/>
    <cellStyle name="_Book2_05 Doanh nghiep va Ca the_2011 (Ok)" xfId="1295"/>
    <cellStyle name="_Book2_05 NGTT DN 2010 (OK)" xfId="1296"/>
    <cellStyle name="_Book2_05 NGTT DN 2010 (OK) 2" xfId="4011"/>
    <cellStyle name="_Book2_05 NGTT DN 2010 (OK)_Bo sung 04 bieu Cong nghiep" xfId="1297"/>
    <cellStyle name="_Book2_05 NGTT DN 2010 (OK)_Bo sung 04 bieu Cong nghiep 2" xfId="4012"/>
    <cellStyle name="_Book2_05 NGTT DN 2010 (OK)_Bo sung 04 bieu Cong nghiep_Book2" xfId="4013"/>
    <cellStyle name="_Book2_05 NGTT DN 2010 (OK)_Bo sung 04 bieu Cong nghiep_Mau" xfId="4014"/>
    <cellStyle name="_Book2_05 NGTT DN 2010 (OK)_Bo sung 04 bieu Cong nghiep_NGTK-daydu-2014-Laodong" xfId="4015"/>
    <cellStyle name="_Book2_05 NGTT DN 2010 (OK)_Bo sung 04 bieu Cong nghiep_Niengiam_Hung_final" xfId="4016"/>
    <cellStyle name="_Book2_05 NGTT DN 2010 (OK)_Book2" xfId="4017"/>
    <cellStyle name="_Book2_05 NGTT DN 2010 (OK)_Mau" xfId="4018"/>
    <cellStyle name="_Book2_05 NGTT DN 2010 (OK)_NGTK-daydu-2014-Laodong" xfId="4019"/>
    <cellStyle name="_Book2_05 NGTT DN 2010 (OK)_Niengiam_Hung_final" xfId="4020"/>
    <cellStyle name="_Book2_06 NGTT LN,TS 2013 co so" xfId="4021"/>
    <cellStyle name="_Book2_06 Nong, lam nghiep 2010  (ok)" xfId="1298"/>
    <cellStyle name="_Book2_07 NGTT CN 2012" xfId="1299"/>
    <cellStyle name="_Book2_08 Thuong mai Tong muc - Diep" xfId="1300"/>
    <cellStyle name="_Book2_08 Thuong mai va Du lich (Ok)" xfId="1301"/>
    <cellStyle name="_Book2_08 Thuong mai va Du lich (Ok)_nien giam tom tat nong nghiep 2013" xfId="4022"/>
    <cellStyle name="_Book2_08 Thuong mai va Du lich (Ok)_Phan II (In)" xfId="4023"/>
    <cellStyle name="_Book2_09 Chi so gia 2011- VuTKG-1 (Ok)" xfId="1302"/>
    <cellStyle name="_Book2_09 Chi so gia 2011- VuTKG-1 (Ok)_nien giam tom tat nong nghiep 2013" xfId="4024"/>
    <cellStyle name="_Book2_09 Chi so gia 2011- VuTKG-1 (Ok)_Phan II (In)" xfId="4025"/>
    <cellStyle name="_Book2_09 Du lich" xfId="1303"/>
    <cellStyle name="_Book2_09 Du lich_nien giam tom tat nong nghiep 2013" xfId="4026"/>
    <cellStyle name="_Book2_09 Du lich_Phan II (In)" xfId="4027"/>
    <cellStyle name="_Book2_10 Market VH, YT, GD, NGTT 2011 " xfId="1304"/>
    <cellStyle name="_Book2_10 Market VH, YT, GD, NGTT 2011  2" xfId="4028"/>
    <cellStyle name="_Book2_10 Market VH, YT, GD, NGTT 2011 _02  Dan so lao dong(OK)" xfId="1305"/>
    <cellStyle name="_Book2_10 Market VH, YT, GD, NGTT 2011 _03 TKQG va Thu chi NSNN 2012" xfId="1306"/>
    <cellStyle name="_Book2_10 Market VH, YT, GD, NGTT 2011 _04 Doanh nghiep va CSKDCT 2012" xfId="1307"/>
    <cellStyle name="_Book2_10 Market VH, YT, GD, NGTT 2011 _05 Doanh nghiep va Ca the_2011 (Ok)" xfId="1308"/>
    <cellStyle name="_Book2_10 Market VH, YT, GD, NGTT 2011 _06 NGTT LN,TS 2013 co so" xfId="4029"/>
    <cellStyle name="_Book2_10 Market VH, YT, GD, NGTT 2011 _07 NGTT CN 2012" xfId="1309"/>
    <cellStyle name="_Book2_10 Market VH, YT, GD, NGTT 2011 _08 Thuong mai Tong muc - Diep" xfId="1310"/>
    <cellStyle name="_Book2_10 Market VH, YT, GD, NGTT 2011 _08 Thuong mai va Du lich (Ok)" xfId="1311"/>
    <cellStyle name="_Book2_10 Market VH, YT, GD, NGTT 2011 _08 Thuong mai va Du lich (Ok)_nien giam tom tat nong nghiep 2013" xfId="4030"/>
    <cellStyle name="_Book2_10 Market VH, YT, GD, NGTT 2011 _08 Thuong mai va Du lich (Ok)_Phan II (In)" xfId="4031"/>
    <cellStyle name="_Book2_10 Market VH, YT, GD, NGTT 2011 _09 Chi so gia 2011- VuTKG-1 (Ok)" xfId="1312"/>
    <cellStyle name="_Book2_10 Market VH, YT, GD, NGTT 2011 _09 Chi so gia 2011- VuTKG-1 (Ok)_nien giam tom tat nong nghiep 2013" xfId="4032"/>
    <cellStyle name="_Book2_10 Market VH, YT, GD, NGTT 2011 _09 Chi so gia 2011- VuTKG-1 (Ok)_Phan II (In)" xfId="4033"/>
    <cellStyle name="_Book2_10 Market VH, YT, GD, NGTT 2011 _09 Du lich" xfId="1313"/>
    <cellStyle name="_Book2_10 Market VH, YT, GD, NGTT 2011 _09 Du lich_nien giam tom tat nong nghiep 2013" xfId="4034"/>
    <cellStyle name="_Book2_10 Market VH, YT, GD, NGTT 2011 _09 Du lich_Phan II (In)" xfId="4035"/>
    <cellStyle name="_Book2_10 Market VH, YT, GD, NGTT 2011 _10 Van tai va BCVT (da sua ok)" xfId="1314"/>
    <cellStyle name="_Book2_10 Market VH, YT, GD, NGTT 2011 _10 Van tai va BCVT (da sua ok)_nien giam tom tat nong nghiep 2013" xfId="4036"/>
    <cellStyle name="_Book2_10 Market VH, YT, GD, NGTT 2011 _10 Van tai va BCVT (da sua ok)_Phan II (In)" xfId="4037"/>
    <cellStyle name="_Book2_10 Market VH, YT, GD, NGTT 2011 _11 (3)" xfId="1315"/>
    <cellStyle name="_Book2_10 Market VH, YT, GD, NGTT 2011 _11 (3) 2" xfId="4038"/>
    <cellStyle name="_Book2_10 Market VH, YT, GD, NGTT 2011 _11 (3)_04 Doanh nghiep va CSKDCT 2012" xfId="1316"/>
    <cellStyle name="_Book2_10 Market VH, YT, GD, NGTT 2011 _11 (3)_Book2" xfId="4039"/>
    <cellStyle name="_Book2_10 Market VH, YT, GD, NGTT 2011 _11 (3)_NGTK-daydu-2014-Laodong" xfId="4040"/>
    <cellStyle name="_Book2_10 Market VH, YT, GD, NGTT 2011 _11 (3)_nien giam tom tat nong nghiep 2013" xfId="4041"/>
    <cellStyle name="_Book2_10 Market VH, YT, GD, NGTT 2011 _11 (3)_Niengiam_Hung_final" xfId="4042"/>
    <cellStyle name="_Book2_10 Market VH, YT, GD, NGTT 2011 _11 (3)_Phan II (In)" xfId="4043"/>
    <cellStyle name="_Book2_10 Market VH, YT, GD, NGTT 2011 _11 (3)_Xl0000167" xfId="1317"/>
    <cellStyle name="_Book2_10 Market VH, YT, GD, NGTT 2011 _12 (2)" xfId="1318"/>
    <cellStyle name="_Book2_10 Market VH, YT, GD, NGTT 2011 _12 (2) 2" xfId="4044"/>
    <cellStyle name="_Book2_10 Market VH, YT, GD, NGTT 2011 _12 (2)_04 Doanh nghiep va CSKDCT 2012" xfId="1319"/>
    <cellStyle name="_Book2_10 Market VH, YT, GD, NGTT 2011 _12 (2)_Book2" xfId="4045"/>
    <cellStyle name="_Book2_10 Market VH, YT, GD, NGTT 2011 _12 (2)_NGTK-daydu-2014-Laodong" xfId="4046"/>
    <cellStyle name="_Book2_10 Market VH, YT, GD, NGTT 2011 _12 (2)_nien giam tom tat nong nghiep 2013" xfId="4047"/>
    <cellStyle name="_Book2_10 Market VH, YT, GD, NGTT 2011 _12 (2)_Niengiam_Hung_final" xfId="4048"/>
    <cellStyle name="_Book2_10 Market VH, YT, GD, NGTT 2011 _12 (2)_Phan II (In)" xfId="4049"/>
    <cellStyle name="_Book2_10 Market VH, YT, GD, NGTT 2011 _12 (2)_Xl0000167" xfId="1320"/>
    <cellStyle name="_Book2_10 Market VH, YT, GD, NGTT 2011 _12 Giao duc, Y Te va Muc songnam2011" xfId="1321"/>
    <cellStyle name="_Book2_10 Market VH, YT, GD, NGTT 2011 _12 Giao duc, Y Te va Muc songnam2011_nien giam tom tat nong nghiep 2013" xfId="4050"/>
    <cellStyle name="_Book2_10 Market VH, YT, GD, NGTT 2011 _12 Giao duc, Y Te va Muc songnam2011_Phan II (In)" xfId="4051"/>
    <cellStyle name="_Book2_10 Market VH, YT, GD, NGTT 2011 _12 MSDC_Thuy Van" xfId="4052"/>
    <cellStyle name="_Book2_10 Market VH, YT, GD, NGTT 2011 _13 Van tai 2012" xfId="1322"/>
    <cellStyle name="_Book2_10 Market VH, YT, GD, NGTT 2011 _Book2" xfId="4053"/>
    <cellStyle name="_Book2_10 Market VH, YT, GD, NGTT 2011 _Giaoduc2013(ok)" xfId="1323"/>
    <cellStyle name="_Book2_10 Market VH, YT, GD, NGTT 2011 _Maket NGTT2012 LN,TS (7-1-2013)" xfId="1324"/>
    <cellStyle name="_Book2_10 Market VH, YT, GD, NGTT 2011 _Maket NGTT2012 LN,TS (7-1-2013)_Nongnghiep" xfId="1325"/>
    <cellStyle name="_Book2_10 Market VH, YT, GD, NGTT 2011 _Ngiam_lamnghiep_2011_v2(1)(1)" xfId="1326"/>
    <cellStyle name="_Book2_10 Market VH, YT, GD, NGTT 2011 _Ngiam_lamnghiep_2011_v2(1)(1)_Nongnghiep" xfId="1327"/>
    <cellStyle name="_Book2_10 Market VH, YT, GD, NGTT 2011 _NGTK-daydu-2014-Laodong" xfId="4054"/>
    <cellStyle name="_Book2_10 Market VH, YT, GD, NGTT 2011 _NGTT LN,TS 2012 (Chuan)" xfId="1328"/>
    <cellStyle name="_Book2_10 Market VH, YT, GD, NGTT 2011 _Nien giam TT Vu Nong nghiep 2012(solieu)-gui Vu TH 29-3-2013" xfId="1329"/>
    <cellStyle name="_Book2_10 Market VH, YT, GD, NGTT 2011 _Niengiam_Hung_final" xfId="4055"/>
    <cellStyle name="_Book2_10 Market VH, YT, GD, NGTT 2011 _Nongnghiep" xfId="1330"/>
    <cellStyle name="_Book2_10 Market VH, YT, GD, NGTT 2011 _Nongnghiep NGDD 2012_cap nhat den 24-5-2013(1)" xfId="1331"/>
    <cellStyle name="_Book2_10 Market VH, YT, GD, NGTT 2011 _Nongnghiep_Nongnghiep NGDD 2012_cap nhat den 24-5-2013(1)" xfId="1332"/>
    <cellStyle name="_Book2_10 Market VH, YT, GD, NGTT 2011 _So lieu quoc te TH" xfId="1333"/>
    <cellStyle name="_Book2_10 Market VH, YT, GD, NGTT 2011 _So lieu quoc te TH_nien giam tom tat nong nghiep 2013" xfId="4056"/>
    <cellStyle name="_Book2_10 Market VH, YT, GD, NGTT 2011 _So lieu quoc te TH_Phan II (In)" xfId="4057"/>
    <cellStyle name="_Book2_10 Market VH, YT, GD, NGTT 2011 _TKQG" xfId="1334"/>
    <cellStyle name="_Book2_10 Market VH, YT, GD, NGTT 2011 _Xl0000147" xfId="1335"/>
    <cellStyle name="_Book2_10 Market VH, YT, GD, NGTT 2011 _Xl0000167" xfId="1336"/>
    <cellStyle name="_Book2_10 Market VH, YT, GD, NGTT 2011 _XNK" xfId="1337"/>
    <cellStyle name="_Book2_10 Market VH, YT, GD, NGTT 2011 _XNK_nien giam tom tat nong nghiep 2013" xfId="4058"/>
    <cellStyle name="_Book2_10 Market VH, YT, GD, NGTT 2011 _XNK_Phan II (In)" xfId="4059"/>
    <cellStyle name="_Book2_10 Van tai va BCVT (da sua ok)" xfId="1338"/>
    <cellStyle name="_Book2_10 Van tai va BCVT (da sua ok)_nien giam tom tat nong nghiep 2013" xfId="4060"/>
    <cellStyle name="_Book2_10 Van tai va BCVT (da sua ok)_Phan II (In)" xfId="4061"/>
    <cellStyle name="_Book2_10 VH, YT, GD, NGTT 2010 - (OK)" xfId="1339"/>
    <cellStyle name="_Book2_10 VH, YT, GD, NGTT 2010 - (OK) 2" xfId="4062"/>
    <cellStyle name="_Book2_10 VH, YT, GD, NGTT 2010 - (OK)_Bo sung 04 bieu Cong nghiep" xfId="1340"/>
    <cellStyle name="_Book2_10 VH, YT, GD, NGTT 2010 - (OK)_Bo sung 04 bieu Cong nghiep 2" xfId="4063"/>
    <cellStyle name="_Book2_10 VH, YT, GD, NGTT 2010 - (OK)_Bo sung 04 bieu Cong nghiep_Book2" xfId="4064"/>
    <cellStyle name="_Book2_10 VH, YT, GD, NGTT 2010 - (OK)_Bo sung 04 bieu Cong nghiep_Mau" xfId="4065"/>
    <cellStyle name="_Book2_10 VH, YT, GD, NGTT 2010 - (OK)_Bo sung 04 bieu Cong nghiep_NGTK-daydu-2014-Laodong" xfId="4066"/>
    <cellStyle name="_Book2_10 VH, YT, GD, NGTT 2010 - (OK)_Bo sung 04 bieu Cong nghiep_Niengiam_Hung_final" xfId="4067"/>
    <cellStyle name="_Book2_10 VH, YT, GD, NGTT 2010 - (OK)_Book2" xfId="4068"/>
    <cellStyle name="_Book2_10 VH, YT, GD, NGTT 2010 - (OK)_Mau" xfId="4069"/>
    <cellStyle name="_Book2_10 VH, YT, GD, NGTT 2010 - (OK)_NGTK-daydu-2014-Laodong" xfId="4070"/>
    <cellStyle name="_Book2_10 VH, YT, GD, NGTT 2010 - (OK)_Niengiam_Hung_final" xfId="4071"/>
    <cellStyle name="_Book2_11 (3)" xfId="1341"/>
    <cellStyle name="_Book2_11 (3) 2" xfId="4072"/>
    <cellStyle name="_Book2_11 (3)_04 Doanh nghiep va CSKDCT 2012" xfId="1342"/>
    <cellStyle name="_Book2_11 (3)_Book2" xfId="4073"/>
    <cellStyle name="_Book2_11 (3)_NGTK-daydu-2014-Laodong" xfId="4074"/>
    <cellStyle name="_Book2_11 (3)_nien giam tom tat nong nghiep 2013" xfId="4075"/>
    <cellStyle name="_Book2_11 (3)_Niengiam_Hung_final" xfId="4076"/>
    <cellStyle name="_Book2_11 (3)_Phan II (In)" xfId="4077"/>
    <cellStyle name="_Book2_11 (3)_Xl0000167" xfId="1343"/>
    <cellStyle name="_Book2_12 (2)" xfId="1344"/>
    <cellStyle name="_Book2_12 (2) 2" xfId="4078"/>
    <cellStyle name="_Book2_12 (2)_04 Doanh nghiep va CSKDCT 2012" xfId="1345"/>
    <cellStyle name="_Book2_12 (2)_Book2" xfId="4079"/>
    <cellStyle name="_Book2_12 (2)_NGTK-daydu-2014-Laodong" xfId="4080"/>
    <cellStyle name="_Book2_12 (2)_nien giam tom tat nong nghiep 2013" xfId="4081"/>
    <cellStyle name="_Book2_12 (2)_Niengiam_Hung_final" xfId="4082"/>
    <cellStyle name="_Book2_12 (2)_Phan II (In)" xfId="4083"/>
    <cellStyle name="_Book2_12 (2)_Xl0000167" xfId="1346"/>
    <cellStyle name="_Book2_12 Chi so gia 2012(chuan) co so" xfId="1347"/>
    <cellStyle name="_Book2_12 Giao duc, Y Te va Muc songnam2011" xfId="1348"/>
    <cellStyle name="_Book2_12 Giao duc, Y Te va Muc songnam2011_nien giam tom tat nong nghiep 2013" xfId="4084"/>
    <cellStyle name="_Book2_12 Giao duc, Y Te va Muc songnam2011_Phan II (In)" xfId="4085"/>
    <cellStyle name="_Book2_13 Van tai 2012" xfId="1349"/>
    <cellStyle name="_Book2_Book1" xfId="1350"/>
    <cellStyle name="_Book2_Book1 2" xfId="4086"/>
    <cellStyle name="_Book2_Book1_Book2" xfId="4087"/>
    <cellStyle name="_Book2_Book1_Mau" xfId="4088"/>
    <cellStyle name="_Book2_Book1_NGTK-daydu-2014-Laodong" xfId="4089"/>
    <cellStyle name="_Book2_Book1_Niengiam_Hung_final" xfId="4090"/>
    <cellStyle name="_Book2_CucThongke-phucdap-Tuan-Anh" xfId="1351"/>
    <cellStyle name="_Book2_dan so phan tich 10 nam(moi)" xfId="1352"/>
    <cellStyle name="_Book2_dan so phan tich 10 nam(moi) 2" xfId="4091"/>
    <cellStyle name="_Book2_dan so phan tich 10 nam(moi)_Book2" xfId="4092"/>
    <cellStyle name="_Book2_dan so phan tich 10 nam(moi)_Mau" xfId="4093"/>
    <cellStyle name="_Book2_dan so phan tich 10 nam(moi)_NGTK-daydu-2014-Laodong" xfId="4094"/>
    <cellStyle name="_Book2_dan so phan tich 10 nam(moi)_Niengiam_Hung_final" xfId="4095"/>
    <cellStyle name="_Book2_Giaoduc2013(ok)" xfId="1353"/>
    <cellStyle name="_Book2_GTSXNN" xfId="1354"/>
    <cellStyle name="_Book2_GTSXNN_Nongnghiep NGDD 2012_cap nhat den 24-5-2013(1)" xfId="1355"/>
    <cellStyle name="_Book2_Maket NGTT2012 LN,TS (7-1-2013)" xfId="1356"/>
    <cellStyle name="_Book2_Maket NGTT2012 LN,TS (7-1-2013)_Nongnghiep" xfId="1357"/>
    <cellStyle name="_Book2_Mau" xfId="1358"/>
    <cellStyle name="_Book2_NGDD 2013 Thu chi NSNN " xfId="4096"/>
    <cellStyle name="_Book2_Ngiam_lamnghiep_2011_v2(1)(1)" xfId="1359"/>
    <cellStyle name="_Book2_Ngiam_lamnghiep_2011_v2(1)(1)_Nongnghiep" xfId="1360"/>
    <cellStyle name="_Book2_NGTT LN,TS 2012 (Chuan)" xfId="1361"/>
    <cellStyle name="_Book2_Nien giam day du  Nong nghiep 2010" xfId="1362"/>
    <cellStyle name="_Book2_Nien giam TT Vu Nong nghiep 2012(solieu)-gui Vu TH 29-3-2013" xfId="1363"/>
    <cellStyle name="_Book2_Nongnghiep" xfId="1364"/>
    <cellStyle name="_Book2_Nongnghiep 2" xfId="4097"/>
    <cellStyle name="_Book2_Nongnghiep_Bo sung 04 bieu Cong nghiep" xfId="1365"/>
    <cellStyle name="_Book2_Nongnghiep_Bo sung 04 bieu Cong nghiep 2" xfId="4098"/>
    <cellStyle name="_Book2_Nongnghiep_Bo sung 04 bieu Cong nghiep_Book2" xfId="4099"/>
    <cellStyle name="_Book2_Nongnghiep_Bo sung 04 bieu Cong nghiep_Mau" xfId="4100"/>
    <cellStyle name="_Book2_Nongnghiep_Bo sung 04 bieu Cong nghiep_NGTK-daydu-2014-Laodong" xfId="4101"/>
    <cellStyle name="_Book2_Nongnghiep_Bo sung 04 bieu Cong nghiep_Niengiam_Hung_final" xfId="4102"/>
    <cellStyle name="_Book2_Nongnghiep_Book2" xfId="4103"/>
    <cellStyle name="_Book2_Nongnghiep_Mau" xfId="1366"/>
    <cellStyle name="_Book2_Nongnghiep_NGDD 2013 Thu chi NSNN " xfId="4104"/>
    <cellStyle name="_Book2_Nongnghiep_NGTK-daydu-2014-Laodong" xfId="4105"/>
    <cellStyle name="_Book2_Nongnghiep_Niengiam_Hung_final" xfId="4106"/>
    <cellStyle name="_Book2_Nongnghiep_Nongnghiep NGDD 2012_cap nhat den 24-5-2013(1)" xfId="1367"/>
    <cellStyle name="_Book2_Nongnghiep_TKQG" xfId="1368"/>
    <cellStyle name="_Book2_So lieu quoc te TH" xfId="1369"/>
    <cellStyle name="_Book2_So lieu quoc te TH_08 Cong nghiep 2010" xfId="1370"/>
    <cellStyle name="_Book2_So lieu quoc te TH_08 Thuong mai va Du lich (Ok)" xfId="1371"/>
    <cellStyle name="_Book2_So lieu quoc te TH_09 Chi so gia 2011- VuTKG-1 (Ok)" xfId="1372"/>
    <cellStyle name="_Book2_So lieu quoc te TH_09 Du lich" xfId="1373"/>
    <cellStyle name="_Book2_So lieu quoc te TH_10 Van tai va BCVT (da sua ok)" xfId="1374"/>
    <cellStyle name="_Book2_So lieu quoc te TH_12 Giao duc, Y Te va Muc songnam2011" xfId="1375"/>
    <cellStyle name="_Book2_So lieu quoc te TH_nien giam tom tat du lich va XNK" xfId="1376"/>
    <cellStyle name="_Book2_So lieu quoc te TH_Nongnghiep" xfId="1377"/>
    <cellStyle name="_Book2_So lieu quoc te TH_XNK" xfId="1378"/>
    <cellStyle name="_Book2_So lieu quoc te(GDP)" xfId="1379"/>
    <cellStyle name="_Book2_So lieu quoc te(GDP) 2" xfId="4107"/>
    <cellStyle name="_Book2_So lieu quoc te(GDP)_02  Dan so lao dong(OK)" xfId="1380"/>
    <cellStyle name="_Book2_So lieu quoc te(GDP)_03 TKQG va Thu chi NSNN 2012" xfId="1381"/>
    <cellStyle name="_Book2_So lieu quoc te(GDP)_04 Doanh nghiep va CSKDCT 2012" xfId="1382"/>
    <cellStyle name="_Book2_So lieu quoc te(GDP)_05 Doanh nghiep va Ca the_2011 (Ok)" xfId="1383"/>
    <cellStyle name="_Book2_So lieu quoc te(GDP)_06 NGTT LN,TS 2013 co so" xfId="4108"/>
    <cellStyle name="_Book2_So lieu quoc te(GDP)_07 NGTT CN 2012" xfId="1384"/>
    <cellStyle name="_Book2_So lieu quoc te(GDP)_08 Thuong mai Tong muc - Diep" xfId="1385"/>
    <cellStyle name="_Book2_So lieu quoc te(GDP)_08 Thuong mai va Du lich (Ok)" xfId="1386"/>
    <cellStyle name="_Book2_So lieu quoc te(GDP)_08 Thuong mai va Du lich (Ok)_nien giam tom tat nong nghiep 2013" xfId="4109"/>
    <cellStyle name="_Book2_So lieu quoc te(GDP)_08 Thuong mai va Du lich (Ok)_Phan II (In)" xfId="4110"/>
    <cellStyle name="_Book2_So lieu quoc te(GDP)_09 Chi so gia 2011- VuTKG-1 (Ok)" xfId="1387"/>
    <cellStyle name="_Book2_So lieu quoc te(GDP)_09 Chi so gia 2011- VuTKG-1 (Ok)_nien giam tom tat nong nghiep 2013" xfId="4111"/>
    <cellStyle name="_Book2_So lieu quoc te(GDP)_09 Chi so gia 2011- VuTKG-1 (Ok)_Phan II (In)" xfId="4112"/>
    <cellStyle name="_Book2_So lieu quoc te(GDP)_09 Du lich" xfId="1388"/>
    <cellStyle name="_Book2_So lieu quoc te(GDP)_09 Du lich_nien giam tom tat nong nghiep 2013" xfId="4113"/>
    <cellStyle name="_Book2_So lieu quoc te(GDP)_09 Du lich_Phan II (In)" xfId="4114"/>
    <cellStyle name="_Book2_So lieu quoc te(GDP)_10 Van tai va BCVT (da sua ok)" xfId="1389"/>
    <cellStyle name="_Book2_So lieu quoc te(GDP)_10 Van tai va BCVT (da sua ok)_nien giam tom tat nong nghiep 2013" xfId="4115"/>
    <cellStyle name="_Book2_So lieu quoc te(GDP)_10 Van tai va BCVT (da sua ok)_Phan II (In)" xfId="4116"/>
    <cellStyle name="_Book2_So lieu quoc te(GDP)_11 (3)" xfId="1390"/>
    <cellStyle name="_Book2_So lieu quoc te(GDP)_11 (3) 2" xfId="4117"/>
    <cellStyle name="_Book2_So lieu quoc te(GDP)_11 (3)_04 Doanh nghiep va CSKDCT 2012" xfId="1391"/>
    <cellStyle name="_Book2_So lieu quoc te(GDP)_11 (3)_Book2" xfId="4118"/>
    <cellStyle name="_Book2_So lieu quoc te(GDP)_11 (3)_NGTK-daydu-2014-Laodong" xfId="4119"/>
    <cellStyle name="_Book2_So lieu quoc te(GDP)_11 (3)_nien giam tom tat nong nghiep 2013" xfId="4120"/>
    <cellStyle name="_Book2_So lieu quoc te(GDP)_11 (3)_Niengiam_Hung_final" xfId="4121"/>
    <cellStyle name="_Book2_So lieu quoc te(GDP)_11 (3)_Phan II (In)" xfId="4122"/>
    <cellStyle name="_Book2_So lieu quoc te(GDP)_11 (3)_Xl0000167" xfId="1392"/>
    <cellStyle name="_Book2_So lieu quoc te(GDP)_12 (2)" xfId="1393"/>
    <cellStyle name="_Book2_So lieu quoc te(GDP)_12 (2) 2" xfId="4123"/>
    <cellStyle name="_Book2_So lieu quoc te(GDP)_12 (2)_04 Doanh nghiep va CSKDCT 2012" xfId="1394"/>
    <cellStyle name="_Book2_So lieu quoc te(GDP)_12 (2)_Book2" xfId="4124"/>
    <cellStyle name="_Book2_So lieu quoc te(GDP)_12 (2)_NGTK-daydu-2014-Laodong" xfId="4125"/>
    <cellStyle name="_Book2_So lieu quoc te(GDP)_12 (2)_nien giam tom tat nong nghiep 2013" xfId="4126"/>
    <cellStyle name="_Book2_So lieu quoc te(GDP)_12 (2)_Niengiam_Hung_final" xfId="4127"/>
    <cellStyle name="_Book2_So lieu quoc te(GDP)_12 (2)_Phan II (In)" xfId="4128"/>
    <cellStyle name="_Book2_So lieu quoc te(GDP)_12 (2)_Xl0000167" xfId="1395"/>
    <cellStyle name="_Book2_So lieu quoc te(GDP)_12 Giao duc, Y Te va Muc songnam2011" xfId="1396"/>
    <cellStyle name="_Book2_So lieu quoc te(GDP)_12 Giao duc, Y Te va Muc songnam2011_nien giam tom tat nong nghiep 2013" xfId="4129"/>
    <cellStyle name="_Book2_So lieu quoc te(GDP)_12 Giao duc, Y Te va Muc songnam2011_Phan II (In)" xfId="4130"/>
    <cellStyle name="_Book2_So lieu quoc te(GDP)_12 MSDC_Thuy Van" xfId="4131"/>
    <cellStyle name="_Book2_So lieu quoc te(GDP)_12 So lieu quoc te (Ok)" xfId="1397"/>
    <cellStyle name="_Book2_So lieu quoc te(GDP)_12 So lieu quoc te (Ok)_nien giam tom tat nong nghiep 2013" xfId="4132"/>
    <cellStyle name="_Book2_So lieu quoc te(GDP)_12 So lieu quoc te (Ok)_Phan II (In)" xfId="4133"/>
    <cellStyle name="_Book2_So lieu quoc te(GDP)_13 Van tai 2012" xfId="1398"/>
    <cellStyle name="_Book2_So lieu quoc te(GDP)_Book2" xfId="4134"/>
    <cellStyle name="_Book2_So lieu quoc te(GDP)_Giaoduc2013(ok)" xfId="1399"/>
    <cellStyle name="_Book2_So lieu quoc te(GDP)_Maket NGTT2012 LN,TS (7-1-2013)" xfId="1400"/>
    <cellStyle name="_Book2_So lieu quoc te(GDP)_Maket NGTT2012 LN,TS (7-1-2013)_Nongnghiep" xfId="1401"/>
    <cellStyle name="_Book2_So lieu quoc te(GDP)_Ngiam_lamnghiep_2011_v2(1)(1)" xfId="1402"/>
    <cellStyle name="_Book2_So lieu quoc te(GDP)_Ngiam_lamnghiep_2011_v2(1)(1)_Nongnghiep" xfId="1403"/>
    <cellStyle name="_Book2_So lieu quoc te(GDP)_NGTK-daydu-2014-Laodong" xfId="4135"/>
    <cellStyle name="_Book2_So lieu quoc te(GDP)_NGTT LN,TS 2012 (Chuan)" xfId="1404"/>
    <cellStyle name="_Book2_So lieu quoc te(GDP)_Nien giam TT Vu Nong nghiep 2012(solieu)-gui Vu TH 29-3-2013" xfId="1405"/>
    <cellStyle name="_Book2_So lieu quoc te(GDP)_Niengiam_Hung_final" xfId="4136"/>
    <cellStyle name="_Book2_So lieu quoc te(GDP)_Nongnghiep" xfId="1406"/>
    <cellStyle name="_Book2_So lieu quoc te(GDP)_Nongnghiep NGDD 2012_cap nhat den 24-5-2013(1)" xfId="1407"/>
    <cellStyle name="_Book2_So lieu quoc te(GDP)_Nongnghiep_Nongnghiep NGDD 2012_cap nhat den 24-5-2013(1)" xfId="1408"/>
    <cellStyle name="_Book2_So lieu quoc te(GDP)_TKQG" xfId="1409"/>
    <cellStyle name="_Book2_So lieu quoc te(GDP)_Xl0000147" xfId="1410"/>
    <cellStyle name="_Book2_So lieu quoc te(GDP)_Xl0000167" xfId="1411"/>
    <cellStyle name="_Book2_So lieu quoc te(GDP)_XNK" xfId="1412"/>
    <cellStyle name="_Book2_So lieu quoc te(GDP)_XNK_nien giam tom tat nong nghiep 2013" xfId="4137"/>
    <cellStyle name="_Book2_So lieu quoc te(GDP)_XNK_Phan II (In)" xfId="4138"/>
    <cellStyle name="_Book2_TKQG" xfId="1413"/>
    <cellStyle name="_Book2_Tong hop NGTT" xfId="1414"/>
    <cellStyle name="_Book2_Tong hop NGTT 2" xfId="4139"/>
    <cellStyle name="_Book2_Tong hop NGTT_Book2" xfId="4140"/>
    <cellStyle name="_Book2_Tong hop NGTT_Mau" xfId="4141"/>
    <cellStyle name="_Book2_Tong hop NGTT_NGTK-daydu-2014-Laodong" xfId="4142"/>
    <cellStyle name="_Book2_Tong hop NGTT_Niengiam_Hung_final" xfId="4143"/>
    <cellStyle name="_Book2_Xl0000006" xfId="4144"/>
    <cellStyle name="_Book2_Xl0000147" xfId="1415"/>
    <cellStyle name="_Book2_Xl0000167" xfId="1416"/>
    <cellStyle name="_Book2_XNK" xfId="1417"/>
    <cellStyle name="_Book2_XNK 2" xfId="4145"/>
    <cellStyle name="_Book2_XNK_08 Thuong mai Tong muc - Diep" xfId="1418"/>
    <cellStyle name="_Book2_XNK_08 Thuong mai Tong muc - Diep_nien giam tom tat nong nghiep 2013" xfId="4146"/>
    <cellStyle name="_Book2_XNK_08 Thuong mai Tong muc - Diep_Phan II (In)" xfId="4147"/>
    <cellStyle name="_Book2_XNK_Bo sung 04 bieu Cong nghiep" xfId="1419"/>
    <cellStyle name="_Book2_XNK_Bo sung 04 bieu Cong nghiep 2" xfId="4148"/>
    <cellStyle name="_Book2_XNK_Bo sung 04 bieu Cong nghiep_Book2" xfId="4149"/>
    <cellStyle name="_Book2_XNK_Bo sung 04 bieu Cong nghiep_Mau" xfId="4150"/>
    <cellStyle name="_Book2_XNK_Bo sung 04 bieu Cong nghiep_NGTK-daydu-2014-Laodong" xfId="4151"/>
    <cellStyle name="_Book2_XNK_Bo sung 04 bieu Cong nghiep_Niengiam_Hung_final" xfId="4152"/>
    <cellStyle name="_Book2_XNK_Book2" xfId="4153"/>
    <cellStyle name="_Book2_XNK_Mau" xfId="4154"/>
    <cellStyle name="_Book2_XNK_NGTK-daydu-2014-Laodong" xfId="4155"/>
    <cellStyle name="_Book2_XNK_Niengiam_Hung_final" xfId="4156"/>
    <cellStyle name="_Book2_XNK-2012" xfId="1420"/>
    <cellStyle name="_Book2_XNK-2012_nien giam tom tat nong nghiep 2013" xfId="4157"/>
    <cellStyle name="_Book2_XNK-2012_Phan II (In)" xfId="4158"/>
    <cellStyle name="_Book2_XNK-Market" xfId="1421"/>
    <cellStyle name="_Book4" xfId="1422"/>
    <cellStyle name="_Buuchinh - Market" xfId="1423"/>
    <cellStyle name="_Buuchinh - Market 2" xfId="4159"/>
    <cellStyle name="_Buuchinh - Market_02  Dan so lao dong(OK)" xfId="1424"/>
    <cellStyle name="_Buuchinh - Market_03 TKQG va Thu chi NSNN 2012" xfId="1425"/>
    <cellStyle name="_Buuchinh - Market_04 Doanh nghiep va CSKDCT 2012" xfId="1426"/>
    <cellStyle name="_Buuchinh - Market_05 Doanh nghiep va Ca the_2011 (Ok)" xfId="1427"/>
    <cellStyle name="_Buuchinh - Market_06 NGTT LN,TS 2013 co so" xfId="4160"/>
    <cellStyle name="_Buuchinh - Market_07 NGTT CN 2012" xfId="1428"/>
    <cellStyle name="_Buuchinh - Market_08 Thuong mai Tong muc - Diep" xfId="1429"/>
    <cellStyle name="_Buuchinh - Market_08 Thuong mai va Du lich (Ok)" xfId="1430"/>
    <cellStyle name="_Buuchinh - Market_08 Thuong mai va Du lich (Ok)_nien giam tom tat nong nghiep 2013" xfId="4161"/>
    <cellStyle name="_Buuchinh - Market_08 Thuong mai va Du lich (Ok)_Phan II (In)" xfId="4162"/>
    <cellStyle name="_Buuchinh - Market_09 Chi so gia 2011- VuTKG-1 (Ok)" xfId="1431"/>
    <cellStyle name="_Buuchinh - Market_09 Chi so gia 2011- VuTKG-1 (Ok)_nien giam tom tat nong nghiep 2013" xfId="4163"/>
    <cellStyle name="_Buuchinh - Market_09 Chi so gia 2011- VuTKG-1 (Ok)_Phan II (In)" xfId="4164"/>
    <cellStyle name="_Buuchinh - Market_09 Du lich" xfId="1432"/>
    <cellStyle name="_Buuchinh - Market_09 Du lich_nien giam tom tat nong nghiep 2013" xfId="4165"/>
    <cellStyle name="_Buuchinh - Market_09 Du lich_Phan II (In)" xfId="4166"/>
    <cellStyle name="_Buuchinh - Market_10 Van tai va BCVT (da sua ok)" xfId="1433"/>
    <cellStyle name="_Buuchinh - Market_10 Van tai va BCVT (da sua ok)_nien giam tom tat nong nghiep 2013" xfId="4167"/>
    <cellStyle name="_Buuchinh - Market_10 Van tai va BCVT (da sua ok)_Phan II (In)" xfId="4168"/>
    <cellStyle name="_Buuchinh - Market_11 (3)" xfId="1434"/>
    <cellStyle name="_Buuchinh - Market_11 (3) 2" xfId="4169"/>
    <cellStyle name="_Buuchinh - Market_11 (3)_04 Doanh nghiep va CSKDCT 2012" xfId="1435"/>
    <cellStyle name="_Buuchinh - Market_11 (3)_Book2" xfId="4170"/>
    <cellStyle name="_Buuchinh - Market_11 (3)_NGTK-daydu-2014-Laodong" xfId="4171"/>
    <cellStyle name="_Buuchinh - Market_11 (3)_nien giam tom tat nong nghiep 2013" xfId="4172"/>
    <cellStyle name="_Buuchinh - Market_11 (3)_Niengiam_Hung_final" xfId="4173"/>
    <cellStyle name="_Buuchinh - Market_11 (3)_Phan II (In)" xfId="4174"/>
    <cellStyle name="_Buuchinh - Market_11 (3)_Xl0000167" xfId="1436"/>
    <cellStyle name="_Buuchinh - Market_12 (2)" xfId="1437"/>
    <cellStyle name="_Buuchinh - Market_12 (2) 2" xfId="4175"/>
    <cellStyle name="_Buuchinh - Market_12 (2)_04 Doanh nghiep va CSKDCT 2012" xfId="1438"/>
    <cellStyle name="_Buuchinh - Market_12 (2)_Book2" xfId="4176"/>
    <cellStyle name="_Buuchinh - Market_12 (2)_NGTK-daydu-2014-Laodong" xfId="4177"/>
    <cellStyle name="_Buuchinh - Market_12 (2)_nien giam tom tat nong nghiep 2013" xfId="4178"/>
    <cellStyle name="_Buuchinh - Market_12 (2)_Niengiam_Hung_final" xfId="4179"/>
    <cellStyle name="_Buuchinh - Market_12 (2)_Phan II (In)" xfId="4180"/>
    <cellStyle name="_Buuchinh - Market_12 (2)_Xl0000167" xfId="1439"/>
    <cellStyle name="_Buuchinh - Market_12 Giao duc, Y Te va Muc songnam2011" xfId="1440"/>
    <cellStyle name="_Buuchinh - Market_12 Giao duc, Y Te va Muc songnam2011_nien giam tom tat nong nghiep 2013" xfId="4181"/>
    <cellStyle name="_Buuchinh - Market_12 Giao duc, Y Te va Muc songnam2011_Phan II (In)" xfId="4182"/>
    <cellStyle name="_Buuchinh - Market_12 MSDC_Thuy Van" xfId="4183"/>
    <cellStyle name="_Buuchinh - Market_13 Van tai 2012" xfId="1441"/>
    <cellStyle name="_Buuchinh - Market_Book2" xfId="4184"/>
    <cellStyle name="_Buuchinh - Market_Giaoduc2013(ok)" xfId="1442"/>
    <cellStyle name="_Buuchinh - Market_Maket NGTT2012 LN,TS (7-1-2013)" xfId="1443"/>
    <cellStyle name="_Buuchinh - Market_Maket NGTT2012 LN,TS (7-1-2013)_Nongnghiep" xfId="1444"/>
    <cellStyle name="_Buuchinh - Market_Ngiam_lamnghiep_2011_v2(1)(1)" xfId="1445"/>
    <cellStyle name="_Buuchinh - Market_Ngiam_lamnghiep_2011_v2(1)(1)_Nongnghiep" xfId="1446"/>
    <cellStyle name="_Buuchinh - Market_NGTK-daydu-2014-Laodong" xfId="4185"/>
    <cellStyle name="_Buuchinh - Market_NGTT LN,TS 2012 (Chuan)" xfId="1447"/>
    <cellStyle name="_Buuchinh - Market_Nien giam TT Vu Nong nghiep 2012(solieu)-gui Vu TH 29-3-2013" xfId="1448"/>
    <cellStyle name="_Buuchinh - Market_Niengiam_Hung_final" xfId="4186"/>
    <cellStyle name="_Buuchinh - Market_Nongnghiep" xfId="1449"/>
    <cellStyle name="_Buuchinh - Market_Nongnghiep NGDD 2012_cap nhat den 24-5-2013(1)" xfId="1450"/>
    <cellStyle name="_Buuchinh - Market_Nongnghiep_Nongnghiep NGDD 2012_cap nhat den 24-5-2013(1)" xfId="1451"/>
    <cellStyle name="_Buuchinh - Market_TKQG" xfId="1452"/>
    <cellStyle name="_Buuchinh - Market_Xl0000147" xfId="1453"/>
    <cellStyle name="_Buuchinh - Market_Xl0000167" xfId="1454"/>
    <cellStyle name="_Buuchinh - Market_XNK" xfId="1455"/>
    <cellStyle name="_Buuchinh - Market_XNK_nien giam tom tat nong nghiep 2013" xfId="4187"/>
    <cellStyle name="_Buuchinh - Market_XNK_Phan II (In)" xfId="4188"/>
    <cellStyle name="_csGDPngVN" xfId="1456"/>
    <cellStyle name="_CSKDCT 2010" xfId="1457"/>
    <cellStyle name="_CSKDCT 2010 2" xfId="4189"/>
    <cellStyle name="_CSKDCT 2010_Bo sung 04 bieu Cong nghiep" xfId="1458"/>
    <cellStyle name="_CSKDCT 2010_Bo sung 04 bieu Cong nghiep 2" xfId="4190"/>
    <cellStyle name="_CSKDCT 2010_Bo sung 04 bieu Cong nghiep_Book2" xfId="4191"/>
    <cellStyle name="_CSKDCT 2010_Bo sung 04 bieu Cong nghiep_Mau" xfId="4192"/>
    <cellStyle name="_CSKDCT 2010_Bo sung 04 bieu Cong nghiep_NGTK-daydu-2014-Laodong" xfId="4193"/>
    <cellStyle name="_CSKDCT 2010_Bo sung 04 bieu Cong nghiep_Niengiam_Hung_final" xfId="4194"/>
    <cellStyle name="_CSKDCT 2010_Book2" xfId="4195"/>
    <cellStyle name="_CSKDCT 2010_Mau" xfId="4196"/>
    <cellStyle name="_CSKDCT 2010_NGTK-daydu-2014-Laodong" xfId="4197"/>
    <cellStyle name="_CSKDCT 2010_Niengiam_Hung_final" xfId="4198"/>
    <cellStyle name="_da sua bo nam 2000 VT- 2011 - NGTT diep" xfId="1459"/>
    <cellStyle name="_da sua bo nam 2000 VT- 2011 - NGTT diep 2" xfId="4199"/>
    <cellStyle name="_da sua bo nam 2000 VT- 2011 - NGTT diep_02  Dan so lao dong(OK)" xfId="1460"/>
    <cellStyle name="_da sua bo nam 2000 VT- 2011 - NGTT diep_03 TKQG va Thu chi NSNN 2012" xfId="1461"/>
    <cellStyle name="_da sua bo nam 2000 VT- 2011 - NGTT diep_04 Doanh nghiep va CSKDCT 2012" xfId="1462"/>
    <cellStyle name="_da sua bo nam 2000 VT- 2011 - NGTT diep_05 Doanh nghiep va Ca the_2011 (Ok)" xfId="1463"/>
    <cellStyle name="_da sua bo nam 2000 VT- 2011 - NGTT diep_06 NGTT LN,TS 2013 co so" xfId="4200"/>
    <cellStyle name="_da sua bo nam 2000 VT- 2011 - NGTT diep_07 NGTT CN 2012" xfId="1464"/>
    <cellStyle name="_da sua bo nam 2000 VT- 2011 - NGTT diep_08 Thuong mai Tong muc - Diep" xfId="1465"/>
    <cellStyle name="_da sua bo nam 2000 VT- 2011 - NGTT diep_08 Thuong mai va Du lich (Ok)" xfId="1466"/>
    <cellStyle name="_da sua bo nam 2000 VT- 2011 - NGTT diep_08 Thuong mai va Du lich (Ok)_nien giam tom tat nong nghiep 2013" xfId="4201"/>
    <cellStyle name="_da sua bo nam 2000 VT- 2011 - NGTT diep_08 Thuong mai va Du lich (Ok)_Phan II (In)" xfId="4202"/>
    <cellStyle name="_da sua bo nam 2000 VT- 2011 - NGTT diep_09 Chi so gia 2011- VuTKG-1 (Ok)" xfId="1467"/>
    <cellStyle name="_da sua bo nam 2000 VT- 2011 - NGTT diep_09 Chi so gia 2011- VuTKG-1 (Ok)_nien giam tom tat nong nghiep 2013" xfId="4203"/>
    <cellStyle name="_da sua bo nam 2000 VT- 2011 - NGTT diep_09 Chi so gia 2011- VuTKG-1 (Ok)_Phan II (In)" xfId="4204"/>
    <cellStyle name="_da sua bo nam 2000 VT- 2011 - NGTT diep_09 Du lich" xfId="1468"/>
    <cellStyle name="_da sua bo nam 2000 VT- 2011 - NGTT diep_09 Du lich_nien giam tom tat nong nghiep 2013" xfId="4205"/>
    <cellStyle name="_da sua bo nam 2000 VT- 2011 - NGTT diep_09 Du lich_Phan II (In)" xfId="4206"/>
    <cellStyle name="_da sua bo nam 2000 VT- 2011 - NGTT diep_10 Van tai va BCVT (da sua ok)" xfId="1469"/>
    <cellStyle name="_da sua bo nam 2000 VT- 2011 - NGTT diep_10 Van tai va BCVT (da sua ok)_nien giam tom tat nong nghiep 2013" xfId="4207"/>
    <cellStyle name="_da sua bo nam 2000 VT- 2011 - NGTT diep_10 Van tai va BCVT (da sua ok)_Phan II (In)" xfId="4208"/>
    <cellStyle name="_da sua bo nam 2000 VT- 2011 - NGTT diep_11 (3)" xfId="1470"/>
    <cellStyle name="_da sua bo nam 2000 VT- 2011 - NGTT diep_11 (3) 2" xfId="4209"/>
    <cellStyle name="_da sua bo nam 2000 VT- 2011 - NGTT diep_11 (3)_04 Doanh nghiep va CSKDCT 2012" xfId="1471"/>
    <cellStyle name="_da sua bo nam 2000 VT- 2011 - NGTT diep_11 (3)_Book2" xfId="4210"/>
    <cellStyle name="_da sua bo nam 2000 VT- 2011 - NGTT diep_11 (3)_NGTK-daydu-2014-Laodong" xfId="4211"/>
    <cellStyle name="_da sua bo nam 2000 VT- 2011 - NGTT diep_11 (3)_nien giam tom tat nong nghiep 2013" xfId="4212"/>
    <cellStyle name="_da sua bo nam 2000 VT- 2011 - NGTT diep_11 (3)_Niengiam_Hung_final" xfId="4213"/>
    <cellStyle name="_da sua bo nam 2000 VT- 2011 - NGTT diep_11 (3)_Phan II (In)" xfId="4214"/>
    <cellStyle name="_da sua bo nam 2000 VT- 2011 - NGTT diep_11 (3)_Xl0000167" xfId="1472"/>
    <cellStyle name="_da sua bo nam 2000 VT- 2011 - NGTT diep_12 (2)" xfId="1473"/>
    <cellStyle name="_da sua bo nam 2000 VT- 2011 - NGTT diep_12 (2) 2" xfId="4215"/>
    <cellStyle name="_da sua bo nam 2000 VT- 2011 - NGTT diep_12 (2)_04 Doanh nghiep va CSKDCT 2012" xfId="1474"/>
    <cellStyle name="_da sua bo nam 2000 VT- 2011 - NGTT diep_12 (2)_Book2" xfId="4216"/>
    <cellStyle name="_da sua bo nam 2000 VT- 2011 - NGTT diep_12 (2)_NGTK-daydu-2014-Laodong" xfId="4217"/>
    <cellStyle name="_da sua bo nam 2000 VT- 2011 - NGTT diep_12 (2)_nien giam tom tat nong nghiep 2013" xfId="4218"/>
    <cellStyle name="_da sua bo nam 2000 VT- 2011 - NGTT diep_12 (2)_Niengiam_Hung_final" xfId="4219"/>
    <cellStyle name="_da sua bo nam 2000 VT- 2011 - NGTT diep_12 (2)_Phan II (In)" xfId="4220"/>
    <cellStyle name="_da sua bo nam 2000 VT- 2011 - NGTT diep_12 (2)_Xl0000167" xfId="1475"/>
    <cellStyle name="_da sua bo nam 2000 VT- 2011 - NGTT diep_12 Giao duc, Y Te va Muc songnam2011" xfId="1476"/>
    <cellStyle name="_da sua bo nam 2000 VT- 2011 - NGTT diep_12 Giao duc, Y Te va Muc songnam2011_nien giam tom tat nong nghiep 2013" xfId="4221"/>
    <cellStyle name="_da sua bo nam 2000 VT- 2011 - NGTT diep_12 Giao duc, Y Te va Muc songnam2011_Phan II (In)" xfId="4222"/>
    <cellStyle name="_da sua bo nam 2000 VT- 2011 - NGTT diep_12 MSDC_Thuy Van" xfId="4223"/>
    <cellStyle name="_da sua bo nam 2000 VT- 2011 - NGTT diep_13 Van tai 2012" xfId="1477"/>
    <cellStyle name="_da sua bo nam 2000 VT- 2011 - NGTT diep_Book2" xfId="4224"/>
    <cellStyle name="_da sua bo nam 2000 VT- 2011 - NGTT diep_Giaoduc2013(ok)" xfId="1478"/>
    <cellStyle name="_da sua bo nam 2000 VT- 2011 - NGTT diep_Maket NGTT2012 LN,TS (7-1-2013)" xfId="1479"/>
    <cellStyle name="_da sua bo nam 2000 VT- 2011 - NGTT diep_Maket NGTT2012 LN,TS (7-1-2013)_Nongnghiep" xfId="1480"/>
    <cellStyle name="_da sua bo nam 2000 VT- 2011 - NGTT diep_Ngiam_lamnghiep_2011_v2(1)(1)" xfId="1481"/>
    <cellStyle name="_da sua bo nam 2000 VT- 2011 - NGTT diep_Ngiam_lamnghiep_2011_v2(1)(1)_Nongnghiep" xfId="1482"/>
    <cellStyle name="_da sua bo nam 2000 VT- 2011 - NGTT diep_NGTK-daydu-2014-Laodong" xfId="4225"/>
    <cellStyle name="_da sua bo nam 2000 VT- 2011 - NGTT diep_NGTT LN,TS 2012 (Chuan)" xfId="1483"/>
    <cellStyle name="_da sua bo nam 2000 VT- 2011 - NGTT diep_Nien giam TT Vu Nong nghiep 2012(solieu)-gui Vu TH 29-3-2013" xfId="1484"/>
    <cellStyle name="_da sua bo nam 2000 VT- 2011 - NGTT diep_Niengiam_Hung_final" xfId="4226"/>
    <cellStyle name="_da sua bo nam 2000 VT- 2011 - NGTT diep_Nongnghiep" xfId="1485"/>
    <cellStyle name="_da sua bo nam 2000 VT- 2011 - NGTT diep_Nongnghiep NGDD 2012_cap nhat den 24-5-2013(1)" xfId="1486"/>
    <cellStyle name="_da sua bo nam 2000 VT- 2011 - NGTT diep_Nongnghiep_Nongnghiep NGDD 2012_cap nhat den 24-5-2013(1)" xfId="1487"/>
    <cellStyle name="_da sua bo nam 2000 VT- 2011 - NGTT diep_TKQG" xfId="1488"/>
    <cellStyle name="_da sua bo nam 2000 VT- 2011 - NGTT diep_Xl0000147" xfId="1489"/>
    <cellStyle name="_da sua bo nam 2000 VT- 2011 - NGTT diep_Xl0000167" xfId="1490"/>
    <cellStyle name="_da sua bo nam 2000 VT- 2011 - NGTT diep_XNK" xfId="1491"/>
    <cellStyle name="_da sua bo nam 2000 VT- 2011 - NGTT diep_XNK_nien giam tom tat nong nghiep 2013" xfId="4227"/>
    <cellStyle name="_da sua bo nam 2000 VT- 2011 - NGTT diep_XNK_Phan II (In)" xfId="4228"/>
    <cellStyle name="_Doi Ngheo(TV)" xfId="1492"/>
    <cellStyle name="_Du lich" xfId="1493"/>
    <cellStyle name="_Du lich 2" xfId="4229"/>
    <cellStyle name="_Du lich_02  Dan so lao dong(OK)" xfId="1494"/>
    <cellStyle name="_Du lich_03 TKQG va Thu chi NSNN 2012" xfId="1495"/>
    <cellStyle name="_Du lich_04 Doanh nghiep va CSKDCT 2012" xfId="1496"/>
    <cellStyle name="_Du lich_05 Doanh nghiep va Ca the_2011 (Ok)" xfId="1497"/>
    <cellStyle name="_Du lich_06 NGTT LN,TS 2013 co so" xfId="4230"/>
    <cellStyle name="_Du lich_07 NGTT CN 2012" xfId="1498"/>
    <cellStyle name="_Du lich_08 Thuong mai Tong muc - Diep" xfId="1499"/>
    <cellStyle name="_Du lich_08 Thuong mai va Du lich (Ok)" xfId="1500"/>
    <cellStyle name="_Du lich_08 Thuong mai va Du lich (Ok)_nien giam tom tat nong nghiep 2013" xfId="4231"/>
    <cellStyle name="_Du lich_08 Thuong mai va Du lich (Ok)_Phan II (In)" xfId="4232"/>
    <cellStyle name="_Du lich_09 Chi so gia 2011- VuTKG-1 (Ok)" xfId="1501"/>
    <cellStyle name="_Du lich_09 Chi so gia 2011- VuTKG-1 (Ok)_nien giam tom tat nong nghiep 2013" xfId="4233"/>
    <cellStyle name="_Du lich_09 Chi so gia 2011- VuTKG-1 (Ok)_Phan II (In)" xfId="4234"/>
    <cellStyle name="_Du lich_09 Du lich" xfId="1502"/>
    <cellStyle name="_Du lich_09 Du lich_nien giam tom tat nong nghiep 2013" xfId="4235"/>
    <cellStyle name="_Du lich_09 Du lich_Phan II (In)" xfId="4236"/>
    <cellStyle name="_Du lich_10 Van tai va BCVT (da sua ok)" xfId="1503"/>
    <cellStyle name="_Du lich_10 Van tai va BCVT (da sua ok)_nien giam tom tat nong nghiep 2013" xfId="4237"/>
    <cellStyle name="_Du lich_10 Van tai va BCVT (da sua ok)_Phan II (In)" xfId="4238"/>
    <cellStyle name="_Du lich_11 (3)" xfId="1504"/>
    <cellStyle name="_Du lich_11 (3) 2" xfId="4239"/>
    <cellStyle name="_Du lich_11 (3)_04 Doanh nghiep va CSKDCT 2012" xfId="1505"/>
    <cellStyle name="_Du lich_11 (3)_Book2" xfId="4240"/>
    <cellStyle name="_Du lich_11 (3)_NGTK-daydu-2014-Laodong" xfId="4241"/>
    <cellStyle name="_Du lich_11 (3)_nien giam tom tat nong nghiep 2013" xfId="4242"/>
    <cellStyle name="_Du lich_11 (3)_Niengiam_Hung_final" xfId="4243"/>
    <cellStyle name="_Du lich_11 (3)_Phan II (In)" xfId="4244"/>
    <cellStyle name="_Du lich_11 (3)_Xl0000167" xfId="1506"/>
    <cellStyle name="_Du lich_12 (2)" xfId="1507"/>
    <cellStyle name="_Du lich_12 (2) 2" xfId="4245"/>
    <cellStyle name="_Du lich_12 (2)_04 Doanh nghiep va CSKDCT 2012" xfId="1508"/>
    <cellStyle name="_Du lich_12 (2)_Book2" xfId="4246"/>
    <cellStyle name="_Du lich_12 (2)_NGTK-daydu-2014-Laodong" xfId="4247"/>
    <cellStyle name="_Du lich_12 (2)_nien giam tom tat nong nghiep 2013" xfId="4248"/>
    <cellStyle name="_Du lich_12 (2)_Niengiam_Hung_final" xfId="4249"/>
    <cellStyle name="_Du lich_12 (2)_Phan II (In)" xfId="4250"/>
    <cellStyle name="_Du lich_12 (2)_Xl0000167" xfId="1509"/>
    <cellStyle name="_Du lich_12 Giao duc, Y Te va Muc songnam2011" xfId="1510"/>
    <cellStyle name="_Du lich_12 Giao duc, Y Te va Muc songnam2011_nien giam tom tat nong nghiep 2013" xfId="4251"/>
    <cellStyle name="_Du lich_12 Giao duc, Y Te va Muc songnam2011_Phan II (In)" xfId="4252"/>
    <cellStyle name="_Du lich_12 MSDC_Thuy Van" xfId="4253"/>
    <cellStyle name="_Du lich_13 Van tai 2012" xfId="1511"/>
    <cellStyle name="_Du lich_Book2" xfId="4254"/>
    <cellStyle name="_Du lich_Giaoduc2013(ok)" xfId="1512"/>
    <cellStyle name="_Du lich_Maket NGTT2012 LN,TS (7-1-2013)" xfId="1513"/>
    <cellStyle name="_Du lich_Maket NGTT2012 LN,TS (7-1-2013)_Nongnghiep" xfId="1514"/>
    <cellStyle name="_Du lich_Ngiam_lamnghiep_2011_v2(1)(1)" xfId="1515"/>
    <cellStyle name="_Du lich_Ngiam_lamnghiep_2011_v2(1)(1)_Nongnghiep" xfId="1516"/>
    <cellStyle name="_Du lich_NGTK-daydu-2014-Laodong" xfId="4255"/>
    <cellStyle name="_Du lich_NGTT LN,TS 2012 (Chuan)" xfId="1517"/>
    <cellStyle name="_Du lich_Nien giam TT Vu Nong nghiep 2012(solieu)-gui Vu TH 29-3-2013" xfId="1518"/>
    <cellStyle name="_Du lich_Niengiam_Hung_final" xfId="4256"/>
    <cellStyle name="_Du lich_Nongnghiep" xfId="1519"/>
    <cellStyle name="_Du lich_Nongnghiep NGDD 2012_cap nhat den 24-5-2013(1)" xfId="1520"/>
    <cellStyle name="_Du lich_Nongnghiep_Nongnghiep NGDD 2012_cap nhat den 24-5-2013(1)" xfId="1521"/>
    <cellStyle name="_Du lich_TKQG" xfId="1522"/>
    <cellStyle name="_Du lich_Xl0000147" xfId="1523"/>
    <cellStyle name="_Du lich_Xl0000167" xfId="1524"/>
    <cellStyle name="_Du lich_XNK" xfId="1525"/>
    <cellStyle name="_Du lich_XNK_nien giam tom tat nong nghiep 2013" xfId="4257"/>
    <cellStyle name="_Du lich_XNK_Phan II (In)" xfId="4258"/>
    <cellStyle name="_KT (2)" xfId="1526"/>
    <cellStyle name="_KT (2)_1" xfId="1527"/>
    <cellStyle name="_KT (2)_2" xfId="1528"/>
    <cellStyle name="_KT (2)_2_12 MSDC_Thuy Van" xfId="4259"/>
    <cellStyle name="_KT (2)_2_Mau" xfId="4260"/>
    <cellStyle name="_KT (2)_2_TG-TH" xfId="1529"/>
    <cellStyle name="_KT (2)_2_TG-TH_12 MSDC_Thuy Van" xfId="4261"/>
    <cellStyle name="_KT (2)_2_TG-TH_Mau" xfId="4262"/>
    <cellStyle name="_KT (2)_3" xfId="1530"/>
    <cellStyle name="_KT (2)_3_TG-TH" xfId="1531"/>
    <cellStyle name="_KT (2)_4" xfId="1532"/>
    <cellStyle name="_KT (2)_4_12 MSDC_Thuy Van" xfId="4263"/>
    <cellStyle name="_KT (2)_4_Mau" xfId="4264"/>
    <cellStyle name="_KT (2)_4_TG-TH" xfId="1533"/>
    <cellStyle name="_KT (2)_4_TG-TH_12 MSDC_Thuy Van" xfId="4265"/>
    <cellStyle name="_KT (2)_4_TG-TH_Mau" xfId="4266"/>
    <cellStyle name="_KT (2)_5" xfId="1534"/>
    <cellStyle name="_KT (2)_TG-TH" xfId="1535"/>
    <cellStyle name="_KT_TG" xfId="1536"/>
    <cellStyle name="_KT_TG_1" xfId="1537"/>
    <cellStyle name="_KT_TG_12 MSDC_Thuy Van" xfId="4267"/>
    <cellStyle name="_KT_TG_2" xfId="1538"/>
    <cellStyle name="_KT_TG_2_12 MSDC_Thuy Van" xfId="4268"/>
    <cellStyle name="_KT_TG_2_Mau" xfId="4269"/>
    <cellStyle name="_KT_TG_3" xfId="1539"/>
    <cellStyle name="_KT_TG_4" xfId="1540"/>
    <cellStyle name="_KT_TG_Mau" xfId="4270"/>
    <cellStyle name="_NGTK-tomtat-2010-DSLD-10-3-2011_final_4" xfId="1541"/>
    <cellStyle name="_NGTK-tomtat-2010-DSLD-10-3-2011_final_4_01 Don vi HC" xfId="4271"/>
    <cellStyle name="_NGTK-tomtat-2010-DSLD-10-3-2011_final_4_02 Danso_Laodong 2012(chuan) CO SO" xfId="1542"/>
    <cellStyle name="_NGTK-tomtat-2010-DSLD-10-3-2011_final_4_04 Doanh nghiep va CSKDCT 2012" xfId="1543"/>
    <cellStyle name="_NGTK-tomtat-2010-DSLD-10-3-2011_final_4_12 MSDC_Thuy Van" xfId="4272"/>
    <cellStyle name="_NGTK-tomtat-2010-DSLD-10-3-2011_final_4_Don vi HC, dat dai, khi hau" xfId="4273"/>
    <cellStyle name="_NGTK-tomtat-2010-DSLD-10-3-2011_final_4_Mau" xfId="4274"/>
    <cellStyle name="_NGTK-tomtat-2010-DSLD-10-3-2011_final_4_Mau 2" xfId="4275"/>
    <cellStyle name="_NGTK-tomtat-2010-DSLD-10-3-2011_final_4_Mau_Book2" xfId="4276"/>
    <cellStyle name="_NGTK-tomtat-2010-DSLD-10-3-2011_final_4_Mau_NGTK-daydu-2014-Laodong" xfId="4277"/>
    <cellStyle name="_NGTK-tomtat-2010-DSLD-10-3-2011_final_4_Mau_Niengiam_Hung_final" xfId="4278"/>
    <cellStyle name="_NGTK-tomtat-2010-DSLD-10-3-2011_final_4_NGDD 2013 Thu chi NSNN " xfId="4279"/>
    <cellStyle name="_NGTK-tomtat-2010-DSLD-10-3-2011_final_4_NGTK-daydu-2014-VuDSLD(22.5.2015)" xfId="4280"/>
    <cellStyle name="_NGTK-tomtat-2010-DSLD-10-3-2011_final_4_nien giam 28.5.12_sua tn_Oanh-gui-3.15pm-28-5-2012" xfId="1544"/>
    <cellStyle name="_NGTK-tomtat-2010-DSLD-10-3-2011_final_4_Nien giam KT_TV 2010" xfId="1545"/>
    <cellStyle name="_NGTK-tomtat-2010-DSLD-10-3-2011_final_4_nien giam tom tat nong nghiep 2013" xfId="4281"/>
    <cellStyle name="_NGTK-tomtat-2010-DSLD-10-3-2011_final_4_Phan II (In)" xfId="4282"/>
    <cellStyle name="_NGTK-tomtat-2010-DSLD-10-3-2011_final_4_Xl0000006" xfId="4283"/>
    <cellStyle name="_NGTK-tomtat-2010-DSLD-10-3-2011_final_4_Xl0000167" xfId="1546"/>
    <cellStyle name="_NGTK-tomtat-2010-DSLD-10-3-2011_final_4_Y te-VH TT_Tam(1)" xfId="4284"/>
    <cellStyle name="_NGTT 2011 - XNK" xfId="1547"/>
    <cellStyle name="_NGTT 2011 - XNK - Market dasua" xfId="1548"/>
    <cellStyle name="_NGTT 2011 - XNK - Market dasua 2" xfId="4285"/>
    <cellStyle name="_NGTT 2011 - XNK - Market dasua_02  Dan so lao dong(OK)" xfId="1549"/>
    <cellStyle name="_NGTT 2011 - XNK - Market dasua_03 TKQG va Thu chi NSNN 2012" xfId="1550"/>
    <cellStyle name="_NGTT 2011 - XNK - Market dasua_04 Doanh nghiep va CSKDCT 2012" xfId="1551"/>
    <cellStyle name="_NGTT 2011 - XNK - Market dasua_05 Doanh nghiep va Ca the_2011 (Ok)" xfId="1552"/>
    <cellStyle name="_NGTT 2011 - XNK - Market dasua_06 NGTT LN,TS 2013 co so" xfId="4286"/>
    <cellStyle name="_NGTT 2011 - XNK - Market dasua_07 NGTT CN 2012" xfId="1553"/>
    <cellStyle name="_NGTT 2011 - XNK - Market dasua_08 Thuong mai Tong muc - Diep" xfId="1554"/>
    <cellStyle name="_NGTT 2011 - XNK - Market dasua_08 Thuong mai va Du lich (Ok)" xfId="1555"/>
    <cellStyle name="_NGTT 2011 - XNK - Market dasua_08 Thuong mai va Du lich (Ok)_nien giam tom tat nong nghiep 2013" xfId="4287"/>
    <cellStyle name="_NGTT 2011 - XNK - Market dasua_08 Thuong mai va Du lich (Ok)_Phan II (In)" xfId="4288"/>
    <cellStyle name="_NGTT 2011 - XNK - Market dasua_09 Chi so gia 2011- VuTKG-1 (Ok)" xfId="1556"/>
    <cellStyle name="_NGTT 2011 - XNK - Market dasua_09 Chi so gia 2011- VuTKG-1 (Ok)_nien giam tom tat nong nghiep 2013" xfId="4289"/>
    <cellStyle name="_NGTT 2011 - XNK - Market dasua_09 Chi so gia 2011- VuTKG-1 (Ok)_Phan II (In)" xfId="4290"/>
    <cellStyle name="_NGTT 2011 - XNK - Market dasua_09 Du lich" xfId="1557"/>
    <cellStyle name="_NGTT 2011 - XNK - Market dasua_09 Du lich_nien giam tom tat nong nghiep 2013" xfId="4291"/>
    <cellStyle name="_NGTT 2011 - XNK - Market dasua_09 Du lich_Phan II (In)" xfId="4292"/>
    <cellStyle name="_NGTT 2011 - XNK - Market dasua_10 Van tai va BCVT (da sua ok)" xfId="1558"/>
    <cellStyle name="_NGTT 2011 - XNK - Market dasua_10 Van tai va BCVT (da sua ok)_nien giam tom tat nong nghiep 2013" xfId="4293"/>
    <cellStyle name="_NGTT 2011 - XNK - Market dasua_10 Van tai va BCVT (da sua ok)_Phan II (In)" xfId="4294"/>
    <cellStyle name="_NGTT 2011 - XNK - Market dasua_11 (3)" xfId="1559"/>
    <cellStyle name="_NGTT 2011 - XNK - Market dasua_11 (3) 2" xfId="4295"/>
    <cellStyle name="_NGTT 2011 - XNK - Market dasua_11 (3)_04 Doanh nghiep va CSKDCT 2012" xfId="1560"/>
    <cellStyle name="_NGTT 2011 - XNK - Market dasua_11 (3)_Book2" xfId="4296"/>
    <cellStyle name="_NGTT 2011 - XNK - Market dasua_11 (3)_NGTK-daydu-2014-Laodong" xfId="4297"/>
    <cellStyle name="_NGTT 2011 - XNK - Market dasua_11 (3)_nien giam tom tat nong nghiep 2013" xfId="4298"/>
    <cellStyle name="_NGTT 2011 - XNK - Market dasua_11 (3)_Niengiam_Hung_final" xfId="4299"/>
    <cellStyle name="_NGTT 2011 - XNK - Market dasua_11 (3)_Phan II (In)" xfId="4300"/>
    <cellStyle name="_NGTT 2011 - XNK - Market dasua_11 (3)_Xl0000167" xfId="1561"/>
    <cellStyle name="_NGTT 2011 - XNK - Market dasua_12 (2)" xfId="1562"/>
    <cellStyle name="_NGTT 2011 - XNK - Market dasua_12 (2) 2" xfId="4301"/>
    <cellStyle name="_NGTT 2011 - XNK - Market dasua_12 (2)_04 Doanh nghiep va CSKDCT 2012" xfId="1563"/>
    <cellStyle name="_NGTT 2011 - XNK - Market dasua_12 (2)_Book2" xfId="4302"/>
    <cellStyle name="_NGTT 2011 - XNK - Market dasua_12 (2)_NGTK-daydu-2014-Laodong" xfId="4303"/>
    <cellStyle name="_NGTT 2011 - XNK - Market dasua_12 (2)_nien giam tom tat nong nghiep 2013" xfId="4304"/>
    <cellStyle name="_NGTT 2011 - XNK - Market dasua_12 (2)_Niengiam_Hung_final" xfId="4305"/>
    <cellStyle name="_NGTT 2011 - XNK - Market dasua_12 (2)_Phan II (In)" xfId="4306"/>
    <cellStyle name="_NGTT 2011 - XNK - Market dasua_12 (2)_Xl0000167" xfId="1564"/>
    <cellStyle name="_NGTT 2011 - XNK - Market dasua_12 Giao duc, Y Te va Muc songnam2011" xfId="1565"/>
    <cellStyle name="_NGTT 2011 - XNK - Market dasua_12 Giao duc, Y Te va Muc songnam2011_nien giam tom tat nong nghiep 2013" xfId="4307"/>
    <cellStyle name="_NGTT 2011 - XNK - Market dasua_12 Giao duc, Y Te va Muc songnam2011_Phan II (In)" xfId="4308"/>
    <cellStyle name="_NGTT 2011 - XNK - Market dasua_12 MSDC_Thuy Van" xfId="4309"/>
    <cellStyle name="_NGTT 2011 - XNK - Market dasua_13 Van tai 2012" xfId="1566"/>
    <cellStyle name="_NGTT 2011 - XNK - Market dasua_Book2" xfId="4310"/>
    <cellStyle name="_NGTT 2011 - XNK - Market dasua_Giaoduc2013(ok)" xfId="1567"/>
    <cellStyle name="_NGTT 2011 - XNK - Market dasua_Maket NGTT2012 LN,TS (7-1-2013)" xfId="1568"/>
    <cellStyle name="_NGTT 2011 - XNK - Market dasua_Maket NGTT2012 LN,TS (7-1-2013)_Nongnghiep" xfId="1569"/>
    <cellStyle name="_NGTT 2011 - XNK - Market dasua_Ngiam_lamnghiep_2011_v2(1)(1)" xfId="1570"/>
    <cellStyle name="_NGTT 2011 - XNK - Market dasua_Ngiam_lamnghiep_2011_v2(1)(1)_Nongnghiep" xfId="1571"/>
    <cellStyle name="_NGTT 2011 - XNK - Market dasua_NGTK-daydu-2014-Laodong" xfId="4311"/>
    <cellStyle name="_NGTT 2011 - XNK - Market dasua_NGTT LN,TS 2012 (Chuan)" xfId="1572"/>
    <cellStyle name="_NGTT 2011 - XNK - Market dasua_Nien giam TT Vu Nong nghiep 2012(solieu)-gui Vu TH 29-3-2013" xfId="1573"/>
    <cellStyle name="_NGTT 2011 - XNK - Market dasua_Niengiam_Hung_final" xfId="4312"/>
    <cellStyle name="_NGTT 2011 - XNK - Market dasua_Nongnghiep" xfId="1574"/>
    <cellStyle name="_NGTT 2011 - XNK - Market dasua_Nongnghiep NGDD 2012_cap nhat den 24-5-2013(1)" xfId="1575"/>
    <cellStyle name="_NGTT 2011 - XNK - Market dasua_Nongnghiep_Nongnghiep NGDD 2012_cap nhat den 24-5-2013(1)" xfId="1576"/>
    <cellStyle name="_NGTT 2011 - XNK - Market dasua_TKQG" xfId="1577"/>
    <cellStyle name="_NGTT 2011 - XNK - Market dasua_Xl0000147" xfId="1578"/>
    <cellStyle name="_NGTT 2011 - XNK - Market dasua_Xl0000167" xfId="1579"/>
    <cellStyle name="_NGTT 2011 - XNK - Market dasua_XNK" xfId="1580"/>
    <cellStyle name="_NGTT 2011 - XNK - Market dasua_XNK_nien giam tom tat nong nghiep 2013" xfId="4313"/>
    <cellStyle name="_NGTT 2011 - XNK - Market dasua_XNK_Phan II (In)" xfId="4314"/>
    <cellStyle name="_NGTT 2011 - XNK_nien giam tom tat nong nghiep 2013" xfId="4315"/>
    <cellStyle name="_NGTT 2011 - XNK_Phan II (In)" xfId="4316"/>
    <cellStyle name="_Nonglamthuysan" xfId="1581"/>
    <cellStyle name="_Nonglamthuysan 2" xfId="4317"/>
    <cellStyle name="_Nonglamthuysan_02  Dan so lao dong(OK)" xfId="1582"/>
    <cellStyle name="_Nonglamthuysan_03 TKQG va Thu chi NSNN 2012" xfId="1583"/>
    <cellStyle name="_Nonglamthuysan_04 Doanh nghiep va CSKDCT 2012" xfId="1584"/>
    <cellStyle name="_Nonglamthuysan_05 Doanh nghiep va Ca the_2011 (Ok)" xfId="1585"/>
    <cellStyle name="_Nonglamthuysan_06 NGTT LN,TS 2013 co so" xfId="4318"/>
    <cellStyle name="_Nonglamthuysan_07 NGTT CN 2012" xfId="1586"/>
    <cellStyle name="_Nonglamthuysan_08 Thuong mai Tong muc - Diep" xfId="1587"/>
    <cellStyle name="_Nonglamthuysan_08 Thuong mai va Du lich (Ok)" xfId="1588"/>
    <cellStyle name="_Nonglamthuysan_08 Thuong mai va Du lich (Ok)_nien giam tom tat nong nghiep 2013" xfId="4319"/>
    <cellStyle name="_Nonglamthuysan_08 Thuong mai va Du lich (Ok)_Phan II (In)" xfId="4320"/>
    <cellStyle name="_Nonglamthuysan_09 Chi so gia 2011- VuTKG-1 (Ok)" xfId="1589"/>
    <cellStyle name="_Nonglamthuysan_09 Chi so gia 2011- VuTKG-1 (Ok)_nien giam tom tat nong nghiep 2013" xfId="4321"/>
    <cellStyle name="_Nonglamthuysan_09 Chi so gia 2011- VuTKG-1 (Ok)_Phan II (In)" xfId="4322"/>
    <cellStyle name="_Nonglamthuysan_09 Du lich" xfId="1590"/>
    <cellStyle name="_Nonglamthuysan_09 Du lich_nien giam tom tat nong nghiep 2013" xfId="4323"/>
    <cellStyle name="_Nonglamthuysan_09 Du lich_Phan II (In)" xfId="4324"/>
    <cellStyle name="_Nonglamthuysan_10 Van tai va BCVT (da sua ok)" xfId="1591"/>
    <cellStyle name="_Nonglamthuysan_10 Van tai va BCVT (da sua ok)_nien giam tom tat nong nghiep 2013" xfId="4325"/>
    <cellStyle name="_Nonglamthuysan_10 Van tai va BCVT (da sua ok)_Phan II (In)" xfId="4326"/>
    <cellStyle name="_Nonglamthuysan_11 (3)" xfId="1592"/>
    <cellStyle name="_Nonglamthuysan_11 (3) 2" xfId="4327"/>
    <cellStyle name="_Nonglamthuysan_11 (3)_04 Doanh nghiep va CSKDCT 2012" xfId="1593"/>
    <cellStyle name="_Nonglamthuysan_11 (3)_Book2" xfId="4328"/>
    <cellStyle name="_Nonglamthuysan_11 (3)_NGTK-daydu-2014-Laodong" xfId="4329"/>
    <cellStyle name="_Nonglamthuysan_11 (3)_nien giam tom tat nong nghiep 2013" xfId="4330"/>
    <cellStyle name="_Nonglamthuysan_11 (3)_Niengiam_Hung_final" xfId="4331"/>
    <cellStyle name="_Nonglamthuysan_11 (3)_Phan II (In)" xfId="4332"/>
    <cellStyle name="_Nonglamthuysan_11 (3)_Xl0000167" xfId="1594"/>
    <cellStyle name="_Nonglamthuysan_12 (2)" xfId="1595"/>
    <cellStyle name="_Nonglamthuysan_12 (2) 2" xfId="4333"/>
    <cellStyle name="_Nonglamthuysan_12 (2)_04 Doanh nghiep va CSKDCT 2012" xfId="1596"/>
    <cellStyle name="_Nonglamthuysan_12 (2)_Book2" xfId="4334"/>
    <cellStyle name="_Nonglamthuysan_12 (2)_NGTK-daydu-2014-Laodong" xfId="4335"/>
    <cellStyle name="_Nonglamthuysan_12 (2)_nien giam tom tat nong nghiep 2013" xfId="4336"/>
    <cellStyle name="_Nonglamthuysan_12 (2)_Niengiam_Hung_final" xfId="4337"/>
    <cellStyle name="_Nonglamthuysan_12 (2)_Phan II (In)" xfId="4338"/>
    <cellStyle name="_Nonglamthuysan_12 (2)_Xl0000167" xfId="1597"/>
    <cellStyle name="_Nonglamthuysan_12 Giao duc, Y Te va Muc songnam2011" xfId="1598"/>
    <cellStyle name="_Nonglamthuysan_12 Giao duc, Y Te va Muc songnam2011_nien giam tom tat nong nghiep 2013" xfId="4339"/>
    <cellStyle name="_Nonglamthuysan_12 Giao duc, Y Te va Muc songnam2011_Phan II (In)" xfId="4340"/>
    <cellStyle name="_Nonglamthuysan_12 MSDC_Thuy Van" xfId="4341"/>
    <cellStyle name="_Nonglamthuysan_13 Van tai 2012" xfId="1599"/>
    <cellStyle name="_Nonglamthuysan_Book2" xfId="4342"/>
    <cellStyle name="_Nonglamthuysan_Giaoduc2013(ok)" xfId="1600"/>
    <cellStyle name="_Nonglamthuysan_Maket NGTT2012 LN,TS (7-1-2013)" xfId="1601"/>
    <cellStyle name="_Nonglamthuysan_Maket NGTT2012 LN,TS (7-1-2013)_Nongnghiep" xfId="1602"/>
    <cellStyle name="_Nonglamthuysan_Ngiam_lamnghiep_2011_v2(1)(1)" xfId="1603"/>
    <cellStyle name="_Nonglamthuysan_Ngiam_lamnghiep_2011_v2(1)(1)_Nongnghiep" xfId="1604"/>
    <cellStyle name="_Nonglamthuysan_NGTK-daydu-2014-Laodong" xfId="4343"/>
    <cellStyle name="_Nonglamthuysan_NGTT LN,TS 2012 (Chuan)" xfId="1605"/>
    <cellStyle name="_Nonglamthuysan_Nien giam TT Vu Nong nghiep 2012(solieu)-gui Vu TH 29-3-2013" xfId="1606"/>
    <cellStyle name="_Nonglamthuysan_Niengiam_Hung_final" xfId="4344"/>
    <cellStyle name="_Nonglamthuysan_Nongnghiep" xfId="1607"/>
    <cellStyle name="_Nonglamthuysan_Nongnghiep NGDD 2012_cap nhat den 24-5-2013(1)" xfId="1608"/>
    <cellStyle name="_Nonglamthuysan_Nongnghiep_Nongnghiep NGDD 2012_cap nhat den 24-5-2013(1)" xfId="1609"/>
    <cellStyle name="_Nonglamthuysan_TKQG" xfId="1610"/>
    <cellStyle name="_Nonglamthuysan_Xl0000147" xfId="1611"/>
    <cellStyle name="_Nonglamthuysan_Xl0000167" xfId="1612"/>
    <cellStyle name="_Nonglamthuysan_XNK" xfId="1613"/>
    <cellStyle name="_Nonglamthuysan_XNK_nien giam tom tat nong nghiep 2013" xfId="4345"/>
    <cellStyle name="_Nonglamthuysan_XNK_Phan II (In)" xfId="4346"/>
    <cellStyle name="_NSNN" xfId="1614"/>
    <cellStyle name="_So lieu quoc te TH" xfId="1615"/>
    <cellStyle name="_So lieu quoc te TH 2" xfId="4347"/>
    <cellStyle name="_So lieu quoc te TH_02  Dan so lao dong(OK)" xfId="1616"/>
    <cellStyle name="_So lieu quoc te TH_03 TKQG va Thu chi NSNN 2012" xfId="1617"/>
    <cellStyle name="_So lieu quoc te TH_04 Doanh nghiep va CSKDCT 2012" xfId="1618"/>
    <cellStyle name="_So lieu quoc te TH_05 Doanh nghiep va Ca the_2011 (Ok)" xfId="1619"/>
    <cellStyle name="_So lieu quoc te TH_06 NGTT LN,TS 2013 co so" xfId="4348"/>
    <cellStyle name="_So lieu quoc te TH_07 NGTT CN 2012" xfId="1620"/>
    <cellStyle name="_So lieu quoc te TH_08 Thuong mai Tong muc - Diep" xfId="1621"/>
    <cellStyle name="_So lieu quoc te TH_08 Thuong mai va Du lich (Ok)" xfId="1622"/>
    <cellStyle name="_So lieu quoc te TH_08 Thuong mai va Du lich (Ok)_nien giam tom tat nong nghiep 2013" xfId="4349"/>
    <cellStyle name="_So lieu quoc te TH_08 Thuong mai va Du lich (Ok)_Phan II (In)" xfId="4350"/>
    <cellStyle name="_So lieu quoc te TH_09 Chi so gia 2011- VuTKG-1 (Ok)" xfId="1623"/>
    <cellStyle name="_So lieu quoc te TH_09 Chi so gia 2011- VuTKG-1 (Ok)_nien giam tom tat nong nghiep 2013" xfId="4351"/>
    <cellStyle name="_So lieu quoc te TH_09 Chi so gia 2011- VuTKG-1 (Ok)_Phan II (In)" xfId="4352"/>
    <cellStyle name="_So lieu quoc te TH_09 Du lich" xfId="1624"/>
    <cellStyle name="_So lieu quoc te TH_09 Du lich_nien giam tom tat nong nghiep 2013" xfId="4353"/>
    <cellStyle name="_So lieu quoc te TH_09 Du lich_Phan II (In)" xfId="4354"/>
    <cellStyle name="_So lieu quoc te TH_10 Van tai va BCVT (da sua ok)" xfId="1625"/>
    <cellStyle name="_So lieu quoc te TH_10 Van tai va BCVT (da sua ok)_nien giam tom tat nong nghiep 2013" xfId="4355"/>
    <cellStyle name="_So lieu quoc te TH_10 Van tai va BCVT (da sua ok)_Phan II (In)" xfId="4356"/>
    <cellStyle name="_So lieu quoc te TH_11 (3)" xfId="1626"/>
    <cellStyle name="_So lieu quoc te TH_11 (3) 2" xfId="4357"/>
    <cellStyle name="_So lieu quoc te TH_11 (3)_04 Doanh nghiep va CSKDCT 2012" xfId="1627"/>
    <cellStyle name="_So lieu quoc te TH_11 (3)_Book2" xfId="4358"/>
    <cellStyle name="_So lieu quoc te TH_11 (3)_NGTK-daydu-2014-Laodong" xfId="4359"/>
    <cellStyle name="_So lieu quoc te TH_11 (3)_nien giam tom tat nong nghiep 2013" xfId="4360"/>
    <cellStyle name="_So lieu quoc te TH_11 (3)_Niengiam_Hung_final" xfId="4361"/>
    <cellStyle name="_So lieu quoc te TH_11 (3)_Phan II (In)" xfId="4362"/>
    <cellStyle name="_So lieu quoc te TH_11 (3)_Xl0000167" xfId="1628"/>
    <cellStyle name="_So lieu quoc te TH_12 (2)" xfId="1629"/>
    <cellStyle name="_So lieu quoc te TH_12 (2) 2" xfId="4363"/>
    <cellStyle name="_So lieu quoc te TH_12 (2)_04 Doanh nghiep va CSKDCT 2012" xfId="1630"/>
    <cellStyle name="_So lieu quoc te TH_12 (2)_Book2" xfId="4364"/>
    <cellStyle name="_So lieu quoc te TH_12 (2)_NGTK-daydu-2014-Laodong" xfId="4365"/>
    <cellStyle name="_So lieu quoc te TH_12 (2)_nien giam tom tat nong nghiep 2013" xfId="4366"/>
    <cellStyle name="_So lieu quoc te TH_12 (2)_Niengiam_Hung_final" xfId="4367"/>
    <cellStyle name="_So lieu quoc te TH_12 (2)_Phan II (In)" xfId="4368"/>
    <cellStyle name="_So lieu quoc te TH_12 (2)_Xl0000167" xfId="1631"/>
    <cellStyle name="_So lieu quoc te TH_12 Giao duc, Y Te va Muc songnam2011" xfId="1632"/>
    <cellStyle name="_So lieu quoc te TH_12 Giao duc, Y Te va Muc songnam2011_nien giam tom tat nong nghiep 2013" xfId="4369"/>
    <cellStyle name="_So lieu quoc te TH_12 Giao duc, Y Te va Muc songnam2011_Phan II (In)" xfId="4370"/>
    <cellStyle name="_So lieu quoc te TH_12 MSDC_Thuy Van" xfId="4371"/>
    <cellStyle name="_So lieu quoc te TH_13 Van tai 2012" xfId="1633"/>
    <cellStyle name="_So lieu quoc te TH_Book2" xfId="4372"/>
    <cellStyle name="_So lieu quoc te TH_Giaoduc2013(ok)" xfId="1634"/>
    <cellStyle name="_So lieu quoc te TH_Maket NGTT2012 LN,TS (7-1-2013)" xfId="1635"/>
    <cellStyle name="_So lieu quoc te TH_Maket NGTT2012 LN,TS (7-1-2013)_Nongnghiep" xfId="1636"/>
    <cellStyle name="_So lieu quoc te TH_Ngiam_lamnghiep_2011_v2(1)(1)" xfId="1637"/>
    <cellStyle name="_So lieu quoc te TH_Ngiam_lamnghiep_2011_v2(1)(1)_Nongnghiep" xfId="1638"/>
    <cellStyle name="_So lieu quoc te TH_NGTK-daydu-2014-Laodong" xfId="4373"/>
    <cellStyle name="_So lieu quoc te TH_NGTT LN,TS 2012 (Chuan)" xfId="1639"/>
    <cellStyle name="_So lieu quoc te TH_Nien giam TT Vu Nong nghiep 2012(solieu)-gui Vu TH 29-3-2013" xfId="1640"/>
    <cellStyle name="_So lieu quoc te TH_Niengiam_Hung_final" xfId="4374"/>
    <cellStyle name="_So lieu quoc te TH_Nongnghiep" xfId="1641"/>
    <cellStyle name="_So lieu quoc te TH_Nongnghiep NGDD 2012_cap nhat den 24-5-2013(1)" xfId="1642"/>
    <cellStyle name="_So lieu quoc te TH_Nongnghiep_Nongnghiep NGDD 2012_cap nhat den 24-5-2013(1)" xfId="1643"/>
    <cellStyle name="_So lieu quoc te TH_TKQG" xfId="1644"/>
    <cellStyle name="_So lieu quoc te TH_Xl0000147" xfId="1645"/>
    <cellStyle name="_So lieu quoc te TH_Xl0000167" xfId="1646"/>
    <cellStyle name="_So lieu quoc te TH_XNK" xfId="1647"/>
    <cellStyle name="_So lieu quoc te TH_XNK_nien giam tom tat nong nghiep 2013" xfId="4375"/>
    <cellStyle name="_So lieu quoc te TH_XNK_Phan II (In)" xfId="4376"/>
    <cellStyle name="_TangGDP" xfId="1648"/>
    <cellStyle name="_TG-TH" xfId="1649"/>
    <cellStyle name="_TG-TH_1" xfId="1650"/>
    <cellStyle name="_TG-TH_2" xfId="1651"/>
    <cellStyle name="_TG-TH_2_12 MSDC_Thuy Van" xfId="4377"/>
    <cellStyle name="_TG-TH_2_Mau" xfId="4378"/>
    <cellStyle name="_TG-TH_3" xfId="1652"/>
    <cellStyle name="_TG-TH_4" xfId="1653"/>
    <cellStyle name="_TG-TH_4_12 MSDC_Thuy Van" xfId="4379"/>
    <cellStyle name="_TG-TH_4_Mau" xfId="4380"/>
    <cellStyle name="_Tich luy" xfId="1654"/>
    <cellStyle name="_Tieudung" xfId="1655"/>
    <cellStyle name="_Tong hop NGTT" xfId="1656"/>
    <cellStyle name="_Tong hop NGTT_01 Don vi HC" xfId="4381"/>
    <cellStyle name="_Tong hop NGTT_02 Danso_Laodong 2012(chuan) CO SO" xfId="1657"/>
    <cellStyle name="_Tong hop NGTT_04 Doanh nghiep va CSKDCT 2012" xfId="1658"/>
    <cellStyle name="_Tong hop NGTT_12 MSDC_Thuy Van" xfId="4382"/>
    <cellStyle name="_Tong hop NGTT_Don vi HC, dat dai, khi hau" xfId="4383"/>
    <cellStyle name="_Tong hop NGTT_Mau" xfId="4384"/>
    <cellStyle name="_Tong hop NGTT_Mau 2" xfId="4385"/>
    <cellStyle name="_Tong hop NGTT_Mau_Book2" xfId="4386"/>
    <cellStyle name="_Tong hop NGTT_Mau_NGTK-daydu-2014-Laodong" xfId="4387"/>
    <cellStyle name="_Tong hop NGTT_Mau_Niengiam_Hung_final" xfId="4388"/>
    <cellStyle name="_Tong hop NGTT_NGDD 2013 Thu chi NSNN " xfId="4389"/>
    <cellStyle name="_Tong hop NGTT_NGTK-daydu-2014-VuDSLD(22.5.2015)" xfId="4390"/>
    <cellStyle name="_Tong hop NGTT_nien giam 28.5.12_sua tn_Oanh-gui-3.15pm-28-5-2012" xfId="1659"/>
    <cellStyle name="_Tong hop NGTT_Nien giam KT_TV 2010" xfId="1660"/>
    <cellStyle name="_Tong hop NGTT_nien giam tom tat nong nghiep 2013" xfId="4391"/>
    <cellStyle name="_Tong hop NGTT_Phan II (In)" xfId="4392"/>
    <cellStyle name="_Tong hop NGTT_Xl0000006" xfId="4393"/>
    <cellStyle name="_Tong hop NGTT_Xl0000167" xfId="1661"/>
    <cellStyle name="_Tong hop NGTT_Y te-VH TT_Tam(1)" xfId="4394"/>
    <cellStyle name="_y te" xfId="1662"/>
    <cellStyle name="_y te_Xl0000006" xfId="4395"/>
    <cellStyle name="1" xfId="1663"/>
    <cellStyle name="1 10" xfId="1664"/>
    <cellStyle name="1 11" xfId="1665"/>
    <cellStyle name="1 12" xfId="1666"/>
    <cellStyle name="1 13" xfId="1667"/>
    <cellStyle name="1 14" xfId="1668"/>
    <cellStyle name="1 15" xfId="1669"/>
    <cellStyle name="1 16" xfId="1670"/>
    <cellStyle name="1 17" xfId="1671"/>
    <cellStyle name="1 18" xfId="1672"/>
    <cellStyle name="1 19" xfId="1673"/>
    <cellStyle name="1 2" xfId="1674"/>
    <cellStyle name="1 3" xfId="1675"/>
    <cellStyle name="1 4" xfId="1676"/>
    <cellStyle name="1 5" xfId="1677"/>
    <cellStyle name="1 6" xfId="1678"/>
    <cellStyle name="1 7" xfId="1679"/>
    <cellStyle name="1 8" xfId="1680"/>
    <cellStyle name="1 9" xfId="1681"/>
    <cellStyle name="1_01 Don vi HC" xfId="1682"/>
    <cellStyle name="1_01 Don vi HC 2" xfId="4396"/>
    <cellStyle name="1_01 Don vi HC_Book2" xfId="4397"/>
    <cellStyle name="1_01 Don vi HC_NGTK-daydu-2014-Laodong" xfId="4398"/>
    <cellStyle name="1_01 Don vi HC_Niengiam_Hung_final" xfId="4399"/>
    <cellStyle name="1_01 DVHC-DSLD 2010" xfId="1683"/>
    <cellStyle name="1_01 DVHC-DSLD 2010_01 Don vi HC" xfId="1684"/>
    <cellStyle name="1_01 DVHC-DSLD 2010_01 Don vi HC 2" xfId="4400"/>
    <cellStyle name="1_01 DVHC-DSLD 2010_01 Don vi HC_Book2" xfId="4401"/>
    <cellStyle name="1_01 DVHC-DSLD 2010_01 Don vi HC_NGTK-daydu-2014-Laodong" xfId="4402"/>
    <cellStyle name="1_01 DVHC-DSLD 2010_01 Don vi HC_Niengiam_Hung_final" xfId="4403"/>
    <cellStyle name="1_01 DVHC-DSLD 2010_02 Danso_Laodong 2012(chuan) CO SO" xfId="1685"/>
    <cellStyle name="1_01 DVHC-DSLD 2010_04 Doanh nghiep va CSKDCT 2012" xfId="1686"/>
    <cellStyle name="1_01 DVHC-DSLD 2010_08 Thuong mai Tong muc - Diep" xfId="1687"/>
    <cellStyle name="1_01 DVHC-DSLD 2010_12 MSDC_Thuy Van" xfId="4404"/>
    <cellStyle name="1_01 DVHC-DSLD 2010_Bo sung 04 bieu Cong nghiep" xfId="1688"/>
    <cellStyle name="1_01 DVHC-DSLD 2010_Bo sung 04 bieu Cong nghiep 2" xfId="4405"/>
    <cellStyle name="1_01 DVHC-DSLD 2010_Bo sung 04 bieu Cong nghiep_Book2" xfId="4406"/>
    <cellStyle name="1_01 DVHC-DSLD 2010_Bo sung 04 bieu Cong nghiep_Mau" xfId="4407"/>
    <cellStyle name="1_01 DVHC-DSLD 2010_Bo sung 04 bieu Cong nghiep_NGTK-daydu-2014-Laodong" xfId="4408"/>
    <cellStyle name="1_01 DVHC-DSLD 2010_Bo sung 04 bieu Cong nghiep_Niengiam_Hung_final" xfId="4409"/>
    <cellStyle name="1_01 DVHC-DSLD 2010_Don vi HC, dat dai, khi hau" xfId="4410"/>
    <cellStyle name="1_01 DVHC-DSLD 2010_Mau" xfId="1689"/>
    <cellStyle name="1_01 DVHC-DSLD 2010_Mau 2" xfId="4411"/>
    <cellStyle name="1_01 DVHC-DSLD 2010_Mau_1" xfId="4412"/>
    <cellStyle name="1_01 DVHC-DSLD 2010_Mau_12 MSDC_Thuy Van" xfId="4413"/>
    <cellStyle name="1_01 DVHC-DSLD 2010_Mau_Book2" xfId="4414"/>
    <cellStyle name="1_01 DVHC-DSLD 2010_Mau_NGTK-daydu-2014-Laodong" xfId="4415"/>
    <cellStyle name="1_01 DVHC-DSLD 2010_Mau_Niengiam_Hung_final" xfId="4416"/>
    <cellStyle name="1_01 DVHC-DSLD 2010_NGDD 2013 Thu chi NSNN " xfId="4417"/>
    <cellStyle name="1_01 DVHC-DSLD 2010_NGTK-daydu-2014-VuDSLD(22.5.2015)" xfId="4418"/>
    <cellStyle name="1_01 DVHC-DSLD 2010_nien giam 28.5.12_sua tn_Oanh-gui-3.15pm-28-5-2012" xfId="1690"/>
    <cellStyle name="1_01 DVHC-DSLD 2010_Nien giam KT_TV 2010" xfId="1691"/>
    <cellStyle name="1_01 DVHC-DSLD 2010_nien giam tom tat 2010 (thuy)" xfId="1692"/>
    <cellStyle name="1_01 DVHC-DSLD 2010_nien giam tom tat 2010 (thuy)_01 Don vi HC" xfId="1693"/>
    <cellStyle name="1_01 DVHC-DSLD 2010_nien giam tom tat 2010 (thuy)_01 Don vi HC 2" xfId="4419"/>
    <cellStyle name="1_01 DVHC-DSLD 2010_nien giam tom tat 2010 (thuy)_01 Don vi HC_Book2" xfId="4420"/>
    <cellStyle name="1_01 DVHC-DSLD 2010_nien giam tom tat 2010 (thuy)_01 Don vi HC_NGTK-daydu-2014-Laodong" xfId="4421"/>
    <cellStyle name="1_01 DVHC-DSLD 2010_nien giam tom tat 2010 (thuy)_01 Don vi HC_Niengiam_Hung_final" xfId="4422"/>
    <cellStyle name="1_01 DVHC-DSLD 2010_nien giam tom tat 2010 (thuy)_02 Danso_Laodong 2012(chuan) CO SO" xfId="1694"/>
    <cellStyle name="1_01 DVHC-DSLD 2010_nien giam tom tat 2010 (thuy)_04 Doanh nghiep va CSKDCT 2012" xfId="1695"/>
    <cellStyle name="1_01 DVHC-DSLD 2010_nien giam tom tat 2010 (thuy)_08 Thuong mai Tong muc - Diep" xfId="1696"/>
    <cellStyle name="1_01 DVHC-DSLD 2010_nien giam tom tat 2010 (thuy)_09 Thuong mai va Du lich" xfId="1697"/>
    <cellStyle name="1_01 DVHC-DSLD 2010_nien giam tom tat 2010 (thuy)_09 Thuong mai va Du lich 2" xfId="4423"/>
    <cellStyle name="1_01 DVHC-DSLD 2010_nien giam tom tat 2010 (thuy)_09 Thuong mai va Du lich_01 Don vi HC" xfId="1698"/>
    <cellStyle name="1_01 DVHC-DSLD 2010_nien giam tom tat 2010 (thuy)_09 Thuong mai va Du lich_Book2" xfId="4424"/>
    <cellStyle name="1_01 DVHC-DSLD 2010_nien giam tom tat 2010 (thuy)_09 Thuong mai va Du lich_NGDD 2013 Thu chi NSNN " xfId="4425"/>
    <cellStyle name="1_01 DVHC-DSLD 2010_nien giam tom tat 2010 (thuy)_09 Thuong mai va Du lich_NGTK-daydu-2014-Laodong" xfId="4426"/>
    <cellStyle name="1_01 DVHC-DSLD 2010_nien giam tom tat 2010 (thuy)_09 Thuong mai va Du lich_nien giam tom tat nong nghiep 2013" xfId="4427"/>
    <cellStyle name="1_01 DVHC-DSLD 2010_nien giam tom tat 2010 (thuy)_09 Thuong mai va Du lich_Niengiam_Hung_final" xfId="4428"/>
    <cellStyle name="1_01 DVHC-DSLD 2010_nien giam tom tat 2010 (thuy)_09 Thuong mai va Du lich_Phan II (In)" xfId="4429"/>
    <cellStyle name="1_01 DVHC-DSLD 2010_nien giam tom tat 2010 (thuy)_12 MSDC_Thuy Van" xfId="4430"/>
    <cellStyle name="1_01 DVHC-DSLD 2010_nien giam tom tat 2010 (thuy)_Don vi HC, dat dai, khi hau" xfId="4431"/>
    <cellStyle name="1_01 DVHC-DSLD 2010_nien giam tom tat 2010 (thuy)_Mau" xfId="4432"/>
    <cellStyle name="1_01 DVHC-DSLD 2010_nien giam tom tat 2010 (thuy)_NGTK-daydu-2014-VuDSLD(22.5.2015)" xfId="4433"/>
    <cellStyle name="1_01 DVHC-DSLD 2010_nien giam tom tat 2010 (thuy)_nien giam 28.5.12_sua tn_Oanh-gui-3.15pm-28-5-2012" xfId="1699"/>
    <cellStyle name="1_01 DVHC-DSLD 2010_nien giam tom tat 2010 (thuy)_nien giam tom tat nong nghiep 2013" xfId="4434"/>
    <cellStyle name="1_01 DVHC-DSLD 2010_nien giam tom tat 2010 (thuy)_Phan II (In)" xfId="4435"/>
    <cellStyle name="1_01 DVHC-DSLD 2010_nien giam tom tat 2010 (thuy)_TKQG" xfId="1700"/>
    <cellStyle name="1_01 DVHC-DSLD 2010_nien giam tom tat 2010 (thuy)_Xl0000006" xfId="4436"/>
    <cellStyle name="1_01 DVHC-DSLD 2010_nien giam tom tat 2010 (thuy)_Xl0000167" xfId="1701"/>
    <cellStyle name="1_01 DVHC-DSLD 2010_nien giam tom tat 2010 (thuy)_Y te-VH TT_Tam(1)" xfId="4437"/>
    <cellStyle name="1_01 DVHC-DSLD 2010_nien giam tom tat nong nghiep 2013" xfId="4438"/>
    <cellStyle name="1_01 DVHC-DSLD 2010_Phan II (In)" xfId="4439"/>
    <cellStyle name="1_01 DVHC-DSLD 2010_Tong hop NGTT" xfId="1702"/>
    <cellStyle name="1_01 DVHC-DSLD 2010_Tong hop NGTT 2" xfId="4440"/>
    <cellStyle name="1_01 DVHC-DSLD 2010_Tong hop NGTT_09 Thuong mai va Du lich" xfId="1703"/>
    <cellStyle name="1_01 DVHC-DSLD 2010_Tong hop NGTT_09 Thuong mai va Du lich 2" xfId="4441"/>
    <cellStyle name="1_01 DVHC-DSLD 2010_Tong hop NGTT_09 Thuong mai va Du lich_01 Don vi HC" xfId="1704"/>
    <cellStyle name="1_01 DVHC-DSLD 2010_Tong hop NGTT_09 Thuong mai va Du lich_Book2" xfId="4442"/>
    <cellStyle name="1_01 DVHC-DSLD 2010_Tong hop NGTT_09 Thuong mai va Du lich_NGDD 2013 Thu chi NSNN " xfId="4443"/>
    <cellStyle name="1_01 DVHC-DSLD 2010_Tong hop NGTT_09 Thuong mai va Du lich_NGTK-daydu-2014-Laodong" xfId="4444"/>
    <cellStyle name="1_01 DVHC-DSLD 2010_Tong hop NGTT_09 Thuong mai va Du lich_nien giam tom tat nong nghiep 2013" xfId="4445"/>
    <cellStyle name="1_01 DVHC-DSLD 2010_Tong hop NGTT_09 Thuong mai va Du lich_Niengiam_Hung_final" xfId="4446"/>
    <cellStyle name="1_01 DVHC-DSLD 2010_Tong hop NGTT_09 Thuong mai va Du lich_Phan II (In)" xfId="4447"/>
    <cellStyle name="1_01 DVHC-DSLD 2010_Tong hop NGTT_Book2" xfId="4448"/>
    <cellStyle name="1_01 DVHC-DSLD 2010_Tong hop NGTT_Mau" xfId="4449"/>
    <cellStyle name="1_01 DVHC-DSLD 2010_Tong hop NGTT_NGTK-daydu-2014-Laodong" xfId="4450"/>
    <cellStyle name="1_01 DVHC-DSLD 2010_Tong hop NGTT_Niengiam_Hung_final" xfId="4451"/>
    <cellStyle name="1_01 DVHC-DSLD 2010_Xl0000006" xfId="4452"/>
    <cellStyle name="1_01 DVHC-DSLD 2010_Xl0000167" xfId="1705"/>
    <cellStyle name="1_01 DVHC-DSLD 2010_Y te-VH TT_Tam(1)" xfId="4453"/>
    <cellStyle name="1_02  Dan so lao dong(OK)" xfId="1706"/>
    <cellStyle name="1_02 Dan so 2010 (ok)" xfId="1707"/>
    <cellStyle name="1_02 Dan so Lao dong 2011" xfId="1708"/>
    <cellStyle name="1_02 Danso_Laodong 2012(chuan) CO SO" xfId="1709"/>
    <cellStyle name="1_02 DSLD_2011(ok).xls" xfId="1710"/>
    <cellStyle name="1_03 Dautu 2010" xfId="1711"/>
    <cellStyle name="1_03 Dautu 2010_01 Don vi HC" xfId="1712"/>
    <cellStyle name="1_03 Dautu 2010_01 Don vi HC 2" xfId="4454"/>
    <cellStyle name="1_03 Dautu 2010_01 Don vi HC_Book2" xfId="4455"/>
    <cellStyle name="1_03 Dautu 2010_01 Don vi HC_NGTK-daydu-2014-Laodong" xfId="4456"/>
    <cellStyle name="1_03 Dautu 2010_01 Don vi HC_Niengiam_Hung_final" xfId="4457"/>
    <cellStyle name="1_03 Dautu 2010_02 Danso_Laodong 2012(chuan) CO SO" xfId="1713"/>
    <cellStyle name="1_03 Dautu 2010_04 Doanh nghiep va CSKDCT 2012" xfId="1714"/>
    <cellStyle name="1_03 Dautu 2010_08 Thuong mai Tong muc - Diep" xfId="1715"/>
    <cellStyle name="1_03 Dautu 2010_09 Thuong mai va Du lich" xfId="1716"/>
    <cellStyle name="1_03 Dautu 2010_09 Thuong mai va Du lich 2" xfId="4458"/>
    <cellStyle name="1_03 Dautu 2010_09 Thuong mai va Du lich_01 Don vi HC" xfId="1717"/>
    <cellStyle name="1_03 Dautu 2010_09 Thuong mai va Du lich_Book2" xfId="4459"/>
    <cellStyle name="1_03 Dautu 2010_09 Thuong mai va Du lich_NGDD 2013 Thu chi NSNN " xfId="4460"/>
    <cellStyle name="1_03 Dautu 2010_09 Thuong mai va Du lich_NGTK-daydu-2014-Laodong" xfId="4461"/>
    <cellStyle name="1_03 Dautu 2010_09 Thuong mai va Du lich_nien giam tom tat nong nghiep 2013" xfId="4462"/>
    <cellStyle name="1_03 Dautu 2010_09 Thuong mai va Du lich_Niengiam_Hung_final" xfId="4463"/>
    <cellStyle name="1_03 Dautu 2010_09 Thuong mai va Du lich_Phan II (In)" xfId="4464"/>
    <cellStyle name="1_03 Dautu 2010_12 MSDC_Thuy Van" xfId="4465"/>
    <cellStyle name="1_03 Dautu 2010_Don vi HC, dat dai, khi hau" xfId="4466"/>
    <cellStyle name="1_03 Dautu 2010_Mau" xfId="4467"/>
    <cellStyle name="1_03 Dautu 2010_NGTK-daydu-2014-VuDSLD(22.5.2015)" xfId="4468"/>
    <cellStyle name="1_03 Dautu 2010_nien giam 28.5.12_sua tn_Oanh-gui-3.15pm-28-5-2012" xfId="1718"/>
    <cellStyle name="1_03 Dautu 2010_nien giam tom tat nong nghiep 2013" xfId="4469"/>
    <cellStyle name="1_03 Dautu 2010_Phan II (In)" xfId="4470"/>
    <cellStyle name="1_03 Dautu 2010_TKQG" xfId="1719"/>
    <cellStyle name="1_03 Dautu 2010_Xl0000006" xfId="4471"/>
    <cellStyle name="1_03 Dautu 2010_Xl0000167" xfId="1720"/>
    <cellStyle name="1_03 Dautu 2010_Y te-VH TT_Tam(1)" xfId="4472"/>
    <cellStyle name="1_03 TKQG" xfId="1721"/>
    <cellStyle name="1_03 TKQG 2" xfId="4473"/>
    <cellStyle name="1_03 TKQG_02  Dan so lao dong(OK)" xfId="1722"/>
    <cellStyle name="1_03 TKQG_Book2" xfId="4474"/>
    <cellStyle name="1_03 TKQG_NGTK-daydu-2014-Laodong" xfId="4475"/>
    <cellStyle name="1_03 TKQG_Niengiam_Hung_final" xfId="4476"/>
    <cellStyle name="1_03 TKQG_Xl0000167" xfId="1723"/>
    <cellStyle name="1_04 Doanh nghiep va CSKDCT 2012" xfId="1724"/>
    <cellStyle name="1_05 Doanh nghiep va Ca the_2011 (Ok)" xfId="1725"/>
    <cellStyle name="1_05 Thu chi NSNN" xfId="1726"/>
    <cellStyle name="1_05 Thuong mai" xfId="1727"/>
    <cellStyle name="1_05 Thuong mai_01 Don vi HC" xfId="4477"/>
    <cellStyle name="1_05 Thuong mai_02 Danso_Laodong 2012(chuan) CO SO" xfId="1728"/>
    <cellStyle name="1_05 Thuong mai_04 Doanh nghiep va CSKDCT 2012" xfId="1729"/>
    <cellStyle name="1_05 Thuong mai_12 MSDC_Thuy Van" xfId="4478"/>
    <cellStyle name="1_05 Thuong mai_Don vi HC, dat dai, khi hau" xfId="4479"/>
    <cellStyle name="1_05 Thuong mai_Mau" xfId="4480"/>
    <cellStyle name="1_05 Thuong mai_Mau 2" xfId="4481"/>
    <cellStyle name="1_05 Thuong mai_Mau_Book2" xfId="4482"/>
    <cellStyle name="1_05 Thuong mai_Mau_NGTK-daydu-2014-Laodong" xfId="4483"/>
    <cellStyle name="1_05 Thuong mai_Mau_Niengiam_Hung_final" xfId="4484"/>
    <cellStyle name="1_05 Thuong mai_NGDD 2013 Thu chi NSNN " xfId="4485"/>
    <cellStyle name="1_05 Thuong mai_NGTK-daydu-2014-VuDSLD(22.5.2015)" xfId="4486"/>
    <cellStyle name="1_05 Thuong mai_nien giam 28.5.12_sua tn_Oanh-gui-3.15pm-28-5-2012" xfId="1730"/>
    <cellStyle name="1_05 Thuong mai_Nien giam KT_TV 2010" xfId="1731"/>
    <cellStyle name="1_05 Thuong mai_nien giam tom tat nong nghiep 2013" xfId="4487"/>
    <cellStyle name="1_05 Thuong mai_Phan II (In)" xfId="4488"/>
    <cellStyle name="1_05 Thuong mai_Xl0000006" xfId="4489"/>
    <cellStyle name="1_05 Thuong mai_Xl0000167" xfId="1732"/>
    <cellStyle name="1_05 Thuong mai_Y te-VH TT_Tam(1)" xfId="4490"/>
    <cellStyle name="1_06 NGTT LN,TS 2013 co so" xfId="4491"/>
    <cellStyle name="1_06 Nong, lam nghiep 2010  (ok)" xfId="1733"/>
    <cellStyle name="1_06 Van tai" xfId="1734"/>
    <cellStyle name="1_06 Van tai_01 Don vi HC" xfId="4492"/>
    <cellStyle name="1_06 Van tai_02 Danso_Laodong 2012(chuan) CO SO" xfId="1735"/>
    <cellStyle name="1_06 Van tai_04 Doanh nghiep va CSKDCT 2012" xfId="1736"/>
    <cellStyle name="1_06 Van tai_12 MSDC_Thuy Van" xfId="4493"/>
    <cellStyle name="1_06 Van tai_Don vi HC, dat dai, khi hau" xfId="4494"/>
    <cellStyle name="1_06 Van tai_Mau" xfId="4495"/>
    <cellStyle name="1_06 Van tai_Mau 2" xfId="4496"/>
    <cellStyle name="1_06 Van tai_Mau_Book2" xfId="4497"/>
    <cellStyle name="1_06 Van tai_Mau_NGTK-daydu-2014-Laodong" xfId="4498"/>
    <cellStyle name="1_06 Van tai_Mau_Niengiam_Hung_final" xfId="4499"/>
    <cellStyle name="1_06 Van tai_NGDD 2013 Thu chi NSNN " xfId="4500"/>
    <cellStyle name="1_06 Van tai_NGTK-daydu-2014-VuDSLD(22.5.2015)" xfId="4501"/>
    <cellStyle name="1_06 Van tai_nien giam 28.5.12_sua tn_Oanh-gui-3.15pm-28-5-2012" xfId="1737"/>
    <cellStyle name="1_06 Van tai_Nien giam KT_TV 2010" xfId="1738"/>
    <cellStyle name="1_06 Van tai_nien giam tom tat nong nghiep 2013" xfId="4502"/>
    <cellStyle name="1_06 Van tai_Phan II (In)" xfId="4503"/>
    <cellStyle name="1_06 Van tai_Xl0000006" xfId="4504"/>
    <cellStyle name="1_06 Van tai_Xl0000167" xfId="1739"/>
    <cellStyle name="1_06 Van tai_Y te-VH TT_Tam(1)" xfId="4505"/>
    <cellStyle name="1_07 Buu dien" xfId="1740"/>
    <cellStyle name="1_07 Buu dien_01 Don vi HC" xfId="4506"/>
    <cellStyle name="1_07 Buu dien_02 Danso_Laodong 2012(chuan) CO SO" xfId="1741"/>
    <cellStyle name="1_07 Buu dien_04 Doanh nghiep va CSKDCT 2012" xfId="1742"/>
    <cellStyle name="1_07 Buu dien_12 MSDC_Thuy Van" xfId="4507"/>
    <cellStyle name="1_07 Buu dien_Don vi HC, dat dai, khi hau" xfId="4508"/>
    <cellStyle name="1_07 Buu dien_Mau" xfId="4509"/>
    <cellStyle name="1_07 Buu dien_Mau 2" xfId="4510"/>
    <cellStyle name="1_07 Buu dien_Mau_Book2" xfId="4511"/>
    <cellStyle name="1_07 Buu dien_Mau_NGTK-daydu-2014-Laodong" xfId="4512"/>
    <cellStyle name="1_07 Buu dien_Mau_Niengiam_Hung_final" xfId="4513"/>
    <cellStyle name="1_07 Buu dien_NGDD 2013 Thu chi NSNN " xfId="4514"/>
    <cellStyle name="1_07 Buu dien_NGTK-daydu-2014-VuDSLD(22.5.2015)" xfId="4515"/>
    <cellStyle name="1_07 Buu dien_nien giam 28.5.12_sua tn_Oanh-gui-3.15pm-28-5-2012" xfId="1743"/>
    <cellStyle name="1_07 Buu dien_Nien giam KT_TV 2010" xfId="1744"/>
    <cellStyle name="1_07 Buu dien_nien giam tom tat nong nghiep 2013" xfId="4516"/>
    <cellStyle name="1_07 Buu dien_Phan II (In)" xfId="4517"/>
    <cellStyle name="1_07 Buu dien_Xl0000006" xfId="4518"/>
    <cellStyle name="1_07 Buu dien_Xl0000167" xfId="1745"/>
    <cellStyle name="1_07 Buu dien_Y te-VH TT_Tam(1)" xfId="4519"/>
    <cellStyle name="1_07 NGTT CN 2012" xfId="1746"/>
    <cellStyle name="1_08 Thuong mai Tong muc - Diep" xfId="1747"/>
    <cellStyle name="1_08 Thuong mai va Du lich (Ok)" xfId="1748"/>
    <cellStyle name="1_08 Thuong mai va Du lich (Ok)_nien giam tom tat nong nghiep 2013" xfId="4520"/>
    <cellStyle name="1_08 Thuong mai va Du lich (Ok)_Phan II (In)" xfId="4521"/>
    <cellStyle name="1_08 Van tai" xfId="1749"/>
    <cellStyle name="1_08 Van tai_01 Don vi HC" xfId="4522"/>
    <cellStyle name="1_08 Van tai_02 Danso_Laodong 2012(chuan) CO SO" xfId="1750"/>
    <cellStyle name="1_08 Van tai_04 Doanh nghiep va CSKDCT 2012" xfId="1751"/>
    <cellStyle name="1_08 Van tai_12 MSDC_Thuy Van" xfId="4523"/>
    <cellStyle name="1_08 Van tai_Don vi HC, dat dai, khi hau" xfId="4524"/>
    <cellStyle name="1_08 Van tai_Mau" xfId="4525"/>
    <cellStyle name="1_08 Van tai_Mau 2" xfId="4526"/>
    <cellStyle name="1_08 Van tai_Mau_Book2" xfId="4527"/>
    <cellStyle name="1_08 Van tai_Mau_NGTK-daydu-2014-Laodong" xfId="4528"/>
    <cellStyle name="1_08 Van tai_Mau_Niengiam_Hung_final" xfId="4529"/>
    <cellStyle name="1_08 Van tai_NGDD 2013 Thu chi NSNN " xfId="4530"/>
    <cellStyle name="1_08 Van tai_NGTK-daydu-2014-VuDSLD(22.5.2015)" xfId="4531"/>
    <cellStyle name="1_08 Van tai_nien giam 28.5.12_sua tn_Oanh-gui-3.15pm-28-5-2012" xfId="1752"/>
    <cellStyle name="1_08 Van tai_Nien giam KT_TV 2010" xfId="1753"/>
    <cellStyle name="1_08 Van tai_nien giam tom tat nong nghiep 2013" xfId="4532"/>
    <cellStyle name="1_08 Van tai_Phan II (In)" xfId="4533"/>
    <cellStyle name="1_08 Van tai_Xl0000006" xfId="4534"/>
    <cellStyle name="1_08 Van tai_Xl0000167" xfId="1754"/>
    <cellStyle name="1_08 Van tai_Y te-VH TT_Tam(1)" xfId="4535"/>
    <cellStyle name="1_08 Yte-van hoa" xfId="1755"/>
    <cellStyle name="1_08 Yte-van hoa_01 Don vi HC" xfId="4536"/>
    <cellStyle name="1_08 Yte-van hoa_02 Danso_Laodong 2012(chuan) CO SO" xfId="1756"/>
    <cellStyle name="1_08 Yte-van hoa_04 Doanh nghiep va CSKDCT 2012" xfId="1757"/>
    <cellStyle name="1_08 Yte-van hoa_12 MSDC_Thuy Van" xfId="4537"/>
    <cellStyle name="1_08 Yte-van hoa_Don vi HC, dat dai, khi hau" xfId="4538"/>
    <cellStyle name="1_08 Yte-van hoa_Mau" xfId="4539"/>
    <cellStyle name="1_08 Yte-van hoa_Mau 2" xfId="4540"/>
    <cellStyle name="1_08 Yte-van hoa_Mau_Book2" xfId="4541"/>
    <cellStyle name="1_08 Yte-van hoa_Mau_NGTK-daydu-2014-Laodong" xfId="4542"/>
    <cellStyle name="1_08 Yte-van hoa_Mau_Niengiam_Hung_final" xfId="4543"/>
    <cellStyle name="1_08 Yte-van hoa_NGDD 2013 Thu chi NSNN " xfId="4544"/>
    <cellStyle name="1_08 Yte-van hoa_NGTK-daydu-2014-VuDSLD(22.5.2015)" xfId="4545"/>
    <cellStyle name="1_08 Yte-van hoa_nien giam 28.5.12_sua tn_Oanh-gui-3.15pm-28-5-2012" xfId="1758"/>
    <cellStyle name="1_08 Yte-van hoa_Nien giam KT_TV 2010" xfId="1759"/>
    <cellStyle name="1_08 Yte-van hoa_nien giam tom tat nong nghiep 2013" xfId="4546"/>
    <cellStyle name="1_08 Yte-van hoa_Phan II (In)" xfId="4547"/>
    <cellStyle name="1_08 Yte-van hoa_Xl0000006" xfId="4548"/>
    <cellStyle name="1_08 Yte-van hoa_Xl0000167" xfId="1760"/>
    <cellStyle name="1_08 Yte-van hoa_Y te-VH TT_Tam(1)" xfId="4549"/>
    <cellStyle name="1_09 Chi so gia 2011- VuTKG-1 (Ok)" xfId="1761"/>
    <cellStyle name="1_09 Chi so gia 2011- VuTKG-1 (Ok)_nien giam tom tat nong nghiep 2013" xfId="4550"/>
    <cellStyle name="1_09 Chi so gia 2011- VuTKG-1 (Ok)_Phan II (In)" xfId="4551"/>
    <cellStyle name="1_09 Du lich" xfId="1762"/>
    <cellStyle name="1_09 Du lich_nien giam tom tat nong nghiep 2013" xfId="4552"/>
    <cellStyle name="1_09 Du lich_Phan II (In)" xfId="4553"/>
    <cellStyle name="1_09 Thuong mai va Du lich" xfId="1763"/>
    <cellStyle name="1_09 Thuong mai va Du lich 2" xfId="4554"/>
    <cellStyle name="1_09 Thuong mai va Du lich_01 Don vi HC" xfId="1764"/>
    <cellStyle name="1_09 Thuong mai va Du lich_Book2" xfId="4555"/>
    <cellStyle name="1_09 Thuong mai va Du lich_NGDD 2013 Thu chi NSNN " xfId="4556"/>
    <cellStyle name="1_09 Thuong mai va Du lich_NGTK-daydu-2014-Laodong" xfId="4557"/>
    <cellStyle name="1_09 Thuong mai va Du lich_nien giam tom tat nong nghiep 2013" xfId="4558"/>
    <cellStyle name="1_09 Thuong mai va Du lich_Niengiam_Hung_final" xfId="4559"/>
    <cellStyle name="1_09 Thuong mai va Du lich_Phan II (In)" xfId="4560"/>
    <cellStyle name="1_10 Market VH, YT, GD, NGTT 2011 " xfId="1765"/>
    <cellStyle name="1_10 Market VH, YT, GD, NGTT 2011  2" xfId="4561"/>
    <cellStyle name="1_10 Market VH, YT, GD, NGTT 2011 _02  Dan so lao dong(OK)" xfId="1766"/>
    <cellStyle name="1_10 Market VH, YT, GD, NGTT 2011 _03 TKQG va Thu chi NSNN 2012" xfId="1767"/>
    <cellStyle name="1_10 Market VH, YT, GD, NGTT 2011 _04 Doanh nghiep va CSKDCT 2012" xfId="1768"/>
    <cellStyle name="1_10 Market VH, YT, GD, NGTT 2011 _05 Doanh nghiep va Ca the_2011 (Ok)" xfId="1769"/>
    <cellStyle name="1_10 Market VH, YT, GD, NGTT 2011 _06 NGTT LN,TS 2013 co so" xfId="4562"/>
    <cellStyle name="1_10 Market VH, YT, GD, NGTT 2011 _07 NGTT CN 2012" xfId="1770"/>
    <cellStyle name="1_10 Market VH, YT, GD, NGTT 2011 _08 Thuong mai Tong muc - Diep" xfId="1771"/>
    <cellStyle name="1_10 Market VH, YT, GD, NGTT 2011 _08 Thuong mai va Du lich (Ok)" xfId="1772"/>
    <cellStyle name="1_10 Market VH, YT, GD, NGTT 2011 _08 Thuong mai va Du lich (Ok)_nien giam tom tat nong nghiep 2013" xfId="4563"/>
    <cellStyle name="1_10 Market VH, YT, GD, NGTT 2011 _08 Thuong mai va Du lich (Ok)_Phan II (In)" xfId="4564"/>
    <cellStyle name="1_10 Market VH, YT, GD, NGTT 2011 _09 Chi so gia 2011- VuTKG-1 (Ok)" xfId="1773"/>
    <cellStyle name="1_10 Market VH, YT, GD, NGTT 2011 _09 Chi so gia 2011- VuTKG-1 (Ok)_nien giam tom tat nong nghiep 2013" xfId="4565"/>
    <cellStyle name="1_10 Market VH, YT, GD, NGTT 2011 _09 Chi so gia 2011- VuTKG-1 (Ok)_Phan II (In)" xfId="4566"/>
    <cellStyle name="1_10 Market VH, YT, GD, NGTT 2011 _09 Du lich" xfId="1774"/>
    <cellStyle name="1_10 Market VH, YT, GD, NGTT 2011 _09 Du lich_nien giam tom tat nong nghiep 2013" xfId="4567"/>
    <cellStyle name="1_10 Market VH, YT, GD, NGTT 2011 _09 Du lich_Phan II (In)" xfId="4568"/>
    <cellStyle name="1_10 Market VH, YT, GD, NGTT 2011 _10 Van tai va BCVT (da sua ok)" xfId="1775"/>
    <cellStyle name="1_10 Market VH, YT, GD, NGTT 2011 _10 Van tai va BCVT (da sua ok)_nien giam tom tat nong nghiep 2013" xfId="4569"/>
    <cellStyle name="1_10 Market VH, YT, GD, NGTT 2011 _10 Van tai va BCVT (da sua ok)_Phan II (In)" xfId="4570"/>
    <cellStyle name="1_10 Market VH, YT, GD, NGTT 2011 _11 (3)" xfId="1776"/>
    <cellStyle name="1_10 Market VH, YT, GD, NGTT 2011 _11 (3) 2" xfId="4571"/>
    <cellStyle name="1_10 Market VH, YT, GD, NGTT 2011 _11 (3)_04 Doanh nghiep va CSKDCT 2012" xfId="1777"/>
    <cellStyle name="1_10 Market VH, YT, GD, NGTT 2011 _11 (3)_Book2" xfId="4572"/>
    <cellStyle name="1_10 Market VH, YT, GD, NGTT 2011 _11 (3)_NGTK-daydu-2014-Laodong" xfId="4573"/>
    <cellStyle name="1_10 Market VH, YT, GD, NGTT 2011 _11 (3)_nien giam tom tat nong nghiep 2013" xfId="4574"/>
    <cellStyle name="1_10 Market VH, YT, GD, NGTT 2011 _11 (3)_Niengiam_Hung_final" xfId="4575"/>
    <cellStyle name="1_10 Market VH, YT, GD, NGTT 2011 _11 (3)_Phan II (In)" xfId="4576"/>
    <cellStyle name="1_10 Market VH, YT, GD, NGTT 2011 _11 (3)_Xl0000167" xfId="1778"/>
    <cellStyle name="1_10 Market VH, YT, GD, NGTT 2011 _12 (2)" xfId="1779"/>
    <cellStyle name="1_10 Market VH, YT, GD, NGTT 2011 _12 (2) 2" xfId="4577"/>
    <cellStyle name="1_10 Market VH, YT, GD, NGTT 2011 _12 (2)_04 Doanh nghiep va CSKDCT 2012" xfId="1780"/>
    <cellStyle name="1_10 Market VH, YT, GD, NGTT 2011 _12 (2)_Book2" xfId="4578"/>
    <cellStyle name="1_10 Market VH, YT, GD, NGTT 2011 _12 (2)_NGTK-daydu-2014-Laodong" xfId="4579"/>
    <cellStyle name="1_10 Market VH, YT, GD, NGTT 2011 _12 (2)_nien giam tom tat nong nghiep 2013" xfId="4580"/>
    <cellStyle name="1_10 Market VH, YT, GD, NGTT 2011 _12 (2)_Niengiam_Hung_final" xfId="4581"/>
    <cellStyle name="1_10 Market VH, YT, GD, NGTT 2011 _12 (2)_Phan II (In)" xfId="4582"/>
    <cellStyle name="1_10 Market VH, YT, GD, NGTT 2011 _12 (2)_Xl0000167" xfId="1781"/>
    <cellStyle name="1_10 Market VH, YT, GD, NGTT 2011 _12 Giao duc, Y Te va Muc songnam2011" xfId="1782"/>
    <cellStyle name="1_10 Market VH, YT, GD, NGTT 2011 _12 Giao duc, Y Te va Muc songnam2011_nien giam tom tat nong nghiep 2013" xfId="4583"/>
    <cellStyle name="1_10 Market VH, YT, GD, NGTT 2011 _12 Giao duc, Y Te va Muc songnam2011_Phan II (In)" xfId="4584"/>
    <cellStyle name="1_10 Market VH, YT, GD, NGTT 2011 _12 MSDC_Thuy Van" xfId="4585"/>
    <cellStyle name="1_10 Market VH, YT, GD, NGTT 2011 _13 Van tai 2012" xfId="1783"/>
    <cellStyle name="1_10 Market VH, YT, GD, NGTT 2011 _Book2" xfId="4586"/>
    <cellStyle name="1_10 Market VH, YT, GD, NGTT 2011 _Giaoduc2013(ok)" xfId="1784"/>
    <cellStyle name="1_10 Market VH, YT, GD, NGTT 2011 _Maket NGTT2012 LN,TS (7-1-2013)" xfId="1785"/>
    <cellStyle name="1_10 Market VH, YT, GD, NGTT 2011 _Maket NGTT2012 LN,TS (7-1-2013)_Nongnghiep" xfId="1786"/>
    <cellStyle name="1_10 Market VH, YT, GD, NGTT 2011 _Ngiam_lamnghiep_2011_v2(1)(1)" xfId="1787"/>
    <cellStyle name="1_10 Market VH, YT, GD, NGTT 2011 _Ngiam_lamnghiep_2011_v2(1)(1)_Nongnghiep" xfId="1788"/>
    <cellStyle name="1_10 Market VH, YT, GD, NGTT 2011 _NGTK-daydu-2014-Laodong" xfId="4587"/>
    <cellStyle name="1_10 Market VH, YT, GD, NGTT 2011 _NGTT LN,TS 2012 (Chuan)" xfId="1789"/>
    <cellStyle name="1_10 Market VH, YT, GD, NGTT 2011 _Nien giam TT Vu Nong nghiep 2012(solieu)-gui Vu TH 29-3-2013" xfId="1790"/>
    <cellStyle name="1_10 Market VH, YT, GD, NGTT 2011 _Niengiam_Hung_final" xfId="4588"/>
    <cellStyle name="1_10 Market VH, YT, GD, NGTT 2011 _Nongnghiep" xfId="1791"/>
    <cellStyle name="1_10 Market VH, YT, GD, NGTT 2011 _Nongnghiep NGDD 2012_cap nhat den 24-5-2013(1)" xfId="1792"/>
    <cellStyle name="1_10 Market VH, YT, GD, NGTT 2011 _Nongnghiep_Nongnghiep NGDD 2012_cap nhat den 24-5-2013(1)" xfId="1793"/>
    <cellStyle name="1_10 Market VH, YT, GD, NGTT 2011 _So lieu quoc te TH" xfId="1794"/>
    <cellStyle name="1_10 Market VH, YT, GD, NGTT 2011 _So lieu quoc te TH_nien giam tom tat nong nghiep 2013" xfId="4589"/>
    <cellStyle name="1_10 Market VH, YT, GD, NGTT 2011 _So lieu quoc te TH_Phan II (In)" xfId="4590"/>
    <cellStyle name="1_10 Market VH, YT, GD, NGTT 2011 _TKQG" xfId="1795"/>
    <cellStyle name="1_10 Market VH, YT, GD, NGTT 2011 _Xl0000147" xfId="1796"/>
    <cellStyle name="1_10 Market VH, YT, GD, NGTT 2011 _Xl0000167" xfId="1797"/>
    <cellStyle name="1_10 Market VH, YT, GD, NGTT 2011 _XNK" xfId="1798"/>
    <cellStyle name="1_10 Market VH, YT, GD, NGTT 2011 _XNK_nien giam tom tat nong nghiep 2013" xfId="4591"/>
    <cellStyle name="1_10 Market VH, YT, GD, NGTT 2011 _XNK_Phan II (In)" xfId="4592"/>
    <cellStyle name="1_10 Van tai va BCVT (da sua ok)" xfId="1799"/>
    <cellStyle name="1_10 Van tai va BCVT (da sua ok)_nien giam tom tat nong nghiep 2013" xfId="4593"/>
    <cellStyle name="1_10 Van tai va BCVT (da sua ok)_Phan II (In)" xfId="4594"/>
    <cellStyle name="1_10 VH, YT, GD, NGTT 2010 - (OK)" xfId="1800"/>
    <cellStyle name="1_10 VH, YT, GD, NGTT 2010 - (OK) 2" xfId="4595"/>
    <cellStyle name="1_10 VH, YT, GD, NGTT 2010 - (OK)_Bo sung 04 bieu Cong nghiep" xfId="1801"/>
    <cellStyle name="1_10 VH, YT, GD, NGTT 2010 - (OK)_Bo sung 04 bieu Cong nghiep 2" xfId="4596"/>
    <cellStyle name="1_10 VH, YT, GD, NGTT 2010 - (OK)_Bo sung 04 bieu Cong nghiep_Book2" xfId="4597"/>
    <cellStyle name="1_10 VH, YT, GD, NGTT 2010 - (OK)_Bo sung 04 bieu Cong nghiep_Mau" xfId="4598"/>
    <cellStyle name="1_10 VH, YT, GD, NGTT 2010 - (OK)_Bo sung 04 bieu Cong nghiep_NGTK-daydu-2014-Laodong" xfId="4599"/>
    <cellStyle name="1_10 VH, YT, GD, NGTT 2010 - (OK)_Bo sung 04 bieu Cong nghiep_Niengiam_Hung_final" xfId="4600"/>
    <cellStyle name="1_10 VH, YT, GD, NGTT 2010 - (OK)_Book2" xfId="4601"/>
    <cellStyle name="1_10 VH, YT, GD, NGTT 2010 - (OK)_Mau" xfId="4602"/>
    <cellStyle name="1_10 VH, YT, GD, NGTT 2010 - (OK)_NGTK-daydu-2014-Laodong" xfId="4603"/>
    <cellStyle name="1_10 VH, YT, GD, NGTT 2010 - (OK)_Niengiam_Hung_final" xfId="4604"/>
    <cellStyle name="1_11 (3)" xfId="1802"/>
    <cellStyle name="1_11 (3) 2" xfId="4605"/>
    <cellStyle name="1_11 (3)_04 Doanh nghiep va CSKDCT 2012" xfId="1803"/>
    <cellStyle name="1_11 (3)_Book2" xfId="4606"/>
    <cellStyle name="1_11 (3)_NGTK-daydu-2014-Laodong" xfId="4607"/>
    <cellStyle name="1_11 (3)_nien giam tom tat nong nghiep 2013" xfId="4608"/>
    <cellStyle name="1_11 (3)_Niengiam_Hung_final" xfId="4609"/>
    <cellStyle name="1_11 (3)_Phan II (In)" xfId="4610"/>
    <cellStyle name="1_11 (3)_Xl0000167" xfId="1804"/>
    <cellStyle name="1_11 So lieu quoc te 2010-final" xfId="1805"/>
    <cellStyle name="1_11 So lieu quoc te 2010-final 2" xfId="4611"/>
    <cellStyle name="1_11 So lieu quoc te 2010-final_Book2" xfId="4612"/>
    <cellStyle name="1_11 So lieu quoc te 2010-final_Mau" xfId="4613"/>
    <cellStyle name="1_11 So lieu quoc te 2010-final_NGTK-daydu-2014-Laodong" xfId="4614"/>
    <cellStyle name="1_11 So lieu quoc te 2010-final_Niengiam_Hung_final" xfId="4615"/>
    <cellStyle name="1_11.Bieuthegioi-hien_NGTT2009" xfId="1806"/>
    <cellStyle name="1_11.Bieuthegioi-hien_NGTT2009 2" xfId="4616"/>
    <cellStyle name="1_11.Bieuthegioi-hien_NGTT2009_01 Don vi HC" xfId="1807"/>
    <cellStyle name="1_11.Bieuthegioi-hien_NGTT2009_01 Don vi HC 2" xfId="4617"/>
    <cellStyle name="1_11.Bieuthegioi-hien_NGTT2009_01 Don vi HC_Book2" xfId="4618"/>
    <cellStyle name="1_11.Bieuthegioi-hien_NGTT2009_01 Don vi HC_NGTK-daydu-2014-Laodong" xfId="4619"/>
    <cellStyle name="1_11.Bieuthegioi-hien_NGTT2009_01 Don vi HC_Niengiam_Hung_final" xfId="4620"/>
    <cellStyle name="1_11.Bieuthegioi-hien_NGTT2009_02  Dan so lao dong(OK)" xfId="1808"/>
    <cellStyle name="1_11.Bieuthegioi-hien_NGTT2009_02 Danso_Laodong 2012(chuan) CO SO" xfId="1809"/>
    <cellStyle name="1_11.Bieuthegioi-hien_NGTT2009_03 TKQG va Thu chi NSNN 2012" xfId="1810"/>
    <cellStyle name="1_11.Bieuthegioi-hien_NGTT2009_04 Doanh nghiep va CSKDCT 2012" xfId="1811"/>
    <cellStyle name="1_11.Bieuthegioi-hien_NGTT2009_05 Doanh nghiep va Ca the_2011 (Ok)" xfId="1812"/>
    <cellStyle name="1_11.Bieuthegioi-hien_NGTT2009_06 NGTT LN,TS 2013 co so" xfId="4621"/>
    <cellStyle name="1_11.Bieuthegioi-hien_NGTT2009_07 NGTT CN 2012" xfId="1813"/>
    <cellStyle name="1_11.Bieuthegioi-hien_NGTT2009_08 Thuong mai Tong muc - Diep" xfId="1814"/>
    <cellStyle name="1_11.Bieuthegioi-hien_NGTT2009_08 Thuong mai va Du lich (Ok)" xfId="1815"/>
    <cellStyle name="1_11.Bieuthegioi-hien_NGTT2009_08 Thuong mai va Du lich (Ok)_nien giam tom tat nong nghiep 2013" xfId="4622"/>
    <cellStyle name="1_11.Bieuthegioi-hien_NGTT2009_08 Thuong mai va Du lich (Ok)_Phan II (In)" xfId="4623"/>
    <cellStyle name="1_11.Bieuthegioi-hien_NGTT2009_09 Chi so gia 2011- VuTKG-1 (Ok)" xfId="1816"/>
    <cellStyle name="1_11.Bieuthegioi-hien_NGTT2009_09 Chi so gia 2011- VuTKG-1 (Ok)_nien giam tom tat nong nghiep 2013" xfId="4624"/>
    <cellStyle name="1_11.Bieuthegioi-hien_NGTT2009_09 Chi so gia 2011- VuTKG-1 (Ok)_Phan II (In)" xfId="4625"/>
    <cellStyle name="1_11.Bieuthegioi-hien_NGTT2009_09 Du lich" xfId="1817"/>
    <cellStyle name="1_11.Bieuthegioi-hien_NGTT2009_09 Du lich_nien giam tom tat nong nghiep 2013" xfId="4626"/>
    <cellStyle name="1_11.Bieuthegioi-hien_NGTT2009_09 Du lich_Phan II (In)" xfId="4627"/>
    <cellStyle name="1_11.Bieuthegioi-hien_NGTT2009_10 Van tai va BCVT (da sua ok)" xfId="1818"/>
    <cellStyle name="1_11.Bieuthegioi-hien_NGTT2009_10 Van tai va BCVT (da sua ok)_nien giam tom tat nong nghiep 2013" xfId="4628"/>
    <cellStyle name="1_11.Bieuthegioi-hien_NGTT2009_10 Van tai va BCVT (da sua ok)_Phan II (In)" xfId="4629"/>
    <cellStyle name="1_11.Bieuthegioi-hien_NGTT2009_11 (3)" xfId="1819"/>
    <cellStyle name="1_11.Bieuthegioi-hien_NGTT2009_11 (3) 2" xfId="4630"/>
    <cellStyle name="1_11.Bieuthegioi-hien_NGTT2009_11 (3)_04 Doanh nghiep va CSKDCT 2012" xfId="1820"/>
    <cellStyle name="1_11.Bieuthegioi-hien_NGTT2009_11 (3)_Book2" xfId="4631"/>
    <cellStyle name="1_11.Bieuthegioi-hien_NGTT2009_11 (3)_NGTK-daydu-2014-Laodong" xfId="4632"/>
    <cellStyle name="1_11.Bieuthegioi-hien_NGTT2009_11 (3)_nien giam tom tat nong nghiep 2013" xfId="4633"/>
    <cellStyle name="1_11.Bieuthegioi-hien_NGTT2009_11 (3)_Niengiam_Hung_final" xfId="4634"/>
    <cellStyle name="1_11.Bieuthegioi-hien_NGTT2009_11 (3)_Phan II (In)" xfId="4635"/>
    <cellStyle name="1_11.Bieuthegioi-hien_NGTT2009_11 (3)_Xl0000167" xfId="1821"/>
    <cellStyle name="1_11.Bieuthegioi-hien_NGTT2009_12 (2)" xfId="1822"/>
    <cellStyle name="1_11.Bieuthegioi-hien_NGTT2009_12 (2) 2" xfId="4636"/>
    <cellStyle name="1_11.Bieuthegioi-hien_NGTT2009_12 (2)_04 Doanh nghiep va CSKDCT 2012" xfId="1823"/>
    <cellStyle name="1_11.Bieuthegioi-hien_NGTT2009_12 (2)_Book2" xfId="4637"/>
    <cellStyle name="1_11.Bieuthegioi-hien_NGTT2009_12 (2)_NGTK-daydu-2014-Laodong" xfId="4638"/>
    <cellStyle name="1_11.Bieuthegioi-hien_NGTT2009_12 (2)_nien giam tom tat nong nghiep 2013" xfId="4639"/>
    <cellStyle name="1_11.Bieuthegioi-hien_NGTT2009_12 (2)_Niengiam_Hung_final" xfId="4640"/>
    <cellStyle name="1_11.Bieuthegioi-hien_NGTT2009_12 (2)_Phan II (In)" xfId="4641"/>
    <cellStyle name="1_11.Bieuthegioi-hien_NGTT2009_12 (2)_Xl0000167" xfId="1824"/>
    <cellStyle name="1_11.Bieuthegioi-hien_NGTT2009_12 Chi so gia 2012(chuan) co so" xfId="1825"/>
    <cellStyle name="1_11.Bieuthegioi-hien_NGTT2009_12 Giao duc, Y Te va Muc songnam2011" xfId="1826"/>
    <cellStyle name="1_11.Bieuthegioi-hien_NGTT2009_12 Giao duc, Y Te va Muc songnam2011_nien giam tom tat nong nghiep 2013" xfId="4642"/>
    <cellStyle name="1_11.Bieuthegioi-hien_NGTT2009_12 Giao duc, Y Te va Muc songnam2011_Phan II (In)" xfId="4643"/>
    <cellStyle name="1_11.Bieuthegioi-hien_NGTT2009_13 Van tai 2012" xfId="1827"/>
    <cellStyle name="1_11.Bieuthegioi-hien_NGTT2009_Bo sung 04 bieu Cong nghiep" xfId="1828"/>
    <cellStyle name="1_11.Bieuthegioi-hien_NGTT2009_Bo sung 04 bieu Cong nghiep 2" xfId="4644"/>
    <cellStyle name="1_11.Bieuthegioi-hien_NGTT2009_Bo sung 04 bieu Cong nghiep_Book2" xfId="4645"/>
    <cellStyle name="1_11.Bieuthegioi-hien_NGTT2009_Bo sung 04 bieu Cong nghiep_Mau" xfId="4646"/>
    <cellStyle name="1_11.Bieuthegioi-hien_NGTT2009_Bo sung 04 bieu Cong nghiep_NGTK-daydu-2014-Laodong" xfId="4647"/>
    <cellStyle name="1_11.Bieuthegioi-hien_NGTT2009_Bo sung 04 bieu Cong nghiep_Niengiam_Hung_final" xfId="4648"/>
    <cellStyle name="1_11.Bieuthegioi-hien_NGTT2009_Book2" xfId="4649"/>
    <cellStyle name="1_11.Bieuthegioi-hien_NGTT2009_CucThongke-phucdap-Tuan-Anh" xfId="1829"/>
    <cellStyle name="1_11.Bieuthegioi-hien_NGTT2009_Giaoduc2013(ok)" xfId="1830"/>
    <cellStyle name="1_11.Bieuthegioi-hien_NGTT2009_Maket NGTT2012 LN,TS (7-1-2013)" xfId="1831"/>
    <cellStyle name="1_11.Bieuthegioi-hien_NGTT2009_Maket NGTT2012 LN,TS (7-1-2013)_Nongnghiep" xfId="1832"/>
    <cellStyle name="1_11.Bieuthegioi-hien_NGTT2009_Mau" xfId="1833"/>
    <cellStyle name="1_11.Bieuthegioi-hien_NGTT2009_NGDD 2013 Thu chi NSNN " xfId="4650"/>
    <cellStyle name="1_11.Bieuthegioi-hien_NGTT2009_Ngiam_lamnghiep_2011_v2(1)(1)" xfId="1834"/>
    <cellStyle name="1_11.Bieuthegioi-hien_NGTT2009_Ngiam_lamnghiep_2011_v2(1)(1)_Nongnghiep" xfId="1835"/>
    <cellStyle name="1_11.Bieuthegioi-hien_NGTT2009_NGTK-daydu-2014-Laodong" xfId="4651"/>
    <cellStyle name="1_11.Bieuthegioi-hien_NGTT2009_NGTT LN,TS 2012 (Chuan)" xfId="1836"/>
    <cellStyle name="1_11.Bieuthegioi-hien_NGTT2009_Nien giam TT Vu Nong nghiep 2012(solieu)-gui Vu TH 29-3-2013" xfId="1837"/>
    <cellStyle name="1_11.Bieuthegioi-hien_NGTT2009_Niengiam_Hung_final" xfId="4652"/>
    <cellStyle name="1_11.Bieuthegioi-hien_NGTT2009_Nongnghiep" xfId="1838"/>
    <cellStyle name="1_11.Bieuthegioi-hien_NGTT2009_Nongnghiep NGDD 2012_cap nhat den 24-5-2013(1)" xfId="1839"/>
    <cellStyle name="1_11.Bieuthegioi-hien_NGTT2009_Nongnghiep_Nongnghiep NGDD 2012_cap nhat den 24-5-2013(1)" xfId="1840"/>
    <cellStyle name="1_11.Bieuthegioi-hien_NGTT2009_TKQG" xfId="1841"/>
    <cellStyle name="1_11.Bieuthegioi-hien_NGTT2009_Xl0000147" xfId="1842"/>
    <cellStyle name="1_11.Bieuthegioi-hien_NGTT2009_Xl0000167" xfId="1843"/>
    <cellStyle name="1_11.Bieuthegioi-hien_NGTT2009_XNK" xfId="1844"/>
    <cellStyle name="1_11.Bieuthegioi-hien_NGTT2009_XNK_nien giam tom tat nong nghiep 2013" xfId="4653"/>
    <cellStyle name="1_11.Bieuthegioi-hien_NGTT2009_XNK_Phan II (In)" xfId="4654"/>
    <cellStyle name="1_11.Bieuthegioi-hien_NGTT2009_XNK-2012" xfId="1845"/>
    <cellStyle name="1_11.Bieuthegioi-hien_NGTT2009_XNK-2012_nien giam tom tat nong nghiep 2013" xfId="4655"/>
    <cellStyle name="1_11.Bieuthegioi-hien_NGTT2009_XNK-2012_Phan II (In)" xfId="4656"/>
    <cellStyle name="1_11.Bieuthegioi-hien_NGTT2009_XNK-Market" xfId="1846"/>
    <cellStyle name="1_12 (2)" xfId="1847"/>
    <cellStyle name="1_12 (2) 2" xfId="4657"/>
    <cellStyle name="1_12 (2)_04 Doanh nghiep va CSKDCT 2012" xfId="1848"/>
    <cellStyle name="1_12 (2)_Book2" xfId="4658"/>
    <cellStyle name="1_12 (2)_NGTK-daydu-2014-Laodong" xfId="4659"/>
    <cellStyle name="1_12 (2)_nien giam tom tat nong nghiep 2013" xfId="4660"/>
    <cellStyle name="1_12 (2)_Niengiam_Hung_final" xfId="4661"/>
    <cellStyle name="1_12 (2)_Phan II (In)" xfId="4662"/>
    <cellStyle name="1_12 (2)_Xl0000167" xfId="1849"/>
    <cellStyle name="1_12 Chi so gia 2012(chuan) co so" xfId="1850"/>
    <cellStyle name="1_12 Giao duc, Y Te va Muc songnam2011" xfId="1851"/>
    <cellStyle name="1_12 Giao duc, Y Te va Muc songnam2011_nien giam tom tat nong nghiep 2013" xfId="4663"/>
    <cellStyle name="1_12 Giao duc, Y Te va Muc songnam2011_Phan II (In)" xfId="4664"/>
    <cellStyle name="1_13 Van tai 2012" xfId="1852"/>
    <cellStyle name="1_Book1" xfId="1853"/>
    <cellStyle name="1_Book1 2" xfId="4665"/>
    <cellStyle name="1_Book1_Book2" xfId="4666"/>
    <cellStyle name="1_Book1_Mau" xfId="4667"/>
    <cellStyle name="1_Book1_NGTK-daydu-2014-Laodong" xfId="4668"/>
    <cellStyle name="1_Book1_Niengiam_Hung_final" xfId="4669"/>
    <cellStyle name="1_Book2" xfId="4670"/>
    <cellStyle name="1_Book3" xfId="1854"/>
    <cellStyle name="1_Book3 10" xfId="1855"/>
    <cellStyle name="1_Book3 11" xfId="1856"/>
    <cellStyle name="1_Book3 12" xfId="1857"/>
    <cellStyle name="1_Book3 13" xfId="1858"/>
    <cellStyle name="1_Book3 14" xfId="1859"/>
    <cellStyle name="1_Book3 15" xfId="1860"/>
    <cellStyle name="1_Book3 16" xfId="1861"/>
    <cellStyle name="1_Book3 17" xfId="1862"/>
    <cellStyle name="1_Book3 18" xfId="1863"/>
    <cellStyle name="1_Book3 19" xfId="1864"/>
    <cellStyle name="1_Book3 2" xfId="1865"/>
    <cellStyle name="1_Book3 3" xfId="1866"/>
    <cellStyle name="1_Book3 4" xfId="1867"/>
    <cellStyle name="1_Book3 5" xfId="1868"/>
    <cellStyle name="1_Book3 6" xfId="1869"/>
    <cellStyle name="1_Book3 7" xfId="1870"/>
    <cellStyle name="1_Book3 8" xfId="1871"/>
    <cellStyle name="1_Book3 9" xfId="1872"/>
    <cellStyle name="1_Book3_01 Don vi HC" xfId="1873"/>
    <cellStyle name="1_Book3_01 Don vi HC 2" xfId="4671"/>
    <cellStyle name="1_Book3_01 Don vi HC_Book2" xfId="4672"/>
    <cellStyle name="1_Book3_01 Don vi HC_NGTK-daydu-2014-Laodong" xfId="4673"/>
    <cellStyle name="1_Book3_01 Don vi HC_Niengiam_Hung_final" xfId="4674"/>
    <cellStyle name="1_Book3_01 DVHC-DSLD 2010" xfId="1874"/>
    <cellStyle name="1_Book3_01 DVHC-DSLD 2010 2" xfId="4675"/>
    <cellStyle name="1_Book3_01 DVHC-DSLD 2010_Book2" xfId="4676"/>
    <cellStyle name="1_Book3_01 DVHC-DSLD 2010_Mau" xfId="4677"/>
    <cellStyle name="1_Book3_01 DVHC-DSLD 2010_NGTK-daydu-2014-Laodong" xfId="4678"/>
    <cellStyle name="1_Book3_01 DVHC-DSLD 2010_Niengiam_Hung_final" xfId="4679"/>
    <cellStyle name="1_Book3_02  Dan so lao dong(OK)" xfId="1875"/>
    <cellStyle name="1_Book3_02 Dan so 2010 (ok)" xfId="1876"/>
    <cellStyle name="1_Book3_02 Dan so Lao dong 2011" xfId="1877"/>
    <cellStyle name="1_Book3_02 Danso_Laodong 2012(chuan) CO SO" xfId="1878"/>
    <cellStyle name="1_Book3_02 DSLD_2011(ok).xls" xfId="1879"/>
    <cellStyle name="1_Book3_03 TKQG va Thu chi NSNN 2012" xfId="1880"/>
    <cellStyle name="1_Book3_04 Doanh nghiep va CSKDCT 2012" xfId="1881"/>
    <cellStyle name="1_Book3_05 Doanh nghiep va Ca the_2011 (Ok)" xfId="1882"/>
    <cellStyle name="1_Book3_05 NGTT DN 2010 (OK)" xfId="1883"/>
    <cellStyle name="1_Book3_05 NGTT DN 2010 (OK) 2" xfId="4680"/>
    <cellStyle name="1_Book3_05 NGTT DN 2010 (OK)_Bo sung 04 bieu Cong nghiep" xfId="1884"/>
    <cellStyle name="1_Book3_05 NGTT DN 2010 (OK)_Bo sung 04 bieu Cong nghiep 2" xfId="4681"/>
    <cellStyle name="1_Book3_05 NGTT DN 2010 (OK)_Bo sung 04 bieu Cong nghiep_Book2" xfId="4682"/>
    <cellStyle name="1_Book3_05 NGTT DN 2010 (OK)_Bo sung 04 bieu Cong nghiep_Mau" xfId="4683"/>
    <cellStyle name="1_Book3_05 NGTT DN 2010 (OK)_Bo sung 04 bieu Cong nghiep_NGTK-daydu-2014-Laodong" xfId="4684"/>
    <cellStyle name="1_Book3_05 NGTT DN 2010 (OK)_Bo sung 04 bieu Cong nghiep_Niengiam_Hung_final" xfId="4685"/>
    <cellStyle name="1_Book3_05 NGTT DN 2010 (OK)_Book2" xfId="4686"/>
    <cellStyle name="1_Book3_05 NGTT DN 2010 (OK)_Mau" xfId="4687"/>
    <cellStyle name="1_Book3_05 NGTT DN 2010 (OK)_NGTK-daydu-2014-Laodong" xfId="4688"/>
    <cellStyle name="1_Book3_05 NGTT DN 2010 (OK)_Niengiam_Hung_final" xfId="4689"/>
    <cellStyle name="1_Book3_06 NGTT LN,TS 2013 co so" xfId="4690"/>
    <cellStyle name="1_Book3_06 Nong, lam nghiep 2010  (ok)" xfId="1885"/>
    <cellStyle name="1_Book3_07 NGTT CN 2012" xfId="1886"/>
    <cellStyle name="1_Book3_08 Thuong mai Tong muc - Diep" xfId="1887"/>
    <cellStyle name="1_Book3_08 Thuong mai va Du lich (Ok)" xfId="1888"/>
    <cellStyle name="1_Book3_08 Thuong mai va Du lich (Ok)_nien giam tom tat nong nghiep 2013" xfId="4691"/>
    <cellStyle name="1_Book3_08 Thuong mai va Du lich (Ok)_Phan II (In)" xfId="4692"/>
    <cellStyle name="1_Book3_09 Chi so gia 2011- VuTKG-1 (Ok)" xfId="1889"/>
    <cellStyle name="1_Book3_09 Chi so gia 2011- VuTKG-1 (Ok)_nien giam tom tat nong nghiep 2013" xfId="4693"/>
    <cellStyle name="1_Book3_09 Chi so gia 2011- VuTKG-1 (Ok)_Phan II (In)" xfId="4694"/>
    <cellStyle name="1_Book3_09 Du lich" xfId="1890"/>
    <cellStyle name="1_Book3_09 Du lich_nien giam tom tat nong nghiep 2013" xfId="4695"/>
    <cellStyle name="1_Book3_09 Du lich_Phan II (In)" xfId="4696"/>
    <cellStyle name="1_Book3_10 Market VH, YT, GD, NGTT 2011 " xfId="1891"/>
    <cellStyle name="1_Book3_10 Market VH, YT, GD, NGTT 2011  2" xfId="4697"/>
    <cellStyle name="1_Book3_10 Market VH, YT, GD, NGTT 2011 _02  Dan so lao dong(OK)" xfId="1892"/>
    <cellStyle name="1_Book3_10 Market VH, YT, GD, NGTT 2011 _03 TKQG va Thu chi NSNN 2012" xfId="1893"/>
    <cellStyle name="1_Book3_10 Market VH, YT, GD, NGTT 2011 _04 Doanh nghiep va CSKDCT 2012" xfId="1894"/>
    <cellStyle name="1_Book3_10 Market VH, YT, GD, NGTT 2011 _05 Doanh nghiep va Ca the_2011 (Ok)" xfId="1895"/>
    <cellStyle name="1_Book3_10 Market VH, YT, GD, NGTT 2011 _06 NGTT LN,TS 2013 co so" xfId="4698"/>
    <cellStyle name="1_Book3_10 Market VH, YT, GD, NGTT 2011 _07 NGTT CN 2012" xfId="1896"/>
    <cellStyle name="1_Book3_10 Market VH, YT, GD, NGTT 2011 _08 Thuong mai Tong muc - Diep" xfId="1897"/>
    <cellStyle name="1_Book3_10 Market VH, YT, GD, NGTT 2011 _08 Thuong mai va Du lich (Ok)" xfId="1898"/>
    <cellStyle name="1_Book3_10 Market VH, YT, GD, NGTT 2011 _08 Thuong mai va Du lich (Ok)_nien giam tom tat nong nghiep 2013" xfId="4699"/>
    <cellStyle name="1_Book3_10 Market VH, YT, GD, NGTT 2011 _08 Thuong mai va Du lich (Ok)_Phan II (In)" xfId="4700"/>
    <cellStyle name="1_Book3_10 Market VH, YT, GD, NGTT 2011 _09 Chi so gia 2011- VuTKG-1 (Ok)" xfId="1899"/>
    <cellStyle name="1_Book3_10 Market VH, YT, GD, NGTT 2011 _09 Chi so gia 2011- VuTKG-1 (Ok)_nien giam tom tat nong nghiep 2013" xfId="4701"/>
    <cellStyle name="1_Book3_10 Market VH, YT, GD, NGTT 2011 _09 Chi so gia 2011- VuTKG-1 (Ok)_Phan II (In)" xfId="4702"/>
    <cellStyle name="1_Book3_10 Market VH, YT, GD, NGTT 2011 _09 Du lich" xfId="1900"/>
    <cellStyle name="1_Book3_10 Market VH, YT, GD, NGTT 2011 _09 Du lich_nien giam tom tat nong nghiep 2013" xfId="4703"/>
    <cellStyle name="1_Book3_10 Market VH, YT, GD, NGTT 2011 _09 Du lich_Phan II (In)" xfId="4704"/>
    <cellStyle name="1_Book3_10 Market VH, YT, GD, NGTT 2011 _10 Van tai va BCVT (da sua ok)" xfId="1901"/>
    <cellStyle name="1_Book3_10 Market VH, YT, GD, NGTT 2011 _10 Van tai va BCVT (da sua ok)_nien giam tom tat nong nghiep 2013" xfId="4705"/>
    <cellStyle name="1_Book3_10 Market VH, YT, GD, NGTT 2011 _10 Van tai va BCVT (da sua ok)_Phan II (In)" xfId="4706"/>
    <cellStyle name="1_Book3_10 Market VH, YT, GD, NGTT 2011 _11 (3)" xfId="1902"/>
    <cellStyle name="1_Book3_10 Market VH, YT, GD, NGTT 2011 _11 (3) 2" xfId="4707"/>
    <cellStyle name="1_Book3_10 Market VH, YT, GD, NGTT 2011 _11 (3)_04 Doanh nghiep va CSKDCT 2012" xfId="1903"/>
    <cellStyle name="1_Book3_10 Market VH, YT, GD, NGTT 2011 _11 (3)_Book2" xfId="4708"/>
    <cellStyle name="1_Book3_10 Market VH, YT, GD, NGTT 2011 _11 (3)_NGTK-daydu-2014-Laodong" xfId="4709"/>
    <cellStyle name="1_Book3_10 Market VH, YT, GD, NGTT 2011 _11 (3)_nien giam tom tat nong nghiep 2013" xfId="4710"/>
    <cellStyle name="1_Book3_10 Market VH, YT, GD, NGTT 2011 _11 (3)_Niengiam_Hung_final" xfId="4711"/>
    <cellStyle name="1_Book3_10 Market VH, YT, GD, NGTT 2011 _11 (3)_Phan II (In)" xfId="4712"/>
    <cellStyle name="1_Book3_10 Market VH, YT, GD, NGTT 2011 _11 (3)_Xl0000167" xfId="1904"/>
    <cellStyle name="1_Book3_10 Market VH, YT, GD, NGTT 2011 _12 (2)" xfId="1905"/>
    <cellStyle name="1_Book3_10 Market VH, YT, GD, NGTT 2011 _12 (2) 2" xfId="4713"/>
    <cellStyle name="1_Book3_10 Market VH, YT, GD, NGTT 2011 _12 (2)_04 Doanh nghiep va CSKDCT 2012" xfId="1906"/>
    <cellStyle name="1_Book3_10 Market VH, YT, GD, NGTT 2011 _12 (2)_Book2" xfId="4714"/>
    <cellStyle name="1_Book3_10 Market VH, YT, GD, NGTT 2011 _12 (2)_NGTK-daydu-2014-Laodong" xfId="4715"/>
    <cellStyle name="1_Book3_10 Market VH, YT, GD, NGTT 2011 _12 (2)_nien giam tom tat nong nghiep 2013" xfId="4716"/>
    <cellStyle name="1_Book3_10 Market VH, YT, GD, NGTT 2011 _12 (2)_Niengiam_Hung_final" xfId="4717"/>
    <cellStyle name="1_Book3_10 Market VH, YT, GD, NGTT 2011 _12 (2)_Phan II (In)" xfId="4718"/>
    <cellStyle name="1_Book3_10 Market VH, YT, GD, NGTT 2011 _12 (2)_Xl0000167" xfId="1907"/>
    <cellStyle name="1_Book3_10 Market VH, YT, GD, NGTT 2011 _12 Giao duc, Y Te va Muc songnam2011" xfId="1908"/>
    <cellStyle name="1_Book3_10 Market VH, YT, GD, NGTT 2011 _12 Giao duc, Y Te va Muc songnam2011_nien giam tom tat nong nghiep 2013" xfId="4719"/>
    <cellStyle name="1_Book3_10 Market VH, YT, GD, NGTT 2011 _12 Giao duc, Y Te va Muc songnam2011_Phan II (In)" xfId="4720"/>
    <cellStyle name="1_Book3_10 Market VH, YT, GD, NGTT 2011 _12 MSDC_Thuy Van" xfId="4721"/>
    <cellStyle name="1_Book3_10 Market VH, YT, GD, NGTT 2011 _13 Van tai 2012" xfId="1909"/>
    <cellStyle name="1_Book3_10 Market VH, YT, GD, NGTT 2011 _Book2" xfId="4722"/>
    <cellStyle name="1_Book3_10 Market VH, YT, GD, NGTT 2011 _Giaoduc2013(ok)" xfId="1910"/>
    <cellStyle name="1_Book3_10 Market VH, YT, GD, NGTT 2011 _Maket NGTT2012 LN,TS (7-1-2013)" xfId="1911"/>
    <cellStyle name="1_Book3_10 Market VH, YT, GD, NGTT 2011 _Maket NGTT2012 LN,TS (7-1-2013)_Nongnghiep" xfId="1912"/>
    <cellStyle name="1_Book3_10 Market VH, YT, GD, NGTT 2011 _Ngiam_lamnghiep_2011_v2(1)(1)" xfId="1913"/>
    <cellStyle name="1_Book3_10 Market VH, YT, GD, NGTT 2011 _Ngiam_lamnghiep_2011_v2(1)(1)_Nongnghiep" xfId="1914"/>
    <cellStyle name="1_Book3_10 Market VH, YT, GD, NGTT 2011 _NGTK-daydu-2014-Laodong" xfId="4723"/>
    <cellStyle name="1_Book3_10 Market VH, YT, GD, NGTT 2011 _NGTT LN,TS 2012 (Chuan)" xfId="1915"/>
    <cellStyle name="1_Book3_10 Market VH, YT, GD, NGTT 2011 _Nien giam TT Vu Nong nghiep 2012(solieu)-gui Vu TH 29-3-2013" xfId="1916"/>
    <cellStyle name="1_Book3_10 Market VH, YT, GD, NGTT 2011 _Niengiam_Hung_final" xfId="4724"/>
    <cellStyle name="1_Book3_10 Market VH, YT, GD, NGTT 2011 _Nongnghiep" xfId="1917"/>
    <cellStyle name="1_Book3_10 Market VH, YT, GD, NGTT 2011 _Nongnghiep NGDD 2012_cap nhat den 24-5-2013(1)" xfId="1918"/>
    <cellStyle name="1_Book3_10 Market VH, YT, GD, NGTT 2011 _Nongnghiep_Nongnghiep NGDD 2012_cap nhat den 24-5-2013(1)" xfId="1919"/>
    <cellStyle name="1_Book3_10 Market VH, YT, GD, NGTT 2011 _So lieu quoc te TH" xfId="1920"/>
    <cellStyle name="1_Book3_10 Market VH, YT, GD, NGTT 2011 _So lieu quoc te TH_nien giam tom tat nong nghiep 2013" xfId="4725"/>
    <cellStyle name="1_Book3_10 Market VH, YT, GD, NGTT 2011 _So lieu quoc te TH_Phan II (In)" xfId="4726"/>
    <cellStyle name="1_Book3_10 Market VH, YT, GD, NGTT 2011 _TKQG" xfId="1921"/>
    <cellStyle name="1_Book3_10 Market VH, YT, GD, NGTT 2011 _Xl0000147" xfId="1922"/>
    <cellStyle name="1_Book3_10 Market VH, YT, GD, NGTT 2011 _Xl0000167" xfId="1923"/>
    <cellStyle name="1_Book3_10 Market VH, YT, GD, NGTT 2011 _XNK" xfId="1924"/>
    <cellStyle name="1_Book3_10 Market VH, YT, GD, NGTT 2011 _XNK_nien giam tom tat nong nghiep 2013" xfId="4727"/>
    <cellStyle name="1_Book3_10 Market VH, YT, GD, NGTT 2011 _XNK_Phan II (In)" xfId="4728"/>
    <cellStyle name="1_Book3_10 Van tai va BCVT (da sua ok)" xfId="1925"/>
    <cellStyle name="1_Book3_10 Van tai va BCVT (da sua ok)_nien giam tom tat nong nghiep 2013" xfId="4729"/>
    <cellStyle name="1_Book3_10 Van tai va BCVT (da sua ok)_Phan II (In)" xfId="4730"/>
    <cellStyle name="1_Book3_10 VH, YT, GD, NGTT 2010 - (OK)" xfId="1926"/>
    <cellStyle name="1_Book3_10 VH, YT, GD, NGTT 2010 - (OK) 2" xfId="4731"/>
    <cellStyle name="1_Book3_10 VH, YT, GD, NGTT 2010 - (OK)_Bo sung 04 bieu Cong nghiep" xfId="1927"/>
    <cellStyle name="1_Book3_10 VH, YT, GD, NGTT 2010 - (OK)_Bo sung 04 bieu Cong nghiep 2" xfId="4732"/>
    <cellStyle name="1_Book3_10 VH, YT, GD, NGTT 2010 - (OK)_Bo sung 04 bieu Cong nghiep_Book2" xfId="4733"/>
    <cellStyle name="1_Book3_10 VH, YT, GD, NGTT 2010 - (OK)_Bo sung 04 bieu Cong nghiep_Mau" xfId="4734"/>
    <cellStyle name="1_Book3_10 VH, YT, GD, NGTT 2010 - (OK)_Bo sung 04 bieu Cong nghiep_NGTK-daydu-2014-Laodong" xfId="4735"/>
    <cellStyle name="1_Book3_10 VH, YT, GD, NGTT 2010 - (OK)_Bo sung 04 bieu Cong nghiep_Niengiam_Hung_final" xfId="4736"/>
    <cellStyle name="1_Book3_10 VH, YT, GD, NGTT 2010 - (OK)_Book2" xfId="4737"/>
    <cellStyle name="1_Book3_10 VH, YT, GD, NGTT 2010 - (OK)_Mau" xfId="4738"/>
    <cellStyle name="1_Book3_10 VH, YT, GD, NGTT 2010 - (OK)_NGTK-daydu-2014-Laodong" xfId="4739"/>
    <cellStyle name="1_Book3_10 VH, YT, GD, NGTT 2010 - (OK)_Niengiam_Hung_final" xfId="4740"/>
    <cellStyle name="1_Book3_11 (3)" xfId="1928"/>
    <cellStyle name="1_Book3_11 (3) 2" xfId="4741"/>
    <cellStyle name="1_Book3_11 (3)_04 Doanh nghiep va CSKDCT 2012" xfId="1929"/>
    <cellStyle name="1_Book3_11 (3)_Book2" xfId="4742"/>
    <cellStyle name="1_Book3_11 (3)_NGTK-daydu-2014-Laodong" xfId="4743"/>
    <cellStyle name="1_Book3_11 (3)_nien giam tom tat nong nghiep 2013" xfId="4744"/>
    <cellStyle name="1_Book3_11 (3)_Niengiam_Hung_final" xfId="4745"/>
    <cellStyle name="1_Book3_11 (3)_Phan II (In)" xfId="4746"/>
    <cellStyle name="1_Book3_11 (3)_Xl0000167" xfId="1930"/>
    <cellStyle name="1_Book3_12 (2)" xfId="1931"/>
    <cellStyle name="1_Book3_12 (2) 2" xfId="4747"/>
    <cellStyle name="1_Book3_12 (2)_04 Doanh nghiep va CSKDCT 2012" xfId="1932"/>
    <cellStyle name="1_Book3_12 (2)_Book2" xfId="4748"/>
    <cellStyle name="1_Book3_12 (2)_NGTK-daydu-2014-Laodong" xfId="4749"/>
    <cellStyle name="1_Book3_12 (2)_nien giam tom tat nong nghiep 2013" xfId="4750"/>
    <cellStyle name="1_Book3_12 (2)_Niengiam_Hung_final" xfId="4751"/>
    <cellStyle name="1_Book3_12 (2)_Phan II (In)" xfId="4752"/>
    <cellStyle name="1_Book3_12 (2)_Xl0000167" xfId="1933"/>
    <cellStyle name="1_Book3_12 Chi so gia 2012(chuan) co so" xfId="1934"/>
    <cellStyle name="1_Book3_12 Giao duc, Y Te va Muc songnam2011" xfId="1935"/>
    <cellStyle name="1_Book3_12 Giao duc, Y Te va Muc songnam2011_nien giam tom tat nong nghiep 2013" xfId="4753"/>
    <cellStyle name="1_Book3_12 Giao duc, Y Te va Muc songnam2011_Phan II (In)" xfId="4754"/>
    <cellStyle name="1_Book3_13 Van tai 2012" xfId="1936"/>
    <cellStyle name="1_Book3_Book1" xfId="1937"/>
    <cellStyle name="1_Book3_Book1 2" xfId="4755"/>
    <cellStyle name="1_Book3_Book1_Book2" xfId="4756"/>
    <cellStyle name="1_Book3_Book1_Mau" xfId="4757"/>
    <cellStyle name="1_Book3_Book1_NGTK-daydu-2014-Laodong" xfId="4758"/>
    <cellStyle name="1_Book3_Book1_Niengiam_Hung_final" xfId="4759"/>
    <cellStyle name="1_Book3_Book2" xfId="4760"/>
    <cellStyle name="1_Book3_CucThongke-phucdap-Tuan-Anh" xfId="1938"/>
    <cellStyle name="1_Book3_Giaoduc2013(ok)" xfId="1939"/>
    <cellStyle name="1_Book3_GTSXNN" xfId="1940"/>
    <cellStyle name="1_Book3_GTSXNN_Nongnghiep NGDD 2012_cap nhat den 24-5-2013(1)" xfId="1941"/>
    <cellStyle name="1_Book3_Maket NGTT2012 LN,TS (7-1-2013)" xfId="1942"/>
    <cellStyle name="1_Book3_Maket NGTT2012 LN,TS (7-1-2013)_Nongnghiep" xfId="1943"/>
    <cellStyle name="1_Book3_Mau" xfId="4761"/>
    <cellStyle name="1_Book3_Ngiam_lamnghiep_2011_v2(1)(1)" xfId="1944"/>
    <cellStyle name="1_Book3_Ngiam_lamnghiep_2011_v2(1)(1)_Nongnghiep" xfId="1945"/>
    <cellStyle name="1_Book3_NGTK-daydu-2014-Laodong" xfId="4762"/>
    <cellStyle name="1_Book3_NGTT LN,TS 2012 (Chuan)" xfId="1946"/>
    <cellStyle name="1_Book3_Nien giam day du  Nong nghiep 2010" xfId="1947"/>
    <cellStyle name="1_Book3_Nien giam TT Vu Nong nghiep 2012(solieu)-gui Vu TH 29-3-2013" xfId="1948"/>
    <cellStyle name="1_Book3_Niengiam_Hung_final" xfId="4763"/>
    <cellStyle name="1_Book3_Nongnghiep" xfId="1949"/>
    <cellStyle name="1_Book3_Nongnghiep 2" xfId="4764"/>
    <cellStyle name="1_Book3_Nongnghiep_Bo sung 04 bieu Cong nghiep" xfId="1950"/>
    <cellStyle name="1_Book3_Nongnghiep_Bo sung 04 bieu Cong nghiep 2" xfId="4765"/>
    <cellStyle name="1_Book3_Nongnghiep_Bo sung 04 bieu Cong nghiep_Book2" xfId="4766"/>
    <cellStyle name="1_Book3_Nongnghiep_Bo sung 04 bieu Cong nghiep_Mau" xfId="4767"/>
    <cellStyle name="1_Book3_Nongnghiep_Bo sung 04 bieu Cong nghiep_NGTK-daydu-2014-Laodong" xfId="4768"/>
    <cellStyle name="1_Book3_Nongnghiep_Bo sung 04 bieu Cong nghiep_Niengiam_Hung_final" xfId="4769"/>
    <cellStyle name="1_Book3_Nongnghiep_Book2" xfId="4770"/>
    <cellStyle name="1_Book3_Nongnghiep_Mau" xfId="1951"/>
    <cellStyle name="1_Book3_Nongnghiep_NGDD 2013 Thu chi NSNN " xfId="4771"/>
    <cellStyle name="1_Book3_Nongnghiep_NGTK-daydu-2014-Laodong" xfId="4772"/>
    <cellStyle name="1_Book3_Nongnghiep_Niengiam_Hung_final" xfId="4773"/>
    <cellStyle name="1_Book3_Nongnghiep_Nongnghiep NGDD 2012_cap nhat den 24-5-2013(1)" xfId="1952"/>
    <cellStyle name="1_Book3_Nongnghiep_TKQG" xfId="1953"/>
    <cellStyle name="1_Book3_So lieu quoc te TH" xfId="1954"/>
    <cellStyle name="1_Book3_So lieu quoc te TH_08 Cong nghiep 2010" xfId="1955"/>
    <cellStyle name="1_Book3_So lieu quoc te TH_08 Thuong mai va Du lich (Ok)" xfId="1956"/>
    <cellStyle name="1_Book3_So lieu quoc te TH_09 Chi so gia 2011- VuTKG-1 (Ok)" xfId="1957"/>
    <cellStyle name="1_Book3_So lieu quoc te TH_09 Du lich" xfId="1958"/>
    <cellStyle name="1_Book3_So lieu quoc te TH_10 Van tai va BCVT (da sua ok)" xfId="1959"/>
    <cellStyle name="1_Book3_So lieu quoc te TH_12 Giao duc, Y Te va Muc songnam2011" xfId="1960"/>
    <cellStyle name="1_Book3_So lieu quoc te TH_nien giam tom tat du lich va XNK" xfId="1961"/>
    <cellStyle name="1_Book3_So lieu quoc te TH_Nongnghiep" xfId="1962"/>
    <cellStyle name="1_Book3_So lieu quoc te TH_XNK" xfId="1963"/>
    <cellStyle name="1_Book3_So lieu quoc te(GDP)" xfId="1964"/>
    <cellStyle name="1_Book3_So lieu quoc te(GDP) 2" xfId="4774"/>
    <cellStyle name="1_Book3_So lieu quoc te(GDP)_02  Dan so lao dong(OK)" xfId="1965"/>
    <cellStyle name="1_Book3_So lieu quoc te(GDP)_03 TKQG va Thu chi NSNN 2012" xfId="1966"/>
    <cellStyle name="1_Book3_So lieu quoc te(GDP)_04 Doanh nghiep va CSKDCT 2012" xfId="1967"/>
    <cellStyle name="1_Book3_So lieu quoc te(GDP)_05 Doanh nghiep va Ca the_2011 (Ok)" xfId="1968"/>
    <cellStyle name="1_Book3_So lieu quoc te(GDP)_06 NGTT LN,TS 2013 co so" xfId="4775"/>
    <cellStyle name="1_Book3_So lieu quoc te(GDP)_07 NGTT CN 2012" xfId="1969"/>
    <cellStyle name="1_Book3_So lieu quoc te(GDP)_08 Thuong mai Tong muc - Diep" xfId="1970"/>
    <cellStyle name="1_Book3_So lieu quoc te(GDP)_08 Thuong mai va Du lich (Ok)" xfId="1971"/>
    <cellStyle name="1_Book3_So lieu quoc te(GDP)_08 Thuong mai va Du lich (Ok)_nien giam tom tat nong nghiep 2013" xfId="4776"/>
    <cellStyle name="1_Book3_So lieu quoc te(GDP)_08 Thuong mai va Du lich (Ok)_Phan II (In)" xfId="4777"/>
    <cellStyle name="1_Book3_So lieu quoc te(GDP)_09 Chi so gia 2011- VuTKG-1 (Ok)" xfId="1972"/>
    <cellStyle name="1_Book3_So lieu quoc te(GDP)_09 Chi so gia 2011- VuTKG-1 (Ok)_nien giam tom tat nong nghiep 2013" xfId="4778"/>
    <cellStyle name="1_Book3_So lieu quoc te(GDP)_09 Chi so gia 2011- VuTKG-1 (Ok)_Phan II (In)" xfId="4779"/>
    <cellStyle name="1_Book3_So lieu quoc te(GDP)_09 Du lich" xfId="1973"/>
    <cellStyle name="1_Book3_So lieu quoc te(GDP)_09 Du lich_nien giam tom tat nong nghiep 2013" xfId="4780"/>
    <cellStyle name="1_Book3_So lieu quoc te(GDP)_09 Du lich_Phan II (In)" xfId="4781"/>
    <cellStyle name="1_Book3_So lieu quoc te(GDP)_10 Van tai va BCVT (da sua ok)" xfId="1974"/>
    <cellStyle name="1_Book3_So lieu quoc te(GDP)_10 Van tai va BCVT (da sua ok)_nien giam tom tat nong nghiep 2013" xfId="4782"/>
    <cellStyle name="1_Book3_So lieu quoc te(GDP)_10 Van tai va BCVT (da sua ok)_Phan II (In)" xfId="4783"/>
    <cellStyle name="1_Book3_So lieu quoc te(GDP)_11 (3)" xfId="1975"/>
    <cellStyle name="1_Book3_So lieu quoc te(GDP)_11 (3) 2" xfId="4784"/>
    <cellStyle name="1_Book3_So lieu quoc te(GDP)_11 (3)_04 Doanh nghiep va CSKDCT 2012" xfId="1976"/>
    <cellStyle name="1_Book3_So lieu quoc te(GDP)_11 (3)_Book2" xfId="4785"/>
    <cellStyle name="1_Book3_So lieu quoc te(GDP)_11 (3)_NGTK-daydu-2014-Laodong" xfId="4786"/>
    <cellStyle name="1_Book3_So lieu quoc te(GDP)_11 (3)_nien giam tom tat nong nghiep 2013" xfId="4787"/>
    <cellStyle name="1_Book3_So lieu quoc te(GDP)_11 (3)_Niengiam_Hung_final" xfId="4788"/>
    <cellStyle name="1_Book3_So lieu quoc te(GDP)_11 (3)_Phan II (In)" xfId="4789"/>
    <cellStyle name="1_Book3_So lieu quoc te(GDP)_11 (3)_Xl0000167" xfId="1977"/>
    <cellStyle name="1_Book3_So lieu quoc te(GDP)_12 (2)" xfId="1978"/>
    <cellStyle name="1_Book3_So lieu quoc te(GDP)_12 (2) 2" xfId="4790"/>
    <cellStyle name="1_Book3_So lieu quoc te(GDP)_12 (2)_04 Doanh nghiep va CSKDCT 2012" xfId="1979"/>
    <cellStyle name="1_Book3_So lieu quoc te(GDP)_12 (2)_Book2" xfId="4791"/>
    <cellStyle name="1_Book3_So lieu quoc te(GDP)_12 (2)_NGTK-daydu-2014-Laodong" xfId="4792"/>
    <cellStyle name="1_Book3_So lieu quoc te(GDP)_12 (2)_nien giam tom tat nong nghiep 2013" xfId="4793"/>
    <cellStyle name="1_Book3_So lieu quoc te(GDP)_12 (2)_Niengiam_Hung_final" xfId="4794"/>
    <cellStyle name="1_Book3_So lieu quoc te(GDP)_12 (2)_Phan II (In)" xfId="4795"/>
    <cellStyle name="1_Book3_So lieu quoc te(GDP)_12 (2)_Xl0000167" xfId="1980"/>
    <cellStyle name="1_Book3_So lieu quoc te(GDP)_12 Giao duc, Y Te va Muc songnam2011" xfId="1981"/>
    <cellStyle name="1_Book3_So lieu quoc te(GDP)_12 Giao duc, Y Te va Muc songnam2011_nien giam tom tat nong nghiep 2013" xfId="4796"/>
    <cellStyle name="1_Book3_So lieu quoc te(GDP)_12 Giao duc, Y Te va Muc songnam2011_Phan II (In)" xfId="4797"/>
    <cellStyle name="1_Book3_So lieu quoc te(GDP)_12 MSDC_Thuy Van" xfId="4798"/>
    <cellStyle name="1_Book3_So lieu quoc te(GDP)_12 So lieu quoc te (Ok)" xfId="1982"/>
    <cellStyle name="1_Book3_So lieu quoc te(GDP)_12 So lieu quoc te (Ok)_nien giam tom tat nong nghiep 2013" xfId="4799"/>
    <cellStyle name="1_Book3_So lieu quoc te(GDP)_12 So lieu quoc te (Ok)_Phan II (In)" xfId="4800"/>
    <cellStyle name="1_Book3_So lieu quoc te(GDP)_13 Van tai 2012" xfId="1983"/>
    <cellStyle name="1_Book3_So lieu quoc te(GDP)_Book2" xfId="4801"/>
    <cellStyle name="1_Book3_So lieu quoc te(GDP)_Giaoduc2013(ok)" xfId="1984"/>
    <cellStyle name="1_Book3_So lieu quoc te(GDP)_Maket NGTT2012 LN,TS (7-1-2013)" xfId="1985"/>
    <cellStyle name="1_Book3_So lieu quoc te(GDP)_Maket NGTT2012 LN,TS (7-1-2013)_Nongnghiep" xfId="1986"/>
    <cellStyle name="1_Book3_So lieu quoc te(GDP)_Ngiam_lamnghiep_2011_v2(1)(1)" xfId="1987"/>
    <cellStyle name="1_Book3_So lieu quoc te(GDP)_Ngiam_lamnghiep_2011_v2(1)(1)_Nongnghiep" xfId="1988"/>
    <cellStyle name="1_Book3_So lieu quoc te(GDP)_NGTK-daydu-2014-Laodong" xfId="4802"/>
    <cellStyle name="1_Book3_So lieu quoc te(GDP)_NGTT LN,TS 2012 (Chuan)" xfId="1989"/>
    <cellStyle name="1_Book3_So lieu quoc te(GDP)_Nien giam TT Vu Nong nghiep 2012(solieu)-gui Vu TH 29-3-2013" xfId="1990"/>
    <cellStyle name="1_Book3_So lieu quoc te(GDP)_Niengiam_Hung_final" xfId="4803"/>
    <cellStyle name="1_Book3_So lieu quoc te(GDP)_Nongnghiep" xfId="1991"/>
    <cellStyle name="1_Book3_So lieu quoc te(GDP)_Nongnghiep NGDD 2012_cap nhat den 24-5-2013(1)" xfId="1992"/>
    <cellStyle name="1_Book3_So lieu quoc te(GDP)_Nongnghiep_Nongnghiep NGDD 2012_cap nhat den 24-5-2013(1)" xfId="1993"/>
    <cellStyle name="1_Book3_So lieu quoc te(GDP)_TKQG" xfId="1994"/>
    <cellStyle name="1_Book3_So lieu quoc te(GDP)_Xl0000147" xfId="1995"/>
    <cellStyle name="1_Book3_So lieu quoc te(GDP)_Xl0000167" xfId="1996"/>
    <cellStyle name="1_Book3_So lieu quoc te(GDP)_XNK" xfId="1997"/>
    <cellStyle name="1_Book3_So lieu quoc te(GDP)_XNK_nien giam tom tat nong nghiep 2013" xfId="4804"/>
    <cellStyle name="1_Book3_So lieu quoc te(GDP)_XNK_Phan II (In)" xfId="4805"/>
    <cellStyle name="1_Book3_TKQG" xfId="1998"/>
    <cellStyle name="1_Book3_Xl0000006" xfId="4806"/>
    <cellStyle name="1_Book3_Xl0000147" xfId="1999"/>
    <cellStyle name="1_Book3_Xl0000167" xfId="2000"/>
    <cellStyle name="1_Book3_XNK" xfId="2001"/>
    <cellStyle name="1_Book3_XNK 2" xfId="4807"/>
    <cellStyle name="1_Book3_XNK_08 Thuong mai Tong muc - Diep" xfId="2002"/>
    <cellStyle name="1_Book3_XNK_08 Thuong mai Tong muc - Diep_nien giam tom tat nong nghiep 2013" xfId="4808"/>
    <cellStyle name="1_Book3_XNK_08 Thuong mai Tong muc - Diep_Phan II (In)" xfId="4809"/>
    <cellStyle name="1_Book3_XNK_Bo sung 04 bieu Cong nghiep" xfId="2003"/>
    <cellStyle name="1_Book3_XNK_Bo sung 04 bieu Cong nghiep 2" xfId="4810"/>
    <cellStyle name="1_Book3_XNK_Bo sung 04 bieu Cong nghiep_Book2" xfId="4811"/>
    <cellStyle name="1_Book3_XNK_Bo sung 04 bieu Cong nghiep_Mau" xfId="4812"/>
    <cellStyle name="1_Book3_XNK_Bo sung 04 bieu Cong nghiep_NGTK-daydu-2014-Laodong" xfId="4813"/>
    <cellStyle name="1_Book3_XNK_Bo sung 04 bieu Cong nghiep_Niengiam_Hung_final" xfId="4814"/>
    <cellStyle name="1_Book3_XNK_Book2" xfId="4815"/>
    <cellStyle name="1_Book3_XNK_Mau" xfId="4816"/>
    <cellStyle name="1_Book3_XNK_NGTK-daydu-2014-Laodong" xfId="4817"/>
    <cellStyle name="1_Book3_XNK_Niengiam_Hung_final" xfId="4818"/>
    <cellStyle name="1_Book3_XNK-2012" xfId="2004"/>
    <cellStyle name="1_Book3_XNK-2012_nien giam tom tat nong nghiep 2013" xfId="4819"/>
    <cellStyle name="1_Book3_XNK-2012_Phan II (In)" xfId="4820"/>
    <cellStyle name="1_Book3_XNK-Market" xfId="2005"/>
    <cellStyle name="1_Book4" xfId="2006"/>
    <cellStyle name="1_Book4 2" xfId="4821"/>
    <cellStyle name="1_Book4_08 Cong nghiep 2010" xfId="2007"/>
    <cellStyle name="1_Book4_08 Thuong mai va Du lich (Ok)" xfId="2008"/>
    <cellStyle name="1_Book4_09 Chi so gia 2011- VuTKG-1 (Ok)" xfId="2009"/>
    <cellStyle name="1_Book4_09 Du lich" xfId="2010"/>
    <cellStyle name="1_Book4_10 Van tai va BCVT (da sua ok)" xfId="2011"/>
    <cellStyle name="1_Book4_12 Giao duc, Y Te va Muc songnam2011" xfId="2012"/>
    <cellStyle name="1_Book4_12 So lieu quoc te (Ok)" xfId="2013"/>
    <cellStyle name="1_Book4_Book1" xfId="2014"/>
    <cellStyle name="1_Book4_Book1 2" xfId="4822"/>
    <cellStyle name="1_Book4_Book1_Book2" xfId="4823"/>
    <cellStyle name="1_Book4_Book1_Mau" xfId="4824"/>
    <cellStyle name="1_Book4_Book1_NGTK-daydu-2014-Laodong" xfId="4825"/>
    <cellStyle name="1_Book4_Book1_Niengiam_Hung_final" xfId="4826"/>
    <cellStyle name="1_Book4_Book2" xfId="4827"/>
    <cellStyle name="1_Book4_Mau" xfId="4828"/>
    <cellStyle name="1_Book4_NGTK-daydu-2014-Laodong" xfId="4829"/>
    <cellStyle name="1_Book4_nien giam tom tat du lich va XNK" xfId="2015"/>
    <cellStyle name="1_Book4_Niengiam_Hung_final" xfId="4830"/>
    <cellStyle name="1_Book4_Nongnghiep" xfId="2016"/>
    <cellStyle name="1_Book4_XNK" xfId="2017"/>
    <cellStyle name="1_Book4_XNK-2012" xfId="2018"/>
    <cellStyle name="1_BRU-KI 2010-updated" xfId="2019"/>
    <cellStyle name="1_CAM-KI 2010-updated" xfId="2020"/>
    <cellStyle name="1_CAM-KI 2010-updated 2" xfId="2021"/>
    <cellStyle name="1_CSKDCT 2010" xfId="2022"/>
    <cellStyle name="1_CSKDCT 2010 2" xfId="4831"/>
    <cellStyle name="1_CSKDCT 2010_Bo sung 04 bieu Cong nghiep" xfId="2023"/>
    <cellStyle name="1_CSKDCT 2010_Bo sung 04 bieu Cong nghiep 2" xfId="4832"/>
    <cellStyle name="1_CSKDCT 2010_Bo sung 04 bieu Cong nghiep_Book2" xfId="4833"/>
    <cellStyle name="1_CSKDCT 2010_Bo sung 04 bieu Cong nghiep_Mau" xfId="4834"/>
    <cellStyle name="1_CSKDCT 2010_Bo sung 04 bieu Cong nghiep_NGTK-daydu-2014-Laodong" xfId="4835"/>
    <cellStyle name="1_CSKDCT 2010_Bo sung 04 bieu Cong nghiep_Niengiam_Hung_final" xfId="4836"/>
    <cellStyle name="1_CSKDCT 2010_Book2" xfId="4837"/>
    <cellStyle name="1_CSKDCT 2010_Mau" xfId="4838"/>
    <cellStyle name="1_CSKDCT 2010_NGTK-daydu-2014-Laodong" xfId="4839"/>
    <cellStyle name="1_CSKDCT 2010_Niengiam_Hung_final" xfId="4840"/>
    <cellStyle name="1_CucThongke-phucdap-Tuan-Anh" xfId="2024"/>
    <cellStyle name="1_dan so phan tich 10 nam(moi)" xfId="2025"/>
    <cellStyle name="1_dan so phan tich 10 nam(moi)_01 Don vi HC" xfId="4841"/>
    <cellStyle name="1_dan so phan tich 10 nam(moi)_02 Danso_Laodong 2012(chuan) CO SO" xfId="2026"/>
    <cellStyle name="1_dan so phan tich 10 nam(moi)_04 Doanh nghiep va CSKDCT 2012" xfId="2027"/>
    <cellStyle name="1_dan so phan tich 10 nam(moi)_12 MSDC_Thuy Van" xfId="4842"/>
    <cellStyle name="1_dan so phan tich 10 nam(moi)_Don vi HC, dat dai, khi hau" xfId="4843"/>
    <cellStyle name="1_dan so phan tich 10 nam(moi)_Mau" xfId="4844"/>
    <cellStyle name="1_dan so phan tich 10 nam(moi)_Mau 2" xfId="4845"/>
    <cellStyle name="1_dan so phan tich 10 nam(moi)_Mau_Book2" xfId="4846"/>
    <cellStyle name="1_dan so phan tich 10 nam(moi)_Mau_NGTK-daydu-2014-Laodong" xfId="4847"/>
    <cellStyle name="1_dan so phan tich 10 nam(moi)_Mau_Niengiam_Hung_final" xfId="4848"/>
    <cellStyle name="1_dan so phan tich 10 nam(moi)_NGDD 2013 Thu chi NSNN " xfId="4849"/>
    <cellStyle name="1_dan so phan tich 10 nam(moi)_NGTK-daydu-2014-VuDSLD(22.5.2015)" xfId="4850"/>
    <cellStyle name="1_dan so phan tich 10 nam(moi)_nien giam 28.5.12_sua tn_Oanh-gui-3.15pm-28-5-2012" xfId="2028"/>
    <cellStyle name="1_dan so phan tich 10 nam(moi)_Nien giam KT_TV 2010" xfId="2029"/>
    <cellStyle name="1_dan so phan tich 10 nam(moi)_nien giam tom tat nong nghiep 2013" xfId="4851"/>
    <cellStyle name="1_dan so phan tich 10 nam(moi)_Phan II (In)" xfId="4852"/>
    <cellStyle name="1_dan so phan tich 10 nam(moi)_Xl0000006" xfId="4853"/>
    <cellStyle name="1_dan so phan tich 10 nam(moi)_Xl0000167" xfId="2030"/>
    <cellStyle name="1_dan so phan tich 10 nam(moi)_Y te-VH TT_Tam(1)" xfId="4854"/>
    <cellStyle name="1_Dat Dai NGTT -2013" xfId="2031"/>
    <cellStyle name="1_Dat Dai NGTT -2013 2" xfId="4855"/>
    <cellStyle name="1_Dat Dai NGTT -2013_Book2" xfId="4856"/>
    <cellStyle name="1_Dat Dai NGTT -2013_NGTK-daydu-2014-Laodong" xfId="4857"/>
    <cellStyle name="1_Dat Dai NGTT -2013_Niengiam_Hung_final" xfId="4858"/>
    <cellStyle name="1_Giaoduc2013(ok)" xfId="2032"/>
    <cellStyle name="1_GTSXNN" xfId="2033"/>
    <cellStyle name="1_GTSXNN_Nongnghiep NGDD 2012_cap nhat den 24-5-2013(1)" xfId="2034"/>
    <cellStyle name="1_KI2008 Prototype-Balance of Payments-Mar2008-for typesetting" xfId="2035"/>
    <cellStyle name="1_Lam nghiep, thuy san 2010" xfId="2036"/>
    <cellStyle name="1_Lam nghiep, thuy san 2010 (ok)" xfId="2037"/>
    <cellStyle name="1_Lam nghiep, thuy san 2010 (ok) 2" xfId="4859"/>
    <cellStyle name="1_Lam nghiep, thuy san 2010 (ok)_01 Don vi HC" xfId="4860"/>
    <cellStyle name="1_Lam nghiep, thuy san 2010 (ok)_08 Cong nghiep 2010" xfId="2038"/>
    <cellStyle name="1_Lam nghiep, thuy san 2010 (ok)_08 Thuong mai va Du lich (Ok)" xfId="2039"/>
    <cellStyle name="1_Lam nghiep, thuy san 2010 (ok)_09 Chi so gia 2011- VuTKG-1 (Ok)" xfId="2040"/>
    <cellStyle name="1_Lam nghiep, thuy san 2010 (ok)_09 Du lich" xfId="2041"/>
    <cellStyle name="1_Lam nghiep, thuy san 2010 (ok)_09 Thuong mai va Du lich" xfId="2042"/>
    <cellStyle name="1_Lam nghiep, thuy san 2010 (ok)_10 Van tai va BCVT (da sua ok)" xfId="2043"/>
    <cellStyle name="1_Lam nghiep, thuy san 2010 (ok)_11 (3)" xfId="2044"/>
    <cellStyle name="1_Lam nghiep, thuy san 2010 (ok)_12 (2)" xfId="2045"/>
    <cellStyle name="1_Lam nghiep, thuy san 2010 (ok)_12 Giao duc, Y Te va Muc songnam2011" xfId="2046"/>
    <cellStyle name="1_Lam nghiep, thuy san 2010 (ok)_12 MSDC_Thuy Van" xfId="4861"/>
    <cellStyle name="1_Lam nghiep, thuy san 2010 (ok)_Book2" xfId="4862"/>
    <cellStyle name="1_Lam nghiep, thuy san 2010 (ok)_Don vi HC, dat dai, khi hau" xfId="4863"/>
    <cellStyle name="1_Lam nghiep, thuy san 2010 (ok)_Mau" xfId="4864"/>
    <cellStyle name="1_Lam nghiep, thuy san 2010 (ok)_NGTK-daydu-2014-Laodong" xfId="4865"/>
    <cellStyle name="1_Lam nghiep, thuy san 2010 (ok)_nien giam tom tat du lich va XNK" xfId="2047"/>
    <cellStyle name="1_Lam nghiep, thuy san 2010 (ok)_Niengiam_Hung_final" xfId="4866"/>
    <cellStyle name="1_Lam nghiep, thuy san 2010 (ok)_Nongnghiep" xfId="2048"/>
    <cellStyle name="1_Lam nghiep, thuy san 2010 (ok)_TKQG" xfId="4867"/>
    <cellStyle name="1_Lam nghiep, thuy san 2010 (ok)_Xl0000006" xfId="4868"/>
    <cellStyle name="1_Lam nghiep, thuy san 2010 (ok)_XNK" xfId="2049"/>
    <cellStyle name="1_Lam nghiep, thuy san 2010 (ok)_Y te-VH TT_Tam(1)" xfId="4869"/>
    <cellStyle name="1_Lam nghiep, thuy san 2010 10" xfId="2050"/>
    <cellStyle name="1_Lam nghiep, thuy san 2010 11" xfId="2051"/>
    <cellStyle name="1_Lam nghiep, thuy san 2010 12" xfId="2052"/>
    <cellStyle name="1_Lam nghiep, thuy san 2010 13" xfId="2053"/>
    <cellStyle name="1_Lam nghiep, thuy san 2010 14" xfId="2054"/>
    <cellStyle name="1_Lam nghiep, thuy san 2010 15" xfId="2055"/>
    <cellStyle name="1_Lam nghiep, thuy san 2010 16" xfId="2056"/>
    <cellStyle name="1_Lam nghiep, thuy san 2010 17" xfId="2057"/>
    <cellStyle name="1_Lam nghiep, thuy san 2010 18" xfId="2058"/>
    <cellStyle name="1_Lam nghiep, thuy san 2010 19" xfId="2059"/>
    <cellStyle name="1_Lam nghiep, thuy san 2010 2" xfId="2060"/>
    <cellStyle name="1_Lam nghiep, thuy san 2010 20" xfId="4870"/>
    <cellStyle name="1_Lam nghiep, thuy san 2010 21" xfId="4871"/>
    <cellStyle name="1_Lam nghiep, thuy san 2010 3" xfId="2061"/>
    <cellStyle name="1_Lam nghiep, thuy san 2010 4" xfId="2062"/>
    <cellStyle name="1_Lam nghiep, thuy san 2010 5" xfId="2063"/>
    <cellStyle name="1_Lam nghiep, thuy san 2010 6" xfId="2064"/>
    <cellStyle name="1_Lam nghiep, thuy san 2010 7" xfId="2065"/>
    <cellStyle name="1_Lam nghiep, thuy san 2010 8" xfId="2066"/>
    <cellStyle name="1_Lam nghiep, thuy san 2010 9" xfId="2067"/>
    <cellStyle name="1_Lam nghiep, thuy san 2010_01 Don vi HC" xfId="2068"/>
    <cellStyle name="1_Lam nghiep, thuy san 2010_01 Don vi HC 2" xfId="4872"/>
    <cellStyle name="1_Lam nghiep, thuy san 2010_01 Don vi HC_Book2" xfId="4873"/>
    <cellStyle name="1_Lam nghiep, thuy san 2010_01 Don vi HC_NGTK-daydu-2014-Laodong" xfId="4874"/>
    <cellStyle name="1_Lam nghiep, thuy san 2010_01 Don vi HC_Niengiam_Hung_final" xfId="4875"/>
    <cellStyle name="1_Lam nghiep, thuy san 2010_02  Dan so lao dong(OK)" xfId="2069"/>
    <cellStyle name="1_Lam nghiep, thuy san 2010_02 Danso_Laodong 2012(chuan) CO SO" xfId="2070"/>
    <cellStyle name="1_Lam nghiep, thuy san 2010_03 TKQG va Thu chi NSNN 2012" xfId="2071"/>
    <cellStyle name="1_Lam nghiep, thuy san 2010_04 Doanh nghiep va CSKDCT 2012" xfId="2072"/>
    <cellStyle name="1_Lam nghiep, thuy san 2010_05 Doanh nghiep va Ca the_2011 (Ok)" xfId="2073"/>
    <cellStyle name="1_Lam nghiep, thuy san 2010_06 NGTT LN,TS 2013 co so" xfId="4876"/>
    <cellStyle name="1_Lam nghiep, thuy san 2010_06 Nong, lam nghiep 2010  (ok)" xfId="2074"/>
    <cellStyle name="1_Lam nghiep, thuy san 2010_07 NGTT CN 2012" xfId="2075"/>
    <cellStyle name="1_Lam nghiep, thuy san 2010_08 Thuong mai Tong muc - Diep" xfId="2076"/>
    <cellStyle name="1_Lam nghiep, thuy san 2010_08 Thuong mai va Du lich (Ok)" xfId="2077"/>
    <cellStyle name="1_Lam nghiep, thuy san 2010_08 Thuong mai va Du lich (Ok)_nien giam tom tat nong nghiep 2013" xfId="4877"/>
    <cellStyle name="1_Lam nghiep, thuy san 2010_08 Thuong mai va Du lich (Ok)_Phan II (In)" xfId="4878"/>
    <cellStyle name="1_Lam nghiep, thuy san 2010_09 Chi so gia 2011- VuTKG-1 (Ok)" xfId="2078"/>
    <cellStyle name="1_Lam nghiep, thuy san 2010_09 Chi so gia 2011- VuTKG-1 (Ok)_nien giam tom tat nong nghiep 2013" xfId="4879"/>
    <cellStyle name="1_Lam nghiep, thuy san 2010_09 Chi so gia 2011- VuTKG-1 (Ok)_Phan II (In)" xfId="4880"/>
    <cellStyle name="1_Lam nghiep, thuy san 2010_09 Du lich" xfId="2079"/>
    <cellStyle name="1_Lam nghiep, thuy san 2010_09 Du lich_nien giam tom tat nong nghiep 2013" xfId="4881"/>
    <cellStyle name="1_Lam nghiep, thuy san 2010_09 Du lich_Phan II (In)" xfId="4882"/>
    <cellStyle name="1_Lam nghiep, thuy san 2010_09 Thuong mai va Du lich" xfId="2080"/>
    <cellStyle name="1_Lam nghiep, thuy san 2010_10 Van tai va BCVT (da sua ok)" xfId="2081"/>
    <cellStyle name="1_Lam nghiep, thuy san 2010_10 Van tai va BCVT (da sua ok)_nien giam tom tat nong nghiep 2013" xfId="4883"/>
    <cellStyle name="1_Lam nghiep, thuy san 2010_10 Van tai va BCVT (da sua ok)_Phan II (In)" xfId="4884"/>
    <cellStyle name="1_Lam nghiep, thuy san 2010_11 (3)" xfId="2082"/>
    <cellStyle name="1_Lam nghiep, thuy san 2010_11 (3) 2" xfId="4885"/>
    <cellStyle name="1_Lam nghiep, thuy san 2010_11 (3)_04 Doanh nghiep va CSKDCT 2012" xfId="2083"/>
    <cellStyle name="1_Lam nghiep, thuy san 2010_11 (3)_Book2" xfId="4886"/>
    <cellStyle name="1_Lam nghiep, thuy san 2010_11 (3)_NGTK-daydu-2014-Laodong" xfId="4887"/>
    <cellStyle name="1_Lam nghiep, thuy san 2010_11 (3)_nien giam tom tat nong nghiep 2013" xfId="4888"/>
    <cellStyle name="1_Lam nghiep, thuy san 2010_11 (3)_Niengiam_Hung_final" xfId="4889"/>
    <cellStyle name="1_Lam nghiep, thuy san 2010_11 (3)_Phan II (In)" xfId="4890"/>
    <cellStyle name="1_Lam nghiep, thuy san 2010_11 (3)_Xl0000167" xfId="2084"/>
    <cellStyle name="1_Lam nghiep, thuy san 2010_12 (2)" xfId="2085"/>
    <cellStyle name="1_Lam nghiep, thuy san 2010_12 (2) 2" xfId="4891"/>
    <cellStyle name="1_Lam nghiep, thuy san 2010_12 (2)_04 Doanh nghiep va CSKDCT 2012" xfId="2086"/>
    <cellStyle name="1_Lam nghiep, thuy san 2010_12 (2)_Book2" xfId="4892"/>
    <cellStyle name="1_Lam nghiep, thuy san 2010_12 (2)_NGTK-daydu-2014-Laodong" xfId="4893"/>
    <cellStyle name="1_Lam nghiep, thuy san 2010_12 (2)_nien giam tom tat nong nghiep 2013" xfId="4894"/>
    <cellStyle name="1_Lam nghiep, thuy san 2010_12 (2)_Niengiam_Hung_final" xfId="4895"/>
    <cellStyle name="1_Lam nghiep, thuy san 2010_12 (2)_Phan II (In)" xfId="4896"/>
    <cellStyle name="1_Lam nghiep, thuy san 2010_12 (2)_Xl0000167" xfId="2087"/>
    <cellStyle name="1_Lam nghiep, thuy san 2010_12 Giao duc, Y Te va Muc songnam2011" xfId="2088"/>
    <cellStyle name="1_Lam nghiep, thuy san 2010_12 Giao duc, Y Te va Muc songnam2011_nien giam tom tat nong nghiep 2013" xfId="4897"/>
    <cellStyle name="1_Lam nghiep, thuy san 2010_12 Giao duc, Y Te va Muc songnam2011_Phan II (In)" xfId="4898"/>
    <cellStyle name="1_Lam nghiep, thuy san 2010_12 MSDC_Thuy Van" xfId="4899"/>
    <cellStyle name="1_Lam nghiep, thuy san 2010_13 Van tai 2012" xfId="2089"/>
    <cellStyle name="1_Lam nghiep, thuy san 2010_Bo sung 04 bieu Cong nghiep" xfId="2090"/>
    <cellStyle name="1_Lam nghiep, thuy san 2010_Bo sung 04 bieu Cong nghiep 2" xfId="4900"/>
    <cellStyle name="1_Lam nghiep, thuy san 2010_Bo sung 04 bieu Cong nghiep_01 Don vi HC" xfId="4901"/>
    <cellStyle name="1_Lam nghiep, thuy san 2010_Bo sung 04 bieu Cong nghiep_09 Thuong mai va Du lich" xfId="2091"/>
    <cellStyle name="1_Lam nghiep, thuy san 2010_Bo sung 04 bieu Cong nghiep_12 MSDC_Thuy Van" xfId="4902"/>
    <cellStyle name="1_Lam nghiep, thuy san 2010_Bo sung 04 bieu Cong nghiep_Book2" xfId="4903"/>
    <cellStyle name="1_Lam nghiep, thuy san 2010_Bo sung 04 bieu Cong nghiep_Don vi HC, dat dai, khi hau" xfId="4904"/>
    <cellStyle name="1_Lam nghiep, thuy san 2010_Bo sung 04 bieu Cong nghiep_Mau" xfId="4905"/>
    <cellStyle name="1_Lam nghiep, thuy san 2010_Bo sung 04 bieu Cong nghiep_NGTK-daydu-2014-Laodong" xfId="4906"/>
    <cellStyle name="1_Lam nghiep, thuy san 2010_Bo sung 04 bieu Cong nghiep_Niengiam_Hung_final" xfId="4907"/>
    <cellStyle name="1_Lam nghiep, thuy san 2010_Bo sung 04 bieu Cong nghiep_TKQG" xfId="4908"/>
    <cellStyle name="1_Lam nghiep, thuy san 2010_Bo sung 04 bieu Cong nghiep_Xl0000006" xfId="4909"/>
    <cellStyle name="1_Lam nghiep, thuy san 2010_Bo sung 04 bieu Cong nghiep_Y te-VH TT_Tam(1)" xfId="4910"/>
    <cellStyle name="1_Lam nghiep, thuy san 2010_Book2" xfId="4911"/>
    <cellStyle name="1_Lam nghiep, thuy san 2010_CucThongke-phucdap-Tuan-Anh" xfId="2092"/>
    <cellStyle name="1_Lam nghiep, thuy san 2010_Don vi HC, dat dai, khi hau" xfId="4912"/>
    <cellStyle name="1_Lam nghiep, thuy san 2010_Giaoduc2013(ok)" xfId="2093"/>
    <cellStyle name="1_Lam nghiep, thuy san 2010_GTSXNN" xfId="2094"/>
    <cellStyle name="1_Lam nghiep, thuy san 2010_GTSXNN_Nongnghiep NGDD 2012_cap nhat den 24-5-2013(1)" xfId="2095"/>
    <cellStyle name="1_Lam nghiep, thuy san 2010_Maket NGTT2012 LN,TS (7-1-2013)" xfId="2096"/>
    <cellStyle name="1_Lam nghiep, thuy san 2010_Maket NGTT2012 LN,TS (7-1-2013)_Nongnghiep" xfId="2097"/>
    <cellStyle name="1_Lam nghiep, thuy san 2010_Mau" xfId="4913"/>
    <cellStyle name="1_Lam nghiep, thuy san 2010_Ngiam_lamnghiep_2011_v2(1)(1)" xfId="2098"/>
    <cellStyle name="1_Lam nghiep, thuy san 2010_Ngiam_lamnghiep_2011_v2(1)(1)_Nongnghiep" xfId="2099"/>
    <cellStyle name="1_Lam nghiep, thuy san 2010_NGTK-daydu-2014-Laodong" xfId="4914"/>
    <cellStyle name="1_Lam nghiep, thuy san 2010_NGTT LN,TS 2012 (Chuan)" xfId="2100"/>
    <cellStyle name="1_Lam nghiep, thuy san 2010_Nien giam day du  Nong nghiep 2010" xfId="2101"/>
    <cellStyle name="1_Lam nghiep, thuy san 2010_nien giam tom tat 2010 (thuy)" xfId="2102"/>
    <cellStyle name="1_Lam nghiep, thuy san 2010_nien giam tom tat 2010 (thuy) 2" xfId="4915"/>
    <cellStyle name="1_Lam nghiep, thuy san 2010_nien giam tom tat 2010 (thuy)_01 Don vi HC" xfId="4916"/>
    <cellStyle name="1_Lam nghiep, thuy san 2010_nien giam tom tat 2010 (thuy)_09 Thuong mai va Du lich" xfId="2103"/>
    <cellStyle name="1_Lam nghiep, thuy san 2010_nien giam tom tat 2010 (thuy)_12 MSDC_Thuy Van" xfId="4917"/>
    <cellStyle name="1_Lam nghiep, thuy san 2010_nien giam tom tat 2010 (thuy)_Book2" xfId="4918"/>
    <cellStyle name="1_Lam nghiep, thuy san 2010_nien giam tom tat 2010 (thuy)_Don vi HC, dat dai, khi hau" xfId="4919"/>
    <cellStyle name="1_Lam nghiep, thuy san 2010_nien giam tom tat 2010 (thuy)_Mau" xfId="4920"/>
    <cellStyle name="1_Lam nghiep, thuy san 2010_nien giam tom tat 2010 (thuy)_NGTK-daydu-2014-Laodong" xfId="4921"/>
    <cellStyle name="1_Lam nghiep, thuy san 2010_nien giam tom tat 2010 (thuy)_Niengiam_Hung_final" xfId="4922"/>
    <cellStyle name="1_Lam nghiep, thuy san 2010_nien giam tom tat 2010 (thuy)_TKQG" xfId="4923"/>
    <cellStyle name="1_Lam nghiep, thuy san 2010_nien giam tom tat 2010 (thuy)_Xl0000006" xfId="4924"/>
    <cellStyle name="1_Lam nghiep, thuy san 2010_nien giam tom tat 2010 (thuy)_Y te-VH TT_Tam(1)" xfId="4925"/>
    <cellStyle name="1_Lam nghiep, thuy san 2010_Nien giam TT Vu Nong nghiep 2012(solieu)-gui Vu TH 29-3-2013" xfId="2104"/>
    <cellStyle name="1_Lam nghiep, thuy san 2010_Niengiam_Hung_final" xfId="4926"/>
    <cellStyle name="1_Lam nghiep, thuy san 2010_Nongnghiep" xfId="2105"/>
    <cellStyle name="1_Lam nghiep, thuy san 2010_Nongnghiep_Nongnghiep NGDD 2012_cap nhat den 24-5-2013(1)" xfId="2106"/>
    <cellStyle name="1_Lam nghiep, thuy san 2010_TKQG" xfId="4927"/>
    <cellStyle name="1_Lam nghiep, thuy san 2010_Xl0000006" xfId="4928"/>
    <cellStyle name="1_Lam nghiep, thuy san 2010_Xl0000147" xfId="2107"/>
    <cellStyle name="1_Lam nghiep, thuy san 2010_Xl0000167" xfId="2108"/>
    <cellStyle name="1_Lam nghiep, thuy san 2010_XNK" xfId="2109"/>
    <cellStyle name="1_Lam nghiep, thuy san 2010_XNK_nien giam tom tat nong nghiep 2013" xfId="4929"/>
    <cellStyle name="1_Lam nghiep, thuy san 2010_XNK_Phan II (In)" xfId="4930"/>
    <cellStyle name="1_Lam nghiep, thuy san 2010_XNK-Market" xfId="2110"/>
    <cellStyle name="1_Lam nghiep, thuy san 2010_Y te-VH TT_Tam(1)" xfId="4931"/>
    <cellStyle name="1_LAO-KI 2010-updated" xfId="2111"/>
    <cellStyle name="1_Maket NGTT Cong nghiep 2011" xfId="2112"/>
    <cellStyle name="1_Maket NGTT Cong nghiep 2011_08 Cong nghiep 2010" xfId="2113"/>
    <cellStyle name="1_Maket NGTT Cong nghiep 2011_08 Thuong mai va Du lich (Ok)" xfId="2114"/>
    <cellStyle name="1_Maket NGTT Cong nghiep 2011_09 Chi so gia 2011- VuTKG-1 (Ok)" xfId="2115"/>
    <cellStyle name="1_Maket NGTT Cong nghiep 2011_09 Du lich" xfId="2116"/>
    <cellStyle name="1_Maket NGTT Cong nghiep 2011_10 Van tai va BCVT (da sua ok)" xfId="2117"/>
    <cellStyle name="1_Maket NGTT Cong nghiep 2011_12 Giao duc, Y Te va Muc songnam2011" xfId="2118"/>
    <cellStyle name="1_Maket NGTT Cong nghiep 2011_nien giam tom tat du lich va XNK" xfId="2119"/>
    <cellStyle name="1_Maket NGTT Cong nghiep 2011_Nongnghiep" xfId="2120"/>
    <cellStyle name="1_Maket NGTT Cong nghiep 2011_XNK" xfId="2121"/>
    <cellStyle name="1_Maket NGTT Doanh Nghiep 2011" xfId="2122"/>
    <cellStyle name="1_Maket NGTT Doanh Nghiep 2011_08 Cong nghiep 2010" xfId="2123"/>
    <cellStyle name="1_Maket NGTT Doanh Nghiep 2011_08 Thuong mai va Du lich (Ok)" xfId="2124"/>
    <cellStyle name="1_Maket NGTT Doanh Nghiep 2011_09 Chi so gia 2011- VuTKG-1 (Ok)" xfId="2125"/>
    <cellStyle name="1_Maket NGTT Doanh Nghiep 2011_09 Du lich" xfId="2126"/>
    <cellStyle name="1_Maket NGTT Doanh Nghiep 2011_10 Van tai va BCVT (da sua ok)" xfId="2127"/>
    <cellStyle name="1_Maket NGTT Doanh Nghiep 2011_12 Giao duc, Y Te va Muc songnam2011" xfId="2128"/>
    <cellStyle name="1_Maket NGTT Doanh Nghiep 2011_nien giam tom tat du lich va XNK" xfId="2129"/>
    <cellStyle name="1_Maket NGTT Doanh Nghiep 2011_Nongnghiep" xfId="2130"/>
    <cellStyle name="1_Maket NGTT Doanh Nghiep 2011_XNK" xfId="2131"/>
    <cellStyle name="1_Maket NGTT Thu chi NS 2011" xfId="2132"/>
    <cellStyle name="1_Maket NGTT Thu chi NS 2011_08 Cong nghiep 2010" xfId="2133"/>
    <cellStyle name="1_Maket NGTT Thu chi NS 2011_08 Thuong mai va Du lich (Ok)" xfId="2134"/>
    <cellStyle name="1_Maket NGTT Thu chi NS 2011_09 Chi so gia 2011- VuTKG-1 (Ok)" xfId="2135"/>
    <cellStyle name="1_Maket NGTT Thu chi NS 2011_09 Du lich" xfId="2136"/>
    <cellStyle name="1_Maket NGTT Thu chi NS 2011_10 Van tai va BCVT (da sua ok)" xfId="2137"/>
    <cellStyle name="1_Maket NGTT Thu chi NS 2011_12 Giao duc, Y Te va Muc songnam2011" xfId="2138"/>
    <cellStyle name="1_Maket NGTT Thu chi NS 2011_nien giam tom tat du lich va XNK" xfId="2139"/>
    <cellStyle name="1_Maket NGTT Thu chi NS 2011_Nongnghiep" xfId="2140"/>
    <cellStyle name="1_Maket NGTT Thu chi NS 2011_XNK" xfId="2141"/>
    <cellStyle name="1_Maket NGTT2012 LN,TS (7-1-2013)" xfId="2142"/>
    <cellStyle name="1_Maket NGTT2012 LN,TS (7-1-2013)_Nongnghiep" xfId="2143"/>
    <cellStyle name="1_Mau" xfId="4932"/>
    <cellStyle name="1_Ngiam_lamnghiep_2011_v2(1)(1)" xfId="2144"/>
    <cellStyle name="1_Ngiam_lamnghiep_2011_v2(1)(1)_Nongnghiep" xfId="2145"/>
    <cellStyle name="1_NGTK-daydu-2014-Laodong" xfId="4933"/>
    <cellStyle name="1_NGTT Ca the 2011 Diep" xfId="2146"/>
    <cellStyle name="1_NGTT Ca the 2011 Diep_08 Cong nghiep 2010" xfId="2147"/>
    <cellStyle name="1_NGTT Ca the 2011 Diep_08 Thuong mai va Du lich (Ok)" xfId="2148"/>
    <cellStyle name="1_NGTT Ca the 2011 Diep_09 Chi so gia 2011- VuTKG-1 (Ok)" xfId="2149"/>
    <cellStyle name="1_NGTT Ca the 2011 Diep_09 Du lich" xfId="2150"/>
    <cellStyle name="1_NGTT Ca the 2011 Diep_10 Van tai va BCVT (da sua ok)" xfId="2151"/>
    <cellStyle name="1_NGTT Ca the 2011 Diep_12 Giao duc, Y Te va Muc songnam2011" xfId="2152"/>
    <cellStyle name="1_NGTT Ca the 2011 Diep_nien giam tom tat du lich va XNK" xfId="2153"/>
    <cellStyle name="1_NGTT Ca the 2011 Diep_Nongnghiep" xfId="2154"/>
    <cellStyle name="1_NGTT Ca the 2011 Diep_XNK" xfId="2155"/>
    <cellStyle name="1_NGTT LN,TS 2012 (Chuan)" xfId="2156"/>
    <cellStyle name="1_Nien giam day du  Nong nghiep 2010" xfId="2157"/>
    <cellStyle name="1_nien giam tom tat nong nghiep 2013" xfId="4934"/>
    <cellStyle name="1_Nien giam TT Vu Nong nghiep 2012(solieu)-gui Vu TH 29-3-2013" xfId="2158"/>
    <cellStyle name="1_Niengiam_Hung_final" xfId="4935"/>
    <cellStyle name="1_Nongnghiep" xfId="2159"/>
    <cellStyle name="1_Nongnghiep 2" xfId="4936"/>
    <cellStyle name="1_Nongnghiep_Bo sung 04 bieu Cong nghiep" xfId="2160"/>
    <cellStyle name="1_Nongnghiep_Bo sung 04 bieu Cong nghiep 2" xfId="4937"/>
    <cellStyle name="1_Nongnghiep_Bo sung 04 bieu Cong nghiep_Book2" xfId="4938"/>
    <cellStyle name="1_Nongnghiep_Bo sung 04 bieu Cong nghiep_Mau" xfId="4939"/>
    <cellStyle name="1_Nongnghiep_Bo sung 04 bieu Cong nghiep_NGTK-daydu-2014-Laodong" xfId="4940"/>
    <cellStyle name="1_Nongnghiep_Bo sung 04 bieu Cong nghiep_Niengiam_Hung_final" xfId="4941"/>
    <cellStyle name="1_Nongnghiep_Book2" xfId="4942"/>
    <cellStyle name="1_Nongnghiep_Mau" xfId="2161"/>
    <cellStyle name="1_Nongnghiep_NGDD 2013 Thu chi NSNN " xfId="4943"/>
    <cellStyle name="1_Nongnghiep_NGTK-daydu-2014-Laodong" xfId="4944"/>
    <cellStyle name="1_Nongnghiep_Niengiam_Hung_final" xfId="4945"/>
    <cellStyle name="1_Nongnghiep_Nongnghiep NGDD 2012_cap nhat den 24-5-2013(1)" xfId="2162"/>
    <cellStyle name="1_Nongnghiep_TKQG" xfId="2163"/>
    <cellStyle name="1_Phan i (in)" xfId="2164"/>
    <cellStyle name="1_Phan II (In)" xfId="4946"/>
    <cellStyle name="1_So lieu quoc te TH" xfId="2165"/>
    <cellStyle name="1_So lieu quoc te TH_08 Cong nghiep 2010" xfId="2166"/>
    <cellStyle name="1_So lieu quoc te TH_08 Thuong mai va Du lich (Ok)" xfId="2167"/>
    <cellStyle name="1_So lieu quoc te TH_09 Chi so gia 2011- VuTKG-1 (Ok)" xfId="2168"/>
    <cellStyle name="1_So lieu quoc te TH_09 Du lich" xfId="2169"/>
    <cellStyle name="1_So lieu quoc te TH_10 Van tai va BCVT (da sua ok)" xfId="2170"/>
    <cellStyle name="1_So lieu quoc te TH_12 Giao duc, Y Te va Muc songnam2011" xfId="2171"/>
    <cellStyle name="1_So lieu quoc te TH_nien giam tom tat du lich va XNK" xfId="2172"/>
    <cellStyle name="1_So lieu quoc te TH_Nongnghiep" xfId="2173"/>
    <cellStyle name="1_So lieu quoc te TH_XNK" xfId="2174"/>
    <cellStyle name="1_So lieu quoc te(GDP)" xfId="2175"/>
    <cellStyle name="1_So lieu quoc te(GDP) 2" xfId="4947"/>
    <cellStyle name="1_So lieu quoc te(GDP)_02  Dan so lao dong(OK)" xfId="2176"/>
    <cellStyle name="1_So lieu quoc te(GDP)_03 TKQG va Thu chi NSNN 2012" xfId="2177"/>
    <cellStyle name="1_So lieu quoc te(GDP)_04 Doanh nghiep va CSKDCT 2012" xfId="2178"/>
    <cellStyle name="1_So lieu quoc te(GDP)_05 Doanh nghiep va Ca the_2011 (Ok)" xfId="2179"/>
    <cellStyle name="1_So lieu quoc te(GDP)_06 NGTT LN,TS 2013 co so" xfId="4948"/>
    <cellStyle name="1_So lieu quoc te(GDP)_07 NGTT CN 2012" xfId="2180"/>
    <cellStyle name="1_So lieu quoc te(GDP)_08 Thuong mai Tong muc - Diep" xfId="2181"/>
    <cellStyle name="1_So lieu quoc te(GDP)_08 Thuong mai va Du lich (Ok)" xfId="2182"/>
    <cellStyle name="1_So lieu quoc te(GDP)_08 Thuong mai va Du lich (Ok)_nien giam tom tat nong nghiep 2013" xfId="4949"/>
    <cellStyle name="1_So lieu quoc te(GDP)_08 Thuong mai va Du lich (Ok)_Phan II (In)" xfId="4950"/>
    <cellStyle name="1_So lieu quoc te(GDP)_09 Chi so gia 2011- VuTKG-1 (Ok)" xfId="2183"/>
    <cellStyle name="1_So lieu quoc te(GDP)_09 Chi so gia 2011- VuTKG-1 (Ok)_nien giam tom tat nong nghiep 2013" xfId="4951"/>
    <cellStyle name="1_So lieu quoc te(GDP)_09 Chi so gia 2011- VuTKG-1 (Ok)_Phan II (In)" xfId="4952"/>
    <cellStyle name="1_So lieu quoc te(GDP)_09 Du lich" xfId="2184"/>
    <cellStyle name="1_So lieu quoc te(GDP)_09 Du lich_nien giam tom tat nong nghiep 2013" xfId="4953"/>
    <cellStyle name="1_So lieu quoc te(GDP)_09 Du lich_Phan II (In)" xfId="4954"/>
    <cellStyle name="1_So lieu quoc te(GDP)_10 Van tai va BCVT (da sua ok)" xfId="2185"/>
    <cellStyle name="1_So lieu quoc te(GDP)_10 Van tai va BCVT (da sua ok)_nien giam tom tat nong nghiep 2013" xfId="4955"/>
    <cellStyle name="1_So lieu quoc te(GDP)_10 Van tai va BCVT (da sua ok)_Phan II (In)" xfId="4956"/>
    <cellStyle name="1_So lieu quoc te(GDP)_11 (3)" xfId="2186"/>
    <cellStyle name="1_So lieu quoc te(GDP)_11 (3) 2" xfId="4957"/>
    <cellStyle name="1_So lieu quoc te(GDP)_11 (3)_04 Doanh nghiep va CSKDCT 2012" xfId="2187"/>
    <cellStyle name="1_So lieu quoc te(GDP)_11 (3)_Book2" xfId="4958"/>
    <cellStyle name="1_So lieu quoc te(GDP)_11 (3)_NGTK-daydu-2014-Laodong" xfId="4959"/>
    <cellStyle name="1_So lieu quoc te(GDP)_11 (3)_nien giam tom tat nong nghiep 2013" xfId="4960"/>
    <cellStyle name="1_So lieu quoc te(GDP)_11 (3)_Niengiam_Hung_final" xfId="4961"/>
    <cellStyle name="1_So lieu quoc te(GDP)_11 (3)_Phan II (In)" xfId="4962"/>
    <cellStyle name="1_So lieu quoc te(GDP)_11 (3)_Xl0000167" xfId="2188"/>
    <cellStyle name="1_So lieu quoc te(GDP)_12 (2)" xfId="2189"/>
    <cellStyle name="1_So lieu quoc te(GDP)_12 (2) 2" xfId="4963"/>
    <cellStyle name="1_So lieu quoc te(GDP)_12 (2)_04 Doanh nghiep va CSKDCT 2012" xfId="2190"/>
    <cellStyle name="1_So lieu quoc te(GDP)_12 (2)_Book2" xfId="4964"/>
    <cellStyle name="1_So lieu quoc te(GDP)_12 (2)_NGTK-daydu-2014-Laodong" xfId="4965"/>
    <cellStyle name="1_So lieu quoc te(GDP)_12 (2)_nien giam tom tat nong nghiep 2013" xfId="4966"/>
    <cellStyle name="1_So lieu quoc te(GDP)_12 (2)_Niengiam_Hung_final" xfId="4967"/>
    <cellStyle name="1_So lieu quoc te(GDP)_12 (2)_Phan II (In)" xfId="4968"/>
    <cellStyle name="1_So lieu quoc te(GDP)_12 (2)_Xl0000167" xfId="2191"/>
    <cellStyle name="1_So lieu quoc te(GDP)_12 Giao duc, Y Te va Muc songnam2011" xfId="2192"/>
    <cellStyle name="1_So lieu quoc te(GDP)_12 Giao duc, Y Te va Muc songnam2011_nien giam tom tat nong nghiep 2013" xfId="4969"/>
    <cellStyle name="1_So lieu quoc te(GDP)_12 Giao duc, Y Te va Muc songnam2011_Phan II (In)" xfId="4970"/>
    <cellStyle name="1_So lieu quoc te(GDP)_12 MSDC_Thuy Van" xfId="4971"/>
    <cellStyle name="1_So lieu quoc te(GDP)_12 So lieu quoc te (Ok)" xfId="2193"/>
    <cellStyle name="1_So lieu quoc te(GDP)_12 So lieu quoc te (Ok)_nien giam tom tat nong nghiep 2013" xfId="4972"/>
    <cellStyle name="1_So lieu quoc te(GDP)_12 So lieu quoc te (Ok)_Phan II (In)" xfId="4973"/>
    <cellStyle name="1_So lieu quoc te(GDP)_13 Van tai 2012" xfId="2194"/>
    <cellStyle name="1_So lieu quoc te(GDP)_Book2" xfId="4974"/>
    <cellStyle name="1_So lieu quoc te(GDP)_Giaoduc2013(ok)" xfId="2195"/>
    <cellStyle name="1_So lieu quoc te(GDP)_Maket NGTT2012 LN,TS (7-1-2013)" xfId="2196"/>
    <cellStyle name="1_So lieu quoc te(GDP)_Maket NGTT2012 LN,TS (7-1-2013)_Nongnghiep" xfId="2197"/>
    <cellStyle name="1_So lieu quoc te(GDP)_Ngiam_lamnghiep_2011_v2(1)(1)" xfId="2198"/>
    <cellStyle name="1_So lieu quoc te(GDP)_Ngiam_lamnghiep_2011_v2(1)(1)_Nongnghiep" xfId="2199"/>
    <cellStyle name="1_So lieu quoc te(GDP)_NGTK-daydu-2014-Laodong" xfId="4975"/>
    <cellStyle name="1_So lieu quoc te(GDP)_NGTT LN,TS 2012 (Chuan)" xfId="2200"/>
    <cellStyle name="1_So lieu quoc te(GDP)_Nien giam TT Vu Nong nghiep 2012(solieu)-gui Vu TH 29-3-2013" xfId="2201"/>
    <cellStyle name="1_So lieu quoc te(GDP)_Niengiam_Hung_final" xfId="4976"/>
    <cellStyle name="1_So lieu quoc te(GDP)_Nongnghiep" xfId="2202"/>
    <cellStyle name="1_So lieu quoc te(GDP)_Nongnghiep NGDD 2012_cap nhat den 24-5-2013(1)" xfId="2203"/>
    <cellStyle name="1_So lieu quoc te(GDP)_Nongnghiep_Nongnghiep NGDD 2012_cap nhat den 24-5-2013(1)" xfId="2204"/>
    <cellStyle name="1_So lieu quoc te(GDP)_TKQG" xfId="2205"/>
    <cellStyle name="1_So lieu quoc te(GDP)_Xl0000147" xfId="2206"/>
    <cellStyle name="1_So lieu quoc te(GDP)_Xl0000167" xfId="2207"/>
    <cellStyle name="1_So lieu quoc te(GDP)_XNK" xfId="2208"/>
    <cellStyle name="1_So lieu quoc te(GDP)_XNK_nien giam tom tat nong nghiep 2013" xfId="4977"/>
    <cellStyle name="1_So lieu quoc te(GDP)_XNK_Phan II (In)" xfId="4978"/>
    <cellStyle name="1_Thuong mai va Du lich" xfId="2209"/>
    <cellStyle name="1_Thuong mai va Du lich 2" xfId="4979"/>
    <cellStyle name="1_Thuong mai va Du lich_01 Don vi HC" xfId="2210"/>
    <cellStyle name="1_Thuong mai va Du lich_Book2" xfId="4980"/>
    <cellStyle name="1_Thuong mai va Du lich_NGDD 2013 Thu chi NSNN " xfId="4981"/>
    <cellStyle name="1_Thuong mai va Du lich_NGTK-daydu-2014-Laodong" xfId="4982"/>
    <cellStyle name="1_Thuong mai va Du lich_nien giam tom tat nong nghiep 2013" xfId="4983"/>
    <cellStyle name="1_Thuong mai va Du lich_Niengiam_Hung_final" xfId="4984"/>
    <cellStyle name="1_Thuong mai va Du lich_Phan II (In)" xfId="4985"/>
    <cellStyle name="1_TKQG" xfId="2211"/>
    <cellStyle name="1_Tong hop 1" xfId="2212"/>
    <cellStyle name="1_Tong hop 1 2" xfId="4986"/>
    <cellStyle name="1_Tong hop 1_Book2" xfId="4987"/>
    <cellStyle name="1_Tong hop 1_NGTK-daydu-2014-Laodong" xfId="4988"/>
    <cellStyle name="1_Tong hop 1_Niengiam_Hung_final" xfId="4989"/>
    <cellStyle name="1_Tong hop NGTT" xfId="2213"/>
    <cellStyle name="1_Tong hop NGTT 2" xfId="4990"/>
    <cellStyle name="1_Tong hop NGTT_Book2" xfId="4991"/>
    <cellStyle name="1_Tong hop NGTT_Mau" xfId="4992"/>
    <cellStyle name="1_Tong hop NGTT_NGTK-daydu-2014-Laodong" xfId="4993"/>
    <cellStyle name="1_Tong hop NGTT_Niengiam_Hung_final" xfId="4994"/>
    <cellStyle name="1_Xl0000006" xfId="4995"/>
    <cellStyle name="1_Xl0000167" xfId="2214"/>
    <cellStyle name="1_XNK" xfId="2215"/>
    <cellStyle name="1_XNK (10-6)" xfId="2216"/>
    <cellStyle name="1_XNK (10-6) 2" xfId="4996"/>
    <cellStyle name="1_XNK (10-6)_Book2" xfId="4997"/>
    <cellStyle name="1_XNK (10-6)_NGTK-daydu-2014-Laodong" xfId="4998"/>
    <cellStyle name="1_XNK (10-6)_Niengiam_Hung_final" xfId="4999"/>
    <cellStyle name="1_XNK 10" xfId="5000"/>
    <cellStyle name="1_XNK 11" xfId="5001"/>
    <cellStyle name="1_XNK 12" xfId="5002"/>
    <cellStyle name="1_XNK 13" xfId="5003"/>
    <cellStyle name="1_XNK 14" xfId="5004"/>
    <cellStyle name="1_XNK 15" xfId="5005"/>
    <cellStyle name="1_XNK 16" xfId="5006"/>
    <cellStyle name="1_XNK 17" xfId="5007"/>
    <cellStyle name="1_XNK 18" xfId="5008"/>
    <cellStyle name="1_XNK 19" xfId="5009"/>
    <cellStyle name="1_XNK 2" xfId="5010"/>
    <cellStyle name="1_XNK 20" xfId="5011"/>
    <cellStyle name="1_XNK 21" xfId="5012"/>
    <cellStyle name="1_XNK 3" xfId="5013"/>
    <cellStyle name="1_XNK 4" xfId="5014"/>
    <cellStyle name="1_XNK 5" xfId="5015"/>
    <cellStyle name="1_XNK 6" xfId="5016"/>
    <cellStyle name="1_XNK 7" xfId="5017"/>
    <cellStyle name="1_XNK 8" xfId="5018"/>
    <cellStyle name="1_XNK 9" xfId="5019"/>
    <cellStyle name="1_XNK_08 Thuong mai Tong muc - Diep" xfId="2217"/>
    <cellStyle name="1_XNK_08 Thuong mai Tong muc - Diep_nien giam tom tat nong nghiep 2013" xfId="5020"/>
    <cellStyle name="1_XNK_08 Thuong mai Tong muc - Diep_Phan II (In)" xfId="5021"/>
    <cellStyle name="1_XNK_Bo sung 04 bieu Cong nghiep" xfId="2218"/>
    <cellStyle name="1_XNK_Bo sung 04 bieu Cong nghiep 2" xfId="5022"/>
    <cellStyle name="1_XNK_Bo sung 04 bieu Cong nghiep_Book2" xfId="5023"/>
    <cellStyle name="1_XNK_Bo sung 04 bieu Cong nghiep_Mau" xfId="5024"/>
    <cellStyle name="1_XNK_Bo sung 04 bieu Cong nghiep_NGTK-daydu-2014-Laodong" xfId="5025"/>
    <cellStyle name="1_XNK_Bo sung 04 bieu Cong nghiep_Niengiam_Hung_final" xfId="5026"/>
    <cellStyle name="1_XNK_Book2" xfId="5027"/>
    <cellStyle name="1_XNK_Mau" xfId="5028"/>
    <cellStyle name="1_XNK_NGTK-daydu-2014-Laodong" xfId="5029"/>
    <cellStyle name="1_XNK_Niengiam_Hung_final" xfId="5030"/>
    <cellStyle name="1_XNK-2012" xfId="2219"/>
    <cellStyle name="1_XNK-2012_nien giam tom tat nong nghiep 2013" xfId="5031"/>
    <cellStyle name="1_XNK-2012_Phan II (In)" xfId="5032"/>
    <cellStyle name="1_XNK-Market" xfId="2220"/>
    <cellStyle name="¹éºÐÀ²_      " xfId="2221"/>
    <cellStyle name="20% - Accent1 2" xfId="2222"/>
    <cellStyle name="20% - Accent1 2 2" xfId="2223"/>
    <cellStyle name="20% - Accent1 3" xfId="5033"/>
    <cellStyle name="20% - Accent2 2" xfId="2224"/>
    <cellStyle name="20% - Accent2 2 2" xfId="2225"/>
    <cellStyle name="20% - Accent2 3" xfId="5034"/>
    <cellStyle name="20% - Accent3 2" xfId="2226"/>
    <cellStyle name="20% - Accent3 2 2" xfId="2227"/>
    <cellStyle name="20% - Accent3 3" xfId="5035"/>
    <cellStyle name="20% - Accent4 2" xfId="2228"/>
    <cellStyle name="20% - Accent4 2 2" xfId="2229"/>
    <cellStyle name="20% - Accent4 3" xfId="5036"/>
    <cellStyle name="20% - Accent5 2" xfId="2230"/>
    <cellStyle name="20% - Accent5 2 2" xfId="2231"/>
    <cellStyle name="20% - Accent5 3" xfId="5037"/>
    <cellStyle name="20% - Accent6 2" xfId="2232"/>
    <cellStyle name="20% - Accent6 2 2" xfId="2233"/>
    <cellStyle name="20% - Accent6 3" xfId="5038"/>
    <cellStyle name="40% - Accent1 2" xfId="2234"/>
    <cellStyle name="40% - Accent1 2 2" xfId="2235"/>
    <cellStyle name="40% - Accent1 3" xfId="5039"/>
    <cellStyle name="40% - Accent2 2" xfId="2236"/>
    <cellStyle name="40% - Accent2 2 2" xfId="2237"/>
    <cellStyle name="40% - Accent2 3" xfId="5040"/>
    <cellStyle name="40% - Accent3 2" xfId="2238"/>
    <cellStyle name="40% - Accent3 2 2" xfId="2239"/>
    <cellStyle name="40% - Accent3 3" xfId="5041"/>
    <cellStyle name="40% - Accent4 2" xfId="2240"/>
    <cellStyle name="40% - Accent4 2 2" xfId="2241"/>
    <cellStyle name="40% - Accent4 3" xfId="5042"/>
    <cellStyle name="40% - Accent5 2" xfId="2242"/>
    <cellStyle name="40% - Accent5 2 2" xfId="2243"/>
    <cellStyle name="40% - Accent5 3" xfId="5043"/>
    <cellStyle name="40% - Accent6 2" xfId="2244"/>
    <cellStyle name="40% - Accent6 2 2" xfId="2245"/>
    <cellStyle name="40% - Accent6 3" xfId="5044"/>
    <cellStyle name="60% - Accent1 2" xfId="2246"/>
    <cellStyle name="60% - Accent1 2 2" xfId="2247"/>
    <cellStyle name="60% - Accent1 3" xfId="5045"/>
    <cellStyle name="60% - Accent2 2" xfId="2248"/>
    <cellStyle name="60% - Accent2 2 2" xfId="2249"/>
    <cellStyle name="60% - Accent2 3" xfId="5046"/>
    <cellStyle name="60% - Accent3 2" xfId="2250"/>
    <cellStyle name="60% - Accent3 2 2" xfId="2251"/>
    <cellStyle name="60% - Accent3 3" xfId="5047"/>
    <cellStyle name="60% - Accent4 2" xfId="2252"/>
    <cellStyle name="60% - Accent4 2 2" xfId="2253"/>
    <cellStyle name="60% - Accent4 3" xfId="5048"/>
    <cellStyle name="60% - Accent5 2" xfId="2254"/>
    <cellStyle name="60% - Accent5 2 2" xfId="2255"/>
    <cellStyle name="60% - Accent5 3" xfId="5049"/>
    <cellStyle name="60% - Accent6 2" xfId="2256"/>
    <cellStyle name="60% - Accent6 2 2" xfId="2257"/>
    <cellStyle name="60% - Accent6 3" xfId="5050"/>
    <cellStyle name="Accent1 2" xfId="2258"/>
    <cellStyle name="Accent1 2 2" xfId="2259"/>
    <cellStyle name="Accent1 3" xfId="5051"/>
    <cellStyle name="Accent2 2" xfId="2260"/>
    <cellStyle name="Accent2 2 2" xfId="2261"/>
    <cellStyle name="Accent2 3" xfId="5052"/>
    <cellStyle name="Accent3 2" xfId="2262"/>
    <cellStyle name="Accent3 2 2" xfId="2263"/>
    <cellStyle name="Accent3 3" xfId="5053"/>
    <cellStyle name="Accent4 2" xfId="2264"/>
    <cellStyle name="Accent4 2 2" xfId="2265"/>
    <cellStyle name="Accent4 3" xfId="5054"/>
    <cellStyle name="Accent5 2" xfId="2266"/>
    <cellStyle name="Accent5 2 2" xfId="2267"/>
    <cellStyle name="Accent5 3" xfId="5055"/>
    <cellStyle name="Accent6 2" xfId="2268"/>
    <cellStyle name="Accent6 2 2" xfId="2269"/>
    <cellStyle name="Accent6 3" xfId="5056"/>
    <cellStyle name="ÅëÈ­ [0]_      " xfId="2270"/>
    <cellStyle name="ÅëÈ­_      " xfId="2271"/>
    <cellStyle name="AeE­_INQUIRY ¿?¾÷AßAø " xfId="2272"/>
    <cellStyle name="ÅëÈ­_L601CPT" xfId="2273"/>
    <cellStyle name="ÄÞ¸¶ [0]_      " xfId="2274"/>
    <cellStyle name="AÞ¸¶ [0]_INQUIRY ¿?¾÷AßAø " xfId="2275"/>
    <cellStyle name="ÄÞ¸¶ [0]_L601CPT" xfId="2276"/>
    <cellStyle name="ÄÞ¸¶_      " xfId="2277"/>
    <cellStyle name="AÞ¸¶_INQUIRY ¿?¾÷AßAø " xfId="2278"/>
    <cellStyle name="ÄÞ¸¶_L601CPT" xfId="2279"/>
    <cellStyle name="AutoFormat Options" xfId="2280"/>
    <cellStyle name="Bad 2" xfId="2281"/>
    <cellStyle name="Bad 2 2" xfId="2282"/>
    <cellStyle name="Bad 3" xfId="5057"/>
    <cellStyle name="C?AØ_¿?¾÷CoE² " xfId="2283"/>
    <cellStyle name="Ç¥ÁØ_      " xfId="2284"/>
    <cellStyle name="Calculation 2" xfId="2285"/>
    <cellStyle name="Calculation 2 2" xfId="2286"/>
    <cellStyle name="Calculation 3" xfId="5058"/>
    <cellStyle name="category" xfId="2287"/>
    <cellStyle name="Cerrency_Sheet2_XANGDAU" xfId="2288"/>
    <cellStyle name="Check Cell 2" xfId="2289"/>
    <cellStyle name="Check Cell 2 2" xfId="2290"/>
    <cellStyle name="Check Cell 3" xfId="5059"/>
    <cellStyle name="Comma" xfId="5136" builtinId="3"/>
    <cellStyle name="Comma [0] 2" xfId="2291"/>
    <cellStyle name="Comma 10" xfId="2292"/>
    <cellStyle name="Comma 10 2" xfId="2293"/>
    <cellStyle name="Comma 10 3" xfId="2294"/>
    <cellStyle name="Comma 10_12 MSDC_Thuy Van" xfId="5060"/>
    <cellStyle name="Comma 11" xfId="2295"/>
    <cellStyle name="Comma 12" xfId="2296"/>
    <cellStyle name="Comma 13" xfId="2297"/>
    <cellStyle name="Comma 14" xfId="2298"/>
    <cellStyle name="Comma 15" xfId="2299"/>
    <cellStyle name="Comma 16" xfId="5061"/>
    <cellStyle name="Comma 16 2" xfId="5062"/>
    <cellStyle name="Comma 17" xfId="5063"/>
    <cellStyle name="Comma 17 2" xfId="5064"/>
    <cellStyle name="Comma 18" xfId="5065"/>
    <cellStyle name="Comma 18 2" xfId="5066"/>
    <cellStyle name="Comma 19" xfId="5067"/>
    <cellStyle name="Comma 19 2" xfId="5068"/>
    <cellStyle name="Comma 2" xfId="5069"/>
    <cellStyle name="Comma 2 2" xfId="2300"/>
    <cellStyle name="Comma 2 2 2" xfId="2301"/>
    <cellStyle name="Comma 2 3" xfId="2302"/>
    <cellStyle name="Comma 2 3 2" xfId="5070"/>
    <cellStyle name="Comma 2 4" xfId="5071"/>
    <cellStyle name="Comma 2_12 MSDC_Thuy Van" xfId="5072"/>
    <cellStyle name="Comma 20" xfId="5073"/>
    <cellStyle name="Comma 20 2" xfId="5074"/>
    <cellStyle name="Comma 21" xfId="5075"/>
    <cellStyle name="Comma 21 2" xfId="5076"/>
    <cellStyle name="Comma 22" xfId="5077"/>
    <cellStyle name="Comma 22 2" xfId="5078"/>
    <cellStyle name="Comma 23" xfId="5079"/>
    <cellStyle name="Comma 23 2" xfId="5080"/>
    <cellStyle name="Comma 24" xfId="5081"/>
    <cellStyle name="Comma 24 2" xfId="5082"/>
    <cellStyle name="Comma 25" xfId="5083"/>
    <cellStyle name="Comma 26" xfId="5138"/>
    <cellStyle name="Comma 3" xfId="2303"/>
    <cellStyle name="Comma 3 2" xfId="2304"/>
    <cellStyle name="Comma 3 3" xfId="5084"/>
    <cellStyle name="Comma 3_12 MSDC_Thuy Van" xfId="5085"/>
    <cellStyle name="Comma 4" xfId="2305"/>
    <cellStyle name="Comma 4 2" xfId="2306"/>
    <cellStyle name="Comma 5" xfId="2307"/>
    <cellStyle name="Comma 5 2" xfId="2308"/>
    <cellStyle name="Comma 6" xfId="2309"/>
    <cellStyle name="Comma 6 2" xfId="2310"/>
    <cellStyle name="Comma 7" xfId="2311"/>
    <cellStyle name="Comma 7 2" xfId="2312"/>
    <cellStyle name="Comma 8" xfId="2313"/>
    <cellStyle name="Comma 8 2" xfId="2314"/>
    <cellStyle name="Comma 9" xfId="2315"/>
    <cellStyle name="Comma 9 2" xfId="2316"/>
    <cellStyle name="comma zerodec" xfId="3"/>
    <cellStyle name="comma zerodec 2" xfId="2317"/>
    <cellStyle name="comma zerodec_11(1).DAOTAO 2012(ok)" xfId="2318"/>
    <cellStyle name="Comma0" xfId="4"/>
    <cellStyle name="Comma0 2" xfId="5086"/>
    <cellStyle name="cong" xfId="2319"/>
    <cellStyle name="Currency 2" xfId="2320"/>
    <cellStyle name="Currency0" xfId="5"/>
    <cellStyle name="Currency0 2" xfId="5087"/>
    <cellStyle name="Currency1" xfId="6"/>
    <cellStyle name="Currency1 2" xfId="2321"/>
    <cellStyle name="Date" xfId="7"/>
    <cellStyle name="Date 2" xfId="5088"/>
    <cellStyle name="DAUDE" xfId="2322"/>
    <cellStyle name="Dollar (zero dec)" xfId="8"/>
    <cellStyle name="Dollar (zero dec) 2" xfId="2323"/>
    <cellStyle name="Dollar (zero dec)_12 MSDC_Thuy Van" xfId="5089"/>
    <cellStyle name="Explanatory Text 2" xfId="2324"/>
    <cellStyle name="Explanatory Text 2 2" xfId="2325"/>
    <cellStyle name="Explanatory Text 3" xfId="5090"/>
    <cellStyle name="Fixed" xfId="9"/>
    <cellStyle name="Fixed 2" xfId="5091"/>
    <cellStyle name="gia" xfId="2326"/>
    <cellStyle name="Good 2" xfId="2327"/>
    <cellStyle name="Good 2 2" xfId="2328"/>
    <cellStyle name="Good 3" xfId="5092"/>
    <cellStyle name="Grey" xfId="10"/>
    <cellStyle name="Grey 2" xfId="2329"/>
    <cellStyle name="Grey_11(1).DAOTAO 2012(ok)" xfId="2330"/>
    <cellStyle name="HEADER" xfId="2331"/>
    <cellStyle name="Header1" xfId="11"/>
    <cellStyle name="Header2" xfId="12"/>
    <cellStyle name="Heading 1 2" xfId="2332"/>
    <cellStyle name="Heading 1 2 2" xfId="2333"/>
    <cellStyle name="Heading 1 3" xfId="5093"/>
    <cellStyle name="Heading 2 2" xfId="2334"/>
    <cellStyle name="Heading 2 2 2" xfId="2335"/>
    <cellStyle name="Heading 2 3" xfId="5094"/>
    <cellStyle name="Heading 3 2" xfId="2336"/>
    <cellStyle name="Heading 3 2 2" xfId="2337"/>
    <cellStyle name="Heading 3 3" xfId="5095"/>
    <cellStyle name="Heading 4 2" xfId="2338"/>
    <cellStyle name="Heading 4 2 2" xfId="2339"/>
    <cellStyle name="Heading 4 3" xfId="5096"/>
    <cellStyle name="HEADING1" xfId="13"/>
    <cellStyle name="HEADING1 2" xfId="2340"/>
    <cellStyle name="HEADING1_11(1).DAOTAO 2012(ok)" xfId="2341"/>
    <cellStyle name="HEADING2" xfId="14"/>
    <cellStyle name="HEADING2 2" xfId="2342"/>
    <cellStyle name="HEADING2_11(1).DAOTAO 2012(ok)" xfId="2343"/>
    <cellStyle name="Hyperlink 2" xfId="2344"/>
    <cellStyle name="Input [yellow]" xfId="15"/>
    <cellStyle name="Input [yellow] 2" xfId="2346"/>
    <cellStyle name="Input [yellow]_11(1).DAOTAO 2012(ok)" xfId="2347"/>
    <cellStyle name="Input 2" xfId="2345"/>
    <cellStyle name="Input 2 2" xfId="2348"/>
    <cellStyle name="Input 3" xfId="2349"/>
    <cellStyle name="Input 4" xfId="5097"/>
    <cellStyle name="Input 5" xfId="5098"/>
    <cellStyle name="Input 6" xfId="5099"/>
    <cellStyle name="Input 7" xfId="5100"/>
    <cellStyle name="Input 8" xfId="5101"/>
    <cellStyle name="Linked Cell 2" xfId="2350"/>
    <cellStyle name="Linked Cell 2 2" xfId="2351"/>
    <cellStyle name="Linked Cell 3" xfId="5102"/>
    <cellStyle name="Model" xfId="2352"/>
    <cellStyle name="Monétaire [0]_TARIFFS DB" xfId="16"/>
    <cellStyle name="Monétaire_TARIFFS DB" xfId="17"/>
    <cellStyle name="n" xfId="2353"/>
    <cellStyle name="Neutral 2" xfId="2354"/>
    <cellStyle name="Neutral 2 2" xfId="2355"/>
    <cellStyle name="Neutral 3" xfId="5103"/>
    <cellStyle name="New Times Roman" xfId="18"/>
    <cellStyle name="New Times Roman 2" xfId="2356"/>
    <cellStyle name="New Times Roman_11(1).DAOTAO 2012(ok)" xfId="2357"/>
    <cellStyle name="No" xfId="19"/>
    <cellStyle name="No 2" xfId="5104"/>
    <cellStyle name="no dec" xfId="20"/>
    <cellStyle name="no dec 2" xfId="2358"/>
    <cellStyle name="no dec_11(1).DAOTAO 2012(ok)" xfId="2359"/>
    <cellStyle name="No_01 Don vi HC" xfId="2360"/>
    <cellStyle name="Normal" xfId="0" builtinId="0"/>
    <cellStyle name="Normal - Style1" xfId="21"/>
    <cellStyle name="Normal - Style1 2" xfId="2361"/>
    <cellStyle name="Normal - Style1 2 2" xfId="5135"/>
    <cellStyle name="Normal - Style1_01 Don vi HC" xfId="2362"/>
    <cellStyle name="Normal 10" xfId="2363"/>
    <cellStyle name="Normal 10 2" xfId="2364"/>
    <cellStyle name="Normal 100" xfId="2365"/>
    <cellStyle name="Normal 101" xfId="2366"/>
    <cellStyle name="Normal 102" xfId="2367"/>
    <cellStyle name="Normal 103" xfId="2368"/>
    <cellStyle name="Normal 104" xfId="2369"/>
    <cellStyle name="Normal 105" xfId="2370"/>
    <cellStyle name="Normal 106" xfId="2371"/>
    <cellStyle name="Normal 107" xfId="2372"/>
    <cellStyle name="Normal 108" xfId="2373"/>
    <cellStyle name="Normal 109" xfId="2374"/>
    <cellStyle name="Normal 11" xfId="2375"/>
    <cellStyle name="Normal 11 2" xfId="2376"/>
    <cellStyle name="Normal 11 3" xfId="5105"/>
    <cellStyle name="Normal 11_12 MSDC_Thuy Van" xfId="5106"/>
    <cellStyle name="Normal 110" xfId="2377"/>
    <cellStyle name="Normal 111" xfId="2378"/>
    <cellStyle name="Normal 112" xfId="2379"/>
    <cellStyle name="Normal 113" xfId="2380"/>
    <cellStyle name="Normal 114" xfId="2381"/>
    <cellStyle name="Normal 115" xfId="2382"/>
    <cellStyle name="Normal 116" xfId="2383"/>
    <cellStyle name="Normal 117" xfId="2384"/>
    <cellStyle name="Normal 118" xfId="2385"/>
    <cellStyle name="Normal 119" xfId="2386"/>
    <cellStyle name="Normal 12" xfId="45"/>
    <cellStyle name="Normal 12 2" xfId="2387"/>
    <cellStyle name="Normal 12 3" xfId="5107"/>
    <cellStyle name="Normal 12 4" xfId="5108"/>
    <cellStyle name="Normal 12_TKQG" xfId="2388"/>
    <cellStyle name="Normal 120" xfId="2389"/>
    <cellStyle name="Normal 121" xfId="2390"/>
    <cellStyle name="Normal 122" xfId="2391"/>
    <cellStyle name="Normal 123" xfId="2392"/>
    <cellStyle name="Normal 124" xfId="2393"/>
    <cellStyle name="Normal 125" xfId="2394"/>
    <cellStyle name="Normal 126" xfId="2395"/>
    <cellStyle name="Normal 127" xfId="2396"/>
    <cellStyle name="Normal 128" xfId="2397"/>
    <cellStyle name="Normal 129" xfId="2398"/>
    <cellStyle name="Normal 13" xfId="2399"/>
    <cellStyle name="Normal 13 2" xfId="2400"/>
    <cellStyle name="Normal 13 2 2" xfId="2573"/>
    <cellStyle name="Normal 13 2 3" xfId="5109"/>
    <cellStyle name="Normal 13 3" xfId="5110"/>
    <cellStyle name="Normal 130" xfId="2401"/>
    <cellStyle name="Normal 131" xfId="2402"/>
    <cellStyle name="Normal 132" xfId="2403"/>
    <cellStyle name="Normal 133" xfId="2404"/>
    <cellStyle name="Normal 134" xfId="2405"/>
    <cellStyle name="Normal 135" xfId="2406"/>
    <cellStyle name="Normal 136" xfId="2407"/>
    <cellStyle name="Normal 137" xfId="2408"/>
    <cellStyle name="Normal 138" xfId="2409"/>
    <cellStyle name="Normal 139" xfId="2410"/>
    <cellStyle name="Normal 14" xfId="2411"/>
    <cellStyle name="Normal 140" xfId="2412"/>
    <cellStyle name="Normal 141" xfId="2413"/>
    <cellStyle name="Normal 142" xfId="2414"/>
    <cellStyle name="Normal 143" xfId="2415"/>
    <cellStyle name="Normal 144" xfId="2416"/>
    <cellStyle name="Normal 145" xfId="2417"/>
    <cellStyle name="Normal 146" xfId="2418"/>
    <cellStyle name="Normal 147" xfId="2419"/>
    <cellStyle name="Normal 148" xfId="2420"/>
    <cellStyle name="Normal 149" xfId="2421"/>
    <cellStyle name="Normal 15" xfId="2422"/>
    <cellStyle name="Normal 150" xfId="2423"/>
    <cellStyle name="Normal 151" xfId="2424"/>
    <cellStyle name="Normal 152" xfId="5111"/>
    <cellStyle name="Normal 152 2" xfId="5112"/>
    <cellStyle name="Normal 153" xfId="5113"/>
    <cellStyle name="Normal 153 2" xfId="5114"/>
    <cellStyle name="Normal 153 2 2" xfId="5115"/>
    <cellStyle name="Normal 154" xfId="5116"/>
    <cellStyle name="Normal 154 2" xfId="5117"/>
    <cellStyle name="Normal 155" xfId="5118"/>
    <cellStyle name="Normal 156" xfId="2425"/>
    <cellStyle name="Normal 156 2" xfId="5134"/>
    <cellStyle name="Normal 157" xfId="5133"/>
    <cellStyle name="Normal 16" xfId="2426"/>
    <cellStyle name="Normal 17" xfId="2427"/>
    <cellStyle name="Normal 18" xfId="2428"/>
    <cellStyle name="Normal 19" xfId="2429"/>
    <cellStyle name="Normal 2" xfId="2430"/>
    <cellStyle name="Normal 2 2" xfId="2431"/>
    <cellStyle name="Normal 2 2 2" xfId="2432"/>
    <cellStyle name="Normal 2 3" xfId="2433"/>
    <cellStyle name="Normal 2 4" xfId="2434"/>
    <cellStyle name="Normal 2 4 2" xfId="5119"/>
    <cellStyle name="Normal 2 5" xfId="5120"/>
    <cellStyle name="Normal 2 6" xfId="5121"/>
    <cellStyle name="Normal 2_06 NGTT LN,TS 2013 co so" xfId="5122"/>
    <cellStyle name="Normal 20" xfId="2435"/>
    <cellStyle name="Normal 21" xfId="2436"/>
    <cellStyle name="Normal 22" xfId="2437"/>
    <cellStyle name="Normal 23" xfId="2438"/>
    <cellStyle name="Normal 24" xfId="2439"/>
    <cellStyle name="Normal 25" xfId="2440"/>
    <cellStyle name="Normal 26" xfId="2441"/>
    <cellStyle name="Normal 27" xfId="2442"/>
    <cellStyle name="Normal 28" xfId="2443"/>
    <cellStyle name="Normal 29" xfId="2444"/>
    <cellStyle name="Normal 3" xfId="2445"/>
    <cellStyle name="Normal 3 2" xfId="2446"/>
    <cellStyle name="Normal 3 2 2" xfId="2447"/>
    <cellStyle name="Normal 3 2 3" xfId="5123"/>
    <cellStyle name="Normal 3 2_06 NGTT LN,TS 2013 co so" xfId="5124"/>
    <cellStyle name="Normal 3 3" xfId="2448"/>
    <cellStyle name="Normal 3 4" xfId="2449"/>
    <cellStyle name="Normal 3_01 Don vi HC" xfId="2450"/>
    <cellStyle name="Normal 30" xfId="2451"/>
    <cellStyle name="Normal 31" xfId="2452"/>
    <cellStyle name="Normal 32" xfId="2453"/>
    <cellStyle name="Normal 33" xfId="2454"/>
    <cellStyle name="Normal 34" xfId="2455"/>
    <cellStyle name="Normal 35" xfId="2456"/>
    <cellStyle name="Normal 36" xfId="2457"/>
    <cellStyle name="Normal 37" xfId="2458"/>
    <cellStyle name="Normal 38" xfId="2459"/>
    <cellStyle name="Normal 39" xfId="2460"/>
    <cellStyle name="Normal 4" xfId="2461"/>
    <cellStyle name="Normal 4 2" xfId="2462"/>
    <cellStyle name="Normal 4 2 2" xfId="2463"/>
    <cellStyle name="Normal 4 3" xfId="2464"/>
    <cellStyle name="Normal 4_07 NGTT CN 2012" xfId="2465"/>
    <cellStyle name="Normal 40" xfId="2466"/>
    <cellStyle name="Normal 41" xfId="2467"/>
    <cellStyle name="Normal 42" xfId="2468"/>
    <cellStyle name="Normal 43" xfId="2469"/>
    <cellStyle name="Normal 44" xfId="2470"/>
    <cellStyle name="Normal 45" xfId="2471"/>
    <cellStyle name="Normal 46" xfId="2472"/>
    <cellStyle name="Normal 47" xfId="2473"/>
    <cellStyle name="Normal 48" xfId="2474"/>
    <cellStyle name="Normal 49" xfId="2475"/>
    <cellStyle name="Normal 5" xfId="2476"/>
    <cellStyle name="Normal 5 2" xfId="2477"/>
    <cellStyle name="Normal 5_Nien giam LNTS 2012 (ok)" xfId="2478"/>
    <cellStyle name="Normal 50" xfId="2479"/>
    <cellStyle name="Normal 51" xfId="2480"/>
    <cellStyle name="Normal 52" xfId="2481"/>
    <cellStyle name="Normal 53" xfId="2482"/>
    <cellStyle name="Normal 54" xfId="2483"/>
    <cellStyle name="Normal 55" xfId="2484"/>
    <cellStyle name="Normal 56" xfId="2485"/>
    <cellStyle name="Normal 57" xfId="2486"/>
    <cellStyle name="Normal 58" xfId="2487"/>
    <cellStyle name="Normal 59" xfId="2488"/>
    <cellStyle name="Normal 6" xfId="2489"/>
    <cellStyle name="Normal 6 2" xfId="2490"/>
    <cellStyle name="Normal 6_Nien giam LNTS 2012 (ok)" xfId="2491"/>
    <cellStyle name="Normal 60" xfId="2492"/>
    <cellStyle name="Normal 61" xfId="2493"/>
    <cellStyle name="Normal 62" xfId="2494"/>
    <cellStyle name="Normal 63" xfId="2495"/>
    <cellStyle name="Normal 64" xfId="2496"/>
    <cellStyle name="Normal 65" xfId="2497"/>
    <cellStyle name="Normal 66" xfId="2498"/>
    <cellStyle name="Normal 67" xfId="2499"/>
    <cellStyle name="Normal 68" xfId="2500"/>
    <cellStyle name="Normal 69" xfId="2501"/>
    <cellStyle name="Normal 7" xfId="2502"/>
    <cellStyle name="Normal 7 2" xfId="2503"/>
    <cellStyle name="Normal 7_Nien giam LNTS 2012 (ok)" xfId="2504"/>
    <cellStyle name="Normal 70" xfId="2505"/>
    <cellStyle name="Normal 71" xfId="2506"/>
    <cellStyle name="Normal 72" xfId="2507"/>
    <cellStyle name="Normal 73" xfId="2508"/>
    <cellStyle name="Normal 74" xfId="2509"/>
    <cellStyle name="Normal 75" xfId="2510"/>
    <cellStyle name="Normal 76" xfId="2511"/>
    <cellStyle name="Normal 77" xfId="2512"/>
    <cellStyle name="Normal 78" xfId="2513"/>
    <cellStyle name="Normal 79" xfId="2514"/>
    <cellStyle name="Normal 8" xfId="2515"/>
    <cellStyle name="Normal 8 2" xfId="2516"/>
    <cellStyle name="Normal 8_Nien giam LNTS 2012 (ok)" xfId="2517"/>
    <cellStyle name="Normal 80" xfId="2518"/>
    <cellStyle name="Normal 81" xfId="2519"/>
    <cellStyle name="Normal 82" xfId="2520"/>
    <cellStyle name="Normal 83" xfId="2521"/>
    <cellStyle name="Normal 84" xfId="2522"/>
    <cellStyle name="Normal 85" xfId="2523"/>
    <cellStyle name="Normal 86" xfId="2524"/>
    <cellStyle name="Normal 87" xfId="2525"/>
    <cellStyle name="Normal 88" xfId="2526"/>
    <cellStyle name="Normal 89" xfId="2527"/>
    <cellStyle name="Normal 9" xfId="2528"/>
    <cellStyle name="Normal 9 2" xfId="2529"/>
    <cellStyle name="Normal 90" xfId="2530"/>
    <cellStyle name="Normal 91" xfId="2531"/>
    <cellStyle name="Normal 92" xfId="2532"/>
    <cellStyle name="Normal 93" xfId="2533"/>
    <cellStyle name="Normal 94" xfId="2534"/>
    <cellStyle name="Normal 95" xfId="2535"/>
    <cellStyle name="Normal 96" xfId="2536"/>
    <cellStyle name="Normal 97" xfId="2537"/>
    <cellStyle name="Normal 98" xfId="2538"/>
    <cellStyle name="Normal 99" xfId="2539"/>
    <cellStyle name="Normal_10MuclucNien Giam" xfId="1"/>
    <cellStyle name="Normal_2Daotao2005" xfId="5137"/>
    <cellStyle name="Normal_Market-NG-tomtat-2007" xfId="2"/>
    <cellStyle name="Normal_NGttxhmt2003cuoi 2 2" xfId="2540"/>
    <cellStyle name="Note 2" xfId="2541"/>
    <cellStyle name="Note 2 2" xfId="2542"/>
    <cellStyle name="Note 3" xfId="5125"/>
    <cellStyle name="Output 2" xfId="2543"/>
    <cellStyle name="Output 2 2" xfId="2544"/>
    <cellStyle name="Output 3" xfId="5126"/>
    <cellStyle name="Percent [2]" xfId="22"/>
    <cellStyle name="Percent 2" xfId="2545"/>
    <cellStyle name="Percent 3" xfId="5127"/>
    <cellStyle name="Percent 3 2" xfId="5128"/>
    <cellStyle name="Percent 4" xfId="5129"/>
    <cellStyle name="Percent 5" xfId="5130"/>
    <cellStyle name="Style 1" xfId="2546"/>
    <cellStyle name="Style 1 2" xfId="2547"/>
    <cellStyle name="Style 10" xfId="2548"/>
    <cellStyle name="Style 11" xfId="2549"/>
    <cellStyle name="Style 2" xfId="2550"/>
    <cellStyle name="style 3" xfId="23"/>
    <cellStyle name="Style 3 2" xfId="2551"/>
    <cellStyle name="Style 4" xfId="2552"/>
    <cellStyle name="Style 5" xfId="2553"/>
    <cellStyle name="Style 6" xfId="2554"/>
    <cellStyle name="Style 7" xfId="2555"/>
    <cellStyle name="Style 8" xfId="2556"/>
    <cellStyle name="Style 9" xfId="2557"/>
    <cellStyle name="Style1" xfId="24"/>
    <cellStyle name="Style2" xfId="25"/>
    <cellStyle name="Style3" xfId="26"/>
    <cellStyle name="Style4" xfId="27"/>
    <cellStyle name="Style5" xfId="28"/>
    <cellStyle name="Style6" xfId="29"/>
    <cellStyle name="Style7" xfId="30"/>
    <cellStyle name="subhead" xfId="2558"/>
    <cellStyle name="thvt" xfId="2559"/>
    <cellStyle name="Title 2" xfId="2560"/>
    <cellStyle name="Total 2" xfId="2561"/>
    <cellStyle name="Total 2 2" xfId="2562"/>
    <cellStyle name="Total 3" xfId="5131"/>
    <cellStyle name="Warning Text 2" xfId="2563"/>
    <cellStyle name="Warning Text 2 2" xfId="2564"/>
    <cellStyle name="Warning Text 3" xfId="5132"/>
    <cellStyle name="ปกติ_gdp2006q4" xfId="2565"/>
    <cellStyle name=" [0.00]_ Att. 1- Cover" xfId="2570"/>
    <cellStyle name="_ Att. 1- Cover" xfId="2571"/>
    <cellStyle name="?_ Att. 1- Cover" xfId="2572"/>
    <cellStyle name="똿뗦먛귟 [0.00]_PRODUCT DETAIL Q1" xfId="31"/>
    <cellStyle name="똿뗦먛귟_PRODUCT DETAIL Q1" xfId="32"/>
    <cellStyle name="믅됞 [0.00]_PRODUCT DETAIL Q1" xfId="33"/>
    <cellStyle name="믅됞_PRODUCT DETAIL Q1" xfId="34"/>
    <cellStyle name="백분율_95" xfId="35"/>
    <cellStyle name="뷭?_BOOKSHIP" xfId="36"/>
    <cellStyle name="콤마 [0]_1202" xfId="38"/>
    <cellStyle name="콤마_1202" xfId="39"/>
    <cellStyle name="통화 [0]_1202" xfId="40"/>
    <cellStyle name="통화_1202" xfId="41"/>
    <cellStyle name="표준_(정보부문)월별인원계획" xfId="42"/>
    <cellStyle name="一般_99Q3647-ALL-CAS2" xfId="2566"/>
    <cellStyle name="千分位[0]_Book1" xfId="37"/>
    <cellStyle name="千分位_99Q3647-ALL-CAS2" xfId="2567"/>
    <cellStyle name="標準_list of commodities" xfId="2568"/>
    <cellStyle name="貨幣 [0]_Book1" xfId="43"/>
    <cellStyle name="貨幣[0]_BRE" xfId="2569"/>
    <cellStyle name="貨幣_Book1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75285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75285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375285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8288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8288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8288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8288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18288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18288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762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762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4762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381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381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43815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466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25146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25336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7720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7720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47720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6765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27241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27432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26765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72415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27432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7813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28289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2847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0</xdr:row>
      <xdr:rowOff>0</xdr:rowOff>
    </xdr:from>
    <xdr:to>
      <xdr:col>2</xdr:col>
      <xdr:colOff>276225</xdr:colOff>
      <xdr:row>0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2781300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228600</xdr:colOff>
      <xdr:row>0</xdr:row>
      <xdr:rowOff>0</xdr:rowOff>
    </xdr:from>
    <xdr:to>
      <xdr:col>2</xdr:col>
      <xdr:colOff>323850</xdr:colOff>
      <xdr:row>0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82892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2847975" y="0"/>
          <a:ext cx="95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3590925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6"/>
  <sheetViews>
    <sheetView workbookViewId="0">
      <selection activeCell="B16" sqref="B16"/>
    </sheetView>
  </sheetViews>
  <sheetFormatPr defaultColWidth="8.85546875" defaultRowHeight="15.75" customHeight="1"/>
  <cols>
    <col min="1" max="1" width="7.7109375" style="202" customWidth="1"/>
    <col min="2" max="2" width="73.140625" style="202" customWidth="1"/>
    <col min="3" max="3" width="7.28515625" style="202" customWidth="1"/>
    <col min="4" max="16384" width="8.85546875" style="202"/>
  </cols>
  <sheetData>
    <row r="1" spans="1:7" ht="20.100000000000001" customHeight="1">
      <c r="A1" s="420" t="s">
        <v>65</v>
      </c>
      <c r="B1" s="420"/>
    </row>
    <row r="2" spans="1:7" ht="20.100000000000001" customHeight="1">
      <c r="A2" s="421" t="s">
        <v>66</v>
      </c>
      <c r="B2" s="421"/>
    </row>
    <row r="3" spans="1:7" ht="20.100000000000001" customHeight="1">
      <c r="A3" s="203"/>
      <c r="B3" s="204"/>
    </row>
    <row r="4" spans="1:7" ht="20.100000000000001" customHeight="1">
      <c r="A4" s="205" t="s">
        <v>69</v>
      </c>
      <c r="B4" s="206" t="s">
        <v>315</v>
      </c>
      <c r="C4" s="207" t="s">
        <v>70</v>
      </c>
    </row>
    <row r="5" spans="1:7" ht="20.100000000000001" customHeight="1">
      <c r="A5" s="208" t="s">
        <v>71</v>
      </c>
      <c r="B5" s="209"/>
      <c r="C5" s="210" t="s">
        <v>72</v>
      </c>
    </row>
    <row r="6" spans="1:7" ht="20.100000000000001" customHeight="1">
      <c r="A6" s="211"/>
      <c r="B6" s="212"/>
      <c r="C6" s="213"/>
    </row>
    <row r="7" spans="1:7" ht="20.100000000000001" customHeight="1">
      <c r="A7" s="214">
        <v>228</v>
      </c>
      <c r="B7" s="215" t="s">
        <v>58</v>
      </c>
      <c r="C7" s="17"/>
      <c r="D7" s="17"/>
      <c r="E7" s="17"/>
      <c r="F7" s="17"/>
      <c r="G7" s="17"/>
    </row>
    <row r="8" spans="1:7" ht="20.100000000000001" customHeight="1">
      <c r="A8" s="214"/>
      <c r="B8" s="216" t="s">
        <v>103</v>
      </c>
      <c r="C8" s="17"/>
      <c r="D8" s="17"/>
      <c r="E8" s="17"/>
      <c r="F8" s="17"/>
      <c r="G8" s="17"/>
    </row>
    <row r="9" spans="1:7" ht="20.100000000000001" customHeight="1">
      <c r="A9" s="214">
        <v>229</v>
      </c>
      <c r="B9" s="217" t="s">
        <v>316</v>
      </c>
      <c r="C9" s="17"/>
      <c r="D9" s="17"/>
      <c r="E9" s="17"/>
      <c r="F9" s="17"/>
      <c r="G9" s="17"/>
    </row>
    <row r="10" spans="1:7" ht="20.100000000000001" customHeight="1">
      <c r="A10" s="214"/>
      <c r="B10" s="218" t="s">
        <v>222</v>
      </c>
      <c r="C10" s="17"/>
      <c r="D10" s="17"/>
      <c r="E10" s="17"/>
      <c r="F10" s="17"/>
      <c r="G10" s="17"/>
    </row>
    <row r="11" spans="1:7" ht="20.100000000000001" customHeight="1">
      <c r="A11" s="214">
        <v>230</v>
      </c>
      <c r="B11" s="217" t="s">
        <v>317</v>
      </c>
      <c r="C11" s="17"/>
      <c r="D11" s="17"/>
      <c r="E11" s="17"/>
      <c r="F11" s="17"/>
      <c r="G11" s="17"/>
    </row>
    <row r="12" spans="1:7" ht="20.100000000000001" customHeight="1">
      <c r="A12" s="214"/>
      <c r="B12" s="218" t="s">
        <v>104</v>
      </c>
      <c r="C12" s="17"/>
      <c r="D12" s="17"/>
      <c r="E12" s="17"/>
      <c r="F12" s="17"/>
      <c r="G12" s="17"/>
    </row>
    <row r="13" spans="1:7" ht="20.100000000000001" customHeight="1">
      <c r="A13" s="214">
        <v>231</v>
      </c>
      <c r="B13" s="215" t="s">
        <v>0</v>
      </c>
      <c r="C13" s="17"/>
      <c r="D13" s="17"/>
      <c r="E13" s="17"/>
      <c r="F13" s="17"/>
      <c r="G13" s="17"/>
    </row>
    <row r="14" spans="1:7" ht="20.100000000000001" customHeight="1">
      <c r="A14" s="214"/>
      <c r="B14" s="216" t="s">
        <v>105</v>
      </c>
      <c r="C14" s="17"/>
      <c r="D14" s="17"/>
      <c r="E14" s="17"/>
      <c r="F14" s="17"/>
      <c r="G14" s="17"/>
    </row>
    <row r="15" spans="1:7" ht="20.100000000000001" customHeight="1">
      <c r="A15" s="214">
        <v>232</v>
      </c>
      <c r="B15" s="217" t="s">
        <v>318</v>
      </c>
      <c r="C15" s="17"/>
      <c r="D15" s="17"/>
      <c r="E15" s="17"/>
      <c r="F15" s="17"/>
      <c r="G15" s="17"/>
    </row>
    <row r="16" spans="1:7" ht="20.100000000000001" customHeight="1">
      <c r="A16" s="214"/>
      <c r="B16" s="218" t="s">
        <v>106</v>
      </c>
      <c r="C16" s="17"/>
      <c r="D16" s="17"/>
      <c r="E16" s="17"/>
      <c r="F16" s="17"/>
      <c r="G16" s="17"/>
    </row>
    <row r="17" spans="1:7" ht="20.100000000000001" customHeight="1">
      <c r="A17" s="214">
        <v>233</v>
      </c>
      <c r="B17" s="217" t="s">
        <v>319</v>
      </c>
      <c r="C17" s="17"/>
      <c r="D17" s="17"/>
      <c r="E17" s="17"/>
      <c r="F17" s="17"/>
      <c r="G17" s="17"/>
    </row>
    <row r="18" spans="1:7" ht="20.100000000000001" customHeight="1">
      <c r="A18" s="214"/>
      <c r="B18" s="218" t="s">
        <v>107</v>
      </c>
      <c r="C18" s="17"/>
      <c r="D18" s="17"/>
      <c r="E18" s="17"/>
      <c r="F18" s="17"/>
      <c r="G18" s="17"/>
    </row>
    <row r="19" spans="1:7" ht="20.100000000000001" customHeight="1">
      <c r="A19" s="214">
        <v>234</v>
      </c>
      <c r="B19" s="215" t="s">
        <v>97</v>
      </c>
      <c r="C19" s="17"/>
      <c r="D19" s="17"/>
      <c r="E19" s="17"/>
      <c r="F19" s="17"/>
      <c r="G19" s="17"/>
    </row>
    <row r="20" spans="1:7" ht="20.100000000000001" customHeight="1">
      <c r="A20" s="214">
        <v>235</v>
      </c>
      <c r="B20" s="160" t="s">
        <v>98</v>
      </c>
      <c r="C20" s="17"/>
      <c r="D20" s="17"/>
      <c r="E20" s="17"/>
      <c r="F20" s="17"/>
      <c r="G20" s="17"/>
    </row>
    <row r="21" spans="1:7" ht="20.100000000000001" customHeight="1">
      <c r="A21" s="214">
        <v>236</v>
      </c>
      <c r="B21" s="219" t="s">
        <v>320</v>
      </c>
      <c r="C21" s="17"/>
      <c r="D21" s="17"/>
      <c r="E21" s="17"/>
      <c r="F21" s="17"/>
      <c r="G21" s="17"/>
    </row>
    <row r="22" spans="1:7" ht="20.100000000000001" customHeight="1">
      <c r="A22" s="214"/>
      <c r="B22" s="220" t="s">
        <v>321</v>
      </c>
      <c r="C22" s="17"/>
      <c r="D22" s="17"/>
      <c r="E22" s="17"/>
      <c r="F22" s="17"/>
      <c r="G22" s="17"/>
    </row>
    <row r="23" spans="1:7" ht="20.100000000000001" customHeight="1">
      <c r="A23" s="214">
        <v>237</v>
      </c>
      <c r="B23" s="219" t="s">
        <v>322</v>
      </c>
      <c r="C23" s="17"/>
      <c r="D23" s="17"/>
      <c r="E23" s="17"/>
      <c r="F23" s="17"/>
      <c r="G23" s="17"/>
    </row>
    <row r="24" spans="1:7" ht="20.100000000000001" customHeight="1">
      <c r="A24" s="214"/>
      <c r="B24" s="220" t="s">
        <v>323</v>
      </c>
      <c r="C24" s="17"/>
      <c r="D24" s="17"/>
      <c r="E24" s="17"/>
      <c r="F24" s="17"/>
      <c r="G24" s="17"/>
    </row>
    <row r="25" spans="1:7" ht="20.100000000000001" customHeight="1">
      <c r="A25" s="214">
        <v>238</v>
      </c>
      <c r="B25" s="221" t="s">
        <v>99</v>
      </c>
      <c r="C25" s="17"/>
      <c r="D25" s="17"/>
      <c r="E25" s="17"/>
      <c r="F25" s="17"/>
      <c r="G25" s="17"/>
    </row>
    <row r="26" spans="1:7" ht="20.100000000000001" customHeight="1">
      <c r="A26" s="214">
        <v>239</v>
      </c>
      <c r="B26" s="221" t="s">
        <v>324</v>
      </c>
      <c r="C26" s="17"/>
      <c r="D26" s="17"/>
      <c r="E26" s="17"/>
      <c r="F26" s="17"/>
      <c r="G26" s="17"/>
    </row>
    <row r="27" spans="1:7" ht="20.100000000000001" customHeight="1">
      <c r="A27" s="214">
        <v>240</v>
      </c>
      <c r="B27" s="219" t="s">
        <v>1</v>
      </c>
      <c r="C27" s="17"/>
      <c r="D27" s="17"/>
      <c r="E27" s="17"/>
      <c r="F27" s="17"/>
      <c r="G27" s="17"/>
    </row>
    <row r="28" spans="1:7" ht="20.100000000000001" customHeight="1">
      <c r="A28" s="214"/>
      <c r="B28" s="222" t="s">
        <v>108</v>
      </c>
      <c r="C28" s="17"/>
      <c r="D28" s="17"/>
      <c r="E28" s="17"/>
      <c r="F28" s="17"/>
      <c r="G28" s="17"/>
    </row>
    <row r="29" spans="1:7" ht="20.100000000000001" customHeight="1">
      <c r="A29" s="223">
        <v>241</v>
      </c>
      <c r="B29" s="219" t="s">
        <v>325</v>
      </c>
      <c r="C29" s="17"/>
      <c r="D29" s="17"/>
      <c r="E29" s="17"/>
      <c r="F29" s="17"/>
      <c r="G29" s="17"/>
    </row>
    <row r="30" spans="1:7" ht="20.100000000000001" customHeight="1">
      <c r="A30" s="223"/>
      <c r="B30" s="224" t="s">
        <v>326</v>
      </c>
      <c r="C30" s="17"/>
      <c r="D30" s="17"/>
      <c r="E30" s="17"/>
      <c r="F30" s="17"/>
      <c r="G30" s="17"/>
    </row>
    <row r="31" spans="1:7" ht="20.100000000000001" customHeight="1">
      <c r="A31" s="223">
        <v>242</v>
      </c>
      <c r="B31" s="215" t="s">
        <v>327</v>
      </c>
      <c r="C31" s="17"/>
      <c r="D31" s="17"/>
      <c r="E31" s="17"/>
      <c r="F31" s="17"/>
      <c r="G31" s="17"/>
    </row>
    <row r="32" spans="1:7" ht="20.100000000000001" customHeight="1">
      <c r="A32" s="223"/>
      <c r="B32" s="225" t="s">
        <v>328</v>
      </c>
      <c r="C32" s="17"/>
      <c r="D32" s="17"/>
      <c r="E32" s="17"/>
      <c r="F32" s="17"/>
      <c r="G32" s="17"/>
    </row>
    <row r="33" spans="1:7" ht="20.100000000000001" customHeight="1">
      <c r="A33" s="214">
        <v>243</v>
      </c>
      <c r="B33" s="215" t="s">
        <v>2</v>
      </c>
      <c r="C33" s="17"/>
      <c r="D33" s="17"/>
      <c r="E33" s="17"/>
      <c r="F33" s="17"/>
      <c r="G33" s="17"/>
    </row>
    <row r="34" spans="1:7" ht="20.100000000000001" customHeight="1">
      <c r="A34" s="214"/>
      <c r="B34" s="215" t="s">
        <v>3</v>
      </c>
      <c r="C34" s="17"/>
      <c r="D34" s="17"/>
      <c r="E34" s="17"/>
      <c r="F34" s="17"/>
      <c r="G34" s="17"/>
    </row>
    <row r="35" spans="1:7" ht="20.100000000000001" customHeight="1">
      <c r="A35" s="214"/>
      <c r="B35" s="226" t="s">
        <v>63</v>
      </c>
      <c r="C35" s="17"/>
      <c r="D35" s="17"/>
      <c r="E35" s="17"/>
      <c r="F35" s="17"/>
      <c r="G35" s="17"/>
    </row>
    <row r="36" spans="1:7" ht="20.100000000000001" customHeight="1">
      <c r="A36" s="214"/>
      <c r="B36" s="226" t="s">
        <v>64</v>
      </c>
      <c r="C36" s="17"/>
      <c r="D36" s="17"/>
      <c r="E36" s="17"/>
      <c r="F36" s="17"/>
      <c r="G36" s="17"/>
    </row>
    <row r="37" spans="1:7" ht="20.100000000000001" customHeight="1">
      <c r="A37" s="214">
        <v>244</v>
      </c>
      <c r="B37" s="217" t="s">
        <v>4</v>
      </c>
      <c r="C37" s="17"/>
      <c r="D37" s="17"/>
      <c r="E37" s="17"/>
      <c r="F37" s="17"/>
      <c r="G37" s="17"/>
    </row>
    <row r="38" spans="1:7" ht="20.100000000000001" customHeight="1">
      <c r="A38" s="214"/>
      <c r="B38" s="218" t="s">
        <v>109</v>
      </c>
      <c r="C38" s="17"/>
      <c r="D38" s="17"/>
      <c r="E38" s="17"/>
      <c r="F38" s="17"/>
      <c r="G38" s="17"/>
    </row>
    <row r="39" spans="1:7" ht="20.100000000000001" customHeight="1">
      <c r="A39" s="214">
        <v>245</v>
      </c>
      <c r="B39" s="227" t="s">
        <v>244</v>
      </c>
      <c r="C39" s="17"/>
      <c r="D39" s="17"/>
      <c r="E39" s="17"/>
      <c r="F39" s="17"/>
      <c r="G39" s="17"/>
    </row>
    <row r="40" spans="1:7" ht="20.100000000000001" customHeight="1">
      <c r="A40" s="214"/>
      <c r="B40" s="72" t="s">
        <v>329</v>
      </c>
      <c r="C40" s="17"/>
      <c r="D40" s="17"/>
      <c r="E40" s="17"/>
      <c r="F40" s="17"/>
      <c r="G40" s="17"/>
    </row>
    <row r="41" spans="1:7" ht="20.100000000000001" customHeight="1">
      <c r="A41" s="214"/>
      <c r="B41" s="225" t="s">
        <v>245</v>
      </c>
      <c r="C41" s="17"/>
      <c r="D41" s="17"/>
      <c r="E41" s="17"/>
      <c r="F41" s="17"/>
      <c r="G41" s="17"/>
    </row>
    <row r="42" spans="1:7" ht="20.100000000000001" customHeight="1">
      <c r="A42" s="214">
        <v>246</v>
      </c>
      <c r="B42" s="217" t="s">
        <v>5</v>
      </c>
      <c r="C42" s="17"/>
      <c r="D42" s="17"/>
      <c r="E42" s="17"/>
      <c r="F42" s="17"/>
      <c r="G42" s="17"/>
    </row>
    <row r="43" spans="1:7" ht="20.100000000000001" customHeight="1">
      <c r="A43" s="214"/>
      <c r="B43" s="218" t="s">
        <v>6</v>
      </c>
      <c r="C43" s="17"/>
      <c r="D43" s="17"/>
      <c r="E43" s="17"/>
      <c r="F43" s="17"/>
      <c r="G43" s="17"/>
    </row>
    <row r="44" spans="1:7" ht="20.100000000000001" customHeight="1">
      <c r="A44" s="214">
        <v>247</v>
      </c>
      <c r="B44" s="219" t="s">
        <v>7</v>
      </c>
      <c r="C44" s="17"/>
      <c r="D44" s="17"/>
      <c r="E44" s="17"/>
      <c r="F44" s="17"/>
      <c r="G44" s="17"/>
    </row>
    <row r="45" spans="1:7" ht="20.100000000000001" customHeight="1">
      <c r="A45" s="214"/>
      <c r="B45" s="220" t="s">
        <v>8</v>
      </c>
      <c r="C45" s="17"/>
      <c r="D45" s="17"/>
      <c r="E45" s="17"/>
      <c r="F45" s="17"/>
      <c r="G45" s="17"/>
    </row>
    <row r="46" spans="1:7" ht="20.100000000000001" customHeight="1">
      <c r="A46" s="214">
        <v>248</v>
      </c>
      <c r="B46" s="227" t="s">
        <v>9</v>
      </c>
      <c r="C46" s="17"/>
      <c r="D46" s="17"/>
      <c r="E46" s="17"/>
      <c r="F46" s="17"/>
      <c r="G46" s="17"/>
    </row>
    <row r="47" spans="1:7" ht="20.100000000000001" customHeight="1">
      <c r="A47" s="214"/>
      <c r="B47" s="225" t="s">
        <v>10</v>
      </c>
      <c r="C47" s="17"/>
      <c r="D47" s="17"/>
      <c r="E47" s="17"/>
      <c r="F47" s="17"/>
      <c r="G47" s="17"/>
    </row>
    <row r="48" spans="1:7" ht="20.100000000000001" customHeight="1">
      <c r="A48" s="214">
        <v>249</v>
      </c>
      <c r="B48" s="228" t="s">
        <v>11</v>
      </c>
      <c r="C48" s="17"/>
      <c r="D48" s="17"/>
      <c r="E48" s="17"/>
      <c r="F48" s="17"/>
      <c r="G48" s="17"/>
    </row>
    <row r="49" spans="1:7" ht="20.100000000000001" customHeight="1">
      <c r="A49" s="214"/>
      <c r="B49" s="216" t="s">
        <v>12</v>
      </c>
      <c r="C49" s="17"/>
      <c r="D49" s="17"/>
      <c r="E49" s="17"/>
      <c r="F49" s="17"/>
      <c r="G49" s="17"/>
    </row>
    <row r="50" spans="1:7" ht="20.100000000000001" customHeight="1">
      <c r="A50" s="214">
        <v>250</v>
      </c>
      <c r="B50" s="215" t="s">
        <v>330</v>
      </c>
      <c r="C50" s="17"/>
      <c r="D50" s="17"/>
      <c r="E50" s="17"/>
      <c r="F50" s="17"/>
      <c r="G50" s="17"/>
    </row>
    <row r="51" spans="1:7" ht="20.100000000000001" customHeight="1">
      <c r="A51" s="214">
        <v>251</v>
      </c>
      <c r="B51" s="215" t="s">
        <v>100</v>
      </c>
      <c r="C51" s="17"/>
      <c r="D51" s="17"/>
      <c r="E51" s="17"/>
      <c r="F51" s="17"/>
      <c r="G51" s="17"/>
    </row>
    <row r="52" spans="1:7" ht="20.100000000000001" customHeight="1">
      <c r="A52" s="214">
        <v>252</v>
      </c>
      <c r="B52" s="215" t="s">
        <v>331</v>
      </c>
      <c r="C52" s="17"/>
      <c r="D52" s="17"/>
      <c r="E52" s="17"/>
      <c r="F52" s="17"/>
      <c r="G52" s="17"/>
    </row>
    <row r="53" spans="1:7" ht="20.100000000000001" customHeight="1">
      <c r="A53" s="214">
        <v>253</v>
      </c>
      <c r="B53" s="215" t="s">
        <v>101</v>
      </c>
      <c r="C53" s="17"/>
      <c r="D53" s="17"/>
      <c r="E53" s="17"/>
      <c r="F53" s="17"/>
      <c r="G53" s="17"/>
    </row>
    <row r="54" spans="1:7" ht="20.100000000000001" customHeight="1">
      <c r="A54" s="223">
        <v>254</v>
      </c>
      <c r="B54" s="227" t="s">
        <v>102</v>
      </c>
      <c r="C54" s="17"/>
      <c r="D54" s="17"/>
      <c r="E54" s="17"/>
      <c r="F54" s="17"/>
      <c r="G54" s="17"/>
    </row>
    <row r="55" spans="1:7" ht="20.100000000000001" customHeight="1">
      <c r="A55" s="223">
        <v>255</v>
      </c>
      <c r="B55" s="227" t="s">
        <v>67</v>
      </c>
      <c r="C55" s="17"/>
      <c r="D55" s="17"/>
      <c r="E55" s="17"/>
      <c r="F55" s="17"/>
      <c r="G55" s="17"/>
    </row>
    <row r="56" spans="1:7" ht="20.100000000000001" customHeight="1">
      <c r="B56" s="225" t="s">
        <v>68</v>
      </c>
      <c r="C56" s="17"/>
      <c r="D56" s="17"/>
      <c r="E56" s="17"/>
      <c r="F56" s="17"/>
      <c r="G56" s="17"/>
    </row>
    <row r="57" spans="1:7" ht="17.100000000000001" customHeight="1">
      <c r="A57" s="229"/>
      <c r="B57" s="229"/>
      <c r="C57" s="39"/>
      <c r="D57" s="17"/>
      <c r="E57" s="17"/>
      <c r="F57" s="17"/>
      <c r="G57" s="17"/>
    </row>
    <row r="58" spans="1:7" ht="15.75" customHeight="1">
      <c r="C58" s="17"/>
      <c r="D58" s="17"/>
      <c r="E58" s="17"/>
      <c r="F58" s="17"/>
      <c r="G58" s="17"/>
    </row>
    <row r="59" spans="1:7" ht="15.75" customHeight="1">
      <c r="C59" s="17"/>
      <c r="D59" s="17"/>
      <c r="E59" s="17"/>
      <c r="F59" s="17"/>
      <c r="G59" s="17"/>
    </row>
    <row r="60" spans="1:7" ht="15.75" customHeight="1">
      <c r="C60" s="17"/>
      <c r="D60" s="17"/>
      <c r="E60" s="17"/>
      <c r="F60" s="17"/>
      <c r="G60" s="17"/>
    </row>
    <row r="61" spans="1:7" ht="15.75" customHeight="1">
      <c r="C61" s="17"/>
      <c r="D61" s="17"/>
      <c r="E61" s="17"/>
      <c r="F61" s="17"/>
      <c r="G61" s="17"/>
    </row>
    <row r="62" spans="1:7" ht="15.75" customHeight="1">
      <c r="C62" s="17"/>
      <c r="D62" s="17"/>
      <c r="E62" s="17"/>
      <c r="F62" s="17"/>
      <c r="G62" s="17"/>
    </row>
    <row r="63" spans="1:7" ht="15.75" customHeight="1">
      <c r="C63" s="17"/>
      <c r="D63" s="17"/>
      <c r="E63" s="17"/>
      <c r="F63" s="17"/>
      <c r="G63" s="17"/>
    </row>
    <row r="64" spans="1:7" ht="15.75" customHeight="1">
      <c r="C64" s="17"/>
      <c r="D64" s="17"/>
      <c r="E64" s="17"/>
      <c r="F64" s="17"/>
      <c r="G64" s="17"/>
    </row>
    <row r="65" spans="1:7" ht="15.75" customHeight="1">
      <c r="C65" s="17"/>
      <c r="D65" s="17"/>
      <c r="E65" s="17"/>
      <c r="F65" s="17"/>
      <c r="G65" s="17"/>
    </row>
    <row r="66" spans="1:7" ht="15.75" customHeight="1">
      <c r="C66" s="17"/>
      <c r="D66" s="17"/>
      <c r="E66" s="17"/>
      <c r="F66" s="17"/>
      <c r="G66" s="17"/>
    </row>
    <row r="67" spans="1:7" ht="15.75" customHeight="1">
      <c r="A67" s="17"/>
      <c r="B67" s="17"/>
      <c r="C67" s="17"/>
      <c r="D67" s="17"/>
      <c r="E67" s="17"/>
      <c r="F67" s="17"/>
      <c r="G67" s="17"/>
    </row>
    <row r="68" spans="1:7" ht="15.75" customHeight="1">
      <c r="A68" s="17"/>
      <c r="B68" s="17"/>
      <c r="C68" s="17"/>
      <c r="D68" s="17"/>
      <c r="E68" s="17"/>
      <c r="F68" s="17"/>
      <c r="G68" s="17"/>
    </row>
    <row r="69" spans="1:7" ht="15.75" customHeight="1">
      <c r="A69" s="17"/>
      <c r="B69" s="17"/>
      <c r="C69" s="17"/>
      <c r="D69" s="17"/>
      <c r="E69" s="17"/>
      <c r="F69" s="17"/>
      <c r="G69" s="17"/>
    </row>
    <row r="70" spans="1:7" ht="15.75" customHeight="1">
      <c r="A70" s="17"/>
      <c r="B70" s="17"/>
      <c r="C70" s="17"/>
      <c r="D70" s="17"/>
      <c r="E70" s="17"/>
      <c r="F70" s="17"/>
      <c r="G70" s="17"/>
    </row>
    <row r="71" spans="1:7" ht="15.75" customHeight="1">
      <c r="A71" s="17"/>
      <c r="B71" s="17"/>
      <c r="C71" s="17"/>
      <c r="D71" s="17"/>
      <c r="E71" s="17"/>
      <c r="F71" s="17"/>
      <c r="G71" s="17"/>
    </row>
    <row r="72" spans="1:7" ht="15.75" customHeight="1">
      <c r="A72" s="17"/>
      <c r="B72" s="17"/>
      <c r="C72" s="17"/>
      <c r="D72" s="17"/>
      <c r="E72" s="17"/>
      <c r="F72" s="17"/>
      <c r="G72" s="17"/>
    </row>
    <row r="73" spans="1:7" ht="15.75" customHeight="1">
      <c r="A73" s="17"/>
      <c r="B73" s="17"/>
      <c r="C73" s="17"/>
      <c r="D73" s="17"/>
      <c r="E73" s="17"/>
      <c r="F73" s="17"/>
      <c r="G73" s="17"/>
    </row>
    <row r="74" spans="1:7" ht="15.75" customHeight="1">
      <c r="A74" s="17"/>
      <c r="B74" s="17"/>
      <c r="C74" s="17"/>
      <c r="D74" s="17"/>
      <c r="E74" s="17"/>
      <c r="F74" s="17"/>
      <c r="G74" s="17"/>
    </row>
    <row r="75" spans="1:7" ht="15.75" customHeight="1">
      <c r="A75" s="17"/>
      <c r="B75" s="17"/>
      <c r="C75" s="17"/>
      <c r="D75" s="17"/>
      <c r="E75" s="17"/>
      <c r="F75" s="17"/>
      <c r="G75" s="17"/>
    </row>
    <row r="76" spans="1:7" ht="15.75" customHeight="1">
      <c r="A76" s="17"/>
      <c r="B76" s="17"/>
      <c r="C76" s="17"/>
      <c r="D76" s="17"/>
      <c r="E76" s="17"/>
      <c r="F76" s="17"/>
      <c r="G76" s="17"/>
    </row>
    <row r="77" spans="1:7" ht="15.75" customHeight="1">
      <c r="A77" s="17"/>
      <c r="B77" s="17"/>
      <c r="C77" s="17"/>
      <c r="D77" s="17"/>
      <c r="E77" s="17"/>
      <c r="F77" s="17"/>
      <c r="G77" s="17"/>
    </row>
    <row r="78" spans="1:7" ht="15.75" customHeight="1">
      <c r="A78" s="17"/>
      <c r="B78" s="17"/>
      <c r="C78" s="17"/>
      <c r="D78" s="17"/>
      <c r="E78" s="17"/>
      <c r="F78" s="17"/>
      <c r="G78" s="17"/>
    </row>
    <row r="79" spans="1:7" ht="15.75" customHeight="1">
      <c r="A79" s="17"/>
      <c r="B79" s="17"/>
      <c r="C79" s="17"/>
      <c r="D79" s="17"/>
      <c r="E79" s="17"/>
      <c r="F79" s="17"/>
      <c r="G79" s="17"/>
    </row>
    <row r="80" spans="1:7" ht="15.75" customHeight="1">
      <c r="A80" s="17"/>
      <c r="B80" s="17"/>
      <c r="C80" s="17"/>
      <c r="D80" s="17"/>
      <c r="E80" s="17"/>
      <c r="F80" s="17"/>
      <c r="G80" s="17"/>
    </row>
    <row r="81" spans="1:7" ht="15.75" customHeight="1">
      <c r="A81" s="17"/>
      <c r="B81" s="17"/>
      <c r="C81" s="17"/>
      <c r="D81" s="17"/>
      <c r="E81" s="17"/>
      <c r="F81" s="17"/>
      <c r="G81" s="17"/>
    </row>
    <row r="82" spans="1:7" ht="15.75" customHeight="1">
      <c r="A82" s="17"/>
      <c r="B82" s="17"/>
      <c r="C82" s="17"/>
      <c r="D82" s="17"/>
      <c r="E82" s="17"/>
      <c r="F82" s="17"/>
      <c r="G82" s="17"/>
    </row>
    <row r="83" spans="1:7" ht="15.75" customHeight="1">
      <c r="A83" s="17"/>
      <c r="B83" s="17"/>
      <c r="C83" s="17"/>
      <c r="D83" s="17"/>
      <c r="E83" s="17"/>
      <c r="F83" s="17"/>
      <c r="G83" s="17"/>
    </row>
    <row r="84" spans="1:7" ht="15.75" customHeight="1">
      <c r="A84" s="17"/>
      <c r="B84" s="17"/>
      <c r="C84" s="17"/>
      <c r="D84" s="17"/>
      <c r="E84" s="17"/>
      <c r="F84" s="17"/>
      <c r="G84" s="17"/>
    </row>
    <row r="85" spans="1:7" ht="15.75" customHeight="1">
      <c r="A85" s="17"/>
      <c r="B85" s="17"/>
      <c r="C85" s="17"/>
      <c r="D85" s="17"/>
      <c r="E85" s="17"/>
      <c r="F85" s="17"/>
      <c r="G85" s="17"/>
    </row>
    <row r="86" spans="1:7" ht="15.75" customHeight="1">
      <c r="A86" s="17"/>
      <c r="B86" s="17"/>
      <c r="C86" s="17"/>
      <c r="D86" s="17"/>
      <c r="E86" s="17"/>
      <c r="F86" s="17"/>
      <c r="G86" s="17"/>
    </row>
    <row r="87" spans="1:7" ht="15.75" customHeight="1">
      <c r="A87" s="17"/>
      <c r="B87" s="17"/>
      <c r="C87" s="17"/>
      <c r="D87" s="17"/>
      <c r="E87" s="17"/>
      <c r="F87" s="17"/>
      <c r="G87" s="17"/>
    </row>
    <row r="88" spans="1:7" ht="15.75" customHeight="1">
      <c r="A88" s="17"/>
      <c r="B88" s="17"/>
      <c r="C88" s="17"/>
      <c r="D88" s="17"/>
      <c r="E88" s="17"/>
      <c r="F88" s="17"/>
      <c r="G88" s="17"/>
    </row>
    <row r="89" spans="1:7" ht="15.75" customHeight="1">
      <c r="A89" s="17"/>
      <c r="B89" s="17"/>
      <c r="C89" s="17"/>
      <c r="D89" s="17"/>
      <c r="E89" s="17"/>
      <c r="F89" s="17"/>
      <c r="G89" s="17"/>
    </row>
    <row r="90" spans="1:7" ht="15.75" customHeight="1">
      <c r="A90" s="17"/>
      <c r="B90" s="17"/>
      <c r="C90" s="17"/>
      <c r="D90" s="17"/>
      <c r="E90" s="17"/>
      <c r="F90" s="17"/>
      <c r="G90" s="17"/>
    </row>
    <row r="91" spans="1:7" ht="15.75" customHeight="1">
      <c r="A91" s="17"/>
      <c r="B91" s="17"/>
      <c r="C91" s="17"/>
      <c r="D91" s="17"/>
      <c r="E91" s="17"/>
      <c r="F91" s="17"/>
      <c r="G91" s="17"/>
    </row>
    <row r="92" spans="1:7" ht="15.75" customHeight="1">
      <c r="A92" s="17"/>
      <c r="B92" s="17"/>
      <c r="C92" s="17"/>
      <c r="D92" s="17"/>
      <c r="E92" s="17"/>
      <c r="F92" s="17"/>
      <c r="G92" s="17"/>
    </row>
    <row r="93" spans="1:7" ht="15.75" customHeight="1">
      <c r="A93" s="17"/>
      <c r="B93" s="17"/>
      <c r="C93" s="17"/>
      <c r="D93" s="17"/>
      <c r="E93" s="17"/>
      <c r="F93" s="17"/>
      <c r="G93" s="17"/>
    </row>
    <row r="94" spans="1:7" ht="15.75" customHeight="1">
      <c r="A94" s="17"/>
      <c r="B94" s="17"/>
      <c r="C94" s="17"/>
      <c r="D94" s="17"/>
      <c r="E94" s="17"/>
      <c r="F94" s="17"/>
      <c r="G94" s="17"/>
    </row>
    <row r="95" spans="1:7" ht="15.75" customHeight="1">
      <c r="A95" s="17"/>
      <c r="B95" s="17"/>
      <c r="C95" s="17"/>
      <c r="D95" s="17"/>
      <c r="E95" s="17"/>
      <c r="F95" s="17"/>
      <c r="G95" s="17"/>
    </row>
    <row r="96" spans="1:7" ht="15.75" customHeight="1">
      <c r="A96" s="17"/>
      <c r="B96" s="17"/>
      <c r="C96" s="17"/>
      <c r="D96" s="17"/>
      <c r="E96" s="17"/>
      <c r="F96" s="17"/>
      <c r="G96" s="17"/>
    </row>
  </sheetData>
  <mergeCells count="2">
    <mergeCell ref="A1:B1"/>
    <mergeCell ref="A2:B2"/>
  </mergeCells>
  <pageMargins left="0.74803149606299213" right="0.51181102362204722" top="0.62992125984251968" bottom="0.62992125984251968" header="0.51181102362204722" footer="0.23622047244094491"/>
  <pageSetup paperSize="9" firstPageNumber="221" orientation="portrait" useFirstPageNumber="1" r:id="rId1"/>
  <headerFooter alignWithMargins="0">
    <oddFooter>&amp;C&amp;11&amp;P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D10" sqref="D10"/>
    </sheetView>
  </sheetViews>
  <sheetFormatPr defaultRowHeight="15.95" customHeight="1"/>
  <cols>
    <col min="1" max="1" width="35.5703125" style="17" customWidth="1"/>
    <col min="2" max="2" width="8.7109375" style="17" customWidth="1"/>
    <col min="3" max="3" width="9.28515625" style="17" customWidth="1"/>
    <col min="4" max="4" width="12.42578125" style="17" customWidth="1"/>
    <col min="5" max="6" width="9.140625" style="17" customWidth="1"/>
    <col min="7" max="7" width="11" style="17" customWidth="1"/>
    <col min="8" max="16384" width="9.140625" style="17"/>
  </cols>
  <sheetData>
    <row r="1" spans="1:8" ht="20.100000000000001" customHeight="1">
      <c r="A1" s="36" t="s">
        <v>349</v>
      </c>
      <c r="B1" s="37"/>
      <c r="C1" s="37"/>
      <c r="D1" s="37"/>
      <c r="E1" s="37"/>
    </row>
    <row r="2" spans="1:8" ht="20.100000000000001" customHeight="1">
      <c r="A2" s="38" t="s">
        <v>161</v>
      </c>
      <c r="B2" s="37"/>
      <c r="C2" s="37"/>
      <c r="D2" s="37"/>
      <c r="E2" s="37"/>
    </row>
    <row r="3" spans="1:8" ht="20.100000000000001" customHeight="1">
      <c r="A3" s="37"/>
      <c r="B3" s="37"/>
      <c r="C3" s="37"/>
      <c r="D3" s="37"/>
      <c r="E3" s="37"/>
    </row>
    <row r="4" spans="1:8" ht="20.100000000000001" customHeight="1">
      <c r="A4" s="39"/>
      <c r="B4" s="39"/>
      <c r="C4" s="39"/>
      <c r="D4" s="39"/>
      <c r="E4" s="39"/>
      <c r="F4" s="39"/>
      <c r="G4" s="40" t="s">
        <v>160</v>
      </c>
    </row>
    <row r="5" spans="1:8" s="8" customFormat="1" ht="20.100000000000001" customHeight="1">
      <c r="B5" s="426" t="s">
        <v>339</v>
      </c>
      <c r="C5" s="426"/>
      <c r="D5" s="426"/>
      <c r="E5" s="426" t="s">
        <v>340</v>
      </c>
      <c r="F5" s="426"/>
      <c r="G5" s="426"/>
    </row>
    <row r="6" spans="1:8" s="8" customFormat="1" ht="20.100000000000001" customHeight="1">
      <c r="B6" s="49" t="s">
        <v>14</v>
      </c>
      <c r="C6" s="427" t="s">
        <v>138</v>
      </c>
      <c r="D6" s="428"/>
      <c r="E6" s="49" t="s">
        <v>14</v>
      </c>
      <c r="F6" s="427" t="s">
        <v>138</v>
      </c>
      <c r="G6" s="428"/>
    </row>
    <row r="7" spans="1:8" s="8" customFormat="1" ht="20.100000000000001" customHeight="1">
      <c r="B7" s="50" t="s">
        <v>15</v>
      </c>
      <c r="C7" s="51" t="s">
        <v>16</v>
      </c>
      <c r="D7" s="52" t="s">
        <v>17</v>
      </c>
      <c r="E7" s="50" t="s">
        <v>15</v>
      </c>
      <c r="F7" s="51" t="s">
        <v>16</v>
      </c>
      <c r="G7" s="51" t="s">
        <v>17</v>
      </c>
    </row>
    <row r="8" spans="1:8" s="8" customFormat="1" ht="20.100000000000001" customHeight="1">
      <c r="B8" s="53"/>
      <c r="C8" s="54" t="s">
        <v>18</v>
      </c>
      <c r="D8" s="54" t="s">
        <v>19</v>
      </c>
      <c r="E8" s="53"/>
      <c r="F8" s="54" t="s">
        <v>18</v>
      </c>
      <c r="G8" s="54" t="s">
        <v>19</v>
      </c>
    </row>
    <row r="9" spans="1:8" ht="20.100000000000001" customHeight="1"/>
    <row r="10" spans="1:8" ht="21.75" customHeight="1">
      <c r="A10" s="46" t="s">
        <v>158</v>
      </c>
      <c r="B10" s="79">
        <f t="shared" ref="B10:D10" si="0">SUM(B12:B22)</f>
        <v>117354</v>
      </c>
      <c r="C10" s="79">
        <f t="shared" si="0"/>
        <v>73919</v>
      </c>
      <c r="D10" s="79">
        <f t="shared" si="0"/>
        <v>43435</v>
      </c>
      <c r="E10" s="79">
        <f t="shared" ref="E10:G10" si="1">SUM(E12:E22)</f>
        <v>116512</v>
      </c>
      <c r="F10" s="79">
        <f t="shared" si="1"/>
        <v>69764</v>
      </c>
      <c r="G10" s="79">
        <f t="shared" si="1"/>
        <v>46748</v>
      </c>
    </row>
    <row r="11" spans="1:8" ht="21.75" customHeight="1">
      <c r="A11" s="46" t="s">
        <v>223</v>
      </c>
    </row>
    <row r="12" spans="1:8" ht="21.75" customHeight="1">
      <c r="A12" s="17" t="s">
        <v>128</v>
      </c>
      <c r="B12" s="175">
        <f t="shared" ref="B12:B13" si="2">C12+D12</f>
        <v>34318</v>
      </c>
      <c r="C12" s="175">
        <v>9205</v>
      </c>
      <c r="D12" s="175">
        <v>25113</v>
      </c>
      <c r="E12" s="175">
        <f t="shared" ref="E12:E22" si="3">F12+G12</f>
        <v>31502</v>
      </c>
      <c r="F12" s="175">
        <v>8226</v>
      </c>
      <c r="G12" s="175">
        <v>23276</v>
      </c>
    </row>
    <row r="13" spans="1:8" ht="21.75" customHeight="1">
      <c r="A13" s="17" t="s">
        <v>341</v>
      </c>
      <c r="B13" s="175">
        <f t="shared" si="2"/>
        <v>7923</v>
      </c>
      <c r="C13" s="175">
        <v>6443</v>
      </c>
      <c r="D13" s="175">
        <v>1480</v>
      </c>
      <c r="E13" s="175">
        <f t="shared" si="3"/>
        <v>7372</v>
      </c>
      <c r="F13" s="175">
        <v>5809</v>
      </c>
      <c r="G13" s="175">
        <v>1563</v>
      </c>
    </row>
    <row r="14" spans="1:8" ht="20.100000000000001" customHeight="1">
      <c r="A14" s="17" t="s">
        <v>129</v>
      </c>
      <c r="B14" s="175">
        <f>C14+D14</f>
        <v>8509</v>
      </c>
      <c r="C14" s="175">
        <v>6886</v>
      </c>
      <c r="D14" s="175">
        <v>1623</v>
      </c>
      <c r="E14" s="175">
        <f>F14+G14</f>
        <v>8555</v>
      </c>
      <c r="F14" s="175">
        <v>6861</v>
      </c>
      <c r="G14" s="175">
        <v>1694</v>
      </c>
    </row>
    <row r="15" spans="1:8" ht="21.75" customHeight="1">
      <c r="A15" s="17" t="s">
        <v>130</v>
      </c>
      <c r="B15" s="175">
        <f t="shared" ref="B15:B18" si="4">C15+D15</f>
        <v>5754</v>
      </c>
      <c r="C15" s="175">
        <v>4844</v>
      </c>
      <c r="D15" s="175">
        <v>910</v>
      </c>
      <c r="E15" s="175">
        <f t="shared" si="3"/>
        <v>5305</v>
      </c>
      <c r="F15" s="175">
        <v>4469</v>
      </c>
      <c r="G15" s="175">
        <v>836</v>
      </c>
    </row>
    <row r="16" spans="1:8" ht="20.100000000000001" customHeight="1">
      <c r="A16" s="17" t="s">
        <v>131</v>
      </c>
      <c r="B16" s="175">
        <f t="shared" si="4"/>
        <v>9152</v>
      </c>
      <c r="C16" s="175">
        <v>8783</v>
      </c>
      <c r="D16" s="175">
        <v>369</v>
      </c>
      <c r="E16" s="175">
        <f t="shared" si="3"/>
        <v>9871</v>
      </c>
      <c r="F16" s="175">
        <v>8580</v>
      </c>
      <c r="G16" s="175">
        <v>1291</v>
      </c>
      <c r="H16" s="161"/>
    </row>
    <row r="17" spans="1:7" ht="20.100000000000001" customHeight="1">
      <c r="A17" s="17" t="s">
        <v>132</v>
      </c>
      <c r="B17" s="175">
        <f t="shared" si="4"/>
        <v>6352</v>
      </c>
      <c r="C17" s="175">
        <v>5906</v>
      </c>
      <c r="D17" s="175">
        <v>446</v>
      </c>
      <c r="E17" s="175">
        <f t="shared" si="3"/>
        <v>8356</v>
      </c>
      <c r="F17" s="175">
        <v>5542</v>
      </c>
      <c r="G17" s="175">
        <v>2814</v>
      </c>
    </row>
    <row r="18" spans="1:7" ht="20.100000000000001" customHeight="1">
      <c r="A18" s="17" t="s">
        <v>133</v>
      </c>
      <c r="B18" s="175">
        <f t="shared" si="4"/>
        <v>8812</v>
      </c>
      <c r="C18" s="175">
        <v>5136</v>
      </c>
      <c r="D18" s="175">
        <v>3676</v>
      </c>
      <c r="E18" s="175">
        <f t="shared" si="3"/>
        <v>8287</v>
      </c>
      <c r="F18" s="175">
        <v>5032</v>
      </c>
      <c r="G18" s="175">
        <v>3255</v>
      </c>
    </row>
    <row r="19" spans="1:7" ht="21.75" customHeight="1">
      <c r="A19" s="17" t="s">
        <v>134</v>
      </c>
      <c r="B19" s="175">
        <f>C19+D19</f>
        <v>7280</v>
      </c>
      <c r="C19" s="175">
        <v>6987</v>
      </c>
      <c r="D19" s="175">
        <v>293</v>
      </c>
      <c r="E19" s="175">
        <f>F19+G19</f>
        <v>7206</v>
      </c>
      <c r="F19" s="175">
        <v>6614</v>
      </c>
      <c r="G19" s="175">
        <v>592</v>
      </c>
    </row>
    <row r="20" spans="1:7" ht="20.100000000000001" customHeight="1">
      <c r="A20" s="17" t="s">
        <v>135</v>
      </c>
      <c r="B20" s="175">
        <f t="shared" ref="B20" si="5">C20+D20</f>
        <v>7703</v>
      </c>
      <c r="C20" s="175">
        <v>5740</v>
      </c>
      <c r="D20" s="175">
        <v>1963</v>
      </c>
      <c r="E20" s="175">
        <f t="shared" si="3"/>
        <v>6829</v>
      </c>
      <c r="F20" s="175">
        <v>4923</v>
      </c>
      <c r="G20" s="175">
        <v>1906</v>
      </c>
    </row>
    <row r="21" spans="1:7" ht="20.100000000000001" customHeight="1">
      <c r="A21" s="17" t="s">
        <v>136</v>
      </c>
      <c r="B21" s="175">
        <f>C21+D21</f>
        <v>10559</v>
      </c>
      <c r="C21" s="175">
        <v>8594</v>
      </c>
      <c r="D21" s="175">
        <v>1965</v>
      </c>
      <c r="E21" s="175">
        <f>F21+G21</f>
        <v>12227</v>
      </c>
      <c r="F21" s="175">
        <v>8385</v>
      </c>
      <c r="G21" s="175">
        <v>3842</v>
      </c>
    </row>
    <row r="22" spans="1:7" ht="21.75" customHeight="1">
      <c r="A22" s="17" t="s">
        <v>137</v>
      </c>
      <c r="B22" s="175">
        <f t="shared" ref="B22" si="6">C22+D22</f>
        <v>10992</v>
      </c>
      <c r="C22" s="175">
        <v>5395</v>
      </c>
      <c r="D22" s="175">
        <v>5597</v>
      </c>
      <c r="E22" s="175">
        <f t="shared" si="3"/>
        <v>11002</v>
      </c>
      <c r="F22" s="175">
        <v>5323</v>
      </c>
      <c r="G22" s="175">
        <v>5679</v>
      </c>
    </row>
    <row r="23" spans="1:7" ht="20.100000000000001" customHeight="1">
      <c r="A23" s="39"/>
      <c r="B23" s="39"/>
      <c r="C23" s="39"/>
      <c r="D23" s="39"/>
      <c r="E23" s="39"/>
      <c r="F23" s="39"/>
      <c r="G23" s="39"/>
    </row>
  </sheetData>
  <mergeCells count="4">
    <mergeCell ref="B5:D5"/>
    <mergeCell ref="E5:G5"/>
    <mergeCell ref="C6:D6"/>
    <mergeCell ref="F6:G6"/>
  </mergeCells>
  <pageMargins left="0.47" right="0.22" top="0.62" bottom="0.3" header="0.511811023622047" footer="0.23622047244094499"/>
  <pageSetup paperSize="9" orientation="portrait" r:id="rId1"/>
  <headerFooter alignWithMargins="0">
    <oddFooter>&amp;C&amp;11&amp;P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1"/>
  <sheetViews>
    <sheetView workbookViewId="0">
      <selection activeCell="E15" sqref="E15"/>
    </sheetView>
  </sheetViews>
  <sheetFormatPr defaultRowHeight="19.5" customHeight="1"/>
  <cols>
    <col min="1" max="1" width="47.85546875" style="17" customWidth="1"/>
    <col min="2" max="3" width="8.140625" style="17" customWidth="1"/>
    <col min="4" max="4" width="6.5703125" style="17" bestFit="1" customWidth="1"/>
    <col min="5" max="7" width="8.140625" style="17" customWidth="1"/>
    <col min="8" max="16384" width="9.140625" style="17"/>
  </cols>
  <sheetData>
    <row r="1" spans="1:10" s="8" customFormat="1" ht="19.5" customHeight="1">
      <c r="A1" s="6" t="s">
        <v>236</v>
      </c>
      <c r="B1" s="7"/>
      <c r="C1" s="7"/>
      <c r="D1" s="7"/>
      <c r="E1" s="7"/>
      <c r="F1" s="7"/>
      <c r="G1" s="7"/>
    </row>
    <row r="2" spans="1:10" s="8" customFormat="1" ht="19.5" customHeight="1">
      <c r="A2" s="9" t="s">
        <v>84</v>
      </c>
      <c r="B2" s="7"/>
      <c r="C2" s="7"/>
      <c r="D2" s="7"/>
      <c r="E2" s="7"/>
      <c r="F2" s="7"/>
      <c r="G2" s="7"/>
    </row>
    <row r="3" spans="1:10" s="8" customFormat="1" ht="19.5" customHeight="1">
      <c r="A3" s="57"/>
      <c r="B3" s="58"/>
      <c r="C3" s="58"/>
      <c r="D3" s="58"/>
      <c r="E3" s="58"/>
      <c r="F3" s="58"/>
      <c r="G3" s="58"/>
    </row>
    <row r="4" spans="1:10" s="8" customFormat="1" ht="19.5" customHeight="1">
      <c r="A4" s="13"/>
      <c r="B4" s="431" t="s">
        <v>110</v>
      </c>
      <c r="C4" s="431"/>
      <c r="D4" s="431"/>
      <c r="E4" s="431"/>
      <c r="F4" s="431"/>
      <c r="G4" s="431"/>
    </row>
    <row r="5" spans="1:10" ht="52.5" customHeight="1">
      <c r="A5" s="14"/>
      <c r="B5" s="15" t="s">
        <v>332</v>
      </c>
      <c r="C5" s="15" t="s">
        <v>333</v>
      </c>
      <c r="D5" s="15" t="s">
        <v>334</v>
      </c>
      <c r="E5" s="16" t="s">
        <v>335</v>
      </c>
      <c r="F5" s="16" t="s">
        <v>336</v>
      </c>
      <c r="G5" s="16" t="s">
        <v>337</v>
      </c>
    </row>
    <row r="6" spans="1:10" ht="9.75" customHeight="1">
      <c r="A6" s="14"/>
      <c r="B6" s="60"/>
      <c r="C6" s="60"/>
      <c r="D6" s="60"/>
      <c r="E6" s="61"/>
      <c r="F6" s="61"/>
      <c r="G6" s="61"/>
    </row>
    <row r="7" spans="1:10" ht="18" customHeight="1">
      <c r="A7" s="81" t="s">
        <v>225</v>
      </c>
      <c r="B7" s="82">
        <f t="shared" ref="B7:G7" si="0">B8+B11+B14+B17+B20</f>
        <v>527</v>
      </c>
      <c r="C7" s="82">
        <f t="shared" si="0"/>
        <v>545</v>
      </c>
      <c r="D7" s="82">
        <f t="shared" si="0"/>
        <v>547</v>
      </c>
      <c r="E7" s="82">
        <f t="shared" si="0"/>
        <v>558</v>
      </c>
      <c r="F7" s="82">
        <f t="shared" si="0"/>
        <v>562</v>
      </c>
      <c r="G7" s="82">
        <f t="shared" si="0"/>
        <v>548</v>
      </c>
      <c r="H7" s="81"/>
      <c r="I7" s="8"/>
      <c r="J7" s="84"/>
    </row>
    <row r="8" spans="1:10" ht="18" customHeight="1">
      <c r="A8" s="81" t="s">
        <v>162</v>
      </c>
      <c r="B8" s="82">
        <f t="shared" ref="B8:G8" si="1">SUM(B9:B10)</f>
        <v>298</v>
      </c>
      <c r="C8" s="82">
        <f t="shared" si="1"/>
        <v>301</v>
      </c>
      <c r="D8" s="82">
        <f t="shared" si="1"/>
        <v>301</v>
      </c>
      <c r="E8" s="82">
        <f t="shared" si="1"/>
        <v>306</v>
      </c>
      <c r="F8" s="82">
        <f t="shared" si="1"/>
        <v>306</v>
      </c>
      <c r="G8" s="82">
        <f t="shared" si="1"/>
        <v>297</v>
      </c>
      <c r="J8" s="86"/>
    </row>
    <row r="9" spans="1:10" ht="18" customHeight="1">
      <c r="A9" s="25" t="s">
        <v>163</v>
      </c>
      <c r="B9" s="17">
        <v>296</v>
      </c>
      <c r="C9" s="64">
        <v>297</v>
      </c>
      <c r="D9" s="64">
        <v>296</v>
      </c>
      <c r="E9" s="85">
        <v>301</v>
      </c>
      <c r="F9" s="85">
        <v>301</v>
      </c>
      <c r="G9" s="23">
        <v>290</v>
      </c>
      <c r="I9" s="86"/>
    </row>
    <row r="10" spans="1:10" ht="18" customHeight="1">
      <c r="A10" s="25" t="s">
        <v>112</v>
      </c>
      <c r="B10" s="17">
        <v>2</v>
      </c>
      <c r="C10" s="64">
        <v>4</v>
      </c>
      <c r="D10" s="64">
        <v>5</v>
      </c>
      <c r="E10" s="85">
        <v>5</v>
      </c>
      <c r="F10" s="85">
        <v>5</v>
      </c>
      <c r="G10" s="23">
        <v>7</v>
      </c>
      <c r="I10" s="86"/>
    </row>
    <row r="11" spans="1:10" ht="18" customHeight="1">
      <c r="A11" s="81" t="s">
        <v>164</v>
      </c>
      <c r="B11" s="82">
        <f t="shared" ref="B11:G11" si="2">SUM(B12:B13)</f>
        <v>165</v>
      </c>
      <c r="C11" s="82">
        <f t="shared" si="2"/>
        <v>172</v>
      </c>
      <c r="D11" s="82">
        <f t="shared" si="2"/>
        <v>170</v>
      </c>
      <c r="E11" s="82">
        <f t="shared" si="2"/>
        <v>173</v>
      </c>
      <c r="F11" s="82">
        <f t="shared" si="2"/>
        <v>173</v>
      </c>
      <c r="G11" s="82">
        <f t="shared" si="2"/>
        <v>169</v>
      </c>
      <c r="J11" s="86"/>
    </row>
    <row r="12" spans="1:10" ht="18" customHeight="1">
      <c r="A12" s="25" t="s">
        <v>163</v>
      </c>
      <c r="B12" s="17">
        <v>165</v>
      </c>
      <c r="C12" s="64">
        <v>171</v>
      </c>
      <c r="D12" s="64">
        <v>170</v>
      </c>
      <c r="E12" s="85">
        <v>173</v>
      </c>
      <c r="F12" s="85">
        <v>173</v>
      </c>
      <c r="G12" s="23">
        <v>169</v>
      </c>
      <c r="I12" s="87"/>
    </row>
    <row r="13" spans="1:10" ht="18" customHeight="1">
      <c r="A13" s="25" t="s">
        <v>112</v>
      </c>
      <c r="B13" s="17">
        <v>0</v>
      </c>
      <c r="C13" s="64">
        <v>1</v>
      </c>
      <c r="D13" s="64">
        <v>0</v>
      </c>
      <c r="E13" s="85">
        <v>0</v>
      </c>
      <c r="F13" s="85">
        <v>0</v>
      </c>
      <c r="G13" s="85">
        <v>0</v>
      </c>
      <c r="I13" s="87"/>
    </row>
    <row r="14" spans="1:10" ht="18" customHeight="1">
      <c r="A14" s="81" t="s">
        <v>165</v>
      </c>
      <c r="B14" s="82">
        <f t="shared" ref="B14:G14" si="3">SUM(B15:B16)</f>
        <v>48</v>
      </c>
      <c r="C14" s="82">
        <f t="shared" si="3"/>
        <v>47</v>
      </c>
      <c r="D14" s="82">
        <f t="shared" si="3"/>
        <v>48</v>
      </c>
      <c r="E14" s="82">
        <f t="shared" si="3"/>
        <v>49</v>
      </c>
      <c r="F14" s="82">
        <f t="shared" si="3"/>
        <v>51</v>
      </c>
      <c r="G14" s="82">
        <f t="shared" si="3"/>
        <v>46</v>
      </c>
      <c r="J14" s="86"/>
    </row>
    <row r="15" spans="1:10" ht="18" customHeight="1">
      <c r="A15" s="25" t="s">
        <v>163</v>
      </c>
      <c r="B15" s="17">
        <v>40</v>
      </c>
      <c r="C15" s="64">
        <v>40</v>
      </c>
      <c r="D15" s="64">
        <v>41</v>
      </c>
      <c r="E15" s="85">
        <v>41</v>
      </c>
      <c r="F15" s="85">
        <v>43</v>
      </c>
      <c r="G15" s="23">
        <v>43</v>
      </c>
      <c r="I15" s="87"/>
    </row>
    <row r="16" spans="1:10" ht="18" customHeight="1">
      <c r="A16" s="25" t="s">
        <v>112</v>
      </c>
      <c r="B16" s="17">
        <v>8</v>
      </c>
      <c r="C16" s="64">
        <v>7</v>
      </c>
      <c r="D16" s="64">
        <v>7</v>
      </c>
      <c r="E16" s="85">
        <v>8</v>
      </c>
      <c r="F16" s="85">
        <v>8</v>
      </c>
      <c r="G16" s="23">
        <v>3</v>
      </c>
      <c r="I16" s="87"/>
    </row>
    <row r="17" spans="1:10" ht="18" customHeight="1">
      <c r="A17" s="81" t="s">
        <v>166</v>
      </c>
      <c r="B17" s="82">
        <f t="shared" ref="B17:G17" si="4">SUM(B18:B19)</f>
        <v>3</v>
      </c>
      <c r="C17" s="82">
        <f t="shared" si="4"/>
        <v>4</v>
      </c>
      <c r="D17" s="82">
        <f t="shared" si="4"/>
        <v>6</v>
      </c>
      <c r="E17" s="82">
        <f t="shared" si="4"/>
        <v>6</v>
      </c>
      <c r="F17" s="82">
        <f t="shared" si="4"/>
        <v>8</v>
      </c>
      <c r="G17" s="82">
        <f t="shared" si="4"/>
        <v>8</v>
      </c>
      <c r="J17" s="86"/>
    </row>
    <row r="18" spans="1:10" ht="18" customHeight="1">
      <c r="A18" s="25" t="s">
        <v>163</v>
      </c>
      <c r="B18" s="17">
        <v>1</v>
      </c>
      <c r="C18" s="64">
        <v>2</v>
      </c>
      <c r="D18" s="64">
        <v>3</v>
      </c>
      <c r="E18" s="85">
        <v>3</v>
      </c>
      <c r="F18" s="85">
        <v>4</v>
      </c>
      <c r="G18" s="23">
        <v>7</v>
      </c>
      <c r="I18" s="87"/>
    </row>
    <row r="19" spans="1:10" ht="18" customHeight="1">
      <c r="A19" s="25" t="s">
        <v>112</v>
      </c>
      <c r="B19" s="17">
        <v>2</v>
      </c>
      <c r="C19" s="64">
        <v>2</v>
      </c>
      <c r="D19" s="64">
        <v>3</v>
      </c>
      <c r="E19" s="85">
        <v>3</v>
      </c>
      <c r="F19" s="85">
        <v>4</v>
      </c>
      <c r="G19" s="23">
        <v>1</v>
      </c>
      <c r="I19" s="87"/>
    </row>
    <row r="20" spans="1:10" ht="18" customHeight="1">
      <c r="A20" s="81" t="s">
        <v>167</v>
      </c>
      <c r="B20" s="82">
        <f t="shared" ref="B20:G20" si="5">SUM(B21:B22)</f>
        <v>13</v>
      </c>
      <c r="C20" s="82">
        <f t="shared" si="5"/>
        <v>21</v>
      </c>
      <c r="D20" s="82">
        <f t="shared" si="5"/>
        <v>22</v>
      </c>
      <c r="E20" s="82">
        <f t="shared" si="5"/>
        <v>24</v>
      </c>
      <c r="F20" s="82">
        <f t="shared" si="5"/>
        <v>24</v>
      </c>
      <c r="G20" s="82">
        <f t="shared" si="5"/>
        <v>28</v>
      </c>
      <c r="J20" s="86"/>
    </row>
    <row r="21" spans="1:10" ht="18" customHeight="1">
      <c r="A21" s="25" t="s">
        <v>163</v>
      </c>
      <c r="B21" s="17">
        <v>3</v>
      </c>
      <c r="C21" s="55">
        <v>6</v>
      </c>
      <c r="D21" s="55">
        <v>7</v>
      </c>
      <c r="E21" s="85">
        <v>8</v>
      </c>
      <c r="F21" s="85">
        <v>8</v>
      </c>
      <c r="G21" s="85">
        <v>8</v>
      </c>
      <c r="I21" s="87"/>
    </row>
    <row r="22" spans="1:10" ht="18" customHeight="1">
      <c r="A22" s="25" t="s">
        <v>112</v>
      </c>
      <c r="B22" s="17">
        <v>10</v>
      </c>
      <c r="C22" s="55">
        <v>15</v>
      </c>
      <c r="D22" s="55">
        <v>15</v>
      </c>
      <c r="E22" s="85">
        <v>16</v>
      </c>
      <c r="F22" s="85">
        <v>16</v>
      </c>
      <c r="G22" s="85">
        <v>20</v>
      </c>
      <c r="I22" s="87"/>
    </row>
    <row r="23" spans="1:10" ht="18" customHeight="1">
      <c r="A23" s="25"/>
      <c r="B23" s="424" t="s">
        <v>13</v>
      </c>
      <c r="C23" s="424"/>
      <c r="D23" s="424"/>
      <c r="E23" s="424"/>
      <c r="F23" s="424"/>
      <c r="G23" s="424"/>
    </row>
    <row r="24" spans="1:10" ht="18" customHeight="1">
      <c r="A24" s="25"/>
      <c r="B24" s="425" t="s">
        <v>345</v>
      </c>
      <c r="C24" s="425"/>
      <c r="D24" s="425"/>
      <c r="E24" s="425"/>
      <c r="F24" s="425"/>
      <c r="G24" s="425"/>
    </row>
    <row r="25" spans="1:10" ht="18" customHeight="1">
      <c r="A25" s="81" t="s">
        <v>226</v>
      </c>
      <c r="B25" s="30">
        <v>100</v>
      </c>
      <c r="C25" s="30">
        <v>100.93</v>
      </c>
      <c r="D25" s="30">
        <f t="shared" ref="D25:E25" si="6">ROUND(D7/C7*100,2)</f>
        <v>100.37</v>
      </c>
      <c r="E25" s="30">
        <f t="shared" si="6"/>
        <v>102.01</v>
      </c>
      <c r="F25" s="30">
        <f t="shared" ref="F25:F30" si="7">ROUND(F7/E7*100,2)</f>
        <v>100.72</v>
      </c>
      <c r="G25" s="30">
        <f t="shared" ref="G25:G30" si="8">ROUND(G7/F7*100,2)</f>
        <v>97.51</v>
      </c>
    </row>
    <row r="26" spans="1:10" ht="18" customHeight="1">
      <c r="A26" s="81" t="s">
        <v>162</v>
      </c>
      <c r="B26" s="30">
        <v>99.33</v>
      </c>
      <c r="C26" s="30">
        <v>100.33</v>
      </c>
      <c r="D26" s="30">
        <f t="shared" ref="D26:E30" si="9">ROUND(D8/C8*100,2)</f>
        <v>100</v>
      </c>
      <c r="E26" s="30">
        <f t="shared" si="9"/>
        <v>101.66</v>
      </c>
      <c r="F26" s="30">
        <f t="shared" si="7"/>
        <v>100</v>
      </c>
      <c r="G26" s="30">
        <f t="shared" si="8"/>
        <v>97.06</v>
      </c>
    </row>
    <row r="27" spans="1:10" ht="18" customHeight="1">
      <c r="A27" s="25" t="s">
        <v>163</v>
      </c>
      <c r="B27" s="88">
        <v>100.34</v>
      </c>
      <c r="C27" s="88">
        <v>100</v>
      </c>
      <c r="D27" s="88">
        <f t="shared" si="9"/>
        <v>99.66</v>
      </c>
      <c r="E27" s="88">
        <f t="shared" si="9"/>
        <v>101.69</v>
      </c>
      <c r="F27" s="88">
        <f t="shared" si="7"/>
        <v>100</v>
      </c>
      <c r="G27" s="88">
        <f t="shared" si="8"/>
        <v>96.35</v>
      </c>
    </row>
    <row r="28" spans="1:10" ht="18" customHeight="1">
      <c r="A28" s="25" t="s">
        <v>112</v>
      </c>
      <c r="B28" s="88">
        <v>40</v>
      </c>
      <c r="C28" s="88">
        <v>133.33000000000001</v>
      </c>
      <c r="D28" s="88">
        <f t="shared" si="9"/>
        <v>125</v>
      </c>
      <c r="E28" s="88">
        <f t="shared" si="9"/>
        <v>100</v>
      </c>
      <c r="F28" s="88">
        <f t="shared" si="7"/>
        <v>100</v>
      </c>
      <c r="G28" s="88">
        <f t="shared" si="8"/>
        <v>140</v>
      </c>
    </row>
    <row r="29" spans="1:10" ht="18" customHeight="1">
      <c r="A29" s="81" t="s">
        <v>164</v>
      </c>
      <c r="B29" s="30">
        <v>100</v>
      </c>
      <c r="C29" s="30">
        <v>101.18</v>
      </c>
      <c r="D29" s="30">
        <f t="shared" si="9"/>
        <v>98.84</v>
      </c>
      <c r="E29" s="30">
        <f t="shared" si="9"/>
        <v>101.76</v>
      </c>
      <c r="F29" s="30">
        <f t="shared" si="7"/>
        <v>100</v>
      </c>
      <c r="G29" s="30">
        <f t="shared" si="8"/>
        <v>97.69</v>
      </c>
    </row>
    <row r="30" spans="1:10" ht="18" customHeight="1">
      <c r="A30" s="25" t="s">
        <v>163</v>
      </c>
      <c r="B30" s="88">
        <v>100</v>
      </c>
      <c r="C30" s="88">
        <v>101.18</v>
      </c>
      <c r="D30" s="88">
        <f t="shared" si="9"/>
        <v>99.42</v>
      </c>
      <c r="E30" s="88">
        <f t="shared" si="9"/>
        <v>101.76</v>
      </c>
      <c r="F30" s="88">
        <f t="shared" si="7"/>
        <v>100</v>
      </c>
      <c r="G30" s="88">
        <f t="shared" si="8"/>
        <v>97.69</v>
      </c>
    </row>
    <row r="31" spans="1:10" ht="18" customHeight="1">
      <c r="A31" s="25" t="s">
        <v>112</v>
      </c>
      <c r="B31" s="88" t="s">
        <v>85</v>
      </c>
      <c r="C31" s="88">
        <v>100</v>
      </c>
      <c r="D31" s="88" t="s">
        <v>85</v>
      </c>
      <c r="E31" s="88" t="s">
        <v>85</v>
      </c>
      <c r="F31" s="88" t="s">
        <v>85</v>
      </c>
      <c r="G31" s="88" t="s">
        <v>85</v>
      </c>
    </row>
    <row r="32" spans="1:10" ht="18" customHeight="1">
      <c r="A32" s="81" t="s">
        <v>165</v>
      </c>
      <c r="B32" s="30">
        <v>100</v>
      </c>
      <c r="C32" s="30">
        <v>94</v>
      </c>
      <c r="D32" s="30">
        <f t="shared" ref="D32:E40" si="10">ROUND(D14/C14*100,2)</f>
        <v>102.13</v>
      </c>
      <c r="E32" s="30">
        <f t="shared" si="10"/>
        <v>102.08</v>
      </c>
      <c r="F32" s="30">
        <f t="shared" ref="F32:F40" si="11">ROUND(F14/E14*100,2)</f>
        <v>104.08</v>
      </c>
      <c r="G32" s="30">
        <f t="shared" ref="G32:G40" si="12">ROUND(G14/F14*100,2)</f>
        <v>90.2</v>
      </c>
    </row>
    <row r="33" spans="1:7" ht="18" customHeight="1">
      <c r="A33" s="25" t="s">
        <v>163</v>
      </c>
      <c r="B33" s="88">
        <v>102.56</v>
      </c>
      <c r="C33" s="88">
        <v>100</v>
      </c>
      <c r="D33" s="88">
        <f t="shared" si="10"/>
        <v>102.5</v>
      </c>
      <c r="E33" s="88">
        <f t="shared" si="10"/>
        <v>100</v>
      </c>
      <c r="F33" s="88">
        <f t="shared" si="11"/>
        <v>104.88</v>
      </c>
      <c r="G33" s="88">
        <f t="shared" si="12"/>
        <v>100</v>
      </c>
    </row>
    <row r="34" spans="1:7" ht="18" customHeight="1">
      <c r="A34" s="25" t="s">
        <v>112</v>
      </c>
      <c r="B34" s="88">
        <v>88.89</v>
      </c>
      <c r="C34" s="88">
        <v>70</v>
      </c>
      <c r="D34" s="88">
        <f t="shared" si="10"/>
        <v>100</v>
      </c>
      <c r="E34" s="88">
        <f t="shared" si="10"/>
        <v>114.29</v>
      </c>
      <c r="F34" s="88">
        <f t="shared" si="11"/>
        <v>100</v>
      </c>
      <c r="G34" s="88">
        <f t="shared" si="12"/>
        <v>37.5</v>
      </c>
    </row>
    <row r="35" spans="1:7" ht="18" customHeight="1">
      <c r="A35" s="81" t="s">
        <v>166</v>
      </c>
      <c r="B35" s="30">
        <v>75</v>
      </c>
      <c r="C35" s="30">
        <v>100</v>
      </c>
      <c r="D35" s="30">
        <f t="shared" si="10"/>
        <v>150</v>
      </c>
      <c r="E35" s="30">
        <f t="shared" si="10"/>
        <v>100</v>
      </c>
      <c r="F35" s="30">
        <f t="shared" si="11"/>
        <v>133.33000000000001</v>
      </c>
      <c r="G35" s="30">
        <f t="shared" si="12"/>
        <v>100</v>
      </c>
    </row>
    <row r="36" spans="1:7" ht="18" customHeight="1">
      <c r="A36" s="25" t="s">
        <v>163</v>
      </c>
      <c r="B36" s="88">
        <v>100</v>
      </c>
      <c r="C36" s="88">
        <v>100</v>
      </c>
      <c r="D36" s="88">
        <f t="shared" si="10"/>
        <v>150</v>
      </c>
      <c r="E36" s="88">
        <f t="shared" si="10"/>
        <v>100</v>
      </c>
      <c r="F36" s="88">
        <f t="shared" si="11"/>
        <v>133.33000000000001</v>
      </c>
      <c r="G36" s="88">
        <f t="shared" si="12"/>
        <v>175</v>
      </c>
    </row>
    <row r="37" spans="1:7" ht="18" customHeight="1">
      <c r="A37" s="25" t="s">
        <v>112</v>
      </c>
      <c r="B37" s="88">
        <v>66.67</v>
      </c>
      <c r="C37" s="88">
        <v>100</v>
      </c>
      <c r="D37" s="88">
        <f t="shared" si="10"/>
        <v>150</v>
      </c>
      <c r="E37" s="88">
        <f t="shared" si="10"/>
        <v>100</v>
      </c>
      <c r="F37" s="88">
        <f t="shared" si="11"/>
        <v>133.33000000000001</v>
      </c>
      <c r="G37" s="88">
        <f t="shared" si="12"/>
        <v>25</v>
      </c>
    </row>
    <row r="38" spans="1:7" ht="18" customHeight="1">
      <c r="A38" s="81" t="s">
        <v>350</v>
      </c>
      <c r="B38" s="30">
        <v>130</v>
      </c>
      <c r="C38" s="30">
        <v>131.25</v>
      </c>
      <c r="D38" s="30">
        <f t="shared" si="10"/>
        <v>104.76</v>
      </c>
      <c r="E38" s="30">
        <f t="shared" si="10"/>
        <v>109.09</v>
      </c>
      <c r="F38" s="30">
        <f t="shared" si="11"/>
        <v>100</v>
      </c>
      <c r="G38" s="30">
        <f t="shared" si="12"/>
        <v>116.67</v>
      </c>
    </row>
    <row r="39" spans="1:7" ht="19.5" customHeight="1">
      <c r="A39" s="25" t="s">
        <v>163</v>
      </c>
      <c r="B39" s="88">
        <v>100</v>
      </c>
      <c r="C39" s="88">
        <v>150</v>
      </c>
      <c r="D39" s="88">
        <f t="shared" si="10"/>
        <v>116.67</v>
      </c>
      <c r="E39" s="88">
        <f t="shared" si="10"/>
        <v>114.29</v>
      </c>
      <c r="F39" s="88">
        <f t="shared" si="11"/>
        <v>100</v>
      </c>
      <c r="G39" s="88">
        <f t="shared" si="12"/>
        <v>100</v>
      </c>
    </row>
    <row r="40" spans="1:7" ht="19.5" customHeight="1">
      <c r="A40" s="25" t="s">
        <v>112</v>
      </c>
      <c r="B40" s="88">
        <v>142.86000000000001</v>
      </c>
      <c r="C40" s="88">
        <v>125</v>
      </c>
      <c r="D40" s="88">
        <f t="shared" si="10"/>
        <v>100</v>
      </c>
      <c r="E40" s="88">
        <f t="shared" si="10"/>
        <v>106.67</v>
      </c>
      <c r="F40" s="88">
        <f t="shared" si="11"/>
        <v>100</v>
      </c>
      <c r="G40" s="88">
        <f t="shared" si="12"/>
        <v>125</v>
      </c>
    </row>
    <row r="41" spans="1:7" ht="19.5" customHeight="1">
      <c r="A41" s="39"/>
      <c r="B41" s="39"/>
      <c r="C41" s="39"/>
      <c r="D41" s="39"/>
      <c r="E41" s="39"/>
      <c r="F41" s="39"/>
      <c r="G41" s="39"/>
    </row>
  </sheetData>
  <mergeCells count="3">
    <mergeCell ref="B4:G4"/>
    <mergeCell ref="B23:G23"/>
    <mergeCell ref="B24:G24"/>
  </mergeCells>
  <pageMargins left="0.47" right="0.38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0"/>
  <sheetViews>
    <sheetView workbookViewId="0">
      <selection activeCell="E11" sqref="E11"/>
    </sheetView>
  </sheetViews>
  <sheetFormatPr defaultRowHeight="19.5" customHeight="1"/>
  <cols>
    <col min="1" max="1" width="43.28515625" style="17" customWidth="1"/>
    <col min="2" max="3" width="8" style="17" customWidth="1"/>
    <col min="4" max="4" width="6.5703125" style="17" bestFit="1" customWidth="1"/>
    <col min="5" max="7" width="8" style="17" customWidth="1"/>
    <col min="8" max="16384" width="9.140625" style="17"/>
  </cols>
  <sheetData>
    <row r="1" spans="1:9" s="8" customFormat="1" ht="19.5" customHeight="1">
      <c r="A1" s="6" t="s">
        <v>237</v>
      </c>
      <c r="B1" s="7"/>
      <c r="C1" s="7"/>
      <c r="D1" s="7"/>
      <c r="E1" s="7"/>
      <c r="F1" s="7"/>
      <c r="G1" s="7"/>
    </row>
    <row r="2" spans="1:9" s="8" customFormat="1" ht="19.5" customHeight="1">
      <c r="A2" s="9" t="s">
        <v>86</v>
      </c>
      <c r="B2" s="7"/>
      <c r="C2" s="7"/>
      <c r="D2" s="7"/>
      <c r="E2" s="7"/>
      <c r="F2" s="7"/>
      <c r="G2" s="7"/>
    </row>
    <row r="3" spans="1:9" s="8" customFormat="1" ht="19.5" customHeight="1">
      <c r="A3" s="57"/>
      <c r="B3" s="58"/>
      <c r="C3" s="58"/>
      <c r="D3" s="58"/>
      <c r="E3" s="58"/>
      <c r="F3" s="58"/>
      <c r="G3" s="58"/>
    </row>
    <row r="4" spans="1:9" s="8" customFormat="1" ht="19.5" customHeight="1">
      <c r="A4" s="13"/>
      <c r="B4" s="431" t="s">
        <v>110</v>
      </c>
      <c r="C4" s="431"/>
      <c r="D4" s="431"/>
      <c r="E4" s="431"/>
      <c r="F4" s="431"/>
      <c r="G4" s="431"/>
    </row>
    <row r="5" spans="1:9" ht="53.25" customHeight="1">
      <c r="A5" s="14"/>
      <c r="B5" s="15" t="s">
        <v>332</v>
      </c>
      <c r="C5" s="15" t="s">
        <v>333</v>
      </c>
      <c r="D5" s="15" t="s">
        <v>334</v>
      </c>
      <c r="E5" s="16" t="s">
        <v>335</v>
      </c>
      <c r="F5" s="16" t="s">
        <v>336</v>
      </c>
      <c r="G5" s="16" t="s">
        <v>337</v>
      </c>
    </row>
    <row r="6" spans="1:9" ht="15" customHeight="1">
      <c r="A6" s="14"/>
      <c r="B6" s="180"/>
      <c r="C6" s="181"/>
      <c r="D6" s="181"/>
      <c r="E6" s="130"/>
      <c r="F6" s="130"/>
      <c r="G6" s="130"/>
    </row>
    <row r="7" spans="1:9" ht="27.75" customHeight="1">
      <c r="A7" s="14"/>
      <c r="B7" s="60"/>
      <c r="C7" s="432" t="s">
        <v>229</v>
      </c>
      <c r="D7" s="432"/>
      <c r="E7" s="432"/>
      <c r="F7" s="61"/>
      <c r="G7" s="61"/>
    </row>
    <row r="8" spans="1:9" ht="19.5" customHeight="1">
      <c r="A8" s="8" t="s">
        <v>227</v>
      </c>
      <c r="B8" s="90">
        <f t="shared" ref="B8:G8" si="0">B9+B12+B15</f>
        <v>12499</v>
      </c>
      <c r="C8" s="90">
        <f t="shared" si="0"/>
        <v>14852</v>
      </c>
      <c r="D8" s="90">
        <f t="shared" si="0"/>
        <v>13575</v>
      </c>
      <c r="E8" s="90">
        <f t="shared" si="0"/>
        <v>13877</v>
      </c>
      <c r="F8" s="90">
        <f t="shared" si="0"/>
        <v>14235</v>
      </c>
      <c r="G8" s="90">
        <f t="shared" si="0"/>
        <v>14505</v>
      </c>
      <c r="I8" s="8"/>
    </row>
    <row r="9" spans="1:9" ht="19.5" customHeight="1">
      <c r="A9" s="89" t="s">
        <v>168</v>
      </c>
      <c r="B9" s="90">
        <f t="shared" ref="B9:G9" si="1">SUM(B10:B11)</f>
        <v>6820</v>
      </c>
      <c r="C9" s="90">
        <f t="shared" si="1"/>
        <v>8437</v>
      </c>
      <c r="D9" s="90">
        <f t="shared" si="1"/>
        <v>7526</v>
      </c>
      <c r="E9" s="90">
        <f t="shared" si="1"/>
        <v>7662</v>
      </c>
      <c r="F9" s="90">
        <f t="shared" si="1"/>
        <v>8006</v>
      </c>
      <c r="G9" s="90">
        <f t="shared" si="1"/>
        <v>8030</v>
      </c>
      <c r="H9" s="64"/>
    </row>
    <row r="10" spans="1:9" ht="19.5" customHeight="1">
      <c r="A10" s="91" t="s">
        <v>169</v>
      </c>
      <c r="B10" s="55">
        <v>6760</v>
      </c>
      <c r="C10" s="55">
        <v>8272</v>
      </c>
      <c r="D10" s="55">
        <v>7349</v>
      </c>
      <c r="E10" s="55">
        <v>7456</v>
      </c>
      <c r="F10" s="55">
        <v>7621</v>
      </c>
      <c r="G10" s="55">
        <v>7710</v>
      </c>
    </row>
    <row r="11" spans="1:9" ht="19.5" customHeight="1">
      <c r="A11" s="91" t="s">
        <v>170</v>
      </c>
      <c r="B11" s="17">
        <v>60</v>
      </c>
      <c r="C11" s="55">
        <v>165</v>
      </c>
      <c r="D11" s="55">
        <v>177</v>
      </c>
      <c r="E11" s="17">
        <v>206</v>
      </c>
      <c r="F11" s="17">
        <v>385</v>
      </c>
      <c r="G11" s="17">
        <v>320</v>
      </c>
    </row>
    <row r="12" spans="1:9" ht="19.5" customHeight="1">
      <c r="A12" s="89" t="s">
        <v>171</v>
      </c>
      <c r="B12" s="90">
        <f t="shared" ref="B12:G12" si="2">SUM(B13:B14)</f>
        <v>3904</v>
      </c>
      <c r="C12" s="90">
        <f t="shared" si="2"/>
        <v>4598</v>
      </c>
      <c r="D12" s="90">
        <f t="shared" si="2"/>
        <v>4206</v>
      </c>
      <c r="E12" s="90">
        <f t="shared" si="2"/>
        <v>4329</v>
      </c>
      <c r="F12" s="90">
        <f t="shared" si="2"/>
        <v>4343</v>
      </c>
      <c r="G12" s="90">
        <f t="shared" si="2"/>
        <v>4559</v>
      </c>
      <c r="H12" s="64"/>
    </row>
    <row r="13" spans="1:9" ht="19.5" customHeight="1">
      <c r="A13" s="91" t="s">
        <v>169</v>
      </c>
      <c r="B13" s="92">
        <v>3846</v>
      </c>
      <c r="C13" s="55">
        <v>4453</v>
      </c>
      <c r="D13" s="55">
        <v>4034</v>
      </c>
      <c r="E13" s="55">
        <v>4130</v>
      </c>
      <c r="F13" s="55">
        <v>4120</v>
      </c>
      <c r="G13" s="55">
        <v>4293</v>
      </c>
    </row>
    <row r="14" spans="1:9" ht="19.5" customHeight="1">
      <c r="A14" s="91" t="s">
        <v>170</v>
      </c>
      <c r="B14" s="92">
        <v>58</v>
      </c>
      <c r="C14" s="55">
        <v>145</v>
      </c>
      <c r="D14" s="55">
        <v>172</v>
      </c>
      <c r="E14" s="17">
        <v>199</v>
      </c>
      <c r="F14" s="17">
        <v>223</v>
      </c>
      <c r="G14" s="17">
        <v>266</v>
      </c>
    </row>
    <row r="15" spans="1:9" ht="19.5" customHeight="1">
      <c r="A15" s="89" t="s">
        <v>172</v>
      </c>
      <c r="B15" s="90">
        <f t="shared" ref="B15:G15" si="3">SUM(B16:B17)</f>
        <v>1775</v>
      </c>
      <c r="C15" s="90">
        <f t="shared" si="3"/>
        <v>1817</v>
      </c>
      <c r="D15" s="90">
        <f t="shared" si="3"/>
        <v>1843</v>
      </c>
      <c r="E15" s="90">
        <f t="shared" si="3"/>
        <v>1886</v>
      </c>
      <c r="F15" s="90">
        <f t="shared" si="3"/>
        <v>1886</v>
      </c>
      <c r="G15" s="90">
        <f t="shared" si="3"/>
        <v>1916</v>
      </c>
    </row>
    <row r="16" spans="1:9" ht="19.5" customHeight="1">
      <c r="A16" s="91" t="s">
        <v>169</v>
      </c>
      <c r="B16" s="92">
        <v>1364</v>
      </c>
      <c r="C16" s="55">
        <v>1348</v>
      </c>
      <c r="D16" s="55">
        <v>1370</v>
      </c>
      <c r="E16" s="55">
        <v>1386</v>
      </c>
      <c r="F16" s="55">
        <v>1369</v>
      </c>
      <c r="G16" s="55">
        <v>1402</v>
      </c>
    </row>
    <row r="17" spans="1:7" ht="19.5" customHeight="1">
      <c r="A17" s="91" t="s">
        <v>170</v>
      </c>
      <c r="B17" s="17">
        <v>411</v>
      </c>
      <c r="C17" s="55">
        <v>469</v>
      </c>
      <c r="D17" s="55">
        <v>473</v>
      </c>
      <c r="E17" s="17">
        <v>500</v>
      </c>
      <c r="F17" s="17">
        <v>517</v>
      </c>
      <c r="G17" s="17">
        <v>514</v>
      </c>
    </row>
    <row r="18" spans="1:7" ht="19.5" customHeight="1">
      <c r="A18" s="91"/>
      <c r="B18" s="424" t="s">
        <v>13</v>
      </c>
      <c r="C18" s="424"/>
      <c r="D18" s="424"/>
      <c r="E18" s="424"/>
      <c r="F18" s="424"/>
      <c r="G18" s="424"/>
    </row>
    <row r="19" spans="1:7" ht="19.5" customHeight="1">
      <c r="A19" s="91"/>
      <c r="B19" s="425" t="s">
        <v>345</v>
      </c>
      <c r="C19" s="425"/>
      <c r="D19" s="425"/>
      <c r="E19" s="425"/>
      <c r="F19" s="425"/>
      <c r="G19" s="425"/>
    </row>
    <row r="20" spans="1:7" ht="19.5" customHeight="1">
      <c r="A20" s="8" t="s">
        <v>228</v>
      </c>
      <c r="B20" s="30">
        <v>100.87</v>
      </c>
      <c r="C20" s="30">
        <v>113.34808822407084</v>
      </c>
      <c r="D20" s="30">
        <f t="shared" ref="D20:E20" si="4">D8/C8*100</f>
        <v>91.401831403178022</v>
      </c>
      <c r="E20" s="30">
        <f t="shared" si="4"/>
        <v>102.22467771639043</v>
      </c>
      <c r="F20" s="30">
        <f t="shared" ref="F20:F29" si="5">F8/E8*100</f>
        <v>102.57980831591841</v>
      </c>
      <c r="G20" s="30">
        <f t="shared" ref="G20:G29" si="6">G8/F8*100</f>
        <v>101.89673340358272</v>
      </c>
    </row>
    <row r="21" spans="1:7" ht="19.5" customHeight="1">
      <c r="A21" s="89" t="s">
        <v>168</v>
      </c>
      <c r="B21" s="30">
        <v>100.78</v>
      </c>
      <c r="C21" s="30">
        <v>117.03426272714663</v>
      </c>
      <c r="D21" s="30">
        <f t="shared" ref="D21:E29" si="7">D9/C9*100</f>
        <v>89.202323100628192</v>
      </c>
      <c r="E21" s="30">
        <f t="shared" si="7"/>
        <v>101.80706882806273</v>
      </c>
      <c r="F21" s="30">
        <f t="shared" si="5"/>
        <v>104.489689376142</v>
      </c>
      <c r="G21" s="30">
        <f t="shared" si="6"/>
        <v>100.29977516862354</v>
      </c>
    </row>
    <row r="22" spans="1:7" ht="19.5" customHeight="1">
      <c r="A22" s="91" t="s">
        <v>169</v>
      </c>
      <c r="B22" s="88">
        <v>100.85</v>
      </c>
      <c r="C22" s="88">
        <v>116.78667231399125</v>
      </c>
      <c r="D22" s="88">
        <f t="shared" si="7"/>
        <v>88.841876208897489</v>
      </c>
      <c r="E22" s="88">
        <f t="shared" si="7"/>
        <v>101.45598040549734</v>
      </c>
      <c r="F22" s="88">
        <f t="shared" si="5"/>
        <v>102.21298283261801</v>
      </c>
      <c r="G22" s="88">
        <f t="shared" si="6"/>
        <v>101.16782574465293</v>
      </c>
    </row>
    <row r="23" spans="1:7" ht="19.5" customHeight="1">
      <c r="A23" s="91" t="s">
        <v>170</v>
      </c>
      <c r="B23" s="88">
        <v>93.75</v>
      </c>
      <c r="C23" s="88">
        <v>130.95238095238096</v>
      </c>
      <c r="D23" s="88">
        <f t="shared" si="7"/>
        <v>107.27272727272728</v>
      </c>
      <c r="E23" s="88">
        <f t="shared" si="7"/>
        <v>116.38418079096044</v>
      </c>
      <c r="F23" s="88">
        <f t="shared" si="5"/>
        <v>186.89320388349515</v>
      </c>
      <c r="G23" s="88">
        <f t="shared" si="6"/>
        <v>83.116883116883116</v>
      </c>
    </row>
    <row r="24" spans="1:7" ht="19.5" customHeight="1">
      <c r="A24" s="89" t="s">
        <v>171</v>
      </c>
      <c r="B24" s="30">
        <v>97.72</v>
      </c>
      <c r="C24" s="30">
        <v>112.22845984866976</v>
      </c>
      <c r="D24" s="30">
        <f t="shared" si="7"/>
        <v>91.474554153979994</v>
      </c>
      <c r="E24" s="30">
        <f t="shared" si="7"/>
        <v>102.92439372325251</v>
      </c>
      <c r="F24" s="30">
        <f t="shared" si="5"/>
        <v>100.32340032340032</v>
      </c>
      <c r="G24" s="30">
        <f t="shared" si="6"/>
        <v>104.97352060787475</v>
      </c>
    </row>
    <row r="25" spans="1:7" ht="19.5" customHeight="1">
      <c r="A25" s="91" t="s">
        <v>169</v>
      </c>
      <c r="B25" s="88">
        <v>97.66</v>
      </c>
      <c r="C25" s="88">
        <v>113.53901070882202</v>
      </c>
      <c r="D25" s="88">
        <f t="shared" si="7"/>
        <v>90.590613069840558</v>
      </c>
      <c r="E25" s="88">
        <f t="shared" si="7"/>
        <v>102.37977193852257</v>
      </c>
      <c r="F25" s="88">
        <f t="shared" si="5"/>
        <v>99.757869249394673</v>
      </c>
      <c r="G25" s="88">
        <f t="shared" si="6"/>
        <v>104.19902912621359</v>
      </c>
    </row>
    <row r="26" spans="1:7" ht="19.5" customHeight="1">
      <c r="A26" s="91" t="s">
        <v>170</v>
      </c>
      <c r="B26" s="88">
        <v>101.75</v>
      </c>
      <c r="C26" s="88">
        <v>82.857142857142861</v>
      </c>
      <c r="D26" s="88">
        <f t="shared" si="7"/>
        <v>118.62068965517241</v>
      </c>
      <c r="E26" s="88">
        <f t="shared" si="7"/>
        <v>115.69767441860466</v>
      </c>
      <c r="F26" s="88">
        <f t="shared" si="5"/>
        <v>112.0603015075377</v>
      </c>
      <c r="G26" s="88">
        <f t="shared" si="6"/>
        <v>119.28251121076232</v>
      </c>
    </row>
    <row r="27" spans="1:7" ht="19.5" customHeight="1">
      <c r="A27" s="89" t="s">
        <v>172</v>
      </c>
      <c r="B27" s="30">
        <v>101.43</v>
      </c>
      <c r="C27" s="30">
        <v>101.11296605453535</v>
      </c>
      <c r="D27" s="30">
        <f t="shared" si="7"/>
        <v>101.43093010456796</v>
      </c>
      <c r="E27" s="30">
        <f t="shared" si="7"/>
        <v>102.33315246880086</v>
      </c>
      <c r="F27" s="30">
        <f t="shared" si="5"/>
        <v>100</v>
      </c>
      <c r="G27" s="30">
        <f t="shared" si="6"/>
        <v>101.59066808059384</v>
      </c>
    </row>
    <row r="28" spans="1:7" ht="19.5" customHeight="1">
      <c r="A28" s="91" t="s">
        <v>169</v>
      </c>
      <c r="B28" s="88">
        <v>99.85</v>
      </c>
      <c r="C28" s="88">
        <v>100.7473841554559</v>
      </c>
      <c r="D28" s="88">
        <f t="shared" si="7"/>
        <v>101.63204747774482</v>
      </c>
      <c r="E28" s="88">
        <f t="shared" si="7"/>
        <v>101.16788321167883</v>
      </c>
      <c r="F28" s="88">
        <f t="shared" si="5"/>
        <v>98.773448773448763</v>
      </c>
      <c r="G28" s="88">
        <f t="shared" si="6"/>
        <v>102.41051862673484</v>
      </c>
    </row>
    <row r="29" spans="1:7" ht="19.5" customHeight="1">
      <c r="A29" s="91" t="s">
        <v>170</v>
      </c>
      <c r="B29" s="88">
        <v>107.03</v>
      </c>
      <c r="C29" s="88">
        <v>102.17864923747277</v>
      </c>
      <c r="D29" s="88">
        <f t="shared" si="7"/>
        <v>100.85287846481876</v>
      </c>
      <c r="E29" s="88">
        <f t="shared" si="7"/>
        <v>105.70824524312896</v>
      </c>
      <c r="F29" s="88">
        <f t="shared" si="5"/>
        <v>103.4</v>
      </c>
      <c r="G29" s="88">
        <f t="shared" si="6"/>
        <v>99.419729206963254</v>
      </c>
    </row>
    <row r="30" spans="1:7" ht="19.5" customHeight="1">
      <c r="A30" s="39"/>
      <c r="B30" s="39"/>
      <c r="C30" s="39"/>
      <c r="D30" s="39"/>
      <c r="E30" s="39"/>
      <c r="F30" s="39"/>
      <c r="G30" s="39"/>
    </row>
  </sheetData>
  <mergeCells count="4">
    <mergeCell ref="B4:G4"/>
    <mergeCell ref="B18:G18"/>
    <mergeCell ref="B19:G19"/>
    <mergeCell ref="C7:E7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5"/>
  <sheetViews>
    <sheetView zoomScale="99" zoomScaleNormal="99" workbookViewId="0">
      <selection activeCell="E16" sqref="E16"/>
    </sheetView>
  </sheetViews>
  <sheetFormatPr defaultRowHeight="15.95" customHeight="1"/>
  <cols>
    <col min="1" max="1" width="37.42578125" style="17" customWidth="1"/>
    <col min="2" max="2" width="5.7109375" style="17" customWidth="1"/>
    <col min="3" max="3" width="7.5703125" style="17" customWidth="1"/>
    <col min="4" max="4" width="9.140625" style="17" customWidth="1"/>
    <col min="5" max="5" width="9.42578125" style="17" customWidth="1"/>
    <col min="6" max="6" width="12.85546875" style="17" customWidth="1"/>
    <col min="7" max="7" width="10.85546875" style="17" customWidth="1"/>
    <col min="8" max="8" width="9.140625" style="17"/>
    <col min="9" max="9" width="42.28515625" style="17" bestFit="1" customWidth="1"/>
    <col min="10" max="16384" width="9.140625" style="17"/>
  </cols>
  <sheetData>
    <row r="1" spans="1:9" s="8" customFormat="1" ht="20.100000000000001" customHeight="1">
      <c r="A1" s="6" t="s">
        <v>351</v>
      </c>
      <c r="B1" s="7"/>
      <c r="C1" s="7"/>
      <c r="D1" s="7"/>
      <c r="E1" s="7"/>
      <c r="F1" s="7"/>
    </row>
    <row r="2" spans="1:9" s="8" customFormat="1" ht="20.100000000000001" customHeight="1">
      <c r="A2" s="6" t="s">
        <v>352</v>
      </c>
      <c r="B2" s="7"/>
      <c r="C2" s="7"/>
      <c r="D2" s="7"/>
      <c r="E2" s="7"/>
      <c r="F2" s="7"/>
    </row>
    <row r="3" spans="1:9" ht="20.100000000000001" customHeight="1">
      <c r="A3" s="9" t="s">
        <v>353</v>
      </c>
      <c r="B3" s="37"/>
      <c r="C3" s="37"/>
      <c r="D3" s="37"/>
      <c r="E3" s="37"/>
      <c r="F3" s="37"/>
    </row>
    <row r="4" spans="1:9" ht="20.100000000000001" customHeight="1"/>
    <row r="5" spans="1:9" ht="20.100000000000001" customHeight="1">
      <c r="A5" s="39"/>
      <c r="B5" s="39"/>
      <c r="C5" s="39"/>
      <c r="D5" s="39"/>
      <c r="E5" s="39"/>
      <c r="F5" s="39"/>
      <c r="G5" s="40" t="s">
        <v>126</v>
      </c>
    </row>
    <row r="6" spans="1:9" ht="15.95" customHeight="1">
      <c r="B6" s="93"/>
      <c r="C6" s="433" t="s">
        <v>173</v>
      </c>
      <c r="D6" s="433"/>
      <c r="E6" s="433"/>
      <c r="F6" s="433"/>
      <c r="G6" s="433"/>
    </row>
    <row r="7" spans="1:9" ht="30" customHeight="1">
      <c r="B7" s="94" t="s">
        <v>23</v>
      </c>
      <c r="C7" s="94" t="s">
        <v>25</v>
      </c>
      <c r="D7" s="94" t="s">
        <v>26</v>
      </c>
      <c r="E7" s="94" t="s">
        <v>26</v>
      </c>
      <c r="F7" s="94" t="s">
        <v>27</v>
      </c>
      <c r="G7" s="94" t="s">
        <v>26</v>
      </c>
    </row>
    <row r="8" spans="1:9" ht="24.75" customHeight="1">
      <c r="B8" s="41" t="s">
        <v>24</v>
      </c>
      <c r="C8" s="41" t="s">
        <v>28</v>
      </c>
      <c r="D8" s="94" t="s">
        <v>29</v>
      </c>
      <c r="E8" s="94" t="s">
        <v>30</v>
      </c>
      <c r="F8" s="94" t="s">
        <v>29</v>
      </c>
      <c r="G8" s="95" t="s">
        <v>31</v>
      </c>
    </row>
    <row r="9" spans="1:9" ht="15.95" customHeight="1">
      <c r="B9" s="95" t="s">
        <v>15</v>
      </c>
      <c r="C9" s="95" t="s">
        <v>32</v>
      </c>
      <c r="D9" s="95" t="s">
        <v>33</v>
      </c>
      <c r="E9" s="95" t="s">
        <v>34</v>
      </c>
      <c r="F9" s="95" t="s">
        <v>35</v>
      </c>
      <c r="G9" s="95" t="s">
        <v>34</v>
      </c>
    </row>
    <row r="10" spans="1:9" ht="15.95" customHeight="1">
      <c r="B10" s="96"/>
      <c r="C10" s="96"/>
      <c r="D10" s="97" t="s">
        <v>36</v>
      </c>
      <c r="E10" s="97" t="s">
        <v>36</v>
      </c>
      <c r="F10" s="97" t="s">
        <v>37</v>
      </c>
      <c r="G10" s="97" t="s">
        <v>36</v>
      </c>
    </row>
    <row r="11" spans="1:9" ht="15.95" customHeight="1">
      <c r="B11" s="98"/>
      <c r="C11" s="98"/>
      <c r="D11" s="99"/>
      <c r="E11" s="99"/>
      <c r="F11" s="99"/>
      <c r="G11" s="99"/>
      <c r="I11" s="236"/>
    </row>
    <row r="12" spans="1:9" ht="21.75" customHeight="1">
      <c r="A12" s="44" t="s">
        <v>127</v>
      </c>
      <c r="B12" s="42">
        <f t="shared" ref="B12:G12" si="0">SUM(B14:B24)</f>
        <v>548</v>
      </c>
      <c r="C12" s="42">
        <f t="shared" si="0"/>
        <v>297</v>
      </c>
      <c r="D12" s="42">
        <f>SUM(D14:D24)</f>
        <v>169</v>
      </c>
      <c r="E12" s="42">
        <f t="shared" si="0"/>
        <v>46</v>
      </c>
      <c r="F12" s="42">
        <f t="shared" si="0"/>
        <v>8</v>
      </c>
      <c r="G12" s="42">
        <f t="shared" si="0"/>
        <v>28</v>
      </c>
      <c r="H12" s="236"/>
      <c r="I12" s="176"/>
    </row>
    <row r="13" spans="1:9" ht="21.75" customHeight="1">
      <c r="A13" s="46" t="s">
        <v>223</v>
      </c>
      <c r="G13" s="47"/>
    </row>
    <row r="14" spans="1:9" ht="21.75" customHeight="1">
      <c r="A14" s="17" t="s">
        <v>128</v>
      </c>
      <c r="B14" s="17">
        <f t="shared" ref="B14:B24" si="1">+C14+D14+E14+F14+G14</f>
        <v>115</v>
      </c>
      <c r="C14" s="17">
        <v>57</v>
      </c>
      <c r="D14" s="17">
        <v>34</v>
      </c>
      <c r="E14" s="17">
        <v>11</v>
      </c>
      <c r="F14" s="196">
        <v>1</v>
      </c>
      <c r="G14" s="198">
        <v>12</v>
      </c>
    </row>
    <row r="15" spans="1:9" ht="21.75" customHeight="1">
      <c r="A15" s="17" t="s">
        <v>341</v>
      </c>
      <c r="B15" s="17">
        <f t="shared" si="1"/>
        <v>38</v>
      </c>
      <c r="C15" s="17">
        <v>21</v>
      </c>
      <c r="D15" s="17">
        <v>10</v>
      </c>
      <c r="E15" s="17">
        <v>5</v>
      </c>
      <c r="F15" s="196"/>
      <c r="G15" s="198">
        <v>2</v>
      </c>
    </row>
    <row r="16" spans="1:9" ht="21.75" customHeight="1">
      <c r="A16" s="17" t="s">
        <v>129</v>
      </c>
      <c r="B16" s="17">
        <f>+C16+D16+E16+F16+G16</f>
        <v>47</v>
      </c>
      <c r="C16" s="17">
        <v>23</v>
      </c>
      <c r="D16" s="17">
        <v>18</v>
      </c>
      <c r="E16" s="17">
        <v>3</v>
      </c>
      <c r="F16" s="196"/>
      <c r="G16" s="198">
        <v>3</v>
      </c>
    </row>
    <row r="17" spans="1:7" ht="21.75" customHeight="1">
      <c r="A17" s="17" t="s">
        <v>130</v>
      </c>
      <c r="B17" s="17">
        <f t="shared" si="1"/>
        <v>31</v>
      </c>
      <c r="C17" s="17">
        <v>17</v>
      </c>
      <c r="D17" s="17">
        <v>9</v>
      </c>
      <c r="E17" s="17">
        <v>2</v>
      </c>
      <c r="F17" s="196">
        <v>1</v>
      </c>
      <c r="G17" s="198">
        <v>2</v>
      </c>
    </row>
    <row r="18" spans="1:7" ht="21.75" customHeight="1">
      <c r="A18" s="17" t="s">
        <v>131</v>
      </c>
      <c r="B18" s="17">
        <f t="shared" si="1"/>
        <v>50</v>
      </c>
      <c r="C18" s="17">
        <v>29</v>
      </c>
      <c r="D18" s="17">
        <v>14</v>
      </c>
      <c r="E18" s="17">
        <v>4</v>
      </c>
      <c r="F18" s="196"/>
      <c r="G18" s="198">
        <v>3</v>
      </c>
    </row>
    <row r="19" spans="1:7" ht="21.75" customHeight="1">
      <c r="A19" s="17" t="s">
        <v>132</v>
      </c>
      <c r="B19" s="17">
        <f t="shared" si="1"/>
        <v>59</v>
      </c>
      <c r="C19" s="17">
        <v>32</v>
      </c>
      <c r="D19" s="17">
        <v>19</v>
      </c>
      <c r="E19" s="17">
        <v>5</v>
      </c>
      <c r="F19" s="196"/>
      <c r="G19" s="198">
        <v>3</v>
      </c>
    </row>
    <row r="20" spans="1:7" ht="21.75" customHeight="1">
      <c r="A20" s="17" t="s">
        <v>133</v>
      </c>
      <c r="B20" s="17">
        <f t="shared" si="1"/>
        <v>36</v>
      </c>
      <c r="C20" s="17">
        <v>20</v>
      </c>
      <c r="D20" s="17">
        <v>9</v>
      </c>
      <c r="E20" s="17">
        <v>3</v>
      </c>
      <c r="F20" s="196">
        <v>4</v>
      </c>
      <c r="G20" s="198"/>
    </row>
    <row r="21" spans="1:7" ht="21.75" customHeight="1">
      <c r="A21" s="17" t="s">
        <v>134</v>
      </c>
      <c r="B21" s="17">
        <f>+C21+D21+E21+F21+G21</f>
        <v>43</v>
      </c>
      <c r="C21" s="17">
        <v>26</v>
      </c>
      <c r="D21" s="17">
        <v>14</v>
      </c>
      <c r="E21" s="17">
        <v>3</v>
      </c>
      <c r="F21" s="196"/>
      <c r="G21" s="198"/>
    </row>
    <row r="22" spans="1:7" ht="21.75" customHeight="1">
      <c r="A22" s="17" t="s">
        <v>135</v>
      </c>
      <c r="B22" s="17">
        <f t="shared" si="1"/>
        <v>44</v>
      </c>
      <c r="C22" s="17">
        <v>24</v>
      </c>
      <c r="D22" s="17">
        <v>15</v>
      </c>
      <c r="E22" s="17">
        <v>4</v>
      </c>
      <c r="F22" s="196"/>
      <c r="G22" s="198">
        <v>1</v>
      </c>
    </row>
    <row r="23" spans="1:7" ht="21.75" customHeight="1">
      <c r="A23" s="17" t="s">
        <v>136</v>
      </c>
      <c r="B23" s="17">
        <f>+C23+D23+E23+F23+G23</f>
        <v>55</v>
      </c>
      <c r="C23" s="17">
        <v>33</v>
      </c>
      <c r="D23" s="17">
        <v>16</v>
      </c>
      <c r="E23" s="17">
        <v>3</v>
      </c>
      <c r="F23" s="196">
        <v>1</v>
      </c>
      <c r="G23" s="198">
        <v>2</v>
      </c>
    </row>
    <row r="24" spans="1:7" ht="21.75" customHeight="1">
      <c r="A24" s="17" t="s">
        <v>137</v>
      </c>
      <c r="B24" s="17">
        <f t="shared" si="1"/>
        <v>30</v>
      </c>
      <c r="C24" s="17">
        <v>15</v>
      </c>
      <c r="D24" s="17">
        <v>11</v>
      </c>
      <c r="E24" s="17">
        <v>3</v>
      </c>
      <c r="F24" s="196">
        <v>1</v>
      </c>
      <c r="G24" s="198"/>
    </row>
    <row r="25" spans="1:7" ht="15.95" customHeight="1">
      <c r="A25" s="39"/>
      <c r="B25" s="39"/>
      <c r="C25" s="39"/>
      <c r="D25" s="39"/>
      <c r="E25" s="39"/>
      <c r="F25" s="39"/>
      <c r="G25" s="39"/>
    </row>
  </sheetData>
  <mergeCells count="1">
    <mergeCell ref="C6:G6"/>
  </mergeCells>
  <pageMargins left="0.6" right="0.38" top="0.62992125984251968" bottom="0.62992125984251968" header="0.51181102362204722" footer="0.23622047244094491"/>
  <pageSetup paperSize="9" firstPageNumber="5" orientation="portrait" r:id="rId1"/>
  <headerFooter alignWithMargins="0">
    <oddFooter>&amp;C&amp;11&amp;P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3"/>
  <sheetViews>
    <sheetView workbookViewId="0">
      <selection activeCell="C15" sqref="C15"/>
    </sheetView>
  </sheetViews>
  <sheetFormatPr defaultRowHeight="12.75"/>
  <cols>
    <col min="1" max="1" width="37.42578125" style="17" customWidth="1"/>
    <col min="2" max="2" width="9.7109375" style="17" customWidth="1"/>
    <col min="3" max="3" width="11.28515625" style="17" customWidth="1"/>
    <col min="4" max="4" width="16.5703125" style="17" customWidth="1"/>
    <col min="5" max="5" width="16" style="17" customWidth="1"/>
    <col min="6" max="6" width="13.42578125" style="17" customWidth="1"/>
    <col min="7" max="16384" width="9.140625" style="17"/>
  </cols>
  <sheetData>
    <row r="1" spans="1:6" ht="20.100000000000001" customHeight="1">
      <c r="A1" s="6" t="s">
        <v>354</v>
      </c>
      <c r="B1" s="37"/>
      <c r="C1" s="37"/>
      <c r="D1" s="37"/>
      <c r="E1" s="37"/>
      <c r="F1" s="37"/>
    </row>
    <row r="2" spans="1:6" ht="20.100000000000001" customHeight="1">
      <c r="A2" s="6" t="s">
        <v>355</v>
      </c>
      <c r="B2" s="37"/>
      <c r="C2" s="37"/>
      <c r="D2" s="37"/>
      <c r="E2" s="37"/>
      <c r="F2" s="37"/>
    </row>
    <row r="3" spans="1:6" ht="20.100000000000001" customHeight="1">
      <c r="A3" s="9" t="s">
        <v>356</v>
      </c>
      <c r="B3" s="101"/>
      <c r="C3" s="101"/>
      <c r="D3" s="101"/>
      <c r="E3" s="37"/>
      <c r="F3" s="37"/>
    </row>
    <row r="4" spans="1:6" ht="20.100000000000001" customHeight="1">
      <c r="A4" s="56"/>
      <c r="B4" s="61"/>
      <c r="C4" s="61"/>
      <c r="D4" s="61"/>
    </row>
    <row r="5" spans="1:6" ht="20.100000000000001" customHeight="1">
      <c r="B5" s="61"/>
      <c r="C5" s="61"/>
      <c r="D5" s="61"/>
      <c r="E5" s="40" t="s">
        <v>141</v>
      </c>
    </row>
    <row r="6" spans="1:6" ht="20.100000000000001" customHeight="1">
      <c r="A6" s="102"/>
      <c r="B6" s="103" t="s">
        <v>23</v>
      </c>
      <c r="C6" s="433" t="s">
        <v>174</v>
      </c>
      <c r="D6" s="433"/>
      <c r="E6" s="433"/>
    </row>
    <row r="7" spans="1:6" ht="29.25" customHeight="1">
      <c r="A7" s="61"/>
      <c r="B7" s="104" t="s">
        <v>24</v>
      </c>
      <c r="C7" s="94" t="s">
        <v>38</v>
      </c>
      <c r="D7" s="94" t="s">
        <v>39</v>
      </c>
      <c r="E7" s="94" t="s">
        <v>175</v>
      </c>
    </row>
    <row r="8" spans="1:6" ht="20.100000000000001" customHeight="1">
      <c r="A8" s="61"/>
      <c r="B8" s="179" t="s">
        <v>15</v>
      </c>
      <c r="C8" s="179" t="s">
        <v>32</v>
      </c>
      <c r="D8" s="179" t="s">
        <v>37</v>
      </c>
      <c r="E8" s="179" t="s">
        <v>40</v>
      </c>
    </row>
    <row r="9" spans="1:6" ht="20.100000000000001" customHeight="1">
      <c r="A9" s="61"/>
      <c r="B9" s="99"/>
      <c r="C9" s="99"/>
      <c r="D9" s="99"/>
      <c r="E9" s="99"/>
    </row>
    <row r="10" spans="1:6" ht="20.100000000000001" customHeight="1">
      <c r="A10" s="105" t="s">
        <v>127</v>
      </c>
      <c r="B10" s="106">
        <f>SUM(B12:B22)</f>
        <v>14505</v>
      </c>
      <c r="C10" s="106">
        <f>SUM(C12:C22)</f>
        <v>8030</v>
      </c>
      <c r="D10" s="106">
        <f>SUM(D12:D22)</f>
        <v>4559</v>
      </c>
      <c r="E10" s="106">
        <f>SUM(E12:E22)</f>
        <v>1916</v>
      </c>
    </row>
    <row r="11" spans="1:6" ht="20.100000000000001" customHeight="1">
      <c r="A11" s="46" t="s">
        <v>223</v>
      </c>
      <c r="B11" s="107"/>
      <c r="C11" s="108"/>
      <c r="D11" s="108"/>
      <c r="E11" s="64"/>
    </row>
    <row r="12" spans="1:6" ht="20.100000000000001" customHeight="1">
      <c r="A12" s="17" t="s">
        <v>128</v>
      </c>
      <c r="B12" s="108">
        <f t="shared" ref="B12:B22" si="0">+C12+D12+E12</f>
        <v>4520</v>
      </c>
      <c r="C12" s="108">
        <v>2431</v>
      </c>
      <c r="D12" s="108">
        <v>1466</v>
      </c>
      <c r="E12" s="175">
        <v>623</v>
      </c>
    </row>
    <row r="13" spans="1:6" ht="20.100000000000001" customHeight="1">
      <c r="A13" s="17" t="s">
        <v>341</v>
      </c>
      <c r="B13" s="108">
        <f t="shared" si="0"/>
        <v>807</v>
      </c>
      <c r="C13" s="64">
        <v>416</v>
      </c>
      <c r="D13" s="64">
        <v>233</v>
      </c>
      <c r="E13" s="175">
        <v>158</v>
      </c>
    </row>
    <row r="14" spans="1:6" ht="20.100000000000001" customHeight="1">
      <c r="A14" s="17" t="s">
        <v>129</v>
      </c>
      <c r="B14" s="108">
        <f>+C14+D14+E14</f>
        <v>947</v>
      </c>
      <c r="C14" s="64">
        <v>511</v>
      </c>
      <c r="D14" s="64">
        <v>299</v>
      </c>
      <c r="E14" s="175">
        <v>137</v>
      </c>
    </row>
    <row r="15" spans="1:6" ht="20.100000000000001" customHeight="1">
      <c r="A15" s="17" t="s">
        <v>130</v>
      </c>
      <c r="B15" s="108">
        <f t="shared" si="0"/>
        <v>747</v>
      </c>
      <c r="C15" s="64">
        <v>437</v>
      </c>
      <c r="D15" s="64">
        <v>228</v>
      </c>
      <c r="E15" s="175">
        <v>82</v>
      </c>
    </row>
    <row r="16" spans="1:6" ht="20.100000000000001" customHeight="1">
      <c r="A16" s="17" t="s">
        <v>131</v>
      </c>
      <c r="B16" s="108">
        <f t="shared" si="0"/>
        <v>1070</v>
      </c>
      <c r="C16" s="64">
        <v>591</v>
      </c>
      <c r="D16" s="64">
        <v>327</v>
      </c>
      <c r="E16" s="175">
        <v>152</v>
      </c>
    </row>
    <row r="17" spans="1:5" ht="20.100000000000001" customHeight="1">
      <c r="A17" s="17" t="s">
        <v>132</v>
      </c>
      <c r="B17" s="108">
        <f t="shared" si="0"/>
        <v>1585</v>
      </c>
      <c r="C17" s="64">
        <v>901</v>
      </c>
      <c r="D17" s="64">
        <v>490</v>
      </c>
      <c r="E17" s="175">
        <v>194</v>
      </c>
    </row>
    <row r="18" spans="1:5" ht="20.100000000000001" customHeight="1">
      <c r="A18" s="17" t="s">
        <v>133</v>
      </c>
      <c r="B18" s="108">
        <f t="shared" si="0"/>
        <v>823</v>
      </c>
      <c r="C18" s="64">
        <v>471</v>
      </c>
      <c r="D18" s="64">
        <v>245</v>
      </c>
      <c r="E18" s="175">
        <v>107</v>
      </c>
    </row>
    <row r="19" spans="1:5" ht="20.100000000000001" customHeight="1">
      <c r="A19" s="17" t="s">
        <v>134</v>
      </c>
      <c r="B19" s="108">
        <f>+C19+D19+E19</f>
        <v>758</v>
      </c>
      <c r="C19" s="64">
        <v>408</v>
      </c>
      <c r="D19" s="64">
        <v>247</v>
      </c>
      <c r="E19" s="175">
        <v>103</v>
      </c>
    </row>
    <row r="20" spans="1:5" ht="20.100000000000001" customHeight="1">
      <c r="A20" s="17" t="s">
        <v>135</v>
      </c>
      <c r="B20" s="108">
        <f t="shared" si="0"/>
        <v>1101</v>
      </c>
      <c r="C20" s="64">
        <v>622</v>
      </c>
      <c r="D20" s="64">
        <v>349</v>
      </c>
      <c r="E20" s="175">
        <v>130</v>
      </c>
    </row>
    <row r="21" spans="1:5" ht="20.100000000000001" customHeight="1">
      <c r="A21" s="17" t="s">
        <v>136</v>
      </c>
      <c r="B21" s="108">
        <f>+C21+D21+E21</f>
        <v>1210</v>
      </c>
      <c r="C21" s="64">
        <v>686</v>
      </c>
      <c r="D21" s="64">
        <v>384</v>
      </c>
      <c r="E21" s="175">
        <v>140</v>
      </c>
    </row>
    <row r="22" spans="1:5" ht="20.100000000000001" customHeight="1">
      <c r="A22" s="17" t="s">
        <v>137</v>
      </c>
      <c r="B22" s="108">
        <f t="shared" si="0"/>
        <v>937</v>
      </c>
      <c r="C22" s="64">
        <v>556</v>
      </c>
      <c r="D22" s="64">
        <v>291</v>
      </c>
      <c r="E22" s="175">
        <v>90</v>
      </c>
    </row>
    <row r="23" spans="1:5" ht="20.100000000000001" customHeight="1">
      <c r="A23" s="39"/>
      <c r="B23" s="39"/>
      <c r="C23" s="39"/>
      <c r="D23" s="39"/>
      <c r="E23" s="39"/>
    </row>
    <row r="24" spans="1:5" ht="20.100000000000001" customHeight="1"/>
    <row r="25" spans="1:5" ht="20.100000000000001" customHeight="1"/>
    <row r="26" spans="1:5" ht="20.100000000000001" customHeight="1"/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</sheetData>
  <mergeCells count="1">
    <mergeCell ref="C6:E6"/>
  </mergeCells>
  <pageMargins left="0.67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2"/>
  <sheetViews>
    <sheetView workbookViewId="0">
      <selection activeCell="C14" sqref="C14"/>
    </sheetView>
  </sheetViews>
  <sheetFormatPr defaultRowHeight="15.75" customHeight="1"/>
  <cols>
    <col min="1" max="1" width="43.28515625" style="47" customWidth="1"/>
    <col min="2" max="3" width="8.5703125" style="47" customWidth="1"/>
    <col min="4" max="4" width="6.5703125" style="47" bestFit="1" customWidth="1"/>
    <col min="5" max="7" width="8.5703125" style="47" customWidth="1"/>
    <col min="8" max="8" width="26.5703125" style="47" bestFit="1" customWidth="1"/>
    <col min="9" max="16384" width="9.140625" style="47"/>
  </cols>
  <sheetData>
    <row r="1" spans="1:8" s="42" customFormat="1" ht="18.75" customHeight="1">
      <c r="A1" s="109" t="s">
        <v>238</v>
      </c>
      <c r="B1" s="109"/>
      <c r="C1" s="110"/>
      <c r="D1" s="110"/>
      <c r="E1" s="110"/>
      <c r="F1" s="110"/>
      <c r="G1" s="110"/>
    </row>
    <row r="2" spans="1:8" s="42" customFormat="1" ht="18.75" customHeight="1">
      <c r="A2" s="111" t="s">
        <v>87</v>
      </c>
      <c r="B2" s="112"/>
      <c r="C2" s="110"/>
      <c r="D2" s="110"/>
      <c r="E2" s="110"/>
      <c r="F2" s="110"/>
      <c r="G2" s="110"/>
    </row>
    <row r="3" spans="1:8" s="42" customFormat="1" ht="18.75" customHeight="1">
      <c r="A3" s="113"/>
      <c r="B3" s="114"/>
      <c r="C3" s="114"/>
      <c r="D3" s="114"/>
      <c r="E3" s="114"/>
      <c r="F3" s="115"/>
      <c r="G3" s="115"/>
    </row>
    <row r="4" spans="1:8" s="42" customFormat="1" ht="18.75" customHeight="1">
      <c r="A4" s="116"/>
      <c r="B4" s="431" t="s">
        <v>110</v>
      </c>
      <c r="C4" s="431"/>
      <c r="D4" s="431"/>
      <c r="E4" s="431"/>
      <c r="F4" s="431"/>
      <c r="G4" s="431"/>
    </row>
    <row r="5" spans="1:8" ht="56.25" customHeight="1">
      <c r="A5" s="117"/>
      <c r="B5" s="15" t="s">
        <v>332</v>
      </c>
      <c r="C5" s="15" t="s">
        <v>333</v>
      </c>
      <c r="D5" s="15" t="s">
        <v>334</v>
      </c>
      <c r="E5" s="16" t="s">
        <v>335</v>
      </c>
      <c r="F5" s="16" t="s">
        <v>336</v>
      </c>
      <c r="G5" s="16" t="s">
        <v>337</v>
      </c>
    </row>
    <row r="6" spans="1:8" ht="1.5" customHeight="1">
      <c r="A6" s="118"/>
      <c r="B6" s="119"/>
      <c r="C6" s="119"/>
      <c r="D6" s="119"/>
    </row>
    <row r="7" spans="1:8" ht="24" customHeight="1">
      <c r="A7" s="118"/>
      <c r="B7" s="119"/>
      <c r="C7" s="434" t="s">
        <v>231</v>
      </c>
      <c r="D7" s="434"/>
      <c r="E7" s="434"/>
      <c r="F7" s="434"/>
    </row>
    <row r="8" spans="1:8" ht="18" customHeight="1">
      <c r="A8" s="42" t="s">
        <v>230</v>
      </c>
      <c r="B8" s="45">
        <f t="shared" ref="B8:G8" si="0">B9+B14+B19</f>
        <v>19991</v>
      </c>
      <c r="C8" s="45">
        <f t="shared" si="0"/>
        <v>21628</v>
      </c>
      <c r="D8" s="45">
        <f t="shared" si="0"/>
        <v>21791</v>
      </c>
      <c r="E8" s="45">
        <f t="shared" si="0"/>
        <v>22080</v>
      </c>
      <c r="F8" s="45">
        <f t="shared" si="0"/>
        <v>22779</v>
      </c>
      <c r="G8" s="45">
        <f t="shared" si="0"/>
        <v>22278</v>
      </c>
      <c r="H8" s="42"/>
    </row>
    <row r="9" spans="1:8" ht="18" customHeight="1">
      <c r="A9" s="121" t="s">
        <v>176</v>
      </c>
      <c r="B9" s="45">
        <f>SUM(B12:B13)</f>
        <v>8800</v>
      </c>
      <c r="C9" s="45">
        <f>SUM(C12:C13)</f>
        <v>9713</v>
      </c>
      <c r="D9" s="45">
        <f>SUM(D12:D13)</f>
        <v>9911</v>
      </c>
      <c r="E9" s="45">
        <f>SUM(E12:E13)</f>
        <v>10033</v>
      </c>
      <c r="F9" s="45">
        <v>10459</v>
      </c>
      <c r="G9" s="45">
        <f>G12+G13</f>
        <v>10263</v>
      </c>
      <c r="H9" s="235"/>
    </row>
    <row r="10" spans="1:8" ht="18" customHeight="1">
      <c r="A10" s="122" t="s">
        <v>20</v>
      </c>
      <c r="B10" s="21">
        <v>8727</v>
      </c>
      <c r="C10" s="123">
        <v>9707</v>
      </c>
      <c r="D10" s="123">
        <v>9897</v>
      </c>
      <c r="E10" s="123">
        <v>10023</v>
      </c>
      <c r="F10" s="123">
        <f>97.24*F9/100</f>
        <v>10170.3316</v>
      </c>
      <c r="G10" s="123">
        <v>10240</v>
      </c>
    </row>
    <row r="11" spans="1:8" ht="18" customHeight="1">
      <c r="A11" s="124" t="s">
        <v>21</v>
      </c>
      <c r="B11" s="123"/>
      <c r="C11" s="123"/>
      <c r="D11" s="123"/>
      <c r="E11" s="123"/>
      <c r="F11" s="123"/>
      <c r="G11" s="123"/>
    </row>
    <row r="12" spans="1:8" ht="18" customHeight="1">
      <c r="A12" s="125" t="s">
        <v>177</v>
      </c>
      <c r="B12" s="21">
        <v>8714</v>
      </c>
      <c r="C12" s="123">
        <v>9509</v>
      </c>
      <c r="D12" s="123">
        <v>9665</v>
      </c>
      <c r="E12" s="123">
        <v>9763</v>
      </c>
      <c r="F12" s="123">
        <f>F9-F13</f>
        <v>10179</v>
      </c>
      <c r="G12" s="123">
        <v>9913</v>
      </c>
      <c r="H12" s="175"/>
    </row>
    <row r="13" spans="1:8" ht="18" customHeight="1">
      <c r="A13" s="125" t="s">
        <v>170</v>
      </c>
      <c r="B13" s="21">
        <v>86</v>
      </c>
      <c r="C13" s="123">
        <v>204</v>
      </c>
      <c r="D13" s="123">
        <v>246</v>
      </c>
      <c r="E13" s="123">
        <v>270</v>
      </c>
      <c r="F13" s="123">
        <v>280</v>
      </c>
      <c r="G13" s="123">
        <v>350</v>
      </c>
    </row>
    <row r="14" spans="1:8" ht="18" customHeight="1">
      <c r="A14" s="121" t="s">
        <v>178</v>
      </c>
      <c r="B14" s="45">
        <f t="shared" ref="B14:G14" si="1">SUM(B17:B18)</f>
        <v>7504</v>
      </c>
      <c r="C14" s="45">
        <f t="shared" si="1"/>
        <v>7959</v>
      </c>
      <c r="D14" s="45">
        <f t="shared" si="1"/>
        <v>7982</v>
      </c>
      <c r="E14" s="45">
        <f t="shared" si="1"/>
        <v>8051</v>
      </c>
      <c r="F14" s="45">
        <f t="shared" si="1"/>
        <v>8324</v>
      </c>
      <c r="G14" s="45">
        <f t="shared" si="1"/>
        <v>8093</v>
      </c>
    </row>
    <row r="15" spans="1:8" ht="18" customHeight="1">
      <c r="A15" s="122" t="s">
        <v>20</v>
      </c>
      <c r="B15" s="21">
        <v>7538</v>
      </c>
      <c r="C15" s="123">
        <v>7959</v>
      </c>
      <c r="D15" s="123">
        <v>7980</v>
      </c>
      <c r="E15" s="123">
        <v>8022</v>
      </c>
      <c r="F15" s="123">
        <v>8057</v>
      </c>
      <c r="G15" s="123">
        <v>8090</v>
      </c>
    </row>
    <row r="16" spans="1:8" ht="18" customHeight="1">
      <c r="A16" s="124" t="s">
        <v>21</v>
      </c>
      <c r="B16" s="123"/>
      <c r="C16" s="123"/>
      <c r="D16" s="123"/>
      <c r="E16" s="123"/>
      <c r="F16" s="123"/>
      <c r="G16" s="123"/>
    </row>
    <row r="17" spans="1:9" ht="18" customHeight="1">
      <c r="A17" s="125" t="s">
        <v>177</v>
      </c>
      <c r="B17" s="21">
        <v>7346</v>
      </c>
      <c r="C17" s="123">
        <v>7699</v>
      </c>
      <c r="D17" s="123">
        <v>7740</v>
      </c>
      <c r="E17" s="123">
        <v>7788</v>
      </c>
      <c r="F17" s="123">
        <v>8048</v>
      </c>
      <c r="G17" s="123">
        <v>7876</v>
      </c>
    </row>
    <row r="18" spans="1:9" ht="18" customHeight="1">
      <c r="A18" s="125" t="s">
        <v>170</v>
      </c>
      <c r="B18" s="21">
        <v>158</v>
      </c>
      <c r="C18" s="123">
        <v>260</v>
      </c>
      <c r="D18" s="123">
        <v>242</v>
      </c>
      <c r="E18" s="123">
        <v>263</v>
      </c>
      <c r="F18" s="123">
        <v>276</v>
      </c>
      <c r="G18" s="123">
        <v>217</v>
      </c>
    </row>
    <row r="19" spans="1:9" ht="18" customHeight="1">
      <c r="A19" s="121" t="s">
        <v>179</v>
      </c>
      <c r="B19" s="45">
        <f t="shared" ref="B19:F19" si="2">SUM(B22:B23)</f>
        <v>3687</v>
      </c>
      <c r="C19" s="45">
        <f t="shared" si="2"/>
        <v>3956</v>
      </c>
      <c r="D19" s="45">
        <f t="shared" si="2"/>
        <v>3898</v>
      </c>
      <c r="E19" s="45">
        <f t="shared" si="2"/>
        <v>3996</v>
      </c>
      <c r="F19" s="45">
        <f t="shared" si="2"/>
        <v>3996</v>
      </c>
      <c r="G19" s="45">
        <f>SUM(G22:G23)</f>
        <v>3922</v>
      </c>
      <c r="H19" s="175"/>
      <c r="I19" s="175"/>
    </row>
    <row r="20" spans="1:9" ht="18" customHeight="1">
      <c r="A20" s="122" t="s">
        <v>20</v>
      </c>
      <c r="B20" s="21">
        <v>3407</v>
      </c>
      <c r="C20" s="123">
        <v>3956</v>
      </c>
      <c r="D20" s="123">
        <v>3892</v>
      </c>
      <c r="E20" s="123">
        <v>3918</v>
      </c>
      <c r="F20" s="123">
        <v>3920</v>
      </c>
      <c r="G20" s="123">
        <v>3890</v>
      </c>
    </row>
    <row r="21" spans="1:9" ht="18" customHeight="1">
      <c r="A21" s="124" t="s">
        <v>21</v>
      </c>
      <c r="B21" s="123"/>
      <c r="C21" s="123"/>
      <c r="D21" s="123"/>
      <c r="E21" s="128"/>
      <c r="F21" s="123"/>
      <c r="G21" s="123"/>
    </row>
    <row r="22" spans="1:9" ht="18" customHeight="1">
      <c r="A22" s="125" t="s">
        <v>177</v>
      </c>
      <c r="B22" s="21">
        <v>2883</v>
      </c>
      <c r="C22" s="123">
        <v>3012</v>
      </c>
      <c r="D22" s="123">
        <v>2998</v>
      </c>
      <c r="E22" s="123">
        <v>3066</v>
      </c>
      <c r="F22" s="123">
        <v>3046</v>
      </c>
      <c r="G22" s="123">
        <v>3008</v>
      </c>
    </row>
    <row r="23" spans="1:9" ht="18" customHeight="1">
      <c r="A23" s="125" t="s">
        <v>170</v>
      </c>
      <c r="B23" s="21">
        <v>804</v>
      </c>
      <c r="C23" s="123">
        <v>944</v>
      </c>
      <c r="D23" s="123">
        <v>900</v>
      </c>
      <c r="E23" s="123">
        <v>930</v>
      </c>
      <c r="F23" s="123">
        <v>950</v>
      </c>
      <c r="G23" s="123">
        <v>914</v>
      </c>
      <c r="I23" s="175"/>
    </row>
    <row r="24" spans="1:9" ht="4.5" customHeight="1">
      <c r="A24" s="125"/>
      <c r="B24" s="21"/>
      <c r="C24" s="21"/>
      <c r="D24" s="123"/>
      <c r="E24" s="123"/>
    </row>
    <row r="25" spans="1:9" ht="18" customHeight="1">
      <c r="A25" s="126"/>
      <c r="B25" s="429" t="s">
        <v>13</v>
      </c>
      <c r="C25" s="429"/>
      <c r="D25" s="429"/>
      <c r="E25" s="429"/>
      <c r="F25" s="429"/>
      <c r="G25" s="429"/>
    </row>
    <row r="26" spans="1:9" ht="18" customHeight="1">
      <c r="A26" s="126"/>
      <c r="B26" s="430" t="s">
        <v>345</v>
      </c>
      <c r="C26" s="430"/>
      <c r="D26" s="430"/>
      <c r="E26" s="430"/>
      <c r="F26" s="430"/>
      <c r="G26" s="430"/>
    </row>
    <row r="27" spans="1:9" ht="18" customHeight="1">
      <c r="A27" s="42" t="s">
        <v>357</v>
      </c>
      <c r="B27" s="127">
        <v>101.73</v>
      </c>
      <c r="C27" s="127">
        <v>101.46</v>
      </c>
      <c r="D27" s="127">
        <f t="shared" ref="D27:E42" si="3">ROUND(D8/C8*100,2)</f>
        <v>100.75</v>
      </c>
      <c r="E27" s="127">
        <f t="shared" si="3"/>
        <v>101.33</v>
      </c>
      <c r="F27" s="127">
        <f t="shared" ref="F27:F29" si="4">ROUND(F8/E8*100,2)</f>
        <v>103.17</v>
      </c>
      <c r="G27" s="127">
        <f t="shared" ref="G27:G29" si="5">ROUND(G8/F8*100,2)</f>
        <v>97.8</v>
      </c>
    </row>
    <row r="28" spans="1:9" ht="18" customHeight="1">
      <c r="A28" s="121" t="s">
        <v>176</v>
      </c>
      <c r="B28" s="127">
        <v>105.02</v>
      </c>
      <c r="C28" s="127">
        <v>101.37</v>
      </c>
      <c r="D28" s="127">
        <f t="shared" si="3"/>
        <v>102.04</v>
      </c>
      <c r="E28" s="127">
        <f t="shared" si="3"/>
        <v>101.23</v>
      </c>
      <c r="F28" s="127">
        <f t="shared" si="4"/>
        <v>104.25</v>
      </c>
      <c r="G28" s="127">
        <f t="shared" si="5"/>
        <v>98.13</v>
      </c>
    </row>
    <row r="29" spans="1:9" ht="18" customHeight="1">
      <c r="A29" s="122" t="s">
        <v>20</v>
      </c>
      <c r="B29" s="128">
        <v>107.38</v>
      </c>
      <c r="C29" s="128">
        <v>101.35</v>
      </c>
      <c r="D29" s="128">
        <f t="shared" si="3"/>
        <v>101.96</v>
      </c>
      <c r="E29" s="128">
        <f t="shared" si="3"/>
        <v>101.27</v>
      </c>
      <c r="F29" s="128">
        <f t="shared" si="4"/>
        <v>101.47</v>
      </c>
      <c r="G29" s="128">
        <f t="shared" si="5"/>
        <v>100.69</v>
      </c>
    </row>
    <row r="30" spans="1:9" ht="18" customHeight="1">
      <c r="A30" s="124" t="s">
        <v>21</v>
      </c>
      <c r="B30" s="128"/>
      <c r="C30" s="128"/>
      <c r="D30" s="128"/>
      <c r="E30" s="128"/>
      <c r="F30" s="128"/>
      <c r="G30" s="128"/>
    </row>
    <row r="31" spans="1:9" ht="18" customHeight="1">
      <c r="A31" s="125" t="s">
        <v>177</v>
      </c>
      <c r="B31" s="128">
        <v>105.15</v>
      </c>
      <c r="C31" s="128">
        <v>100.71</v>
      </c>
      <c r="D31" s="128">
        <f t="shared" si="3"/>
        <v>101.64</v>
      </c>
      <c r="E31" s="128">
        <f t="shared" si="3"/>
        <v>101.01</v>
      </c>
      <c r="F31" s="128">
        <f t="shared" ref="F31:F34" si="6">ROUND(F12/E12*100,2)</f>
        <v>104.26</v>
      </c>
      <c r="G31" s="128">
        <f t="shared" ref="G31:G34" si="7">ROUND(G12/F12*100,2)</f>
        <v>97.39</v>
      </c>
    </row>
    <row r="32" spans="1:9" ht="18" customHeight="1">
      <c r="A32" s="125" t="s">
        <v>170</v>
      </c>
      <c r="B32" s="128">
        <v>93.48</v>
      </c>
      <c r="C32" s="128">
        <v>145.71</v>
      </c>
      <c r="D32" s="128">
        <f t="shared" si="3"/>
        <v>120.59</v>
      </c>
      <c r="E32" s="128">
        <f t="shared" si="3"/>
        <v>109.76</v>
      </c>
      <c r="F32" s="128">
        <f t="shared" si="6"/>
        <v>103.7</v>
      </c>
      <c r="G32" s="128">
        <f t="shared" si="7"/>
        <v>125</v>
      </c>
    </row>
    <row r="33" spans="1:7" ht="18" customHeight="1">
      <c r="A33" s="121" t="s">
        <v>178</v>
      </c>
      <c r="B33" s="127">
        <v>95.68</v>
      </c>
      <c r="C33" s="127">
        <v>101.82</v>
      </c>
      <c r="D33" s="127">
        <f t="shared" si="3"/>
        <v>100.29</v>
      </c>
      <c r="E33" s="127">
        <f t="shared" si="3"/>
        <v>100.86</v>
      </c>
      <c r="F33" s="127">
        <f t="shared" si="6"/>
        <v>103.39</v>
      </c>
      <c r="G33" s="127">
        <f t="shared" si="7"/>
        <v>97.22</v>
      </c>
    </row>
    <row r="34" spans="1:7" ht="18" customHeight="1">
      <c r="A34" s="122" t="s">
        <v>20</v>
      </c>
      <c r="B34" s="128">
        <v>92.64</v>
      </c>
      <c r="C34" s="128">
        <v>101.86</v>
      </c>
      <c r="D34" s="128">
        <f t="shared" si="3"/>
        <v>100.26</v>
      </c>
      <c r="E34" s="128">
        <f t="shared" si="3"/>
        <v>100.53</v>
      </c>
      <c r="F34" s="128">
        <f t="shared" si="6"/>
        <v>100.44</v>
      </c>
      <c r="G34" s="128">
        <f t="shared" si="7"/>
        <v>100.41</v>
      </c>
    </row>
    <row r="35" spans="1:7" ht="18" customHeight="1">
      <c r="A35" s="124" t="s">
        <v>21</v>
      </c>
      <c r="B35" s="128"/>
      <c r="C35" s="128"/>
      <c r="D35" s="128"/>
      <c r="E35" s="128"/>
      <c r="F35" s="128"/>
      <c r="G35" s="128"/>
    </row>
    <row r="36" spans="1:7" ht="18" customHeight="1">
      <c r="A36" s="125" t="s">
        <v>177</v>
      </c>
      <c r="B36" s="128">
        <v>95.27</v>
      </c>
      <c r="C36" s="128">
        <v>101.09</v>
      </c>
      <c r="D36" s="128">
        <f t="shared" si="3"/>
        <v>100.53</v>
      </c>
      <c r="E36" s="128">
        <f t="shared" si="3"/>
        <v>100.62</v>
      </c>
      <c r="F36" s="128">
        <f t="shared" ref="F36:F39" si="8">ROUND(F17/E17*100,2)</f>
        <v>103.34</v>
      </c>
      <c r="G36" s="128">
        <f t="shared" ref="G36:G39" si="9">ROUND(G17/F17*100,2)</f>
        <v>97.86</v>
      </c>
    </row>
    <row r="37" spans="1:7" ht="18" customHeight="1">
      <c r="A37" s="125" t="s">
        <v>170</v>
      </c>
      <c r="B37" s="128">
        <v>119.7</v>
      </c>
      <c r="C37" s="128">
        <v>129.35</v>
      </c>
      <c r="D37" s="128">
        <f t="shared" si="3"/>
        <v>93.08</v>
      </c>
      <c r="E37" s="128">
        <f t="shared" si="3"/>
        <v>108.68</v>
      </c>
      <c r="F37" s="128">
        <f t="shared" si="8"/>
        <v>104.94</v>
      </c>
      <c r="G37" s="128">
        <f t="shared" si="9"/>
        <v>78.62</v>
      </c>
    </row>
    <row r="38" spans="1:7" ht="18" customHeight="1">
      <c r="A38" s="121" t="s">
        <v>179</v>
      </c>
      <c r="B38" s="127">
        <v>107.25</v>
      </c>
      <c r="C38" s="127">
        <v>101</v>
      </c>
      <c r="D38" s="127">
        <f t="shared" si="3"/>
        <v>98.53</v>
      </c>
      <c r="E38" s="127">
        <f t="shared" si="3"/>
        <v>102.51</v>
      </c>
      <c r="F38" s="127">
        <f t="shared" si="8"/>
        <v>100</v>
      </c>
      <c r="G38" s="127">
        <f t="shared" si="9"/>
        <v>98.15</v>
      </c>
    </row>
    <row r="39" spans="1:7" ht="18" customHeight="1">
      <c r="A39" s="122" t="s">
        <v>20</v>
      </c>
      <c r="B39" s="128">
        <v>100.71</v>
      </c>
      <c r="C39" s="128">
        <v>102.75</v>
      </c>
      <c r="D39" s="128">
        <f t="shared" si="3"/>
        <v>98.38</v>
      </c>
      <c r="E39" s="128">
        <f t="shared" si="3"/>
        <v>100.67</v>
      </c>
      <c r="F39" s="128">
        <f t="shared" si="8"/>
        <v>100.05</v>
      </c>
      <c r="G39" s="128">
        <f t="shared" si="9"/>
        <v>99.23</v>
      </c>
    </row>
    <row r="40" spans="1:7" ht="18" customHeight="1">
      <c r="A40" s="124" t="s">
        <v>21</v>
      </c>
      <c r="B40" s="128"/>
      <c r="C40" s="128"/>
      <c r="D40" s="128"/>
      <c r="E40" s="128"/>
      <c r="F40" s="128"/>
      <c r="G40" s="128"/>
    </row>
    <row r="41" spans="1:7" ht="15.75" customHeight="1">
      <c r="A41" s="125" t="s">
        <v>177</v>
      </c>
      <c r="B41" s="128">
        <v>102.78</v>
      </c>
      <c r="C41" s="128">
        <v>101.52</v>
      </c>
      <c r="D41" s="128">
        <f t="shared" si="3"/>
        <v>99.54</v>
      </c>
      <c r="E41" s="128">
        <f t="shared" si="3"/>
        <v>102.27</v>
      </c>
      <c r="F41" s="128">
        <f t="shared" ref="F41:F42" si="10">ROUND(F22/E22*100,2)</f>
        <v>99.35</v>
      </c>
      <c r="G41" s="128">
        <f t="shared" ref="G41:G42" si="11">ROUND(G22/F22*100,2)</f>
        <v>98.75</v>
      </c>
    </row>
    <row r="42" spans="1:7" ht="15.75" customHeight="1">
      <c r="A42" s="125" t="s">
        <v>170</v>
      </c>
      <c r="B42" s="128">
        <v>101.26</v>
      </c>
      <c r="C42" s="128">
        <v>99.37</v>
      </c>
      <c r="D42" s="128">
        <f t="shared" si="3"/>
        <v>95.34</v>
      </c>
      <c r="E42" s="128">
        <f t="shared" si="3"/>
        <v>103.33</v>
      </c>
      <c r="F42" s="128">
        <f t="shared" si="10"/>
        <v>102.15</v>
      </c>
      <c r="G42" s="128">
        <f t="shared" si="11"/>
        <v>96.21</v>
      </c>
    </row>
  </sheetData>
  <mergeCells count="4">
    <mergeCell ref="B26:G26"/>
    <mergeCell ref="B4:G4"/>
    <mergeCell ref="B25:G25"/>
    <mergeCell ref="C7:F7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2"/>
  <sheetViews>
    <sheetView workbookViewId="0">
      <selection activeCell="G12" sqref="G12"/>
    </sheetView>
  </sheetViews>
  <sheetFormatPr defaultRowHeight="19.5" customHeight="1"/>
  <cols>
    <col min="1" max="1" width="40.140625" style="47" customWidth="1"/>
    <col min="2" max="2" width="8.28515625" style="47" customWidth="1"/>
    <col min="3" max="3" width="9.140625" style="47" customWidth="1"/>
    <col min="4" max="4" width="6.5703125" style="47" bestFit="1" customWidth="1"/>
    <col min="5" max="5" width="8.5703125" style="47" customWidth="1"/>
    <col min="6" max="6" width="8" style="47" customWidth="1"/>
    <col min="7" max="7" width="9.42578125" style="47" customWidth="1"/>
    <col min="8" max="8" width="24.5703125" style="47" bestFit="1" customWidth="1"/>
    <col min="9" max="16384" width="9.140625" style="47"/>
  </cols>
  <sheetData>
    <row r="1" spans="1:8" s="42" customFormat="1" ht="19.5" customHeight="1">
      <c r="A1" s="109" t="s">
        <v>239</v>
      </c>
      <c r="B1" s="109"/>
      <c r="C1" s="110"/>
      <c r="D1" s="110"/>
      <c r="E1" s="110"/>
      <c r="F1" s="110"/>
      <c r="G1" s="110"/>
    </row>
    <row r="2" spans="1:8" s="42" customFormat="1" ht="19.5" customHeight="1">
      <c r="A2" s="111" t="s">
        <v>232</v>
      </c>
      <c r="B2" s="112"/>
      <c r="C2" s="110"/>
      <c r="D2" s="110"/>
      <c r="E2" s="110"/>
      <c r="F2" s="110"/>
      <c r="G2" s="110"/>
    </row>
    <row r="3" spans="1:8" s="42" customFormat="1" ht="19.5" customHeight="1">
      <c r="A3" s="113"/>
      <c r="B3" s="114"/>
      <c r="C3" s="114"/>
      <c r="D3" s="114"/>
      <c r="E3" s="114"/>
      <c r="F3" s="115"/>
      <c r="G3" s="115"/>
    </row>
    <row r="4" spans="1:8" s="42" customFormat="1" ht="19.5" customHeight="1">
      <c r="A4" s="116"/>
      <c r="B4" s="431" t="s">
        <v>110</v>
      </c>
      <c r="C4" s="431"/>
      <c r="D4" s="431"/>
      <c r="E4" s="431"/>
      <c r="F4" s="431"/>
      <c r="G4" s="431"/>
    </row>
    <row r="5" spans="1:8" ht="60" customHeight="1">
      <c r="A5" s="117"/>
      <c r="B5" s="15" t="s">
        <v>332</v>
      </c>
      <c r="C5" s="15" t="s">
        <v>333</v>
      </c>
      <c r="D5" s="15" t="s">
        <v>334</v>
      </c>
      <c r="E5" s="16" t="s">
        <v>335</v>
      </c>
      <c r="F5" s="16" t="s">
        <v>336</v>
      </c>
      <c r="G5" s="16" t="s">
        <v>337</v>
      </c>
    </row>
    <row r="6" spans="1:8" ht="17.25" customHeight="1">
      <c r="A6" s="117"/>
      <c r="B6" s="129"/>
      <c r="C6" s="129"/>
      <c r="D6" s="129"/>
      <c r="E6" s="130"/>
      <c r="F6" s="130"/>
      <c r="G6" s="130"/>
    </row>
    <row r="7" spans="1:8" ht="17.25" customHeight="1">
      <c r="A7" s="117"/>
      <c r="B7" s="435" t="s">
        <v>180</v>
      </c>
      <c r="C7" s="435"/>
      <c r="D7" s="435"/>
      <c r="E7" s="435"/>
      <c r="F7" s="435"/>
      <c r="G7" s="435"/>
      <c r="H7" s="238"/>
    </row>
    <row r="8" spans="1:8" ht="17.25" customHeight="1">
      <c r="A8" s="117"/>
      <c r="B8" s="129"/>
      <c r="C8" s="129"/>
      <c r="D8" s="129"/>
      <c r="E8" s="129"/>
      <c r="F8" s="201"/>
      <c r="G8" s="129"/>
    </row>
    <row r="9" spans="1:8" ht="19.5" customHeight="1">
      <c r="A9" s="120" t="s">
        <v>182</v>
      </c>
      <c r="B9" s="131">
        <f t="shared" ref="B9:G9" si="0">B10+B13+B16</f>
        <v>436</v>
      </c>
      <c r="C9" s="131">
        <f t="shared" si="0"/>
        <v>477.9</v>
      </c>
      <c r="D9" s="131">
        <f t="shared" si="0"/>
        <v>487.91</v>
      </c>
      <c r="E9" s="131">
        <f t="shared" si="0"/>
        <v>506.45599999999996</v>
      </c>
      <c r="F9" s="131">
        <f t="shared" si="0"/>
        <v>535</v>
      </c>
      <c r="G9" s="131">
        <f t="shared" si="0"/>
        <v>551.99700000000007</v>
      </c>
      <c r="H9" s="132"/>
    </row>
    <row r="10" spans="1:8" ht="19.5" customHeight="1">
      <c r="A10" s="133" t="s">
        <v>176</v>
      </c>
      <c r="B10" s="134">
        <f t="shared" ref="B10:F10" si="1">SUM(B11:B12)</f>
        <v>211</v>
      </c>
      <c r="C10" s="134">
        <f t="shared" si="1"/>
        <v>248.6</v>
      </c>
      <c r="D10" s="134">
        <f t="shared" si="1"/>
        <v>251.78</v>
      </c>
      <c r="E10" s="134">
        <f t="shared" si="1"/>
        <v>263.18200000000002</v>
      </c>
      <c r="F10" s="134">
        <f t="shared" si="1"/>
        <v>285.79700000000003</v>
      </c>
      <c r="G10" s="134">
        <v>290.58199999999999</v>
      </c>
      <c r="H10" s="135"/>
    </row>
    <row r="11" spans="1:8" ht="19.5" customHeight="1">
      <c r="A11" s="125" t="s">
        <v>183</v>
      </c>
      <c r="B11" s="136">
        <v>209</v>
      </c>
      <c r="C11" s="136">
        <v>243.9</v>
      </c>
      <c r="D11" s="136">
        <v>246.2</v>
      </c>
      <c r="E11" s="136">
        <v>256.43400000000003</v>
      </c>
      <c r="F11" s="136">
        <v>275.86700000000002</v>
      </c>
      <c r="G11" s="136">
        <v>280.51299999999998</v>
      </c>
    </row>
    <row r="12" spans="1:8" ht="19.5" customHeight="1">
      <c r="A12" s="125" t="s">
        <v>184</v>
      </c>
      <c r="B12" s="136">
        <v>2</v>
      </c>
      <c r="C12" s="136">
        <v>4.7</v>
      </c>
      <c r="D12" s="136">
        <v>5.58</v>
      </c>
      <c r="E12" s="136">
        <v>6.7480000000000002</v>
      </c>
      <c r="F12" s="136">
        <v>9.93</v>
      </c>
      <c r="G12" s="136">
        <v>10.069000000000001</v>
      </c>
    </row>
    <row r="13" spans="1:8" ht="19.5" customHeight="1">
      <c r="A13" s="133" t="s">
        <v>178</v>
      </c>
      <c r="B13" s="134">
        <f t="shared" ref="B13:G13" si="2">SUM(B14:B15)</f>
        <v>146</v>
      </c>
      <c r="C13" s="134">
        <f t="shared" si="2"/>
        <v>158.4</v>
      </c>
      <c r="D13" s="134">
        <f t="shared" si="2"/>
        <v>162.76000000000002</v>
      </c>
      <c r="E13" s="134">
        <f t="shared" si="2"/>
        <v>168.44399999999999</v>
      </c>
      <c r="F13" s="134">
        <f t="shared" si="2"/>
        <v>173.90700000000001</v>
      </c>
      <c r="G13" s="134">
        <f t="shared" si="2"/>
        <v>184.32599999999999</v>
      </c>
      <c r="H13" s="137"/>
    </row>
    <row r="14" spans="1:8" ht="19.5" customHeight="1">
      <c r="A14" s="125" t="s">
        <v>183</v>
      </c>
      <c r="B14" s="136">
        <v>144</v>
      </c>
      <c r="C14" s="136">
        <v>153.1</v>
      </c>
      <c r="D14" s="136">
        <v>156.30000000000001</v>
      </c>
      <c r="E14" s="136">
        <v>160.80699999999999</v>
      </c>
      <c r="F14" s="136">
        <v>166.97</v>
      </c>
      <c r="G14" s="136">
        <v>174.17400000000001</v>
      </c>
      <c r="H14" s="174"/>
    </row>
    <row r="15" spans="1:8" ht="19.5" customHeight="1">
      <c r="A15" s="125" t="s">
        <v>184</v>
      </c>
      <c r="B15" s="136">
        <v>2</v>
      </c>
      <c r="C15" s="136">
        <v>5.3</v>
      </c>
      <c r="D15" s="136">
        <v>6.46</v>
      </c>
      <c r="E15" s="136">
        <v>7.6369999999999996</v>
      </c>
      <c r="F15" s="136">
        <v>6.9370000000000003</v>
      </c>
      <c r="G15" s="136">
        <v>10.151999999999999</v>
      </c>
    </row>
    <row r="16" spans="1:8" ht="19.5" customHeight="1">
      <c r="A16" s="133" t="s">
        <v>179</v>
      </c>
      <c r="B16" s="134">
        <f t="shared" ref="B16:G16" si="3">SUM(B17:B18)</f>
        <v>79</v>
      </c>
      <c r="C16" s="134">
        <f t="shared" si="3"/>
        <v>70.900000000000006</v>
      </c>
      <c r="D16" s="134">
        <f t="shared" si="3"/>
        <v>73.37</v>
      </c>
      <c r="E16" s="134">
        <f t="shared" si="3"/>
        <v>74.83</v>
      </c>
      <c r="F16" s="134">
        <f t="shared" si="3"/>
        <v>75.295999999999992</v>
      </c>
      <c r="G16" s="134">
        <f t="shared" si="3"/>
        <v>77.088999999999999</v>
      </c>
      <c r="H16" s="135"/>
    </row>
    <row r="17" spans="1:7" ht="19.5" customHeight="1">
      <c r="A17" s="125" t="s">
        <v>183</v>
      </c>
      <c r="B17" s="136">
        <v>59</v>
      </c>
      <c r="C17" s="136">
        <v>50</v>
      </c>
      <c r="D17" s="136">
        <v>51.49</v>
      </c>
      <c r="E17" s="136">
        <v>52.41</v>
      </c>
      <c r="F17" s="136">
        <v>56.14</v>
      </c>
      <c r="G17" s="136">
        <v>54.695</v>
      </c>
    </row>
    <row r="18" spans="1:7" ht="19.5" customHeight="1">
      <c r="A18" s="125" t="s">
        <v>184</v>
      </c>
      <c r="B18" s="136">
        <v>20</v>
      </c>
      <c r="C18" s="136">
        <v>20.900000000000002</v>
      </c>
      <c r="D18" s="136">
        <v>21.88</v>
      </c>
      <c r="E18" s="136">
        <v>22.42</v>
      </c>
      <c r="F18" s="136">
        <v>19.155999999999999</v>
      </c>
      <c r="G18" s="136">
        <v>22.393999999999998</v>
      </c>
    </row>
    <row r="19" spans="1:7" ht="19.5" customHeight="1">
      <c r="A19" s="125"/>
      <c r="B19" s="136"/>
      <c r="C19" s="136"/>
      <c r="D19" s="136"/>
      <c r="E19" s="136"/>
    </row>
    <row r="20" spans="1:7" ht="19.5" customHeight="1">
      <c r="A20" s="126"/>
      <c r="B20" s="429" t="s">
        <v>13</v>
      </c>
      <c r="C20" s="429"/>
      <c r="D20" s="429"/>
      <c r="E20" s="429"/>
      <c r="F20" s="429"/>
      <c r="G20" s="429"/>
    </row>
    <row r="21" spans="1:7" ht="19.5" customHeight="1">
      <c r="A21" s="126"/>
      <c r="B21" s="430" t="s">
        <v>345</v>
      </c>
      <c r="C21" s="430"/>
      <c r="D21" s="430"/>
      <c r="E21" s="430"/>
      <c r="F21" s="430"/>
      <c r="G21" s="430"/>
    </row>
    <row r="22" spans="1:7" ht="19.5" customHeight="1">
      <c r="A22" s="120" t="s">
        <v>181</v>
      </c>
      <c r="B22" s="127">
        <v>99.54</v>
      </c>
      <c r="C22" s="127">
        <v>103.16</v>
      </c>
      <c r="D22" s="127">
        <f>ROUND(D9/C9*100,2)</f>
        <v>102.09</v>
      </c>
      <c r="E22" s="127">
        <f t="shared" ref="E22:G31" si="4">ROUND(E9/D9*100,2)</f>
        <v>103.8</v>
      </c>
      <c r="F22" s="127">
        <f t="shared" si="4"/>
        <v>105.64</v>
      </c>
      <c r="G22" s="127">
        <f t="shared" si="4"/>
        <v>103.18</v>
      </c>
    </row>
    <row r="23" spans="1:7" ht="19.5" customHeight="1">
      <c r="A23" s="133" t="s">
        <v>176</v>
      </c>
      <c r="B23" s="127">
        <v>102.43</v>
      </c>
      <c r="C23" s="127">
        <v>105.56</v>
      </c>
      <c r="D23" s="127">
        <f t="shared" ref="D23:D31" si="5">ROUND(D10/C10*100,2)</f>
        <v>101.28</v>
      </c>
      <c r="E23" s="127">
        <f t="shared" si="4"/>
        <v>104.53</v>
      </c>
      <c r="F23" s="127">
        <f t="shared" si="4"/>
        <v>108.59</v>
      </c>
      <c r="G23" s="127">
        <f t="shared" si="4"/>
        <v>101.67</v>
      </c>
    </row>
    <row r="24" spans="1:7" ht="19.5" customHeight="1">
      <c r="A24" s="125" t="s">
        <v>183</v>
      </c>
      <c r="B24" s="128">
        <v>102.45</v>
      </c>
      <c r="C24" s="128">
        <v>105.22</v>
      </c>
      <c r="D24" s="128">
        <f t="shared" si="5"/>
        <v>100.94</v>
      </c>
      <c r="E24" s="128">
        <f t="shared" si="4"/>
        <v>104.16</v>
      </c>
      <c r="F24" s="128">
        <f t="shared" si="4"/>
        <v>107.58</v>
      </c>
      <c r="G24" s="128">
        <f t="shared" si="4"/>
        <v>101.68</v>
      </c>
    </row>
    <row r="25" spans="1:7" ht="19.5" customHeight="1">
      <c r="A25" s="125" t="s">
        <v>184</v>
      </c>
      <c r="B25" s="128">
        <v>100</v>
      </c>
      <c r="C25" s="128">
        <v>127.03</v>
      </c>
      <c r="D25" s="128">
        <f t="shared" si="5"/>
        <v>118.72</v>
      </c>
      <c r="E25" s="128">
        <f t="shared" si="4"/>
        <v>120.93</v>
      </c>
      <c r="F25" s="128">
        <f t="shared" si="4"/>
        <v>147.15</v>
      </c>
      <c r="G25" s="128">
        <f t="shared" si="4"/>
        <v>101.4</v>
      </c>
    </row>
    <row r="26" spans="1:7" ht="19.5" customHeight="1">
      <c r="A26" s="133" t="s">
        <v>178</v>
      </c>
      <c r="B26" s="127">
        <v>95.42</v>
      </c>
      <c r="C26" s="127">
        <v>100.51</v>
      </c>
      <c r="D26" s="127">
        <f t="shared" si="5"/>
        <v>102.75</v>
      </c>
      <c r="E26" s="127">
        <f t="shared" si="4"/>
        <v>103.49</v>
      </c>
      <c r="F26" s="127">
        <f t="shared" si="4"/>
        <v>103.24</v>
      </c>
      <c r="G26" s="127">
        <f t="shared" si="4"/>
        <v>105.99</v>
      </c>
    </row>
    <row r="27" spans="1:7" ht="19.5" customHeight="1">
      <c r="A27" s="125" t="s">
        <v>183</v>
      </c>
      <c r="B27" s="128">
        <v>95.36</v>
      </c>
      <c r="C27" s="128">
        <v>100.08</v>
      </c>
      <c r="D27" s="128">
        <f t="shared" si="5"/>
        <v>102.09</v>
      </c>
      <c r="E27" s="128">
        <f t="shared" si="4"/>
        <v>102.88</v>
      </c>
      <c r="F27" s="128">
        <f t="shared" si="4"/>
        <v>103.83</v>
      </c>
      <c r="G27" s="128">
        <f t="shared" si="4"/>
        <v>104.31</v>
      </c>
    </row>
    <row r="28" spans="1:7" ht="19.5" customHeight="1">
      <c r="A28" s="125" t="s">
        <v>184</v>
      </c>
      <c r="B28" s="128">
        <v>100</v>
      </c>
      <c r="C28" s="128">
        <v>114.97</v>
      </c>
      <c r="D28" s="128">
        <f t="shared" si="5"/>
        <v>121.89</v>
      </c>
      <c r="E28" s="128">
        <f t="shared" si="4"/>
        <v>118.22</v>
      </c>
      <c r="F28" s="128">
        <f t="shared" si="4"/>
        <v>90.83</v>
      </c>
      <c r="G28" s="128">
        <f t="shared" si="4"/>
        <v>146.35</v>
      </c>
    </row>
    <row r="29" spans="1:7" ht="19.5" customHeight="1">
      <c r="A29" s="133" t="s">
        <v>179</v>
      </c>
      <c r="B29" s="127">
        <v>100</v>
      </c>
      <c r="C29" s="127">
        <v>101.03</v>
      </c>
      <c r="D29" s="127">
        <f t="shared" si="5"/>
        <v>103.48</v>
      </c>
      <c r="E29" s="127">
        <f t="shared" si="4"/>
        <v>101.99</v>
      </c>
      <c r="F29" s="127">
        <f t="shared" si="4"/>
        <v>100.62</v>
      </c>
      <c r="G29" s="127">
        <f t="shared" si="4"/>
        <v>102.38</v>
      </c>
    </row>
    <row r="30" spans="1:7" ht="19.5" customHeight="1">
      <c r="A30" s="125" t="s">
        <v>183</v>
      </c>
      <c r="B30" s="128">
        <v>98.33</v>
      </c>
      <c r="C30" s="128">
        <v>98.81</v>
      </c>
      <c r="D30" s="128">
        <f t="shared" si="5"/>
        <v>102.98</v>
      </c>
      <c r="E30" s="128">
        <f t="shared" si="4"/>
        <v>101.79</v>
      </c>
      <c r="F30" s="128">
        <f t="shared" si="4"/>
        <v>107.12</v>
      </c>
      <c r="G30" s="128">
        <f t="shared" si="4"/>
        <v>97.43</v>
      </c>
    </row>
    <row r="31" spans="1:7" ht="19.5" customHeight="1">
      <c r="A31" s="125" t="s">
        <v>184</v>
      </c>
      <c r="B31" s="128">
        <v>105.26</v>
      </c>
      <c r="C31" s="128">
        <v>106.74</v>
      </c>
      <c r="D31" s="128">
        <f t="shared" si="5"/>
        <v>104.69</v>
      </c>
      <c r="E31" s="128">
        <f t="shared" si="4"/>
        <v>102.47</v>
      </c>
      <c r="F31" s="128">
        <f t="shared" si="4"/>
        <v>85.44</v>
      </c>
      <c r="G31" s="128">
        <f t="shared" si="4"/>
        <v>116.9</v>
      </c>
    </row>
    <row r="32" spans="1:7" ht="19.5" customHeight="1">
      <c r="A32" s="230"/>
      <c r="B32" s="231"/>
      <c r="C32" s="231"/>
      <c r="D32" s="231"/>
      <c r="E32" s="231"/>
      <c r="F32" s="230"/>
      <c r="G32" s="230"/>
    </row>
  </sheetData>
  <mergeCells count="4">
    <mergeCell ref="B21:G21"/>
    <mergeCell ref="B4:G4"/>
    <mergeCell ref="B20:G20"/>
    <mergeCell ref="B7:G7"/>
  </mergeCells>
  <pageMargins left="0.74803149606299213" right="0.51181102362204722" top="0.62992125984251968" bottom="0.62992125984251968" header="0.51181102362204722" footer="0.23622047244094491"/>
  <pageSetup paperSize="9" firstPageNumber="15" orientation="portrait" r:id="rId1"/>
  <headerFooter alignWithMargins="0">
    <oddFooter>&amp;C&amp;11&amp;P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9"/>
  <sheetViews>
    <sheetView workbookViewId="0">
      <selection activeCell="F10" sqref="F10"/>
    </sheetView>
  </sheetViews>
  <sheetFormatPr defaultRowHeight="15.95" customHeight="1"/>
  <cols>
    <col min="1" max="1" width="3" style="17" customWidth="1"/>
    <col min="2" max="2" width="41.85546875" style="17" customWidth="1"/>
    <col min="3" max="4" width="8.5703125" style="17" customWidth="1"/>
    <col min="5" max="5" width="7.5703125" style="17" bestFit="1" customWidth="1"/>
    <col min="6" max="8" width="8.5703125" style="17" customWidth="1"/>
    <col min="9" max="9" width="9.140625" style="17"/>
    <col min="10" max="10" width="28.28515625" style="17" bestFit="1" customWidth="1"/>
    <col min="11" max="16384" width="9.140625" style="17"/>
  </cols>
  <sheetData>
    <row r="1" spans="1:10" s="8" customFormat="1" ht="20.100000000000001" customHeight="1">
      <c r="A1" s="6" t="s">
        <v>240</v>
      </c>
      <c r="B1" s="7"/>
      <c r="C1" s="7"/>
      <c r="D1" s="7"/>
      <c r="E1" s="7"/>
      <c r="F1" s="7"/>
    </row>
    <row r="2" spans="1:10" s="8" customFormat="1" ht="20.100000000000001" customHeight="1">
      <c r="A2" s="9" t="s">
        <v>185</v>
      </c>
      <c r="B2" s="7"/>
      <c r="C2" s="7"/>
      <c r="D2" s="7"/>
      <c r="E2" s="7"/>
      <c r="F2" s="7"/>
    </row>
    <row r="3" spans="1:10" s="8" customFormat="1" ht="20.100000000000001" customHeight="1">
      <c r="A3" s="10"/>
      <c r="B3" s="7"/>
      <c r="C3" s="7"/>
      <c r="D3" s="7"/>
      <c r="E3" s="7"/>
      <c r="F3" s="7"/>
    </row>
    <row r="4" spans="1:10" s="8" customFormat="1" ht="18" customHeight="1">
      <c r="A4" s="138"/>
      <c r="B4" s="138"/>
      <c r="C4" s="423" t="s">
        <v>110</v>
      </c>
      <c r="D4" s="423"/>
      <c r="E4" s="423"/>
      <c r="F4" s="423"/>
      <c r="G4" s="423"/>
      <c r="H4" s="423"/>
    </row>
    <row r="5" spans="1:10" ht="51.75" customHeight="1">
      <c r="A5" s="139"/>
      <c r="B5" s="14"/>
      <c r="C5" s="15" t="s">
        <v>332</v>
      </c>
      <c r="D5" s="15" t="s">
        <v>333</v>
      </c>
      <c r="E5" s="15" t="s">
        <v>334</v>
      </c>
      <c r="F5" s="16" t="s">
        <v>335</v>
      </c>
      <c r="G5" s="16" t="s">
        <v>336</v>
      </c>
      <c r="H5" s="16" t="s">
        <v>337</v>
      </c>
    </row>
    <row r="6" spans="1:10" ht="18.75" customHeight="1">
      <c r="A6" s="139"/>
      <c r="B6" s="14"/>
      <c r="C6" s="129"/>
      <c r="D6" s="129"/>
      <c r="E6" s="129"/>
      <c r="F6" s="130"/>
      <c r="G6" s="130"/>
      <c r="H6" s="130"/>
    </row>
    <row r="7" spans="1:10" ht="17.25" customHeight="1">
      <c r="A7" s="8" t="s">
        <v>358</v>
      </c>
      <c r="B7" s="140"/>
      <c r="C7" s="141">
        <f t="shared" ref="C7:H7" si="0">C9+C12+C15</f>
        <v>15167</v>
      </c>
      <c r="D7" s="141">
        <f t="shared" si="0"/>
        <v>16541</v>
      </c>
      <c r="E7" s="141">
        <f t="shared" si="0"/>
        <v>16736</v>
      </c>
      <c r="F7" s="141">
        <f t="shared" si="0"/>
        <v>19146</v>
      </c>
      <c r="G7" s="141">
        <f t="shared" si="0"/>
        <v>19661</v>
      </c>
      <c r="H7" s="141">
        <f t="shared" si="0"/>
        <v>17276</v>
      </c>
      <c r="J7" s="176"/>
    </row>
    <row r="8" spans="1:10" ht="17.25" customHeight="1">
      <c r="A8" s="142" t="s">
        <v>54</v>
      </c>
      <c r="B8" s="140"/>
      <c r="C8" s="143"/>
      <c r="D8" s="143"/>
      <c r="E8" s="143"/>
      <c r="F8" s="143"/>
      <c r="G8" s="143"/>
      <c r="H8" s="143"/>
    </row>
    <row r="9" spans="1:10" ht="15.95" customHeight="1">
      <c r="A9" s="81" t="s">
        <v>162</v>
      </c>
      <c r="C9" s="144">
        <f t="shared" ref="C9:H9" si="1">SUM(C10:C11)</f>
        <v>7706</v>
      </c>
      <c r="D9" s="144">
        <f t="shared" si="1"/>
        <v>8384</v>
      </c>
      <c r="E9" s="144">
        <f t="shared" si="1"/>
        <v>8572</v>
      </c>
      <c r="F9" s="144">
        <f t="shared" si="1"/>
        <v>8724</v>
      </c>
      <c r="G9" s="144">
        <f t="shared" si="1"/>
        <v>8853</v>
      </c>
      <c r="H9" s="144">
        <f t="shared" si="1"/>
        <v>8924</v>
      </c>
    </row>
    <row r="10" spans="1:10" ht="15.95" customHeight="1">
      <c r="B10" s="25" t="s">
        <v>111</v>
      </c>
      <c r="C10" s="145">
        <v>7633</v>
      </c>
      <c r="D10" s="145">
        <v>8205</v>
      </c>
      <c r="E10" s="145">
        <v>8351</v>
      </c>
      <c r="F10" s="145">
        <v>8476</v>
      </c>
      <c r="G10" s="145">
        <v>8594</v>
      </c>
      <c r="H10" s="145">
        <v>8600</v>
      </c>
    </row>
    <row r="11" spans="1:10" ht="15.95" customHeight="1">
      <c r="B11" s="25" t="s">
        <v>112</v>
      </c>
      <c r="C11" s="145">
        <v>73</v>
      </c>
      <c r="D11" s="145">
        <v>179</v>
      </c>
      <c r="E11" s="145">
        <v>221</v>
      </c>
      <c r="F11" s="145">
        <v>248</v>
      </c>
      <c r="G11" s="145">
        <v>259</v>
      </c>
      <c r="H11" s="145">
        <v>324</v>
      </c>
    </row>
    <row r="12" spans="1:10" ht="15.95" customHeight="1">
      <c r="A12" s="81" t="s">
        <v>164</v>
      </c>
      <c r="C12" s="144">
        <f t="shared" ref="C12:H12" si="2">SUM(C13:C14)</f>
        <v>5467</v>
      </c>
      <c r="D12" s="144">
        <f t="shared" si="2"/>
        <v>5820</v>
      </c>
      <c r="E12" s="144">
        <f t="shared" si="2"/>
        <v>5851</v>
      </c>
      <c r="F12" s="144">
        <f t="shared" si="2"/>
        <v>8051</v>
      </c>
      <c r="G12" s="144">
        <f t="shared" si="2"/>
        <v>8349</v>
      </c>
      <c r="H12" s="144">
        <f t="shared" si="2"/>
        <v>5977</v>
      </c>
    </row>
    <row r="13" spans="1:10" ht="15.95" customHeight="1">
      <c r="B13" s="25" t="s">
        <v>111</v>
      </c>
      <c r="C13" s="145">
        <v>5364</v>
      </c>
      <c r="D13" s="145">
        <v>5631</v>
      </c>
      <c r="E13" s="145">
        <v>5693</v>
      </c>
      <c r="F13" s="145">
        <v>7788</v>
      </c>
      <c r="G13" s="145">
        <v>8052</v>
      </c>
      <c r="H13" s="145">
        <v>5817</v>
      </c>
    </row>
    <row r="14" spans="1:10" ht="15.95" customHeight="1">
      <c r="B14" s="25" t="s">
        <v>112</v>
      </c>
      <c r="C14" s="145">
        <v>103</v>
      </c>
      <c r="D14" s="145">
        <v>189</v>
      </c>
      <c r="E14" s="145">
        <v>158</v>
      </c>
      <c r="F14" s="145">
        <v>263</v>
      </c>
      <c r="G14" s="145">
        <v>297</v>
      </c>
      <c r="H14" s="145">
        <v>160</v>
      </c>
    </row>
    <row r="15" spans="1:10" ht="15.95" customHeight="1">
      <c r="A15" s="81" t="s">
        <v>165</v>
      </c>
      <c r="C15" s="144">
        <f t="shared" ref="C15:H15" si="3">SUM(C16:C17)</f>
        <v>1994</v>
      </c>
      <c r="D15" s="144">
        <f t="shared" si="3"/>
        <v>2337</v>
      </c>
      <c r="E15" s="144">
        <f t="shared" si="3"/>
        <v>2313</v>
      </c>
      <c r="F15" s="144">
        <f t="shared" si="3"/>
        <v>2371</v>
      </c>
      <c r="G15" s="144">
        <f t="shared" si="3"/>
        <v>2459</v>
      </c>
      <c r="H15" s="144">
        <f t="shared" si="3"/>
        <v>2375</v>
      </c>
    </row>
    <row r="16" spans="1:10" ht="15.95" customHeight="1">
      <c r="B16" s="25" t="s">
        <v>111</v>
      </c>
      <c r="C16" s="145">
        <v>1615</v>
      </c>
      <c r="D16" s="145">
        <v>1805</v>
      </c>
      <c r="E16" s="145">
        <v>1799</v>
      </c>
      <c r="F16" s="145">
        <v>1841</v>
      </c>
      <c r="G16" s="145">
        <v>1903</v>
      </c>
      <c r="H16" s="145">
        <v>1831</v>
      </c>
    </row>
    <row r="17" spans="1:8" ht="15.95" customHeight="1">
      <c r="B17" s="25" t="s">
        <v>112</v>
      </c>
      <c r="C17" s="145">
        <v>379</v>
      </c>
      <c r="D17" s="145">
        <v>532</v>
      </c>
      <c r="E17" s="145">
        <v>514</v>
      </c>
      <c r="F17" s="145">
        <v>530</v>
      </c>
      <c r="G17" s="145">
        <v>556</v>
      </c>
      <c r="H17" s="145">
        <v>544</v>
      </c>
    </row>
    <row r="18" spans="1:8" ht="15.95" customHeight="1">
      <c r="A18" s="8" t="s">
        <v>359</v>
      </c>
      <c r="B18" s="8"/>
      <c r="C18" s="144">
        <f t="shared" ref="C18:H18" si="4">C20+C23+C26</f>
        <v>215721</v>
      </c>
      <c r="D18" s="144">
        <f t="shared" si="4"/>
        <v>236962</v>
      </c>
      <c r="E18" s="144">
        <f t="shared" si="4"/>
        <v>241746</v>
      </c>
      <c r="F18" s="144">
        <f t="shared" si="4"/>
        <v>250342</v>
      </c>
      <c r="G18" s="144">
        <f t="shared" si="4"/>
        <v>264542</v>
      </c>
      <c r="H18" s="144">
        <f t="shared" si="4"/>
        <v>271671</v>
      </c>
    </row>
    <row r="19" spans="1:8" ht="15.95" customHeight="1">
      <c r="A19" s="436" t="s">
        <v>41</v>
      </c>
      <c r="B19" s="436"/>
      <c r="C19" s="145"/>
      <c r="D19" s="145"/>
      <c r="E19" s="145"/>
      <c r="F19" s="145"/>
      <c r="G19" s="145"/>
      <c r="H19" s="145"/>
    </row>
    <row r="20" spans="1:8" ht="15.95" customHeight="1">
      <c r="A20" s="81" t="s">
        <v>162</v>
      </c>
      <c r="C20" s="144">
        <f t="shared" ref="C20:H20" si="5">SUM(C21:C22)</f>
        <v>101085</v>
      </c>
      <c r="D20" s="144">
        <f t="shared" si="5"/>
        <v>119132</v>
      </c>
      <c r="E20" s="144">
        <f t="shared" si="5"/>
        <v>120372</v>
      </c>
      <c r="F20" s="144">
        <f t="shared" si="5"/>
        <v>126054</v>
      </c>
      <c r="G20" s="144">
        <f t="shared" si="5"/>
        <v>136811</v>
      </c>
      <c r="H20" s="144">
        <f t="shared" si="5"/>
        <v>139309</v>
      </c>
    </row>
    <row r="21" spans="1:8" ht="15.95" customHeight="1">
      <c r="B21" s="25" t="s">
        <v>111</v>
      </c>
      <c r="C21" s="145">
        <v>100422</v>
      </c>
      <c r="D21" s="145">
        <v>117060</v>
      </c>
      <c r="E21" s="145">
        <v>117886</v>
      </c>
      <c r="F21" s="145">
        <v>123011</v>
      </c>
      <c r="G21" s="145">
        <v>132333</v>
      </c>
      <c r="H21" s="145">
        <v>134630</v>
      </c>
    </row>
    <row r="22" spans="1:8" ht="15.95" customHeight="1">
      <c r="B22" s="25" t="s">
        <v>112</v>
      </c>
      <c r="C22" s="145">
        <v>663</v>
      </c>
      <c r="D22" s="145">
        <v>2072</v>
      </c>
      <c r="E22" s="145">
        <v>2486</v>
      </c>
      <c r="F22" s="145">
        <v>3043</v>
      </c>
      <c r="G22" s="145">
        <v>4478</v>
      </c>
      <c r="H22" s="145">
        <v>4679</v>
      </c>
    </row>
    <row r="23" spans="1:8" ht="15.95" customHeight="1">
      <c r="A23" s="81" t="s">
        <v>164</v>
      </c>
      <c r="C23" s="144">
        <f t="shared" ref="C23:H23" si="6">SUM(C24:C25)</f>
        <v>70473</v>
      </c>
      <c r="D23" s="144">
        <f t="shared" si="6"/>
        <v>77724</v>
      </c>
      <c r="E23" s="144">
        <f t="shared" si="6"/>
        <v>79485</v>
      </c>
      <c r="F23" s="144">
        <f t="shared" si="6"/>
        <v>82249</v>
      </c>
      <c r="G23" s="144">
        <f t="shared" si="6"/>
        <v>85039</v>
      </c>
      <c r="H23" s="144">
        <f t="shared" si="6"/>
        <v>89079</v>
      </c>
    </row>
    <row r="24" spans="1:8" ht="15.95" customHeight="1">
      <c r="B24" s="25" t="s">
        <v>111</v>
      </c>
      <c r="C24" s="145">
        <v>69889</v>
      </c>
      <c r="D24" s="145">
        <v>75869</v>
      </c>
      <c r="E24" s="145">
        <v>77220</v>
      </c>
      <c r="F24" s="145">
        <v>79472</v>
      </c>
      <c r="G24" s="145">
        <v>82518</v>
      </c>
      <c r="H24" s="145">
        <v>85080</v>
      </c>
    </row>
    <row r="25" spans="1:8" ht="15.95" customHeight="1">
      <c r="B25" s="25" t="s">
        <v>112</v>
      </c>
      <c r="C25" s="145">
        <v>584</v>
      </c>
      <c r="D25" s="145">
        <v>1855</v>
      </c>
      <c r="E25" s="145">
        <v>2265</v>
      </c>
      <c r="F25" s="145">
        <v>2777</v>
      </c>
      <c r="G25" s="145">
        <v>2521</v>
      </c>
      <c r="H25" s="145">
        <v>3999</v>
      </c>
    </row>
    <row r="26" spans="1:8" ht="15.95" customHeight="1">
      <c r="A26" s="81" t="s">
        <v>165</v>
      </c>
      <c r="C26" s="144">
        <f t="shared" ref="C26:H26" si="7">SUM(C27:C28)</f>
        <v>44163</v>
      </c>
      <c r="D26" s="144">
        <f t="shared" si="7"/>
        <v>40106</v>
      </c>
      <c r="E26" s="144">
        <f t="shared" si="7"/>
        <v>41889</v>
      </c>
      <c r="F26" s="144">
        <f t="shared" si="7"/>
        <v>42039</v>
      </c>
      <c r="G26" s="144">
        <f t="shared" si="7"/>
        <v>42692</v>
      </c>
      <c r="H26" s="144">
        <f t="shared" si="7"/>
        <v>43283</v>
      </c>
    </row>
    <row r="27" spans="1:8" ht="15.95" customHeight="1">
      <c r="B27" s="25" t="s">
        <v>111</v>
      </c>
      <c r="C27" s="145">
        <v>35229</v>
      </c>
      <c r="D27" s="145">
        <v>30138</v>
      </c>
      <c r="E27" s="145">
        <v>31455</v>
      </c>
      <c r="F27" s="145">
        <v>31246</v>
      </c>
      <c r="G27" s="145">
        <v>31800</v>
      </c>
      <c r="H27" s="145">
        <v>32291</v>
      </c>
    </row>
    <row r="28" spans="1:8" ht="15.95" customHeight="1">
      <c r="B28" s="25" t="s">
        <v>112</v>
      </c>
      <c r="C28" s="145">
        <v>8934</v>
      </c>
      <c r="D28" s="145">
        <v>9968</v>
      </c>
      <c r="E28" s="145">
        <v>10434</v>
      </c>
      <c r="F28" s="145">
        <v>10793</v>
      </c>
      <c r="G28" s="145">
        <v>10892</v>
      </c>
      <c r="H28" s="145">
        <v>10992</v>
      </c>
    </row>
    <row r="29" spans="1:8" ht="15.95" customHeight="1">
      <c r="A29" s="39"/>
      <c r="B29" s="39"/>
      <c r="C29" s="39"/>
      <c r="D29" s="39"/>
      <c r="E29" s="39"/>
      <c r="F29" s="39"/>
      <c r="G29" s="39"/>
      <c r="H29" s="39"/>
    </row>
  </sheetData>
  <mergeCells count="2">
    <mergeCell ref="A19:B19"/>
    <mergeCell ref="C4:H4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08"/>
  <sheetViews>
    <sheetView workbookViewId="0">
      <selection activeCell="D15" sqref="D15"/>
    </sheetView>
  </sheetViews>
  <sheetFormatPr defaultRowHeight="14.25" customHeight="1"/>
  <cols>
    <col min="1" max="1" width="38.140625" style="17" customWidth="1"/>
    <col min="2" max="2" width="10.42578125" style="17" customWidth="1"/>
    <col min="3" max="5" width="13.7109375" style="17" customWidth="1"/>
    <col min="6" max="16384" width="9.140625" style="17"/>
  </cols>
  <sheetData>
    <row r="1" spans="1:5" s="8" customFormat="1" ht="20.100000000000001" customHeight="1">
      <c r="A1" s="6" t="s">
        <v>360</v>
      </c>
      <c r="B1" s="7"/>
      <c r="C1" s="7"/>
      <c r="D1" s="7"/>
      <c r="E1" s="7"/>
    </row>
    <row r="2" spans="1:5" s="8" customFormat="1" ht="20.100000000000001" customHeight="1">
      <c r="A2" s="6" t="s">
        <v>355</v>
      </c>
      <c r="B2" s="7"/>
      <c r="C2" s="7"/>
      <c r="D2" s="7"/>
      <c r="E2" s="7"/>
    </row>
    <row r="3" spans="1:5" ht="20.100000000000001" customHeight="1">
      <c r="A3" s="146" t="s">
        <v>363</v>
      </c>
      <c r="B3" s="37"/>
      <c r="C3" s="37"/>
      <c r="D3" s="37"/>
      <c r="E3" s="37"/>
    </row>
    <row r="4" spans="1:5" ht="20.100000000000001" customHeight="1"/>
    <row r="5" spans="1:5" ht="20.100000000000001" customHeight="1">
      <c r="A5" s="39"/>
      <c r="E5" s="40" t="s">
        <v>186</v>
      </c>
    </row>
    <row r="6" spans="1:5" ht="20.100000000000001" customHeight="1">
      <c r="B6" s="437" t="s">
        <v>191</v>
      </c>
      <c r="C6" s="433" t="s">
        <v>187</v>
      </c>
      <c r="D6" s="433"/>
      <c r="E6" s="433"/>
    </row>
    <row r="7" spans="1:5" ht="27" customHeight="1">
      <c r="B7" s="438"/>
      <c r="C7" s="93" t="s">
        <v>38</v>
      </c>
      <c r="D7" s="93" t="s">
        <v>188</v>
      </c>
      <c r="E7" s="93" t="s">
        <v>189</v>
      </c>
    </row>
    <row r="8" spans="1:5" ht="27" customHeight="1">
      <c r="B8" s="439"/>
      <c r="C8" s="97" t="s">
        <v>32</v>
      </c>
      <c r="D8" s="97" t="s">
        <v>37</v>
      </c>
      <c r="E8" s="97" t="s">
        <v>190</v>
      </c>
    </row>
    <row r="9" spans="1:5" ht="20.100000000000001" customHeight="1">
      <c r="B9" s="147"/>
      <c r="C9" s="99"/>
      <c r="D9" s="99"/>
      <c r="E9" s="99"/>
    </row>
    <row r="10" spans="1:5" ht="20.100000000000001" customHeight="1">
      <c r="A10" s="44" t="s">
        <v>127</v>
      </c>
      <c r="B10" s="246">
        <f>SUM(B12:B22)</f>
        <v>22278</v>
      </c>
      <c r="C10" s="246">
        <f>SUM(C12:C22)</f>
        <v>10263</v>
      </c>
      <c r="D10" s="199">
        <f>SUM(D12:D22)</f>
        <v>8093</v>
      </c>
      <c r="E10" s="199">
        <f>SUM(E12:E22)</f>
        <v>3922</v>
      </c>
    </row>
    <row r="11" spans="1:5" ht="20.100000000000001" customHeight="1">
      <c r="A11" s="46" t="s">
        <v>223</v>
      </c>
      <c r="D11" s="47"/>
      <c r="E11" s="47"/>
    </row>
    <row r="12" spans="1:5" ht="20.100000000000001" customHeight="1">
      <c r="A12" s="17" t="s">
        <v>128</v>
      </c>
      <c r="B12" s="149">
        <f t="shared" ref="B12:B22" si="0">SUM(C12:E12)</f>
        <v>6608</v>
      </c>
      <c r="C12" s="149">
        <v>2928</v>
      </c>
      <c r="D12" s="200">
        <v>2402</v>
      </c>
      <c r="E12" s="200">
        <v>1278</v>
      </c>
    </row>
    <row r="13" spans="1:5" ht="20.100000000000001" customHeight="1">
      <c r="A13" s="17" t="s">
        <v>341</v>
      </c>
      <c r="B13" s="149">
        <f t="shared" si="0"/>
        <v>1255</v>
      </c>
      <c r="C13" s="149">
        <v>553</v>
      </c>
      <c r="D13" s="200">
        <v>434</v>
      </c>
      <c r="E13" s="200">
        <v>268</v>
      </c>
    </row>
    <row r="14" spans="1:5" ht="20.100000000000001" customHeight="1">
      <c r="A14" s="17" t="s">
        <v>129</v>
      </c>
      <c r="B14" s="149">
        <f>SUM(C14:E14)</f>
        <v>1547</v>
      </c>
      <c r="C14" s="149">
        <v>703</v>
      </c>
      <c r="D14" s="200">
        <v>561</v>
      </c>
      <c r="E14" s="200">
        <v>283</v>
      </c>
    </row>
    <row r="15" spans="1:5" ht="20.100000000000001" customHeight="1">
      <c r="A15" s="17" t="s">
        <v>130</v>
      </c>
      <c r="B15" s="149">
        <f t="shared" si="0"/>
        <v>1181</v>
      </c>
      <c r="C15" s="149">
        <v>575</v>
      </c>
      <c r="D15" s="200">
        <v>421</v>
      </c>
      <c r="E15" s="200">
        <v>185</v>
      </c>
    </row>
    <row r="16" spans="1:5" ht="20.100000000000001" customHeight="1">
      <c r="A16" s="17" t="s">
        <v>131</v>
      </c>
      <c r="B16" s="149">
        <f t="shared" si="0"/>
        <v>1805</v>
      </c>
      <c r="C16" s="149">
        <v>831</v>
      </c>
      <c r="D16" s="200">
        <v>653</v>
      </c>
      <c r="E16" s="200">
        <v>321</v>
      </c>
    </row>
    <row r="17" spans="1:5" ht="20.100000000000001" customHeight="1">
      <c r="A17" s="17" t="s">
        <v>132</v>
      </c>
      <c r="B17" s="149">
        <f t="shared" si="0"/>
        <v>2242</v>
      </c>
      <c r="C17" s="149">
        <v>1070</v>
      </c>
      <c r="D17" s="200">
        <v>796</v>
      </c>
      <c r="E17" s="200">
        <v>376</v>
      </c>
    </row>
    <row r="18" spans="1:5" ht="20.100000000000001" customHeight="1">
      <c r="A18" s="17" t="s">
        <v>133</v>
      </c>
      <c r="B18" s="149">
        <f t="shared" si="0"/>
        <v>1304</v>
      </c>
      <c r="C18" s="149">
        <v>613</v>
      </c>
      <c r="D18" s="200">
        <v>457</v>
      </c>
      <c r="E18" s="200">
        <v>234</v>
      </c>
    </row>
    <row r="19" spans="1:5" ht="20.100000000000001" customHeight="1">
      <c r="A19" s="17" t="s">
        <v>134</v>
      </c>
      <c r="B19" s="149">
        <f>SUM(C19:E19)</f>
        <v>1309</v>
      </c>
      <c r="C19" s="149">
        <v>600</v>
      </c>
      <c r="D19" s="200">
        <v>484</v>
      </c>
      <c r="E19" s="200">
        <v>225</v>
      </c>
    </row>
    <row r="20" spans="1:5" ht="20.100000000000001" customHeight="1">
      <c r="A20" s="17" t="s">
        <v>135</v>
      </c>
      <c r="B20" s="149">
        <f t="shared" si="0"/>
        <v>1649</v>
      </c>
      <c r="C20" s="149">
        <v>755</v>
      </c>
      <c r="D20" s="200">
        <v>603</v>
      </c>
      <c r="E20" s="200">
        <v>291</v>
      </c>
    </row>
    <row r="21" spans="1:5" ht="20.100000000000001" customHeight="1">
      <c r="A21" s="17" t="s">
        <v>136</v>
      </c>
      <c r="B21" s="149">
        <f>SUM(C21:E21)</f>
        <v>2019</v>
      </c>
      <c r="C21" s="149">
        <v>948</v>
      </c>
      <c r="D21" s="200">
        <v>778</v>
      </c>
      <c r="E21" s="200">
        <v>293</v>
      </c>
    </row>
    <row r="22" spans="1:5" ht="20.100000000000001" customHeight="1">
      <c r="A22" s="17" t="s">
        <v>137</v>
      </c>
      <c r="B22" s="149">
        <f t="shared" si="0"/>
        <v>1359</v>
      </c>
      <c r="C22" s="149">
        <v>687</v>
      </c>
      <c r="D22" s="200">
        <v>504</v>
      </c>
      <c r="E22" s="200">
        <v>168</v>
      </c>
    </row>
    <row r="23" spans="1:5" ht="20.100000000000001" customHeight="1">
      <c r="A23" s="39"/>
      <c r="B23" s="39"/>
      <c r="C23" s="39"/>
      <c r="D23" s="39"/>
      <c r="E23" s="39"/>
    </row>
    <row r="24" spans="1:5" ht="20.100000000000001" customHeight="1"/>
    <row r="25" spans="1:5" ht="20.100000000000001" customHeight="1"/>
    <row r="26" spans="1:5" ht="20.100000000000001" customHeight="1"/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</sheetData>
  <mergeCells count="2">
    <mergeCell ref="C6:E6"/>
    <mergeCell ref="B6:B8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8"/>
  <sheetViews>
    <sheetView workbookViewId="0">
      <selection activeCell="D13" sqref="D13"/>
    </sheetView>
  </sheetViews>
  <sheetFormatPr defaultRowHeight="15" customHeight="1"/>
  <cols>
    <col min="1" max="1" width="38" style="17" customWidth="1"/>
    <col min="2" max="5" width="13.140625" style="17" customWidth="1"/>
    <col min="6" max="6" width="10" style="17" bestFit="1" customWidth="1"/>
    <col min="7" max="16384" width="9.140625" style="17"/>
  </cols>
  <sheetData>
    <row r="1" spans="1:6" s="8" customFormat="1" ht="20.100000000000001" customHeight="1">
      <c r="A1" s="6" t="s">
        <v>361</v>
      </c>
      <c r="B1" s="7"/>
      <c r="C1" s="7"/>
      <c r="D1" s="7"/>
      <c r="E1" s="7"/>
      <c r="F1" s="7"/>
    </row>
    <row r="2" spans="1:6" s="8" customFormat="1" ht="20.100000000000001" customHeight="1">
      <c r="A2" s="6" t="s">
        <v>362</v>
      </c>
      <c r="B2" s="7"/>
      <c r="C2" s="7"/>
      <c r="D2" s="7"/>
      <c r="E2" s="7"/>
      <c r="F2" s="7"/>
    </row>
    <row r="3" spans="1:6" ht="20.100000000000001" customHeight="1">
      <c r="A3" s="38" t="s">
        <v>364</v>
      </c>
      <c r="B3" s="37"/>
      <c r="C3" s="37"/>
      <c r="D3" s="37"/>
      <c r="E3" s="37"/>
      <c r="F3" s="37"/>
    </row>
    <row r="4" spans="1:6" ht="20.100000000000001" customHeight="1"/>
    <row r="5" spans="1:6" ht="20.100000000000001" customHeight="1">
      <c r="A5" s="39"/>
      <c r="E5" s="40" t="s">
        <v>160</v>
      </c>
    </row>
    <row r="6" spans="1:6" ht="20.100000000000001" customHeight="1">
      <c r="B6" s="437" t="s">
        <v>233</v>
      </c>
      <c r="C6" s="433" t="s">
        <v>187</v>
      </c>
      <c r="D6" s="433"/>
      <c r="E6" s="433"/>
    </row>
    <row r="7" spans="1:6" ht="27.75" customHeight="1">
      <c r="B7" s="438"/>
      <c r="C7" s="93" t="s">
        <v>38</v>
      </c>
      <c r="D7" s="93" t="s">
        <v>188</v>
      </c>
      <c r="E7" s="93" t="s">
        <v>189</v>
      </c>
    </row>
    <row r="8" spans="1:6" ht="27.75" customHeight="1">
      <c r="B8" s="439"/>
      <c r="C8" s="179" t="s">
        <v>32</v>
      </c>
      <c r="D8" s="179" t="s">
        <v>37</v>
      </c>
      <c r="E8" s="179" t="s">
        <v>190</v>
      </c>
    </row>
    <row r="9" spans="1:6" ht="20.100000000000001" customHeight="1">
      <c r="B9" s="150"/>
      <c r="C9" s="99"/>
      <c r="D9" s="99"/>
      <c r="E9" s="99"/>
    </row>
    <row r="10" spans="1:6" ht="20.100000000000001" customHeight="1">
      <c r="A10" s="44" t="s">
        <v>127</v>
      </c>
      <c r="B10" s="107">
        <f>SUM(B12:B22)</f>
        <v>551997</v>
      </c>
      <c r="C10" s="107">
        <f>SUM(C12:C22)</f>
        <v>290582</v>
      </c>
      <c r="D10" s="107">
        <f>SUM(D12:D22)</f>
        <v>184326</v>
      </c>
      <c r="E10" s="107">
        <f>SUM(E12:E22)</f>
        <v>77089</v>
      </c>
      <c r="F10" s="148"/>
    </row>
    <row r="11" spans="1:6" ht="20.100000000000001" customHeight="1">
      <c r="A11" s="46" t="s">
        <v>223</v>
      </c>
    </row>
    <row r="12" spans="1:6" ht="20.100000000000001" customHeight="1">
      <c r="A12" s="17" t="s">
        <v>128</v>
      </c>
      <c r="B12" s="150">
        <f>SUM(C12:E12)</f>
        <v>189951</v>
      </c>
      <c r="C12" s="64">
        <v>101642</v>
      </c>
      <c r="D12" s="64">
        <v>63072</v>
      </c>
      <c r="E12" s="64">
        <v>25237</v>
      </c>
    </row>
    <row r="13" spans="1:6" ht="20.100000000000001" customHeight="1">
      <c r="A13" s="17" t="s">
        <v>341</v>
      </c>
      <c r="B13" s="150">
        <f t="shared" ref="B13:B22" si="0">SUM(C13:E13)</f>
        <v>27901</v>
      </c>
      <c r="C13" s="64">
        <v>12730</v>
      </c>
      <c r="D13" s="64">
        <v>8740</v>
      </c>
      <c r="E13" s="64">
        <v>6431</v>
      </c>
    </row>
    <row r="14" spans="1:6" ht="20.100000000000001" customHeight="1">
      <c r="A14" s="17" t="s">
        <v>129</v>
      </c>
      <c r="B14" s="150">
        <f t="shared" si="0"/>
        <v>30357</v>
      </c>
      <c r="C14" s="64">
        <v>14555</v>
      </c>
      <c r="D14" s="64">
        <v>10806</v>
      </c>
      <c r="E14" s="64">
        <v>4996</v>
      </c>
    </row>
    <row r="15" spans="1:6" ht="20.100000000000001" customHeight="1">
      <c r="A15" s="17" t="s">
        <v>130</v>
      </c>
      <c r="B15" s="150">
        <f t="shared" si="0"/>
        <v>27543</v>
      </c>
      <c r="C15" s="64">
        <v>14924</v>
      </c>
      <c r="D15" s="64">
        <v>9330</v>
      </c>
      <c r="E15" s="64">
        <v>3289</v>
      </c>
    </row>
    <row r="16" spans="1:6" ht="20.100000000000001" customHeight="1">
      <c r="A16" s="17" t="s">
        <v>131</v>
      </c>
      <c r="B16" s="150">
        <f t="shared" si="0"/>
        <v>36660</v>
      </c>
      <c r="C16" s="64">
        <v>18448</v>
      </c>
      <c r="D16" s="64">
        <v>12627</v>
      </c>
      <c r="E16" s="64">
        <v>5585</v>
      </c>
    </row>
    <row r="17" spans="1:5" ht="20.100000000000001" customHeight="1">
      <c r="A17" s="17" t="s">
        <v>132</v>
      </c>
      <c r="B17" s="150">
        <f t="shared" si="0"/>
        <v>64674</v>
      </c>
      <c r="C17" s="64">
        <v>35552</v>
      </c>
      <c r="D17" s="64">
        <v>20984</v>
      </c>
      <c r="E17" s="64">
        <v>8138</v>
      </c>
    </row>
    <row r="18" spans="1:5" ht="20.100000000000001" customHeight="1">
      <c r="A18" s="17" t="s">
        <v>133</v>
      </c>
      <c r="B18" s="150">
        <f t="shared" si="0"/>
        <v>29944</v>
      </c>
      <c r="C18" s="64">
        <v>15610</v>
      </c>
      <c r="D18" s="64">
        <v>9961</v>
      </c>
      <c r="E18" s="64">
        <v>4373</v>
      </c>
    </row>
    <row r="19" spans="1:5" ht="20.100000000000001" customHeight="1">
      <c r="A19" s="17" t="s">
        <v>134</v>
      </c>
      <c r="B19" s="150">
        <f t="shared" si="0"/>
        <v>22558</v>
      </c>
      <c r="C19" s="64">
        <v>11120</v>
      </c>
      <c r="D19" s="64">
        <v>7571</v>
      </c>
      <c r="E19" s="64">
        <v>3867</v>
      </c>
    </row>
    <row r="20" spans="1:5" ht="20.100000000000001" customHeight="1">
      <c r="A20" s="17" t="s">
        <v>135</v>
      </c>
      <c r="B20" s="150">
        <f t="shared" si="0"/>
        <v>43209</v>
      </c>
      <c r="C20" s="64">
        <v>23201</v>
      </c>
      <c r="D20" s="64">
        <v>14570</v>
      </c>
      <c r="E20" s="64">
        <v>5438</v>
      </c>
    </row>
    <row r="21" spans="1:5" ht="20.100000000000001" customHeight="1">
      <c r="A21" s="17" t="s">
        <v>136</v>
      </c>
      <c r="B21" s="150">
        <f t="shared" si="0"/>
        <v>41975</v>
      </c>
      <c r="C21" s="64">
        <v>21598</v>
      </c>
      <c r="D21" s="64">
        <v>14464</v>
      </c>
      <c r="E21" s="64">
        <v>5913</v>
      </c>
    </row>
    <row r="22" spans="1:5" ht="20.100000000000001" customHeight="1">
      <c r="A22" s="17" t="s">
        <v>137</v>
      </c>
      <c r="B22" s="150">
        <f t="shared" si="0"/>
        <v>37225</v>
      </c>
      <c r="C22" s="64">
        <v>21202</v>
      </c>
      <c r="D22" s="64">
        <v>12201</v>
      </c>
      <c r="E22" s="64">
        <v>3822</v>
      </c>
    </row>
    <row r="23" spans="1:5" ht="20.100000000000001" customHeight="1">
      <c r="A23" s="39"/>
      <c r="B23" s="39"/>
      <c r="C23" s="39"/>
      <c r="D23" s="39"/>
      <c r="E23" s="39"/>
    </row>
    <row r="24" spans="1:5" ht="20.100000000000001" customHeight="1"/>
    <row r="25" spans="1:5" ht="20.100000000000001" customHeight="1"/>
    <row r="26" spans="1:5" ht="20.100000000000001" customHeight="1"/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</sheetData>
  <mergeCells count="2">
    <mergeCell ref="C6:E6"/>
    <mergeCell ref="B6:B8"/>
  </mergeCells>
  <pageMargins left="0.74803149606299213" right="0.51181102362204722" top="0.62992125984251968" bottom="0.62992125984251968" header="0.51181102362204722" footer="0.23622047244094491"/>
  <pageSetup paperSize="9" firstPageNumber="18" orientation="portrait" r:id="rId1"/>
  <headerFooter alignWithMargins="0">
    <oddFooter>&amp;C&amp;11&amp;P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"/>
  <sheetViews>
    <sheetView workbookViewId="0">
      <selection activeCell="B23" sqref="B23"/>
    </sheetView>
  </sheetViews>
  <sheetFormatPr defaultRowHeight="12.75"/>
  <cols>
    <col min="1" max="1" width="6.5703125" style="2" customWidth="1"/>
    <col min="2" max="2" width="76.85546875" style="2" customWidth="1"/>
    <col min="3" max="3" width="7" style="2" customWidth="1"/>
    <col min="4" max="16384" width="9.140625" style="2"/>
  </cols>
  <sheetData>
    <row r="1" spans="1:3" ht="15">
      <c r="A1" s="1"/>
      <c r="B1" s="1"/>
      <c r="C1" s="1"/>
    </row>
    <row r="2" spans="1:3" ht="20.25">
      <c r="A2" s="422" t="s">
        <v>60</v>
      </c>
      <c r="B2" s="422"/>
      <c r="C2" s="422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workbookViewId="0">
      <selection activeCell="D14" sqref="D14"/>
    </sheetView>
  </sheetViews>
  <sheetFormatPr defaultRowHeight="15.95" customHeight="1"/>
  <cols>
    <col min="1" max="1" width="3" style="17" customWidth="1"/>
    <col min="2" max="2" width="42.85546875" style="17" customWidth="1"/>
    <col min="3" max="4" width="7.85546875" style="17" customWidth="1"/>
    <col min="5" max="5" width="5.5703125" style="17" bestFit="1" customWidth="1"/>
    <col min="6" max="8" width="7.85546875" style="17" customWidth="1"/>
    <col min="9" max="16384" width="9.140625" style="17"/>
  </cols>
  <sheetData>
    <row r="1" spans="1:8" s="8" customFormat="1" ht="18" customHeight="1">
      <c r="A1" s="109" t="s">
        <v>365</v>
      </c>
      <c r="B1" s="110"/>
      <c r="C1" s="110"/>
      <c r="D1" s="110"/>
      <c r="E1" s="110"/>
      <c r="F1" s="110"/>
      <c r="G1" s="42"/>
      <c r="H1" s="42"/>
    </row>
    <row r="2" spans="1:8" s="8" customFormat="1" ht="18" customHeight="1">
      <c r="A2" s="151" t="s">
        <v>88</v>
      </c>
      <c r="B2" s="110"/>
      <c r="C2" s="110"/>
      <c r="D2" s="110"/>
      <c r="E2" s="110"/>
      <c r="F2" s="110"/>
      <c r="G2" s="42"/>
      <c r="H2" s="42"/>
    </row>
    <row r="3" spans="1:8" s="8" customFormat="1" ht="18" customHeight="1">
      <c r="A3" s="152" t="s">
        <v>196</v>
      </c>
      <c r="B3" s="153"/>
      <c r="C3" s="7"/>
      <c r="D3" s="7"/>
      <c r="E3" s="7"/>
      <c r="F3" s="7"/>
    </row>
    <row r="4" spans="1:8" s="8" customFormat="1" ht="18" customHeight="1">
      <c r="A4" s="152" t="s">
        <v>89</v>
      </c>
      <c r="B4" s="153"/>
    </row>
    <row r="5" spans="1:8" s="8" customFormat="1" ht="18" customHeight="1">
      <c r="A5" s="56"/>
    </row>
    <row r="6" spans="1:8" s="8" customFormat="1" ht="15.95" customHeight="1">
      <c r="A6" s="12"/>
      <c r="B6" s="11"/>
      <c r="C6" s="12"/>
      <c r="D6" s="12"/>
      <c r="E6" s="12"/>
      <c r="F6" s="12"/>
      <c r="G6" s="40"/>
      <c r="H6" s="40" t="s">
        <v>192</v>
      </c>
    </row>
    <row r="7" spans="1:8" s="8" customFormat="1" ht="15.95" customHeight="1">
      <c r="A7" s="56"/>
      <c r="B7" s="13"/>
      <c r="C7" s="431" t="s">
        <v>110</v>
      </c>
      <c r="D7" s="431"/>
      <c r="E7" s="431"/>
      <c r="F7" s="431"/>
      <c r="G7" s="431"/>
      <c r="H7" s="431"/>
    </row>
    <row r="8" spans="1:8" ht="57" customHeight="1">
      <c r="A8" s="139"/>
      <c r="B8" s="14"/>
      <c r="C8" s="15" t="s">
        <v>332</v>
      </c>
      <c r="D8" s="15" t="s">
        <v>333</v>
      </c>
      <c r="E8" s="15" t="s">
        <v>334</v>
      </c>
      <c r="F8" s="16" t="s">
        <v>335</v>
      </c>
      <c r="G8" s="16" t="s">
        <v>336</v>
      </c>
      <c r="H8" s="16" t="s">
        <v>337</v>
      </c>
    </row>
    <row r="9" spans="1:8" ht="15.95" customHeight="1">
      <c r="A9" s="139"/>
      <c r="B9" s="14"/>
      <c r="C9" s="60"/>
      <c r="D9" s="60"/>
      <c r="E9" s="60"/>
      <c r="F9" s="60"/>
      <c r="G9" s="61"/>
      <c r="H9" s="61"/>
    </row>
    <row r="10" spans="1:8" ht="18" customHeight="1">
      <c r="A10" s="154" t="s">
        <v>90</v>
      </c>
      <c r="B10" s="14"/>
      <c r="C10" s="69">
        <f>'239'!B9/'238'!B8*1000</f>
        <v>21.809814416487416</v>
      </c>
      <c r="D10" s="69">
        <f>'239'!C9/'238'!C8*1000</f>
        <v>22.096356574810429</v>
      </c>
      <c r="E10" s="69">
        <f>'239'!D9/'238'!D8*1000</f>
        <v>22.390436418704969</v>
      </c>
      <c r="F10" s="69">
        <f>'239'!E9/'238'!E8*1000</f>
        <v>22.937318840579707</v>
      </c>
      <c r="G10" s="69">
        <f>'239'!F9/'238'!F8*1000</f>
        <v>23.486544624434785</v>
      </c>
      <c r="H10" s="69">
        <f>'239'!G9/'238'!G8*1000</f>
        <v>24.777673040667928</v>
      </c>
    </row>
    <row r="11" spans="1:8" ht="18" customHeight="1">
      <c r="A11" s="155" t="s">
        <v>197</v>
      </c>
      <c r="B11" s="23"/>
      <c r="C11" s="156"/>
      <c r="D11" s="156"/>
      <c r="E11" s="156"/>
      <c r="F11" s="156"/>
      <c r="G11" s="156"/>
      <c r="H11" s="156"/>
    </row>
    <row r="12" spans="1:8" ht="18" customHeight="1">
      <c r="A12" s="81" t="s">
        <v>193</v>
      </c>
      <c r="B12" s="8"/>
      <c r="C12" s="69">
        <f>'239'!B10/'238'!B9*1000</f>
        <v>23.977272727272727</v>
      </c>
      <c r="D12" s="69">
        <f>'239'!C10/'238'!C9*1000</f>
        <v>25.594563986409966</v>
      </c>
      <c r="E12" s="69">
        <f>'239'!D10/'238'!D9*1000</f>
        <v>25.404096458480478</v>
      </c>
      <c r="F12" s="69">
        <f>'239'!E10/'238'!E9*1000</f>
        <v>26.231635602511712</v>
      </c>
      <c r="G12" s="69">
        <f>'239'!F10/'238'!F9*1000</f>
        <v>27.325461325174494</v>
      </c>
      <c r="H12" s="69">
        <f>'239'!G10/'238'!G9*1000</f>
        <v>28.313553541849362</v>
      </c>
    </row>
    <row r="13" spans="1:8" ht="18" customHeight="1">
      <c r="B13" s="25" t="s">
        <v>111</v>
      </c>
      <c r="C13" s="70">
        <f>'239'!B11/'238'!B12*1000</f>
        <v>23.984392930915767</v>
      </c>
      <c r="D13" s="70">
        <f>'239'!C11/'238'!C12*1000</f>
        <v>25.649384793353665</v>
      </c>
      <c r="E13" s="70">
        <f>'239'!D11/'238'!D12*1000</f>
        <v>25.473357475426798</v>
      </c>
      <c r="F13" s="70">
        <f>'239'!E11/'238'!E12*1000</f>
        <v>26.265901874423847</v>
      </c>
      <c r="G13" s="70">
        <f>'239'!F11/'238'!F12*1000</f>
        <v>27.101581687788585</v>
      </c>
      <c r="H13" s="70">
        <f>'239'!G11/'238'!G12*1000</f>
        <v>28.297488146877836</v>
      </c>
    </row>
    <row r="14" spans="1:8" ht="18" customHeight="1">
      <c r="B14" s="25" t="s">
        <v>112</v>
      </c>
      <c r="C14" s="70">
        <f>'239'!B12/'238'!B13*1000</f>
        <v>23.255813953488371</v>
      </c>
      <c r="D14" s="70">
        <f>'239'!C12/'238'!C13*1000</f>
        <v>23.03921568627451</v>
      </c>
      <c r="E14" s="70">
        <f>'239'!D12/'238'!D13*1000</f>
        <v>22.682926829268293</v>
      </c>
      <c r="F14" s="70">
        <f>'239'!E12/'238'!E13*1000</f>
        <v>24.992592592592594</v>
      </c>
      <c r="G14" s="70">
        <f>'239'!F12/'238'!F13*1000</f>
        <v>35.464285714285715</v>
      </c>
      <c r="H14" s="70">
        <f>'239'!G12/'238'!G13*1000</f>
        <v>28.76857142857143</v>
      </c>
    </row>
    <row r="15" spans="1:8" ht="18" customHeight="1">
      <c r="A15" s="81" t="s">
        <v>194</v>
      </c>
      <c r="C15" s="69">
        <f>'239'!B13/'238'!B14*1000</f>
        <v>19.45628997867804</v>
      </c>
      <c r="D15" s="69">
        <f>'239'!C13/'238'!C14*1000</f>
        <v>19.901997738409349</v>
      </c>
      <c r="E15" s="69">
        <f>'239'!D13/'238'!D14*1000</f>
        <v>20.390879478827365</v>
      </c>
      <c r="F15" s="69">
        <f>'239'!E13/'238'!E14*1000</f>
        <v>20.922121475593091</v>
      </c>
      <c r="G15" s="69">
        <f>'239'!F13/'238'!F14*1000</f>
        <v>20.89223930802499</v>
      </c>
      <c r="H15" s="69">
        <f>'239'!G13/'238'!G14*1000</f>
        <v>22.775979241319657</v>
      </c>
    </row>
    <row r="16" spans="1:8" ht="18" customHeight="1">
      <c r="B16" s="25" t="s">
        <v>111</v>
      </c>
      <c r="C16" s="70">
        <f>'239'!B14/'238'!B17*1000</f>
        <v>19.602504764497688</v>
      </c>
      <c r="D16" s="70">
        <f>'239'!C14/'238'!C17*1000</f>
        <v>19.885699441485908</v>
      </c>
      <c r="E16" s="70">
        <f>'239'!D14/'238'!D17*1000</f>
        <v>20.193798449612405</v>
      </c>
      <c r="F16" s="70">
        <f>'239'!E14/'238'!E17*1000</f>
        <v>20.648048279404211</v>
      </c>
      <c r="G16" s="70">
        <f>'239'!F14/'238'!F17*1000</f>
        <v>20.74676938369781</v>
      </c>
      <c r="H16" s="70">
        <f>'239'!G14/'238'!G17*1000</f>
        <v>22.114525139664806</v>
      </c>
    </row>
    <row r="17" spans="1:8" ht="18" customHeight="1">
      <c r="B17" s="25" t="s">
        <v>112</v>
      </c>
      <c r="C17" s="70">
        <f>'239'!B15/'238'!B18*1000</f>
        <v>12.658227848101266</v>
      </c>
      <c r="D17" s="70">
        <f>'239'!C15/'238'!C18*1000</f>
        <v>20.384615384615383</v>
      </c>
      <c r="E17" s="70">
        <f>'239'!D15/'238'!D18*1000</f>
        <v>26.694214876033058</v>
      </c>
      <c r="F17" s="70">
        <f>'239'!E15/'238'!E18*1000</f>
        <v>29.038022813688212</v>
      </c>
      <c r="G17" s="70">
        <f>'239'!F15/'238'!F18*1000</f>
        <v>25.134057971014492</v>
      </c>
      <c r="H17" s="70">
        <f>'239'!G15/'238'!G18*1000</f>
        <v>46.783410138248847</v>
      </c>
    </row>
    <row r="18" spans="1:8" ht="18" customHeight="1">
      <c r="A18" s="81" t="s">
        <v>195</v>
      </c>
      <c r="B18" s="25"/>
      <c r="C18" s="69">
        <f>'239'!B16/'238'!B19*1000</f>
        <v>21.42663411988066</v>
      </c>
      <c r="D18" s="69">
        <f>'239'!C16/'238'!C19*1000</f>
        <v>17.922143579373106</v>
      </c>
      <c r="E18" s="69">
        <f>'239'!D16/'238'!D19*1000</f>
        <v>18.822473063109289</v>
      </c>
      <c r="F18" s="69">
        <f>'239'!E16/'238'!E19*1000</f>
        <v>18.726226226226228</v>
      </c>
      <c r="G18" s="69">
        <f>'239'!F16/'238'!F19*1000</f>
        <v>18.842842842842838</v>
      </c>
      <c r="H18" s="69">
        <f>'239'!G16/'238'!G19*1000</f>
        <v>19.655532891381949</v>
      </c>
    </row>
    <row r="19" spans="1:8" ht="18" customHeight="1">
      <c r="B19" s="25" t="s">
        <v>111</v>
      </c>
      <c r="C19" s="70">
        <f>'239'!B17/'238'!B22*1000</f>
        <v>20.46479361775928</v>
      </c>
      <c r="D19" s="70">
        <f>'239'!C17/'238'!C22*1000</f>
        <v>16.600265604249667</v>
      </c>
      <c r="E19" s="70">
        <f>'239'!D17/'238'!D22*1000</f>
        <v>17.174783188792528</v>
      </c>
      <c r="F19" s="70">
        <f>'239'!E17/'238'!E22*1000</f>
        <v>17.093933463796475</v>
      </c>
      <c r="G19" s="70">
        <f>'239'!F17/'238'!F22*1000</f>
        <v>18.430728824688117</v>
      </c>
      <c r="H19" s="70">
        <f>'239'!G17/'238'!G22*1000</f>
        <v>18.183178191489361</v>
      </c>
    </row>
    <row r="20" spans="1:8" ht="18" customHeight="1">
      <c r="B20" s="25" t="s">
        <v>112</v>
      </c>
      <c r="C20" s="70">
        <f>'239'!B18/'238'!B23*1000</f>
        <v>24.875621890547265</v>
      </c>
      <c r="D20" s="70">
        <f>'239'!C18/'238'!C23*1000</f>
        <v>22.139830508474578</v>
      </c>
      <c r="E20" s="70">
        <f>'239'!D18/'238'!D23*1000</f>
        <v>24.31111111111111</v>
      </c>
      <c r="F20" s="70">
        <f>'239'!E18/'238'!E23*1000</f>
        <v>24.107526881720432</v>
      </c>
      <c r="G20" s="70">
        <f>'239'!F18/'238'!F23*1000</f>
        <v>20.164210526315788</v>
      </c>
      <c r="H20" s="70">
        <f>'239'!G18/'238'!G23*1000</f>
        <v>24.501094091903717</v>
      </c>
    </row>
    <row r="21" spans="1:8" ht="18" customHeight="1">
      <c r="A21" s="157" t="s">
        <v>91</v>
      </c>
      <c r="C21" s="69">
        <f>'239'!B9/'235'!B8*1000</f>
        <v>34.882790623249861</v>
      </c>
      <c r="D21" s="69">
        <f>'239'!C9/'235'!C8*1000</f>
        <v>32.177484513870183</v>
      </c>
      <c r="E21" s="69">
        <f>'239'!D9/'235'!D8*1000</f>
        <v>35.941804788213631</v>
      </c>
      <c r="F21" s="69">
        <f>'239'!E9/'235'!E8*1000</f>
        <v>36.496072638178276</v>
      </c>
      <c r="G21" s="69">
        <f>'239'!F9/'235'!F8*1000</f>
        <v>37.583421145064982</v>
      </c>
      <c r="H21" s="69">
        <f>'239'!G9/'235'!G8*1000</f>
        <v>38.055635987590492</v>
      </c>
    </row>
    <row r="22" spans="1:8" ht="18" customHeight="1">
      <c r="A22" s="158" t="s">
        <v>198</v>
      </c>
      <c r="C22" s="88"/>
      <c r="D22" s="88"/>
      <c r="E22" s="88"/>
      <c r="F22" s="88"/>
      <c r="G22" s="88"/>
      <c r="H22" s="88"/>
    </row>
    <row r="23" spans="1:8" ht="18" customHeight="1">
      <c r="A23" s="81" t="s">
        <v>193</v>
      </c>
      <c r="C23" s="69">
        <f>'239'!B10/'235'!B9*1000</f>
        <v>30.938416422287389</v>
      </c>
      <c r="D23" s="69">
        <f>'239'!C10/'235'!C9*1000</f>
        <v>29.465449804432854</v>
      </c>
      <c r="E23" s="69">
        <f>'239'!D10/'235'!D9*1000</f>
        <v>33.454690406590487</v>
      </c>
      <c r="F23" s="69">
        <f>'239'!E10/'235'!E9*1000</f>
        <v>34.348995040459414</v>
      </c>
      <c r="G23" s="69">
        <f>'239'!F10/'235'!F9*1000</f>
        <v>35.697851611291533</v>
      </c>
      <c r="H23" s="69">
        <f>'239'!G10/'235'!G9*1000</f>
        <v>36.187048567870484</v>
      </c>
    </row>
    <row r="24" spans="1:8" ht="18" customHeight="1">
      <c r="B24" s="25" t="s">
        <v>111</v>
      </c>
      <c r="C24" s="70">
        <f>'239'!B11/'235'!B10*1000</f>
        <v>30.917159763313609</v>
      </c>
      <c r="D24" s="70">
        <f>'239'!C11/'235'!C10*1000</f>
        <v>29.485009671179885</v>
      </c>
      <c r="E24" s="70">
        <f>'239'!D11/'235'!D10*1000</f>
        <v>33.50115661994829</v>
      </c>
      <c r="F24" s="70">
        <f>'239'!E11/'235'!E10*1000</f>
        <v>34.392972103004297</v>
      </c>
      <c r="G24" s="70">
        <f>'239'!F11/'235'!F10*1000</f>
        <v>36.198267943839397</v>
      </c>
      <c r="H24" s="70">
        <f>'239'!G11/'235'!G10*1000</f>
        <v>36.383009079118025</v>
      </c>
    </row>
    <row r="25" spans="1:8" ht="18" customHeight="1">
      <c r="B25" s="25" t="s">
        <v>112</v>
      </c>
      <c r="C25" s="70">
        <f>'239'!B12/'235'!B11*1000</f>
        <v>33.333333333333336</v>
      </c>
      <c r="D25" s="70">
        <f>'239'!C12/'235'!C11*1000</f>
        <v>28.484848484848484</v>
      </c>
      <c r="E25" s="70">
        <f>'239'!D12/'235'!D11*1000</f>
        <v>31.525423728813561</v>
      </c>
      <c r="F25" s="70">
        <f>'239'!E12/'235'!E11*1000</f>
        <v>32.757281553398066</v>
      </c>
      <c r="G25" s="70">
        <f>'239'!F12/'235'!F11*1000</f>
        <v>25.79220779220779</v>
      </c>
      <c r="H25" s="70">
        <f>'239'!G12/'235'!G11*1000</f>
        <v>31.465625000000003</v>
      </c>
    </row>
    <row r="26" spans="1:8" ht="18" customHeight="1">
      <c r="A26" s="81" t="s">
        <v>194</v>
      </c>
      <c r="B26" s="8"/>
      <c r="C26" s="69">
        <f>'239'!B13/'235'!B12*1000</f>
        <v>37.397540983606554</v>
      </c>
      <c r="D26" s="69">
        <f>'239'!C13/'235'!C12*1000</f>
        <v>34.449760765550238</v>
      </c>
      <c r="E26" s="69">
        <f>'239'!D13/'235'!D12*1000</f>
        <v>38.697099381835478</v>
      </c>
      <c r="F26" s="69">
        <f>'239'!E13/'235'!E12*1000</f>
        <v>38.910602910602911</v>
      </c>
      <c r="G26" s="69">
        <f>'239'!F13/'235'!F12*1000</f>
        <v>40.043057794151508</v>
      </c>
      <c r="H26" s="69">
        <f>'239'!G13/'235'!G12*1000</f>
        <v>40.431234919938582</v>
      </c>
    </row>
    <row r="27" spans="1:8" ht="18" customHeight="1">
      <c r="B27" s="25" t="s">
        <v>111</v>
      </c>
      <c r="C27" s="70">
        <f>'239'!B14/'235'!B13*1000</f>
        <v>37.441497659906396</v>
      </c>
      <c r="D27" s="70">
        <f>'239'!C14/'235'!C13*1000</f>
        <v>34.381315966763978</v>
      </c>
      <c r="E27" s="70">
        <f>'239'!D14/'235'!D13*1000</f>
        <v>38.745661874070407</v>
      </c>
      <c r="F27" s="70">
        <f>'239'!E14/'235'!E13*1000</f>
        <v>38.936319612590793</v>
      </c>
      <c r="G27" s="70">
        <f>'239'!F14/'235'!F13*1000</f>
        <v>40.526699029126213</v>
      </c>
      <c r="H27" s="70">
        <f>'239'!G14/'235'!G13*1000</f>
        <v>40.571628232005594</v>
      </c>
    </row>
    <row r="28" spans="1:8" ht="18" customHeight="1">
      <c r="B28" s="25" t="s">
        <v>112</v>
      </c>
      <c r="C28" s="70">
        <f>'239'!B15/'235'!B14*1000</f>
        <v>34.482758620689651</v>
      </c>
      <c r="D28" s="70">
        <f>'239'!C15/'235'!C14*1000</f>
        <v>36.551724137931032</v>
      </c>
      <c r="E28" s="70">
        <f>'239'!D15/'235'!D14*1000</f>
        <v>37.558139534883715</v>
      </c>
      <c r="F28" s="70">
        <f>'239'!E15/'235'!E14*1000</f>
        <v>38.37688442211055</v>
      </c>
      <c r="G28" s="70">
        <f>'239'!F15/'235'!F14*1000</f>
        <v>31.107623318385652</v>
      </c>
      <c r="H28" s="70">
        <f>'239'!G15/'235'!G14*1000</f>
        <v>38.165413533834581</v>
      </c>
    </row>
    <row r="29" spans="1:8" ht="18" customHeight="1">
      <c r="A29" s="81" t="s">
        <v>195</v>
      </c>
      <c r="B29" s="8"/>
      <c r="C29" s="69">
        <f>'239'!B16/'235'!B15*1000</f>
        <v>44.507042253521128</v>
      </c>
      <c r="D29" s="69">
        <f>'239'!C16/'235'!C15*1000</f>
        <v>39.020363236103471</v>
      </c>
      <c r="E29" s="69">
        <f>'239'!D16/'235'!D15*1000</f>
        <v>39.810092240911558</v>
      </c>
      <c r="F29" s="69">
        <f>'239'!E16/'235'!E15*1000</f>
        <v>39.676564156945922</v>
      </c>
      <c r="G29" s="69">
        <f>'239'!F16/'235'!F15*1000</f>
        <v>39.923647932131487</v>
      </c>
      <c r="H29" s="69">
        <f>'239'!G16/'235'!G15*1000</f>
        <v>40.234342379958242</v>
      </c>
    </row>
    <row r="30" spans="1:8" ht="18" customHeight="1">
      <c r="B30" s="25" t="s">
        <v>111</v>
      </c>
      <c r="C30" s="70">
        <f>'239'!B17/'235'!B16*1000</f>
        <v>43.255131964809387</v>
      </c>
      <c r="D30" s="70">
        <f>'239'!C17/'235'!C16*1000</f>
        <v>37.091988130563799</v>
      </c>
      <c r="E30" s="70">
        <f>'239'!D17/'235'!D16*1000</f>
        <v>37.583941605839414</v>
      </c>
      <c r="F30" s="70">
        <f>'239'!E17/'235'!E16*1000</f>
        <v>37.813852813852812</v>
      </c>
      <c r="G30" s="70">
        <f>'239'!F17/'235'!F16*1000</f>
        <v>41.008035062089114</v>
      </c>
      <c r="H30" s="70">
        <f>'239'!G17/'235'!G16*1000</f>
        <v>39.012125534950073</v>
      </c>
    </row>
    <row r="31" spans="1:8" ht="18" customHeight="1">
      <c r="B31" s="25" t="s">
        <v>112</v>
      </c>
      <c r="C31" s="70">
        <f>'239'!B18/'235'!B17*1000</f>
        <v>48.661800486618006</v>
      </c>
      <c r="D31" s="70">
        <f>'239'!C18/'235'!C17*1000</f>
        <v>44.562899786780385</v>
      </c>
      <c r="E31" s="70">
        <f>'239'!D18/'235'!D17*1000</f>
        <v>46.257928118393231</v>
      </c>
      <c r="F31" s="70">
        <f>'239'!E18/'235'!E17*1000</f>
        <v>44.84</v>
      </c>
      <c r="G31" s="70">
        <f>'239'!F18/'235'!F17*1000</f>
        <v>37.052224371373299</v>
      </c>
      <c r="H31" s="70">
        <f>'239'!G18/'235'!G17*1000</f>
        <v>43.568093385213999</v>
      </c>
    </row>
    <row r="32" spans="1:8" ht="18" customHeight="1">
      <c r="A32" s="39"/>
      <c r="B32" s="39"/>
      <c r="C32" s="39"/>
      <c r="D32" s="39"/>
      <c r="E32" s="39"/>
      <c r="F32" s="39"/>
      <c r="G32" s="39"/>
      <c r="H32" s="39"/>
    </row>
    <row r="33" ht="18" customHeight="1"/>
  </sheetData>
  <mergeCells count="1">
    <mergeCell ref="C7:H7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"/>
  <sheetViews>
    <sheetView workbookViewId="0">
      <selection activeCell="G11" sqref="G11"/>
    </sheetView>
  </sheetViews>
  <sheetFormatPr defaultRowHeight="15.95" customHeight="1"/>
  <cols>
    <col min="1" max="1" width="2.42578125" style="17" customWidth="1"/>
    <col min="2" max="2" width="42" style="17" customWidth="1"/>
    <col min="3" max="4" width="8.7109375" style="17" customWidth="1"/>
    <col min="5" max="5" width="6.5703125" style="17" bestFit="1" customWidth="1"/>
    <col min="6" max="7" width="8.7109375" style="17" customWidth="1"/>
    <col min="8" max="8" width="9.28515625" style="17" customWidth="1"/>
    <col min="9" max="9" width="8.42578125" style="17" customWidth="1"/>
    <col min="10" max="10" width="19.42578125" style="17" bestFit="1" customWidth="1"/>
    <col min="11" max="16384" width="9.140625" style="17"/>
  </cols>
  <sheetData>
    <row r="1" spans="1:10" ht="20.100000000000001" customHeight="1">
      <c r="A1" s="36" t="s">
        <v>241</v>
      </c>
      <c r="B1" s="37"/>
      <c r="C1" s="37"/>
      <c r="D1" s="37"/>
      <c r="E1" s="37"/>
      <c r="F1" s="37"/>
    </row>
    <row r="2" spans="1:10" ht="20.100000000000001" customHeight="1">
      <c r="A2" s="146" t="s">
        <v>55</v>
      </c>
      <c r="B2" s="37"/>
      <c r="C2" s="37"/>
      <c r="D2" s="37"/>
      <c r="E2" s="37"/>
      <c r="F2" s="37"/>
    </row>
    <row r="3" spans="1:10" ht="20.100000000000001" customHeight="1">
      <c r="A3" s="37"/>
      <c r="B3" s="37"/>
      <c r="C3" s="37"/>
      <c r="D3" s="37"/>
      <c r="E3" s="37"/>
      <c r="F3" s="37"/>
    </row>
    <row r="4" spans="1:10" ht="20.100000000000001" customHeight="1">
      <c r="A4" s="12"/>
      <c r="B4" s="11"/>
      <c r="C4" s="12"/>
      <c r="D4" s="12"/>
      <c r="E4" s="12"/>
      <c r="F4" s="12"/>
      <c r="G4" s="40"/>
      <c r="H4" s="40" t="s">
        <v>199</v>
      </c>
    </row>
    <row r="5" spans="1:10" ht="20.100000000000001" customHeight="1">
      <c r="A5" s="56"/>
      <c r="B5" s="13"/>
      <c r="C5" s="423" t="s">
        <v>110</v>
      </c>
      <c r="D5" s="423"/>
      <c r="E5" s="423"/>
      <c r="F5" s="423"/>
      <c r="G5" s="423"/>
      <c r="H5" s="423"/>
    </row>
    <row r="6" spans="1:10" ht="48" customHeight="1">
      <c r="A6" s="139"/>
      <c r="B6" s="14"/>
      <c r="C6" s="15" t="s">
        <v>332</v>
      </c>
      <c r="D6" s="15" t="s">
        <v>333</v>
      </c>
      <c r="E6" s="15" t="s">
        <v>334</v>
      </c>
      <c r="F6" s="16" t="s">
        <v>335</v>
      </c>
      <c r="G6" s="16" t="s">
        <v>336</v>
      </c>
      <c r="H6" s="16" t="s">
        <v>337</v>
      </c>
    </row>
    <row r="7" spans="1:10" ht="13.5" customHeight="1">
      <c r="A7" s="139"/>
      <c r="B7" s="14"/>
      <c r="C7" s="60"/>
      <c r="D7" s="60"/>
      <c r="E7" s="60"/>
      <c r="F7" s="61"/>
      <c r="G7" s="61"/>
      <c r="H7" s="61"/>
    </row>
    <row r="8" spans="1:10" ht="20.100000000000001" customHeight="1">
      <c r="A8" s="154" t="s">
        <v>200</v>
      </c>
      <c r="B8" s="14"/>
      <c r="C8" s="159">
        <v>92.09</v>
      </c>
      <c r="D8" s="159">
        <v>90.72</v>
      </c>
      <c r="E8" s="159">
        <v>92.57</v>
      </c>
      <c r="F8" s="159">
        <v>91.69</v>
      </c>
      <c r="G8" s="159">
        <v>91.7</v>
      </c>
      <c r="H8" s="159">
        <v>91.72</v>
      </c>
      <c r="J8" s="177"/>
    </row>
    <row r="9" spans="1:10" ht="20.100000000000001" customHeight="1">
      <c r="A9" s="44"/>
      <c r="B9" s="25" t="s">
        <v>201</v>
      </c>
      <c r="C9" s="68">
        <v>92.38</v>
      </c>
      <c r="D9" s="68">
        <v>91.1</v>
      </c>
      <c r="E9" s="68">
        <v>92.46</v>
      </c>
      <c r="F9" s="68">
        <v>93.08</v>
      </c>
      <c r="G9" s="68">
        <v>92.94</v>
      </c>
      <c r="H9" s="68">
        <v>92.81</v>
      </c>
    </row>
    <row r="10" spans="1:10" ht="20.100000000000001" customHeight="1">
      <c r="A10" s="160" t="s">
        <v>204</v>
      </c>
      <c r="C10" s="68">
        <v>104.4</v>
      </c>
      <c r="D10" s="68">
        <v>99.98</v>
      </c>
      <c r="E10" s="68">
        <v>101.54</v>
      </c>
      <c r="F10" s="68">
        <v>98.1</v>
      </c>
      <c r="G10" s="68">
        <v>99.76</v>
      </c>
      <c r="H10" s="68">
        <v>101.43</v>
      </c>
    </row>
    <row r="11" spans="1:10" ht="20.100000000000001" customHeight="1">
      <c r="A11" s="8"/>
      <c r="B11" s="25" t="s">
        <v>201</v>
      </c>
      <c r="C11" s="68">
        <v>103.46</v>
      </c>
      <c r="D11" s="68">
        <v>99.94</v>
      </c>
      <c r="E11" s="68">
        <v>102.4</v>
      </c>
      <c r="F11" s="68">
        <v>98.99</v>
      </c>
      <c r="G11" s="68">
        <v>100.17</v>
      </c>
      <c r="H11" s="68">
        <v>101.36</v>
      </c>
    </row>
    <row r="12" spans="1:10" ht="20.100000000000001" customHeight="1">
      <c r="A12" s="160" t="s">
        <v>205</v>
      </c>
      <c r="C12" s="68">
        <v>93.76</v>
      </c>
      <c r="D12" s="68">
        <v>92.42</v>
      </c>
      <c r="E12" s="68">
        <v>95.01</v>
      </c>
      <c r="F12" s="68">
        <v>95.07</v>
      </c>
      <c r="G12" s="68">
        <v>94.07</v>
      </c>
      <c r="H12" s="68">
        <v>93.08</v>
      </c>
    </row>
    <row r="13" spans="1:10" ht="20.100000000000001" customHeight="1">
      <c r="A13" s="8"/>
      <c r="B13" s="25" t="s">
        <v>201</v>
      </c>
      <c r="C13" s="68">
        <v>95.72</v>
      </c>
      <c r="D13" s="68">
        <v>92.44</v>
      </c>
      <c r="E13" s="68">
        <v>91.61</v>
      </c>
      <c r="F13" s="68">
        <v>95.42</v>
      </c>
      <c r="G13" s="68">
        <v>94.63</v>
      </c>
      <c r="H13" s="68">
        <v>93.84</v>
      </c>
    </row>
    <row r="14" spans="1:10" ht="20.100000000000001" customHeight="1">
      <c r="A14" s="160" t="s">
        <v>206</v>
      </c>
      <c r="B14" s="161"/>
      <c r="C14" s="68">
        <v>72.849999999999994</v>
      </c>
      <c r="D14" s="68">
        <v>70.91</v>
      </c>
      <c r="E14" s="68">
        <v>73.09</v>
      </c>
      <c r="F14" s="68">
        <v>76.05</v>
      </c>
      <c r="G14" s="68">
        <v>73.14</v>
      </c>
      <c r="H14" s="68">
        <v>70.23</v>
      </c>
    </row>
    <row r="15" spans="1:10" ht="20.100000000000001" customHeight="1">
      <c r="A15" s="8"/>
      <c r="B15" s="25" t="s">
        <v>201</v>
      </c>
      <c r="C15" s="68">
        <v>72.25</v>
      </c>
      <c r="D15" s="68">
        <v>73.150000000000006</v>
      </c>
      <c r="E15" s="68">
        <v>77.459999999999994</v>
      </c>
      <c r="F15" s="68">
        <v>80.05</v>
      </c>
      <c r="G15" s="68">
        <v>77.209999999999994</v>
      </c>
      <c r="H15" s="68">
        <v>74.38</v>
      </c>
    </row>
    <row r="16" spans="1:10" ht="20.100000000000001" customHeight="1">
      <c r="A16" s="8" t="s">
        <v>202</v>
      </c>
      <c r="B16" s="161"/>
      <c r="C16" s="159"/>
      <c r="D16" s="159"/>
      <c r="E16" s="159"/>
      <c r="F16" s="159"/>
      <c r="G16" s="159"/>
      <c r="H16" s="159"/>
    </row>
    <row r="17" spans="1:8" ht="20.100000000000001" customHeight="1">
      <c r="A17" s="8"/>
      <c r="B17" s="46" t="s">
        <v>203</v>
      </c>
      <c r="C17" s="159">
        <v>84.45</v>
      </c>
      <c r="D17" s="159">
        <v>87.79</v>
      </c>
      <c r="E17" s="159">
        <v>89.2</v>
      </c>
      <c r="F17" s="159">
        <v>88.35</v>
      </c>
      <c r="G17" s="159">
        <v>87.71</v>
      </c>
      <c r="H17" s="159">
        <v>87.05</v>
      </c>
    </row>
    <row r="18" spans="1:8" ht="20.100000000000001" customHeight="1">
      <c r="A18" s="44"/>
      <c r="B18" s="25" t="s">
        <v>201</v>
      </c>
      <c r="C18" s="68">
        <v>87.99</v>
      </c>
      <c r="D18" s="68">
        <v>88.84</v>
      </c>
      <c r="E18" s="68">
        <v>89.36</v>
      </c>
      <c r="F18" s="68">
        <v>89.96</v>
      </c>
      <c r="G18" s="68">
        <v>89.21</v>
      </c>
      <c r="H18" s="68">
        <v>88.45</v>
      </c>
    </row>
    <row r="19" spans="1:8" ht="20.100000000000001" customHeight="1">
      <c r="A19" s="160" t="s">
        <v>204</v>
      </c>
      <c r="C19" s="68">
        <v>97.07</v>
      </c>
      <c r="D19" s="68">
        <v>97.78</v>
      </c>
      <c r="E19" s="68">
        <v>98.7</v>
      </c>
      <c r="F19" s="68">
        <v>95.36</v>
      </c>
      <c r="G19" s="68">
        <v>96.51</v>
      </c>
      <c r="H19" s="68">
        <v>97.67</v>
      </c>
    </row>
    <row r="20" spans="1:8" ht="20.100000000000001" customHeight="1">
      <c r="A20" s="8"/>
      <c r="B20" s="25" t="s">
        <v>201</v>
      </c>
      <c r="C20" s="68">
        <v>97.8</v>
      </c>
      <c r="D20" s="68">
        <v>97.68</v>
      </c>
      <c r="E20" s="68">
        <v>98.61</v>
      </c>
      <c r="F20" s="68">
        <v>95.33</v>
      </c>
      <c r="G20" s="68">
        <v>96.61</v>
      </c>
      <c r="H20" s="17">
        <v>97.88</v>
      </c>
    </row>
    <row r="21" spans="1:8" ht="20.100000000000001" customHeight="1">
      <c r="A21" s="160" t="s">
        <v>205</v>
      </c>
      <c r="C21" s="68">
        <v>85.78</v>
      </c>
      <c r="D21" s="68">
        <v>89.9</v>
      </c>
      <c r="E21" s="68">
        <v>91.7</v>
      </c>
      <c r="F21" s="68">
        <v>91.76</v>
      </c>
      <c r="G21" s="68">
        <v>89.9</v>
      </c>
      <c r="H21" s="68">
        <v>88.04</v>
      </c>
    </row>
    <row r="22" spans="1:8" ht="20.100000000000001" customHeight="1">
      <c r="A22" s="8"/>
      <c r="B22" s="25" t="s">
        <v>201</v>
      </c>
      <c r="C22" s="68">
        <v>89.07</v>
      </c>
      <c r="D22" s="68">
        <v>90.34</v>
      </c>
      <c r="E22" s="68">
        <v>89.58</v>
      </c>
      <c r="F22" s="68">
        <v>93.3</v>
      </c>
      <c r="G22" s="68">
        <v>91.23</v>
      </c>
      <c r="H22" s="68">
        <v>89.16</v>
      </c>
    </row>
    <row r="23" spans="1:8" ht="20.100000000000001" customHeight="1">
      <c r="A23" s="160" t="s">
        <v>206</v>
      </c>
      <c r="B23" s="161"/>
      <c r="C23" s="68">
        <v>65.150000000000006</v>
      </c>
      <c r="D23" s="68">
        <v>66.010000000000005</v>
      </c>
      <c r="E23" s="68">
        <v>68.67</v>
      </c>
      <c r="F23" s="68">
        <v>71.45</v>
      </c>
      <c r="G23" s="68">
        <v>67.912000000000006</v>
      </c>
      <c r="H23" s="68">
        <v>64.37</v>
      </c>
    </row>
    <row r="24" spans="1:8" ht="20.100000000000001" customHeight="1">
      <c r="A24" s="8"/>
      <c r="B24" s="25" t="s">
        <v>201</v>
      </c>
      <c r="C24" s="68">
        <v>72.36</v>
      </c>
      <c r="D24" s="68">
        <v>70.650000000000006</v>
      </c>
      <c r="E24" s="68">
        <v>73.94</v>
      </c>
      <c r="F24" s="68">
        <v>76.41</v>
      </c>
      <c r="G24" s="68">
        <v>72.58</v>
      </c>
      <c r="H24" s="68">
        <v>68.75</v>
      </c>
    </row>
    <row r="25" spans="1:8" ht="15.95" customHeight="1">
      <c r="A25" s="12"/>
      <c r="B25" s="232"/>
      <c r="C25" s="233"/>
      <c r="D25" s="39"/>
      <c r="E25" s="39"/>
      <c r="F25" s="39"/>
      <c r="G25" s="39"/>
      <c r="H25" s="39"/>
    </row>
  </sheetData>
  <mergeCells count="1">
    <mergeCell ref="C5:H5"/>
  </mergeCells>
  <pageMargins left="0.47" right="0.34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5"/>
  <sheetViews>
    <sheetView workbookViewId="0">
      <selection activeCell="K21" sqref="K21"/>
    </sheetView>
  </sheetViews>
  <sheetFormatPr defaultRowHeight="15.95" customHeight="1"/>
  <cols>
    <col min="1" max="1" width="37.7109375" style="17" customWidth="1"/>
    <col min="2" max="2" width="11.85546875" style="17" customWidth="1"/>
    <col min="3" max="3" width="15.42578125" style="17" customWidth="1"/>
    <col min="4" max="4" width="1.140625" style="17" customWidth="1"/>
    <col min="5" max="5" width="10.28515625" style="17" customWidth="1"/>
    <col min="6" max="6" width="15.5703125" style="17" customWidth="1"/>
    <col min="7" max="16384" width="9.140625" style="17"/>
  </cols>
  <sheetData>
    <row r="1" spans="1:6" ht="20.100000000000001" customHeight="1">
      <c r="A1" s="162" t="s">
        <v>247</v>
      </c>
      <c r="B1" s="37"/>
      <c r="C1" s="37"/>
      <c r="D1" s="37"/>
      <c r="E1" s="37"/>
      <c r="F1" s="37"/>
    </row>
    <row r="2" spans="1:6" ht="20.100000000000001" customHeight="1">
      <c r="A2" s="7" t="s">
        <v>355</v>
      </c>
      <c r="B2" s="37"/>
      <c r="C2" s="37"/>
      <c r="D2" s="37"/>
      <c r="E2" s="37"/>
      <c r="F2" s="37"/>
    </row>
    <row r="3" spans="1:6" ht="20.100000000000001" customHeight="1">
      <c r="A3" s="152" t="s">
        <v>42</v>
      </c>
      <c r="B3" s="37"/>
      <c r="C3" s="37"/>
      <c r="D3" s="37"/>
      <c r="E3" s="37"/>
      <c r="F3" s="37"/>
    </row>
    <row r="4" spans="1:6" ht="20.100000000000001" customHeight="1">
      <c r="A4" s="152" t="s">
        <v>366</v>
      </c>
    </row>
    <row r="5" spans="1:6" ht="20.100000000000001" customHeight="1">
      <c r="B5" s="39"/>
      <c r="C5" s="39"/>
      <c r="D5" s="39"/>
      <c r="E5" s="39"/>
      <c r="F5" s="39"/>
    </row>
    <row r="6" spans="1:6" s="8" customFormat="1" ht="15.95" customHeight="1">
      <c r="A6" s="163"/>
      <c r="B6" s="440" t="s">
        <v>43</v>
      </c>
      <c r="C6" s="440"/>
      <c r="E6" s="440" t="s">
        <v>44</v>
      </c>
      <c r="F6" s="440"/>
    </row>
    <row r="7" spans="1:6" s="8" customFormat="1" ht="15.95" customHeight="1">
      <c r="B7" s="441" t="s">
        <v>367</v>
      </c>
      <c r="C7" s="441"/>
      <c r="D7" s="164"/>
      <c r="E7" s="441" t="s">
        <v>45</v>
      </c>
      <c r="F7" s="441"/>
    </row>
    <row r="8" spans="1:6" s="8" customFormat="1" ht="15.95" customHeight="1">
      <c r="B8" s="41" t="s">
        <v>14</v>
      </c>
      <c r="C8" s="41" t="s">
        <v>46</v>
      </c>
      <c r="D8" s="41"/>
      <c r="E8" s="41" t="s">
        <v>14</v>
      </c>
      <c r="F8" s="41" t="s">
        <v>46</v>
      </c>
    </row>
    <row r="9" spans="1:6" s="8" customFormat="1" ht="15.95" customHeight="1">
      <c r="B9" s="43" t="s">
        <v>15</v>
      </c>
      <c r="C9" s="43" t="s">
        <v>47</v>
      </c>
      <c r="D9" s="43"/>
      <c r="E9" s="43" t="s">
        <v>15</v>
      </c>
      <c r="F9" s="43" t="s">
        <v>47</v>
      </c>
    </row>
    <row r="11" spans="1:6" ht="19.5" customHeight="1">
      <c r="A11" s="17" t="s">
        <v>128</v>
      </c>
      <c r="B11" s="64">
        <v>8472</v>
      </c>
      <c r="C11" s="33" t="s">
        <v>248</v>
      </c>
      <c r="E11" s="70">
        <v>94.027384324834756</v>
      </c>
      <c r="F11" s="33" t="s">
        <v>248</v>
      </c>
    </row>
    <row r="12" spans="1:6" ht="19.5" customHeight="1">
      <c r="A12" s="17" t="s">
        <v>341</v>
      </c>
      <c r="B12" s="64">
        <v>2159</v>
      </c>
      <c r="C12" s="33" t="s">
        <v>248</v>
      </c>
      <c r="E12" s="70">
        <v>96.89671144048171</v>
      </c>
      <c r="F12" s="33" t="s">
        <v>248</v>
      </c>
    </row>
    <row r="13" spans="1:6" ht="19.5" customHeight="1">
      <c r="A13" s="17" t="s">
        <v>129</v>
      </c>
      <c r="B13" s="175">
        <v>1608</v>
      </c>
      <c r="C13" s="33" t="s">
        <v>248</v>
      </c>
      <c r="E13" s="70">
        <v>93.96766169154229</v>
      </c>
      <c r="F13" s="33" t="s">
        <v>248</v>
      </c>
    </row>
    <row r="14" spans="1:6" ht="19.5" customHeight="1">
      <c r="A14" s="17" t="s">
        <v>130</v>
      </c>
      <c r="B14" s="175">
        <v>1053</v>
      </c>
      <c r="C14" s="33" t="s">
        <v>248</v>
      </c>
      <c r="E14" s="70">
        <v>93.067426400759729</v>
      </c>
      <c r="F14" s="33" t="s">
        <v>248</v>
      </c>
    </row>
    <row r="15" spans="1:6" ht="19.5" customHeight="1">
      <c r="A15" s="17" t="s">
        <v>131</v>
      </c>
      <c r="B15" s="175">
        <v>1829</v>
      </c>
      <c r="C15" s="33" t="s">
        <v>248</v>
      </c>
      <c r="E15" s="70">
        <v>92.400218698742492</v>
      </c>
      <c r="F15" s="33" t="s">
        <v>248</v>
      </c>
    </row>
    <row r="16" spans="1:6" ht="19.5" customHeight="1">
      <c r="A16" s="17" t="s">
        <v>132</v>
      </c>
      <c r="B16" s="175">
        <v>3212</v>
      </c>
      <c r="C16" s="33" t="s">
        <v>248</v>
      </c>
      <c r="E16" s="70">
        <v>95.143212951432133</v>
      </c>
      <c r="F16" s="33" t="s">
        <v>248</v>
      </c>
    </row>
    <row r="17" spans="1:6" ht="19.5" customHeight="1">
      <c r="A17" s="17" t="s">
        <v>133</v>
      </c>
      <c r="B17" s="175">
        <v>1322</v>
      </c>
      <c r="C17" s="33" t="s">
        <v>248</v>
      </c>
      <c r="E17" s="70">
        <v>86.989409984871401</v>
      </c>
      <c r="F17" s="33" t="s">
        <v>248</v>
      </c>
    </row>
    <row r="18" spans="1:6" ht="19.5" customHeight="1">
      <c r="A18" s="17" t="s">
        <v>134</v>
      </c>
      <c r="B18" s="175">
        <v>1201</v>
      </c>
      <c r="C18" s="33" t="s">
        <v>248</v>
      </c>
      <c r="E18" s="70">
        <v>93.089092422980841</v>
      </c>
      <c r="F18" s="33" t="s">
        <v>248</v>
      </c>
    </row>
    <row r="19" spans="1:6" ht="19.5" customHeight="1">
      <c r="A19" s="17" t="s">
        <v>135</v>
      </c>
      <c r="B19" s="64">
        <v>2322</v>
      </c>
      <c r="C19" s="33" t="s">
        <v>248</v>
      </c>
      <c r="E19" s="70">
        <v>88.931955211024984</v>
      </c>
      <c r="F19" s="33" t="s">
        <v>248</v>
      </c>
    </row>
    <row r="20" spans="1:6" ht="19.5" customHeight="1">
      <c r="A20" s="17" t="s">
        <v>136</v>
      </c>
      <c r="B20" s="64">
        <v>1793</v>
      </c>
      <c r="C20" s="33" t="s">
        <v>248</v>
      </c>
      <c r="E20" s="70">
        <v>97.044060234244284</v>
      </c>
      <c r="F20" s="33" t="s">
        <v>248</v>
      </c>
    </row>
    <row r="21" spans="1:6" ht="19.5" customHeight="1">
      <c r="A21" s="17" t="s">
        <v>137</v>
      </c>
      <c r="B21" s="64">
        <v>1284</v>
      </c>
      <c r="C21" s="139" t="s">
        <v>248</v>
      </c>
      <c r="D21" s="61"/>
      <c r="E21" s="234">
        <v>83.72274143302181</v>
      </c>
      <c r="F21" s="33" t="s">
        <v>248</v>
      </c>
    </row>
    <row r="22" spans="1:6" ht="12" customHeight="1">
      <c r="A22" s="39"/>
      <c r="B22" s="39"/>
      <c r="C22" s="39"/>
      <c r="D22" s="39"/>
      <c r="E22" s="39"/>
      <c r="F22" s="39"/>
    </row>
    <row r="23" spans="1:6" ht="12" customHeight="1"/>
    <row r="24" spans="1:6" ht="15.95" customHeight="1">
      <c r="A24" s="17" t="s">
        <v>207</v>
      </c>
    </row>
    <row r="25" spans="1:6" ht="15.95" customHeight="1">
      <c r="A25" s="165" t="s">
        <v>208</v>
      </c>
    </row>
  </sheetData>
  <mergeCells count="4">
    <mergeCell ref="B6:C6"/>
    <mergeCell ref="E6:F6"/>
    <mergeCell ref="B7:C7"/>
    <mergeCell ref="E7:F7"/>
  </mergeCells>
  <pageMargins left="0.66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2"/>
  <sheetViews>
    <sheetView workbookViewId="0">
      <selection activeCell="J14" sqref="J14"/>
    </sheetView>
  </sheetViews>
  <sheetFormatPr defaultRowHeight="15.95" customHeight="1"/>
  <cols>
    <col min="1" max="1" width="2.42578125" style="17" customWidth="1"/>
    <col min="2" max="2" width="2" style="17" customWidth="1"/>
    <col min="3" max="3" width="1.7109375" style="17" customWidth="1"/>
    <col min="4" max="4" width="36" style="17" customWidth="1"/>
    <col min="5" max="5" width="9.140625" style="17" customWidth="1"/>
    <col min="6" max="6" width="9" style="17" customWidth="1"/>
    <col min="7" max="7" width="5.5703125" style="17" bestFit="1" customWidth="1"/>
    <col min="8" max="9" width="9.140625" style="17" customWidth="1"/>
    <col min="10" max="10" width="10.28515625" style="17" customWidth="1"/>
    <col min="11" max="16384" width="9.140625" style="17"/>
  </cols>
  <sheetData>
    <row r="1" spans="1:10" ht="20.100000000000001" customHeight="1">
      <c r="A1" s="36" t="s">
        <v>242</v>
      </c>
      <c r="B1" s="37"/>
      <c r="C1" s="37"/>
      <c r="D1" s="37"/>
      <c r="E1" s="37"/>
      <c r="F1" s="37"/>
    </row>
    <row r="2" spans="1:10" ht="20.100000000000001" customHeight="1">
      <c r="A2" s="36"/>
      <c r="B2" s="37"/>
      <c r="C2" s="37"/>
      <c r="D2" s="7" t="s">
        <v>212</v>
      </c>
      <c r="E2" s="37"/>
      <c r="F2" s="37"/>
    </row>
    <row r="3" spans="1:10" ht="20.100000000000001" customHeight="1">
      <c r="A3" s="38" t="s">
        <v>213</v>
      </c>
      <c r="B3" s="37"/>
      <c r="C3" s="37"/>
      <c r="D3" s="37"/>
      <c r="E3" s="37"/>
      <c r="F3" s="37"/>
    </row>
    <row r="4" spans="1:10" ht="14.25" customHeight="1"/>
    <row r="5" spans="1:10" ht="20.100000000000001" customHeight="1">
      <c r="A5" s="39"/>
      <c r="B5" s="39"/>
      <c r="C5" s="39"/>
      <c r="D5" s="39"/>
      <c r="E5" s="12"/>
      <c r="F5" s="12"/>
      <c r="G5" s="12"/>
      <c r="H5" s="12"/>
      <c r="I5" s="40"/>
      <c r="J5" s="40" t="s">
        <v>199</v>
      </c>
    </row>
    <row r="6" spans="1:10" ht="15.95" customHeight="1">
      <c r="E6" s="423" t="s">
        <v>110</v>
      </c>
      <c r="F6" s="423"/>
      <c r="G6" s="423"/>
      <c r="H6" s="423"/>
      <c r="I6" s="423"/>
      <c r="J6" s="423"/>
    </row>
    <row r="7" spans="1:10" ht="41.25" customHeight="1">
      <c r="E7" s="15" t="s">
        <v>332</v>
      </c>
      <c r="F7" s="15" t="s">
        <v>333</v>
      </c>
      <c r="G7" s="15" t="s">
        <v>334</v>
      </c>
      <c r="H7" s="16" t="s">
        <v>335</v>
      </c>
      <c r="I7" s="16" t="s">
        <v>336</v>
      </c>
      <c r="J7" s="16" t="s">
        <v>337</v>
      </c>
    </row>
    <row r="9" spans="1:10" ht="20.100000000000001" customHeight="1">
      <c r="A9" s="44" t="s">
        <v>48</v>
      </c>
    </row>
    <row r="10" spans="1:10" ht="20.100000000000001" customHeight="1">
      <c r="A10" s="46" t="s">
        <v>49</v>
      </c>
    </row>
    <row r="11" spans="1:10" ht="20.100000000000001" customHeight="1">
      <c r="A11" s="46"/>
      <c r="B11" s="160" t="s">
        <v>209</v>
      </c>
      <c r="E11" s="17">
        <v>0.02</v>
      </c>
      <c r="F11" s="17">
        <v>0.01</v>
      </c>
      <c r="G11" s="17">
        <v>0.01</v>
      </c>
      <c r="H11" s="33">
        <v>0.01</v>
      </c>
      <c r="I11" s="33">
        <v>0.01</v>
      </c>
      <c r="J11" s="33">
        <v>0.01</v>
      </c>
    </row>
    <row r="12" spans="1:10" ht="20.100000000000001" customHeight="1">
      <c r="B12" s="8"/>
      <c r="C12" s="17" t="s">
        <v>201</v>
      </c>
      <c r="E12" s="33" t="s">
        <v>85</v>
      </c>
      <c r="F12" s="33" t="s">
        <v>85</v>
      </c>
      <c r="G12" s="33" t="s">
        <v>85</v>
      </c>
      <c r="H12" s="33" t="s">
        <v>85</v>
      </c>
      <c r="I12" s="33" t="s">
        <v>85</v>
      </c>
      <c r="J12" s="33" t="s">
        <v>85</v>
      </c>
    </row>
    <row r="13" spans="1:10" ht="20.100000000000001" customHeight="1">
      <c r="B13" s="160" t="s">
        <v>210</v>
      </c>
      <c r="E13" s="17">
        <v>0.03</v>
      </c>
      <c r="F13" s="17">
        <v>0.01</v>
      </c>
      <c r="G13" s="17">
        <v>0.01</v>
      </c>
      <c r="H13" s="33">
        <v>0.01</v>
      </c>
      <c r="I13" s="33">
        <v>0.01</v>
      </c>
      <c r="J13" s="33">
        <v>0.01</v>
      </c>
    </row>
    <row r="14" spans="1:10" ht="20.100000000000001" customHeight="1">
      <c r="B14" s="8"/>
      <c r="C14" s="17" t="s">
        <v>201</v>
      </c>
      <c r="E14" s="33" t="s">
        <v>85</v>
      </c>
      <c r="F14" s="33" t="s">
        <v>85</v>
      </c>
      <c r="G14" s="33" t="s">
        <v>85</v>
      </c>
      <c r="H14" s="33" t="s">
        <v>85</v>
      </c>
      <c r="I14" s="33" t="s">
        <v>85</v>
      </c>
      <c r="J14" s="33" t="s">
        <v>85</v>
      </c>
    </row>
    <row r="15" spans="1:10" ht="20.100000000000001" customHeight="1">
      <c r="B15" s="160" t="s">
        <v>211</v>
      </c>
      <c r="C15" s="161"/>
      <c r="E15" s="17">
        <v>0.02</v>
      </c>
      <c r="F15" s="17">
        <v>0.01</v>
      </c>
      <c r="G15" s="17">
        <v>0.01</v>
      </c>
      <c r="H15" s="33">
        <v>0.01</v>
      </c>
      <c r="I15" s="33">
        <v>0.01</v>
      </c>
      <c r="J15" s="33">
        <v>0.01</v>
      </c>
    </row>
    <row r="16" spans="1:10" ht="20.100000000000001" customHeight="1">
      <c r="B16" s="8"/>
      <c r="C16" s="17" t="s">
        <v>201</v>
      </c>
      <c r="E16" s="33" t="s">
        <v>85</v>
      </c>
      <c r="F16" s="33" t="s">
        <v>85</v>
      </c>
      <c r="G16" s="33" t="s">
        <v>85</v>
      </c>
      <c r="H16" s="33" t="s">
        <v>85</v>
      </c>
      <c r="I16" s="33" t="s">
        <v>85</v>
      </c>
      <c r="J16" s="33" t="s">
        <v>85</v>
      </c>
    </row>
    <row r="17" spans="1:10" ht="18" customHeight="1">
      <c r="A17" s="8" t="s">
        <v>50</v>
      </c>
      <c r="H17" s="33"/>
      <c r="I17" s="33"/>
      <c r="J17" s="33"/>
    </row>
    <row r="18" spans="1:10" ht="20.100000000000001" customHeight="1">
      <c r="A18" s="100" t="s">
        <v>51</v>
      </c>
      <c r="H18" s="33"/>
      <c r="I18" s="33"/>
      <c r="J18" s="33"/>
    </row>
    <row r="19" spans="1:10" ht="20.100000000000001" customHeight="1">
      <c r="A19" s="160"/>
      <c r="B19" s="160" t="s">
        <v>209</v>
      </c>
      <c r="E19" s="17">
        <v>0.1</v>
      </c>
      <c r="F19" s="17">
        <v>0.02</v>
      </c>
      <c r="G19" s="17">
        <v>0.01</v>
      </c>
      <c r="H19" s="33">
        <v>0.03</v>
      </c>
      <c r="I19" s="33">
        <v>0.02</v>
      </c>
      <c r="J19" s="33">
        <v>0.02</v>
      </c>
    </row>
    <row r="20" spans="1:10" ht="20.100000000000001" customHeight="1">
      <c r="A20" s="8"/>
      <c r="B20" s="8"/>
      <c r="C20" s="17" t="s">
        <v>201</v>
      </c>
      <c r="E20" s="33" t="s">
        <v>85</v>
      </c>
      <c r="F20" s="33" t="s">
        <v>85</v>
      </c>
      <c r="G20" s="33" t="s">
        <v>85</v>
      </c>
      <c r="H20" s="33" t="s">
        <v>85</v>
      </c>
      <c r="I20" s="33" t="s">
        <v>85</v>
      </c>
      <c r="J20" s="33" t="s">
        <v>85</v>
      </c>
    </row>
    <row r="21" spans="1:10" ht="20.100000000000001" customHeight="1">
      <c r="A21" s="160"/>
      <c r="B21" s="160" t="s">
        <v>210</v>
      </c>
      <c r="E21" s="17">
        <v>1.06</v>
      </c>
      <c r="F21" s="17">
        <v>0.7</v>
      </c>
      <c r="G21" s="17">
        <v>0.34</v>
      </c>
      <c r="H21" s="33">
        <v>0.66</v>
      </c>
      <c r="I21" s="33">
        <v>0.59</v>
      </c>
      <c r="J21" s="33">
        <v>0.59</v>
      </c>
    </row>
    <row r="22" spans="1:10" ht="20.100000000000001" customHeight="1">
      <c r="A22" s="8"/>
      <c r="B22" s="8"/>
      <c r="C22" s="17" t="s">
        <v>201</v>
      </c>
      <c r="E22" s="33" t="s">
        <v>85</v>
      </c>
      <c r="F22" s="33" t="s">
        <v>85</v>
      </c>
      <c r="G22" s="33" t="s">
        <v>85</v>
      </c>
      <c r="H22" s="33" t="s">
        <v>85</v>
      </c>
      <c r="I22" s="33" t="s">
        <v>85</v>
      </c>
      <c r="J22" s="33" t="s">
        <v>85</v>
      </c>
    </row>
    <row r="23" spans="1:10" ht="20.100000000000001" customHeight="1">
      <c r="A23" s="160"/>
      <c r="B23" s="160" t="s">
        <v>211</v>
      </c>
      <c r="C23" s="161"/>
      <c r="E23" s="17">
        <v>2.02</v>
      </c>
      <c r="F23" s="17">
        <v>1.74</v>
      </c>
      <c r="G23" s="17">
        <v>0.97</v>
      </c>
      <c r="H23" s="17">
        <v>1.63</v>
      </c>
      <c r="I23" s="17">
        <v>1.1599999999999999</v>
      </c>
      <c r="J23" s="17">
        <v>1.1599999999999999</v>
      </c>
    </row>
    <row r="24" spans="1:10" ht="20.100000000000001" customHeight="1">
      <c r="A24" s="8"/>
      <c r="B24" s="8"/>
      <c r="C24" s="17" t="s">
        <v>201</v>
      </c>
      <c r="E24" s="33" t="s">
        <v>85</v>
      </c>
      <c r="F24" s="33" t="s">
        <v>85</v>
      </c>
      <c r="G24" s="33" t="s">
        <v>85</v>
      </c>
      <c r="H24" s="33" t="s">
        <v>85</v>
      </c>
      <c r="I24" s="33" t="s">
        <v>85</v>
      </c>
      <c r="J24" s="33"/>
    </row>
    <row r="25" spans="1:10" ht="9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</row>
    <row r="26" spans="1:10" ht="9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</row>
    <row r="27" spans="1:10" ht="20.100000000000001" customHeight="1">
      <c r="A27" s="165" t="s">
        <v>92</v>
      </c>
      <c r="D27" s="165"/>
    </row>
    <row r="28" spans="1:10" ht="20.100000000000001" customHeight="1">
      <c r="A28" s="165" t="s">
        <v>214</v>
      </c>
    </row>
    <row r="29" spans="1:10" ht="20.100000000000001" customHeight="1"/>
    <row r="30" spans="1:10" ht="20.100000000000001" customHeight="1"/>
    <row r="31" spans="1:10" ht="20.100000000000001" customHeight="1"/>
    <row r="32" spans="1:10" ht="20.100000000000001" customHeight="1"/>
  </sheetData>
  <mergeCells count="1">
    <mergeCell ref="E6:J6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3"/>
  <sheetViews>
    <sheetView workbookViewId="0">
      <selection activeCell="E45" sqref="E45"/>
    </sheetView>
  </sheetViews>
  <sheetFormatPr defaultRowHeight="15.95" customHeight="1"/>
  <cols>
    <col min="1" max="2" width="2.85546875" style="17" customWidth="1"/>
    <col min="3" max="3" width="40.140625" style="17" customWidth="1"/>
    <col min="4" max="5" width="7.5703125" style="17" customWidth="1"/>
    <col min="6" max="6" width="6.5703125" style="17" bestFit="1" customWidth="1"/>
    <col min="7" max="9" width="7.5703125" style="17" customWidth="1"/>
    <col min="10" max="16384" width="9.140625" style="17"/>
  </cols>
  <sheetData>
    <row r="1" spans="1:9" s="8" customFormat="1" ht="20.100000000000001" customHeight="1">
      <c r="A1" s="109" t="s">
        <v>243</v>
      </c>
      <c r="B1" s="110"/>
      <c r="C1" s="110"/>
    </row>
    <row r="2" spans="1:9" s="8" customFormat="1" ht="20.100000000000001" customHeight="1">
      <c r="A2" s="166" t="s">
        <v>52</v>
      </c>
      <c r="B2" s="7"/>
      <c r="C2" s="7"/>
    </row>
    <row r="3" spans="1:9" ht="20.100000000000001" customHeight="1">
      <c r="A3" s="39"/>
      <c r="B3" s="39"/>
      <c r="C3" s="39"/>
      <c r="H3" s="167"/>
      <c r="I3" s="167" t="s">
        <v>215</v>
      </c>
    </row>
    <row r="4" spans="1:9" ht="51.75" customHeight="1">
      <c r="D4" s="15" t="s">
        <v>332</v>
      </c>
      <c r="E4" s="15" t="s">
        <v>333</v>
      </c>
      <c r="F4" s="15" t="s">
        <v>334</v>
      </c>
      <c r="G4" s="16" t="s">
        <v>335</v>
      </c>
      <c r="H4" s="16" t="s">
        <v>336</v>
      </c>
      <c r="I4" s="16" t="s">
        <v>337</v>
      </c>
    </row>
    <row r="5" spans="1:9" ht="19.5" customHeight="1">
      <c r="A5" s="44" t="s">
        <v>95</v>
      </c>
      <c r="D5" s="83">
        <f>SUM(D9:D19)</f>
        <v>567</v>
      </c>
      <c r="E5" s="83">
        <f>SUM(E9:E19)</f>
        <v>407</v>
      </c>
      <c r="F5" s="83">
        <f>SUM(F9:F19)</f>
        <v>50</v>
      </c>
      <c r="G5" s="83">
        <f>SUM(G9:G19)</f>
        <v>21</v>
      </c>
      <c r="H5" s="83">
        <v>52</v>
      </c>
      <c r="I5" s="239">
        <f>SUM(I9:I17)</f>
        <v>22</v>
      </c>
    </row>
    <row r="6" spans="1:9" ht="19.5" customHeight="1">
      <c r="A6" s="46" t="s">
        <v>53</v>
      </c>
      <c r="D6" s="33"/>
      <c r="E6" s="33"/>
      <c r="F6" s="33"/>
      <c r="G6" s="33"/>
      <c r="H6" s="33"/>
      <c r="I6" s="33"/>
    </row>
    <row r="7" spans="1:9" ht="19.5" customHeight="1">
      <c r="A7" s="8"/>
      <c r="B7" s="17" t="s">
        <v>201</v>
      </c>
      <c r="D7" s="33" t="s">
        <v>85</v>
      </c>
      <c r="E7" s="33" t="s">
        <v>85</v>
      </c>
      <c r="F7" s="33" t="s">
        <v>85</v>
      </c>
      <c r="G7" s="33" t="s">
        <v>85</v>
      </c>
      <c r="H7" s="33">
        <v>24</v>
      </c>
      <c r="I7" s="33">
        <v>3</v>
      </c>
    </row>
    <row r="8" spans="1:9" ht="18.75" customHeight="1">
      <c r="A8" s="46" t="s">
        <v>223</v>
      </c>
      <c r="C8" s="46"/>
      <c r="I8" s="148"/>
    </row>
    <row r="9" spans="1:9" s="165" customFormat="1" ht="17.25" customHeight="1">
      <c r="B9" s="17" t="s">
        <v>128</v>
      </c>
      <c r="D9" s="33">
        <v>63</v>
      </c>
      <c r="E9" s="33">
        <v>390</v>
      </c>
      <c r="F9" s="33">
        <v>39</v>
      </c>
      <c r="G9" s="33">
        <v>13</v>
      </c>
      <c r="H9" s="33">
        <v>34</v>
      </c>
      <c r="I9" s="240">
        <v>18</v>
      </c>
    </row>
    <row r="10" spans="1:9" s="165" customFormat="1" ht="17.25" customHeight="1">
      <c r="B10" s="17" t="s">
        <v>341</v>
      </c>
      <c r="D10" s="33">
        <v>32</v>
      </c>
      <c r="E10" s="33" t="s">
        <v>85</v>
      </c>
      <c r="F10" s="33">
        <v>11</v>
      </c>
      <c r="G10" s="33" t="s">
        <v>85</v>
      </c>
      <c r="H10" s="33">
        <v>18</v>
      </c>
      <c r="I10" s="240"/>
    </row>
    <row r="11" spans="1:9" s="165" customFormat="1" ht="17.25" customHeight="1">
      <c r="B11" s="17" t="s">
        <v>129</v>
      </c>
      <c r="D11" s="33">
        <v>36</v>
      </c>
      <c r="E11" s="33" t="s">
        <v>85</v>
      </c>
      <c r="F11" s="33" t="s">
        <v>85</v>
      </c>
      <c r="G11" s="33" t="s">
        <v>85</v>
      </c>
      <c r="H11" s="182">
        <v>0</v>
      </c>
      <c r="I11" s="241"/>
    </row>
    <row r="12" spans="1:9" s="165" customFormat="1" ht="17.25" customHeight="1">
      <c r="B12" s="17" t="s">
        <v>130</v>
      </c>
      <c r="D12" s="33">
        <v>75</v>
      </c>
      <c r="E12" s="33" t="s">
        <v>85</v>
      </c>
      <c r="F12" s="33" t="s">
        <v>85</v>
      </c>
      <c r="G12" s="33" t="s">
        <v>85</v>
      </c>
      <c r="H12" s="182">
        <v>0</v>
      </c>
      <c r="I12" s="241"/>
    </row>
    <row r="13" spans="1:9" s="165" customFormat="1" ht="17.25" customHeight="1">
      <c r="B13" s="17" t="s">
        <v>131</v>
      </c>
      <c r="D13" s="33">
        <v>93</v>
      </c>
      <c r="E13" s="33" t="s">
        <v>85</v>
      </c>
      <c r="F13" s="33" t="s">
        <v>85</v>
      </c>
      <c r="G13" s="33" t="s">
        <v>85</v>
      </c>
      <c r="H13" s="182">
        <v>0</v>
      </c>
      <c r="I13" s="241"/>
    </row>
    <row r="14" spans="1:9" s="165" customFormat="1" ht="17.25" customHeight="1">
      <c r="B14" s="17" t="s">
        <v>132</v>
      </c>
      <c r="D14" s="33" t="s">
        <v>85</v>
      </c>
      <c r="E14" s="33" t="s">
        <v>85</v>
      </c>
      <c r="F14" s="33" t="s">
        <v>85</v>
      </c>
      <c r="G14" s="33" t="s">
        <v>85</v>
      </c>
      <c r="H14" s="182">
        <v>0</v>
      </c>
      <c r="I14" s="241"/>
    </row>
    <row r="15" spans="1:9" s="165" customFormat="1" ht="17.25" customHeight="1">
      <c r="B15" s="17" t="s">
        <v>133</v>
      </c>
      <c r="D15" s="33" t="s">
        <v>85</v>
      </c>
      <c r="E15" s="33" t="s">
        <v>85</v>
      </c>
      <c r="F15" s="33" t="s">
        <v>85</v>
      </c>
      <c r="G15" s="33" t="s">
        <v>85</v>
      </c>
      <c r="H15" s="182">
        <v>0</v>
      </c>
      <c r="I15" s="241">
        <v>1</v>
      </c>
    </row>
    <row r="16" spans="1:9" s="165" customFormat="1" ht="17.25" customHeight="1">
      <c r="B16" s="17" t="s">
        <v>134</v>
      </c>
      <c r="D16" s="33">
        <v>74</v>
      </c>
      <c r="E16" s="33" t="s">
        <v>85</v>
      </c>
      <c r="F16" s="33" t="s">
        <v>85</v>
      </c>
      <c r="G16" s="33" t="s">
        <v>85</v>
      </c>
      <c r="H16" s="182">
        <v>0</v>
      </c>
      <c r="I16" s="241">
        <v>1</v>
      </c>
    </row>
    <row r="17" spans="1:9" s="165" customFormat="1" ht="17.25" customHeight="1">
      <c r="B17" s="17" t="s">
        <v>135</v>
      </c>
      <c r="D17" s="33">
        <v>37</v>
      </c>
      <c r="E17" s="33">
        <v>17</v>
      </c>
      <c r="F17" s="33" t="s">
        <v>85</v>
      </c>
      <c r="G17" s="33">
        <v>8</v>
      </c>
      <c r="H17" s="182">
        <v>0</v>
      </c>
      <c r="I17" s="241">
        <v>2</v>
      </c>
    </row>
    <row r="18" spans="1:9" s="165" customFormat="1" ht="17.25" customHeight="1">
      <c r="B18" s="17" t="s">
        <v>136</v>
      </c>
      <c r="D18" s="33">
        <v>157</v>
      </c>
      <c r="E18" s="33" t="s">
        <v>85</v>
      </c>
      <c r="F18" s="33" t="s">
        <v>85</v>
      </c>
      <c r="G18" s="33" t="s">
        <v>85</v>
      </c>
      <c r="H18" s="182">
        <v>0</v>
      </c>
      <c r="I18" s="242"/>
    </row>
    <row r="19" spans="1:9" s="165" customFormat="1" ht="17.25" customHeight="1">
      <c r="B19" s="17" t="s">
        <v>137</v>
      </c>
      <c r="D19" s="33" t="s">
        <v>85</v>
      </c>
      <c r="E19" s="33" t="s">
        <v>85</v>
      </c>
      <c r="F19" s="33" t="s">
        <v>85</v>
      </c>
      <c r="G19" s="33" t="s">
        <v>85</v>
      </c>
      <c r="H19" s="182">
        <v>0</v>
      </c>
      <c r="I19" s="242"/>
    </row>
    <row r="20" spans="1:9" ht="17.25" customHeight="1">
      <c r="A20" s="168" t="s">
        <v>96</v>
      </c>
      <c r="D20" s="169">
        <f>D23+D25+D27</f>
        <v>15694</v>
      </c>
      <c r="E20" s="169">
        <f t="shared" ref="E20:H20" si="0">E23+E25+E27</f>
        <v>11421</v>
      </c>
      <c r="F20" s="169">
        <f t="shared" si="0"/>
        <v>12776</v>
      </c>
      <c r="G20" s="169">
        <f t="shared" si="0"/>
        <v>12810</v>
      </c>
      <c r="H20" s="169">
        <f t="shared" si="0"/>
        <v>13208</v>
      </c>
      <c r="I20" s="169">
        <f>SUM(I25,I27)</f>
        <v>12119</v>
      </c>
    </row>
    <row r="21" spans="1:9" ht="17.25" customHeight="1">
      <c r="A21" s="46" t="s">
        <v>220</v>
      </c>
      <c r="B21" s="170"/>
      <c r="D21" s="55"/>
      <c r="E21" s="55"/>
      <c r="F21" s="55"/>
      <c r="G21" s="55"/>
      <c r="H21" s="55"/>
      <c r="I21" s="243"/>
    </row>
    <row r="22" spans="1:9" ht="17.25" customHeight="1">
      <c r="A22" s="46" t="s">
        <v>219</v>
      </c>
      <c r="D22" s="55"/>
      <c r="E22" s="55"/>
      <c r="F22" s="55"/>
      <c r="G22" s="55"/>
      <c r="H22" s="55"/>
      <c r="I22" s="55"/>
    </row>
    <row r="23" spans="1:9" ht="17.25" customHeight="1">
      <c r="B23" s="160" t="s">
        <v>216</v>
      </c>
      <c r="D23" s="33">
        <v>796</v>
      </c>
      <c r="E23" s="182">
        <v>0</v>
      </c>
      <c r="F23" s="182">
        <v>0</v>
      </c>
      <c r="G23" s="182">
        <v>0</v>
      </c>
      <c r="H23" s="33">
        <v>673</v>
      </c>
      <c r="I23" s="244" t="s">
        <v>85</v>
      </c>
    </row>
    <row r="24" spans="1:9" ht="17.25" customHeight="1">
      <c r="B24" s="8"/>
      <c r="C24" s="17" t="s">
        <v>201</v>
      </c>
      <c r="D24" s="33" t="s">
        <v>85</v>
      </c>
      <c r="E24" s="33" t="s">
        <v>85</v>
      </c>
      <c r="F24" s="33" t="s">
        <v>85</v>
      </c>
      <c r="G24" s="33" t="s">
        <v>85</v>
      </c>
      <c r="H24" s="33">
        <v>343</v>
      </c>
      <c r="I24" s="244" t="s">
        <v>85</v>
      </c>
    </row>
    <row r="25" spans="1:9" ht="17.25" customHeight="1">
      <c r="B25" s="160" t="s">
        <v>217</v>
      </c>
      <c r="D25" s="171">
        <v>1254</v>
      </c>
      <c r="E25" s="55">
        <v>610</v>
      </c>
      <c r="F25" s="55">
        <v>535</v>
      </c>
      <c r="G25" s="55">
        <v>549</v>
      </c>
      <c r="H25" s="55">
        <v>354</v>
      </c>
      <c r="I25" s="55">
        <v>624</v>
      </c>
    </row>
    <row r="26" spans="1:9" ht="17.25" customHeight="1">
      <c r="B26" s="8"/>
      <c r="C26" s="17" t="s">
        <v>201</v>
      </c>
      <c r="D26" s="33" t="s">
        <v>85</v>
      </c>
      <c r="E26" s="33" t="s">
        <v>85</v>
      </c>
      <c r="F26" s="33" t="s">
        <v>85</v>
      </c>
      <c r="G26" s="33" t="s">
        <v>85</v>
      </c>
      <c r="H26" s="33">
        <v>132</v>
      </c>
      <c r="I26" s="33">
        <v>186</v>
      </c>
    </row>
    <row r="27" spans="1:9" ht="17.25" customHeight="1">
      <c r="B27" s="160" t="s">
        <v>218</v>
      </c>
      <c r="C27" s="161"/>
      <c r="D27" s="171">
        <v>13644</v>
      </c>
      <c r="E27" s="55">
        <v>10811</v>
      </c>
      <c r="F27" s="55">
        <v>12241</v>
      </c>
      <c r="G27" s="55">
        <v>12261</v>
      </c>
      <c r="H27" s="55">
        <v>12181</v>
      </c>
      <c r="I27" s="55">
        <v>11495</v>
      </c>
    </row>
    <row r="28" spans="1:9" ht="17.25" customHeight="1">
      <c r="B28" s="8"/>
      <c r="C28" s="17" t="s">
        <v>201</v>
      </c>
      <c r="D28" s="33" t="s">
        <v>85</v>
      </c>
      <c r="E28" s="33" t="s">
        <v>85</v>
      </c>
      <c r="F28" s="33" t="s">
        <v>85</v>
      </c>
      <c r="G28" s="33" t="s">
        <v>85</v>
      </c>
      <c r="H28" s="183">
        <v>5621</v>
      </c>
      <c r="I28" s="245">
        <v>4659</v>
      </c>
    </row>
    <row r="29" spans="1:9" ht="17.25" customHeight="1">
      <c r="A29" s="100" t="s">
        <v>223</v>
      </c>
      <c r="D29" s="64"/>
      <c r="E29" s="64"/>
      <c r="F29" s="64"/>
      <c r="G29" s="64"/>
      <c r="H29" s="64"/>
      <c r="I29" s="64"/>
    </row>
    <row r="30" spans="1:9" s="165" customFormat="1" ht="17.25" customHeight="1">
      <c r="B30" s="17" t="s">
        <v>128</v>
      </c>
      <c r="D30" s="171">
        <v>7687</v>
      </c>
      <c r="E30" s="55">
        <v>4115</v>
      </c>
      <c r="F30" s="55">
        <v>4669</v>
      </c>
      <c r="G30" s="55">
        <v>4547</v>
      </c>
      <c r="H30" s="55">
        <v>4369</v>
      </c>
      <c r="I30" s="55">
        <v>4269</v>
      </c>
    </row>
    <row r="31" spans="1:9" s="165" customFormat="1" ht="17.25" customHeight="1">
      <c r="B31" s="17" t="s">
        <v>341</v>
      </c>
      <c r="D31" s="171">
        <v>1284</v>
      </c>
      <c r="E31" s="55">
        <v>372</v>
      </c>
      <c r="F31" s="55">
        <v>365</v>
      </c>
      <c r="G31" s="55">
        <v>349</v>
      </c>
      <c r="H31" s="55">
        <v>406</v>
      </c>
      <c r="I31" s="55">
        <v>405</v>
      </c>
    </row>
    <row r="32" spans="1:9" ht="17.25" customHeight="1">
      <c r="B32" s="17" t="s">
        <v>129</v>
      </c>
      <c r="D32" s="171">
        <v>730</v>
      </c>
      <c r="E32" s="55">
        <v>425</v>
      </c>
      <c r="F32" s="55">
        <v>554</v>
      </c>
      <c r="G32" s="55">
        <v>577</v>
      </c>
      <c r="H32" s="55">
        <v>536</v>
      </c>
      <c r="I32" s="55">
        <v>465</v>
      </c>
    </row>
    <row r="33" spans="1:9" s="165" customFormat="1" ht="17.25" customHeight="1">
      <c r="B33" s="17" t="s">
        <v>130</v>
      </c>
      <c r="D33" s="171">
        <v>438</v>
      </c>
      <c r="E33" s="55">
        <v>318</v>
      </c>
      <c r="F33" s="55">
        <v>225</v>
      </c>
      <c r="G33" s="55">
        <v>243</v>
      </c>
      <c r="H33" s="55">
        <v>468</v>
      </c>
      <c r="I33" s="55">
        <v>258</v>
      </c>
    </row>
    <row r="34" spans="1:9" ht="17.25" customHeight="1">
      <c r="B34" s="17" t="s">
        <v>131</v>
      </c>
      <c r="D34" s="171">
        <v>795</v>
      </c>
      <c r="E34" s="55">
        <v>765</v>
      </c>
      <c r="F34" s="55">
        <v>602</v>
      </c>
      <c r="G34" s="55">
        <v>684</v>
      </c>
      <c r="H34" s="55">
        <v>624</v>
      </c>
      <c r="I34" s="55">
        <v>570</v>
      </c>
    </row>
    <row r="35" spans="1:9" ht="17.25" customHeight="1">
      <c r="B35" s="17" t="s">
        <v>132</v>
      </c>
      <c r="D35" s="171">
        <v>1548</v>
      </c>
      <c r="E35" s="55">
        <v>2229</v>
      </c>
      <c r="F35" s="55">
        <v>2670</v>
      </c>
      <c r="G35" s="55">
        <v>2715</v>
      </c>
      <c r="H35" s="55">
        <v>2416</v>
      </c>
      <c r="I35" s="55">
        <v>1876</v>
      </c>
    </row>
    <row r="36" spans="1:9" ht="17.25" customHeight="1">
      <c r="B36" s="17" t="s">
        <v>133</v>
      </c>
      <c r="D36" s="171">
        <v>131</v>
      </c>
      <c r="E36" s="55">
        <v>176</v>
      </c>
      <c r="F36" s="55">
        <v>220</v>
      </c>
      <c r="G36" s="55">
        <v>217</v>
      </c>
      <c r="H36" s="55">
        <v>285</v>
      </c>
      <c r="I36" s="55">
        <v>195</v>
      </c>
    </row>
    <row r="37" spans="1:9" ht="17.25" customHeight="1">
      <c r="B37" s="17" t="s">
        <v>134</v>
      </c>
      <c r="D37" s="171">
        <v>260</v>
      </c>
      <c r="E37" s="55">
        <v>215</v>
      </c>
      <c r="F37" s="55">
        <v>138</v>
      </c>
      <c r="G37" s="55">
        <v>159</v>
      </c>
      <c r="H37" s="55">
        <v>297</v>
      </c>
      <c r="I37" s="55">
        <v>138</v>
      </c>
    </row>
    <row r="38" spans="1:9" ht="17.25" customHeight="1">
      <c r="B38" s="17" t="s">
        <v>135</v>
      </c>
      <c r="D38" s="171">
        <v>2117</v>
      </c>
      <c r="E38" s="55">
        <v>1770</v>
      </c>
      <c r="F38" s="55">
        <v>2098</v>
      </c>
      <c r="G38" s="55">
        <v>2124</v>
      </c>
      <c r="H38" s="55">
        <v>2117</v>
      </c>
      <c r="I38" s="55">
        <v>2631</v>
      </c>
    </row>
    <row r="39" spans="1:9" ht="17.25" customHeight="1">
      <c r="B39" s="17" t="s">
        <v>136</v>
      </c>
      <c r="D39" s="171">
        <v>225</v>
      </c>
      <c r="E39" s="55">
        <v>189</v>
      </c>
      <c r="F39" s="55">
        <v>160</v>
      </c>
      <c r="G39" s="55">
        <v>174</v>
      </c>
      <c r="H39" s="55">
        <v>334</v>
      </c>
      <c r="I39" s="55">
        <v>275</v>
      </c>
    </row>
    <row r="40" spans="1:9" ht="17.25" customHeight="1">
      <c r="B40" s="17" t="s">
        <v>137</v>
      </c>
      <c r="D40" s="171">
        <v>479</v>
      </c>
      <c r="E40" s="55">
        <v>847</v>
      </c>
      <c r="F40" s="55">
        <v>1075</v>
      </c>
      <c r="G40" s="55">
        <v>1021</v>
      </c>
      <c r="H40" s="55">
        <v>1356</v>
      </c>
      <c r="I40" s="55">
        <v>1037</v>
      </c>
    </row>
    <row r="41" spans="1:9" ht="17.25" customHeight="1">
      <c r="A41" s="39"/>
      <c r="B41" s="39"/>
      <c r="C41" s="39"/>
      <c r="D41" s="39"/>
      <c r="E41" s="39"/>
      <c r="F41" s="39"/>
      <c r="G41" s="39"/>
      <c r="H41" s="39"/>
      <c r="I41" s="39"/>
    </row>
    <row r="42" spans="1:9" ht="17.25" customHeight="1">
      <c r="A42" s="165" t="s">
        <v>92</v>
      </c>
      <c r="C42" s="165"/>
    </row>
    <row r="43" spans="1:9" ht="17.25" customHeight="1">
      <c r="A43" s="165" t="s">
        <v>214</v>
      </c>
    </row>
  </sheetData>
  <pageMargins left="0.74803149606299213" right="0.51181102362204722" top="0.39" bottom="0.3" header="0.37" footer="0.23622047244094491"/>
  <pageSetup paperSize="9" orientation="portrait" r:id="rId1"/>
  <headerFooter alignWithMargins="0">
    <oddFooter>&amp;C&amp;11&amp;P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0"/>
  <sheetViews>
    <sheetView workbookViewId="0">
      <selection activeCell="F5" sqref="F5"/>
    </sheetView>
  </sheetViews>
  <sheetFormatPr defaultRowHeight="13.5" customHeight="1"/>
  <cols>
    <col min="1" max="2" width="1.42578125" style="247" customWidth="1"/>
    <col min="3" max="3" width="42.28515625" style="247" customWidth="1"/>
    <col min="4" max="5" width="8.28515625" style="247" customWidth="1"/>
    <col min="6" max="6" width="5" style="247" bestFit="1" customWidth="1"/>
    <col min="7" max="9" width="8.28515625" style="247" customWidth="1"/>
    <col min="10" max="16384" width="9.140625" style="247"/>
  </cols>
  <sheetData>
    <row r="1" spans="1:9" s="272" customFormat="1" ht="20.100000000000001" customHeight="1">
      <c r="A1" s="277" t="s">
        <v>268</v>
      </c>
      <c r="B1" s="274"/>
      <c r="C1" s="274"/>
      <c r="D1" s="274"/>
      <c r="E1" s="274"/>
      <c r="F1" s="274"/>
    </row>
    <row r="2" spans="1:9" s="272" customFormat="1" ht="20.100000000000001" customHeight="1">
      <c r="A2" s="276" t="s">
        <v>267</v>
      </c>
      <c r="B2" s="275"/>
      <c r="C2" s="274"/>
      <c r="D2" s="274"/>
      <c r="E2" s="274"/>
      <c r="F2" s="274"/>
    </row>
    <row r="3" spans="1:9" s="272" customFormat="1" ht="20.100000000000001" customHeight="1">
      <c r="C3" s="273"/>
    </row>
    <row r="4" spans="1:9" ht="52.5" customHeight="1">
      <c r="A4" s="271"/>
      <c r="B4" s="271"/>
      <c r="C4" s="270"/>
      <c r="D4" s="15">
        <v>2010</v>
      </c>
      <c r="E4" s="15">
        <v>2015</v>
      </c>
      <c r="F4" s="15">
        <v>2016</v>
      </c>
      <c r="G4" s="16">
        <v>2017</v>
      </c>
      <c r="H4" s="16">
        <v>2018</v>
      </c>
      <c r="I4" s="16" t="s">
        <v>246</v>
      </c>
    </row>
    <row r="5" spans="1:9" ht="14.1" customHeight="1">
      <c r="C5" s="269"/>
      <c r="D5" s="268"/>
      <c r="E5" s="268"/>
    </row>
    <row r="6" spans="1:9" ht="19.5" customHeight="1">
      <c r="A6" s="442" t="s">
        <v>266</v>
      </c>
      <c r="B6" s="443"/>
      <c r="C6" s="443"/>
      <c r="D6" s="267">
        <f>+D8+D9</f>
        <v>6</v>
      </c>
      <c r="E6" s="267">
        <f>+E8+E9</f>
        <v>3</v>
      </c>
      <c r="F6" s="267">
        <f>+F8+F9</f>
        <v>3</v>
      </c>
      <c r="G6" s="266">
        <f>+G8+G9</f>
        <v>3</v>
      </c>
      <c r="H6" s="266">
        <f>+H8+H9</f>
        <v>3</v>
      </c>
      <c r="I6" s="266">
        <v>3</v>
      </c>
    </row>
    <row r="7" spans="1:9" ht="19.5" customHeight="1">
      <c r="A7" s="256"/>
      <c r="B7" s="254" t="s">
        <v>260</v>
      </c>
      <c r="C7" s="251"/>
      <c r="D7" s="267"/>
      <c r="E7" s="267"/>
      <c r="F7" s="267"/>
      <c r="G7" s="266"/>
      <c r="H7" s="266"/>
      <c r="I7" s="266"/>
    </row>
    <row r="8" spans="1:9" ht="19.5" customHeight="1">
      <c r="A8" s="256"/>
      <c r="B8" s="251"/>
      <c r="C8" s="248" t="s">
        <v>259</v>
      </c>
      <c r="D8" s="261">
        <v>5</v>
      </c>
      <c r="E8" s="261">
        <v>1</v>
      </c>
      <c r="F8" s="261">
        <v>1</v>
      </c>
      <c r="G8" s="260">
        <v>1</v>
      </c>
      <c r="H8" s="260">
        <v>1</v>
      </c>
      <c r="I8" s="260">
        <v>1</v>
      </c>
    </row>
    <row r="9" spans="1:9" ht="19.5" customHeight="1">
      <c r="A9" s="256"/>
      <c r="B9" s="251"/>
      <c r="C9" s="248" t="s">
        <v>258</v>
      </c>
      <c r="D9" s="261">
        <v>1</v>
      </c>
      <c r="E9" s="261">
        <v>2</v>
      </c>
      <c r="F9" s="261">
        <v>2</v>
      </c>
      <c r="G9" s="260">
        <v>2</v>
      </c>
      <c r="H9" s="260">
        <v>2</v>
      </c>
      <c r="I9" s="260">
        <v>2</v>
      </c>
    </row>
    <row r="10" spans="1:9" ht="19.5" customHeight="1">
      <c r="A10" s="256"/>
      <c r="B10" s="250" t="s">
        <v>257</v>
      </c>
      <c r="C10" s="250"/>
      <c r="D10" s="267"/>
      <c r="E10" s="267"/>
      <c r="F10" s="267"/>
      <c r="G10" s="266"/>
      <c r="H10" s="266"/>
      <c r="I10" s="266"/>
    </row>
    <row r="11" spans="1:9" ht="19.5" customHeight="1">
      <c r="A11" s="256"/>
      <c r="B11" s="251"/>
      <c r="C11" s="251" t="s">
        <v>256</v>
      </c>
      <c r="D11" s="261">
        <v>3</v>
      </c>
      <c r="E11" s="261">
        <v>2</v>
      </c>
      <c r="F11" s="261">
        <v>2</v>
      </c>
      <c r="G11" s="260">
        <v>2</v>
      </c>
      <c r="H11" s="260">
        <v>2</v>
      </c>
      <c r="I11" s="260">
        <v>2</v>
      </c>
    </row>
    <row r="12" spans="1:9" ht="19.5" customHeight="1">
      <c r="A12" s="256"/>
      <c r="B12" s="251"/>
      <c r="C12" s="251" t="s">
        <v>255</v>
      </c>
      <c r="D12" s="261">
        <v>3</v>
      </c>
      <c r="E12" s="261">
        <v>1</v>
      </c>
      <c r="F12" s="261">
        <v>1</v>
      </c>
      <c r="G12" s="260">
        <v>1</v>
      </c>
      <c r="H12" s="260">
        <v>1</v>
      </c>
      <c r="I12" s="260">
        <v>1</v>
      </c>
    </row>
    <row r="13" spans="1:9" ht="19.5" customHeight="1">
      <c r="A13" s="255" t="s">
        <v>265</v>
      </c>
      <c r="B13" s="254"/>
      <c r="C13" s="251"/>
      <c r="D13" s="265">
        <f>SUM(D16:D17)</f>
        <v>169</v>
      </c>
      <c r="E13" s="265">
        <f>SUM(E16:E17)</f>
        <v>215</v>
      </c>
      <c r="F13" s="265">
        <f>SUM(F16:F17)</f>
        <v>220</v>
      </c>
      <c r="G13" s="264">
        <f>SUM(G16:G17)</f>
        <v>225</v>
      </c>
      <c r="H13" s="264">
        <v>212</v>
      </c>
      <c r="I13" s="264">
        <f>SUM(I16:I17)</f>
        <v>199</v>
      </c>
    </row>
    <row r="14" spans="1:9" ht="19.5" customHeight="1">
      <c r="A14" s="444" t="s">
        <v>264</v>
      </c>
      <c r="B14" s="444"/>
      <c r="C14" s="445"/>
      <c r="D14" s="263"/>
      <c r="E14" s="263"/>
      <c r="F14" s="263"/>
      <c r="G14" s="260"/>
      <c r="H14" s="260"/>
      <c r="I14" s="260"/>
    </row>
    <row r="15" spans="1:9" ht="19.5" customHeight="1">
      <c r="A15" s="253"/>
      <c r="B15" s="254" t="s">
        <v>263</v>
      </c>
      <c r="C15" s="252"/>
      <c r="D15" s="261"/>
      <c r="E15" s="261"/>
      <c r="F15" s="261"/>
      <c r="G15" s="261"/>
      <c r="H15" s="261"/>
      <c r="I15" s="261"/>
    </row>
    <row r="16" spans="1:9" ht="19.5" customHeight="1">
      <c r="A16" s="253"/>
      <c r="B16" s="253"/>
      <c r="C16" s="252" t="s">
        <v>262</v>
      </c>
      <c r="D16" s="261">
        <v>72</v>
      </c>
      <c r="E16" s="263">
        <v>91</v>
      </c>
      <c r="F16" s="263">
        <v>95</v>
      </c>
      <c r="G16" s="260">
        <v>101</v>
      </c>
      <c r="H16" s="260">
        <v>100</v>
      </c>
      <c r="I16" s="260">
        <v>94</v>
      </c>
    </row>
    <row r="17" spans="1:9" ht="19.5" customHeight="1">
      <c r="A17" s="253"/>
      <c r="B17" s="253"/>
      <c r="C17" s="252" t="s">
        <v>261</v>
      </c>
      <c r="D17" s="261">
        <v>97</v>
      </c>
      <c r="E17" s="263">
        <v>124</v>
      </c>
      <c r="F17" s="263">
        <v>125</v>
      </c>
      <c r="G17" s="260">
        <v>124</v>
      </c>
      <c r="H17" s="262">
        <f>H13-H16</f>
        <v>112</v>
      </c>
      <c r="I17" s="262">
        <v>105</v>
      </c>
    </row>
    <row r="18" spans="1:9" ht="19.5" customHeight="1">
      <c r="A18" s="253"/>
      <c r="B18" s="254" t="s">
        <v>260</v>
      </c>
      <c r="C18" s="251"/>
      <c r="D18" s="261"/>
      <c r="E18" s="261"/>
      <c r="F18" s="261"/>
      <c r="G18" s="261"/>
      <c r="H18" s="261"/>
      <c r="I18" s="261"/>
    </row>
    <row r="19" spans="1:9" ht="19.5" customHeight="1">
      <c r="A19" s="253"/>
      <c r="B19" s="251"/>
      <c r="C19" s="248" t="s">
        <v>259</v>
      </c>
      <c r="D19" s="261">
        <v>144</v>
      </c>
      <c r="E19" s="263">
        <v>149</v>
      </c>
      <c r="F19" s="263">
        <v>152</v>
      </c>
      <c r="G19" s="260">
        <v>150</v>
      </c>
      <c r="H19" s="260">
        <v>145</v>
      </c>
      <c r="I19" s="262">
        <v>137</v>
      </c>
    </row>
    <row r="20" spans="1:9" ht="19.5" customHeight="1">
      <c r="A20" s="253"/>
      <c r="B20" s="251"/>
      <c r="C20" s="248" t="s">
        <v>258</v>
      </c>
      <c r="D20" s="261">
        <v>25</v>
      </c>
      <c r="E20" s="263">
        <v>66</v>
      </c>
      <c r="F20" s="263">
        <v>68</v>
      </c>
      <c r="G20" s="260">
        <v>75</v>
      </c>
      <c r="H20" s="262">
        <v>67</v>
      </c>
      <c r="I20" s="262">
        <v>62</v>
      </c>
    </row>
    <row r="21" spans="1:9" ht="19.5" customHeight="1">
      <c r="A21" s="253"/>
      <c r="B21" s="250" t="s">
        <v>257</v>
      </c>
      <c r="C21" s="250"/>
      <c r="D21" s="261"/>
      <c r="E21" s="261"/>
      <c r="F21" s="261"/>
      <c r="G21" s="261"/>
      <c r="H21" s="261"/>
      <c r="I21" s="261"/>
    </row>
    <row r="22" spans="1:9" ht="19.5" customHeight="1">
      <c r="A22" s="253"/>
      <c r="B22" s="251"/>
      <c r="C22" s="251" t="s">
        <v>256</v>
      </c>
      <c r="D22" s="261">
        <v>38</v>
      </c>
      <c r="E22" s="261">
        <v>56</v>
      </c>
      <c r="F22" s="261">
        <v>58</v>
      </c>
      <c r="G22" s="260">
        <v>62</v>
      </c>
      <c r="H22" s="260">
        <v>60</v>
      </c>
      <c r="I22" s="260">
        <v>58</v>
      </c>
    </row>
    <row r="23" spans="1:9" ht="19.5" customHeight="1">
      <c r="A23" s="253"/>
      <c r="B23" s="251"/>
      <c r="C23" s="251" t="s">
        <v>255</v>
      </c>
      <c r="D23" s="261">
        <v>131</v>
      </c>
      <c r="E23" s="261">
        <v>159</v>
      </c>
      <c r="F23" s="261">
        <v>162</v>
      </c>
      <c r="G23" s="260">
        <v>163</v>
      </c>
      <c r="H23" s="260">
        <v>152</v>
      </c>
      <c r="I23" s="262">
        <v>141</v>
      </c>
    </row>
    <row r="24" spans="1:9" ht="19.5" customHeight="1">
      <c r="A24" s="253"/>
      <c r="B24" s="254" t="s">
        <v>254</v>
      </c>
      <c r="C24" s="252"/>
      <c r="D24" s="261"/>
      <c r="E24" s="261"/>
      <c r="F24" s="261"/>
      <c r="G24" s="260"/>
      <c r="H24" s="260"/>
      <c r="I24" s="260"/>
    </row>
    <row r="25" spans="1:9" ht="19.5" customHeight="1">
      <c r="A25" s="253"/>
      <c r="B25" s="249" t="s">
        <v>253</v>
      </c>
      <c r="C25" s="252"/>
      <c r="D25" s="261"/>
      <c r="E25" s="261"/>
      <c r="F25" s="261"/>
      <c r="G25" s="261"/>
      <c r="H25" s="261"/>
      <c r="I25" s="261"/>
    </row>
    <row r="26" spans="1:9" ht="19.5" customHeight="1">
      <c r="A26" s="250"/>
      <c r="B26" s="249"/>
      <c r="C26" s="248" t="s">
        <v>252</v>
      </c>
      <c r="D26" s="261">
        <v>21</v>
      </c>
      <c r="E26" s="261">
        <v>55</v>
      </c>
      <c r="F26" s="261">
        <v>56</v>
      </c>
      <c r="G26" s="260">
        <v>62</v>
      </c>
      <c r="H26" s="260">
        <v>60</v>
      </c>
      <c r="I26" s="260">
        <v>55</v>
      </c>
    </row>
    <row r="27" spans="1:9" ht="19.5" customHeight="1">
      <c r="A27" s="250"/>
      <c r="B27" s="249"/>
      <c r="C27" s="248" t="s">
        <v>251</v>
      </c>
      <c r="D27" s="261">
        <v>145</v>
      </c>
      <c r="E27" s="263">
        <v>160</v>
      </c>
      <c r="F27" s="263">
        <v>162</v>
      </c>
      <c r="G27" s="260">
        <v>160</v>
      </c>
      <c r="H27" s="260">
        <f>212-H26-H28</f>
        <v>149</v>
      </c>
      <c r="I27" s="262">
        <f>I13-I26-I28</f>
        <v>142</v>
      </c>
    </row>
    <row r="28" spans="1:9" ht="19.5" customHeight="1">
      <c r="A28" s="250"/>
      <c r="B28" s="249"/>
      <c r="C28" s="248" t="s">
        <v>250</v>
      </c>
      <c r="D28" s="261">
        <v>3</v>
      </c>
      <c r="E28" s="261">
        <v>0</v>
      </c>
      <c r="F28" s="261">
        <v>2</v>
      </c>
      <c r="G28" s="260">
        <v>3</v>
      </c>
      <c r="H28" s="260">
        <v>3</v>
      </c>
      <c r="I28" s="260">
        <v>2</v>
      </c>
    </row>
    <row r="29" spans="1:9" ht="15" customHeight="1">
      <c r="A29" s="259"/>
      <c r="B29" s="258"/>
      <c r="C29" s="258"/>
      <c r="D29" s="257"/>
      <c r="E29" s="257"/>
      <c r="F29" s="257"/>
      <c r="G29" s="257"/>
      <c r="H29" s="257"/>
      <c r="I29" s="257"/>
    </row>
    <row r="30" spans="1:9" ht="15" customHeight="1">
      <c r="A30" s="256"/>
      <c r="B30" s="251"/>
      <c r="C30" s="251"/>
    </row>
    <row r="31" spans="1:9" ht="15" customHeight="1">
      <c r="A31" s="256"/>
      <c r="B31" s="251"/>
      <c r="C31" s="251"/>
    </row>
    <row r="32" spans="1:9" ht="15" customHeight="1">
      <c r="A32" s="255"/>
      <c r="B32" s="254"/>
      <c r="C32" s="251"/>
    </row>
    <row r="33" spans="1:3" ht="15" customHeight="1">
      <c r="A33" s="253"/>
      <c r="B33" s="249"/>
      <c r="C33" s="251"/>
    </row>
    <row r="34" spans="1:3" ht="15" customHeight="1">
      <c r="A34" s="253"/>
      <c r="B34" s="251"/>
      <c r="C34" s="248"/>
    </row>
    <row r="35" spans="1:3" ht="15" customHeight="1">
      <c r="A35" s="253"/>
      <c r="B35" s="251"/>
      <c r="C35" s="248"/>
    </row>
    <row r="36" spans="1:3" ht="15" customHeight="1">
      <c r="A36" s="253"/>
      <c r="B36" s="250"/>
      <c r="C36" s="250"/>
    </row>
    <row r="37" spans="1:3" ht="15" customHeight="1">
      <c r="A37" s="253"/>
      <c r="B37" s="251"/>
      <c r="C37" s="251"/>
    </row>
    <row r="38" spans="1:3" ht="15" customHeight="1">
      <c r="A38" s="253"/>
      <c r="B38" s="251"/>
      <c r="C38" s="251"/>
    </row>
    <row r="39" spans="1:3" ht="15" customHeight="1">
      <c r="A39" s="253"/>
      <c r="B39" s="249"/>
      <c r="C39" s="252"/>
    </row>
    <row r="40" spans="1:3" ht="15" customHeight="1">
      <c r="A40" s="250"/>
      <c r="B40" s="249"/>
      <c r="C40" s="251"/>
    </row>
    <row r="41" spans="1:3" ht="15" customHeight="1">
      <c r="A41" s="250"/>
      <c r="B41" s="249"/>
      <c r="C41" s="248"/>
    </row>
    <row r="42" spans="1:3" ht="15" customHeight="1">
      <c r="A42" s="250"/>
      <c r="B42" s="249"/>
      <c r="C42" s="248"/>
    </row>
    <row r="43" spans="1:3" ht="15" customHeight="1">
      <c r="A43" s="250"/>
      <c r="B43" s="249"/>
      <c r="C43" s="248"/>
    </row>
    <row r="44" spans="1:3" ht="15" customHeight="1"/>
    <row r="45" spans="1:3" ht="15" customHeight="1"/>
    <row r="46" spans="1:3" ht="15" customHeight="1"/>
    <row r="47" spans="1:3" ht="15" customHeight="1"/>
    <row r="48" spans="1:3" ht="15" customHeight="1"/>
    <row r="49" ht="15" customHeight="1"/>
    <row r="50" ht="15" customHeight="1"/>
  </sheetData>
  <mergeCells count="2">
    <mergeCell ref="A6:C6"/>
    <mergeCell ref="A14:C14"/>
  </mergeCells>
  <pageMargins left="0.69" right="0.51181102362204722" top="0.62992125984251968" bottom="0.62992125984251968" header="0.51181102362204722" footer="0.23622047244094491"/>
  <pageSetup paperSize="9" firstPageNumber="52" orientation="portrait" r:id="rId1"/>
  <headerFooter alignWithMargins="0">
    <oddFooter>&amp;C&amp;11&amp;P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5"/>
  <sheetViews>
    <sheetView workbookViewId="0">
      <selection activeCell="G10" sqref="G10"/>
    </sheetView>
  </sheetViews>
  <sheetFormatPr defaultRowHeight="15" customHeight="1"/>
  <cols>
    <col min="1" max="2" width="1.7109375" style="278" customWidth="1"/>
    <col min="3" max="3" width="43" style="278" customWidth="1"/>
    <col min="4" max="5" width="7.28515625" style="278" customWidth="1"/>
    <col min="6" max="6" width="5.5703125" style="278" bestFit="1" customWidth="1"/>
    <col min="7" max="9" width="7.28515625" style="278" customWidth="1"/>
    <col min="10" max="16384" width="9.140625" style="278"/>
  </cols>
  <sheetData>
    <row r="1" spans="1:9" ht="18" customHeight="1">
      <c r="A1" s="313" t="s">
        <v>283</v>
      </c>
      <c r="B1" s="310"/>
      <c r="C1" s="309"/>
      <c r="D1" s="308"/>
      <c r="E1" s="308"/>
      <c r="F1" s="307"/>
    </row>
    <row r="2" spans="1:9" ht="18" customHeight="1">
      <c r="A2" s="312" t="s">
        <v>282</v>
      </c>
      <c r="B2" s="310"/>
      <c r="C2" s="309"/>
      <c r="D2" s="308"/>
      <c r="E2" s="308"/>
      <c r="F2" s="307"/>
    </row>
    <row r="3" spans="1:9" ht="18" customHeight="1">
      <c r="A3" s="311"/>
      <c r="B3" s="310"/>
      <c r="C3" s="309"/>
      <c r="D3" s="308"/>
      <c r="E3" s="308"/>
      <c r="F3" s="307"/>
    </row>
    <row r="4" spans="1:9" ht="18" customHeight="1">
      <c r="A4" s="306"/>
      <c r="B4" s="305"/>
      <c r="C4" s="304"/>
      <c r="F4" s="303"/>
      <c r="H4" s="302"/>
      <c r="I4" s="302" t="s">
        <v>160</v>
      </c>
    </row>
    <row r="5" spans="1:9" ht="40.5" customHeight="1">
      <c r="A5" s="301"/>
      <c r="B5" s="301"/>
      <c r="C5" s="300"/>
      <c r="D5" s="299">
        <v>2010</v>
      </c>
      <c r="E5" s="299">
        <v>2015</v>
      </c>
      <c r="F5" s="299">
        <v>2016</v>
      </c>
      <c r="G5" s="16">
        <v>2017</v>
      </c>
      <c r="H5" s="16">
        <v>2018</v>
      </c>
      <c r="I5" s="16" t="s">
        <v>246</v>
      </c>
    </row>
    <row r="6" spans="1:9" ht="18" customHeight="1">
      <c r="A6" s="288"/>
      <c r="B6" s="288"/>
      <c r="C6" s="298"/>
      <c r="D6" s="297"/>
      <c r="E6" s="296"/>
      <c r="F6" s="296"/>
      <c r="G6" s="296"/>
      <c r="H6" s="296"/>
      <c r="I6" s="296"/>
    </row>
    <row r="7" spans="1:9" ht="18" customHeight="1">
      <c r="A7" s="446" t="s">
        <v>281</v>
      </c>
      <c r="B7" s="447"/>
      <c r="C7" s="448"/>
      <c r="D7" s="284">
        <f>SUM(D9:D10)</f>
        <v>14667</v>
      </c>
      <c r="E7" s="284">
        <f>SUM(E9:E10)</f>
        <v>6773</v>
      </c>
      <c r="F7" s="284">
        <f>SUM(F9:F10)</f>
        <v>3352</v>
      </c>
      <c r="G7" s="284">
        <f>SUM(G9:G10)</f>
        <v>3210</v>
      </c>
      <c r="H7" s="284">
        <f>SUM(H9:H10)</f>
        <v>2965</v>
      </c>
      <c r="I7" s="284">
        <v>3256</v>
      </c>
    </row>
    <row r="8" spans="1:9" ht="18" customHeight="1">
      <c r="A8" s="293"/>
      <c r="B8" s="295" t="s">
        <v>280</v>
      </c>
      <c r="C8" s="291"/>
      <c r="D8" s="294"/>
      <c r="E8" s="294"/>
      <c r="F8" s="294"/>
      <c r="G8" s="288"/>
      <c r="H8" s="288"/>
      <c r="I8" s="287"/>
    </row>
    <row r="9" spans="1:9" ht="18" customHeight="1">
      <c r="A9" s="293"/>
      <c r="B9" s="292"/>
      <c r="C9" s="291" t="s">
        <v>279</v>
      </c>
      <c r="D9" s="282">
        <v>8895</v>
      </c>
      <c r="E9" s="282">
        <v>2968</v>
      </c>
      <c r="F9" s="282">
        <v>1673</v>
      </c>
      <c r="G9" s="282">
        <v>1650</v>
      </c>
      <c r="H9" s="282">
        <v>1530</v>
      </c>
      <c r="I9" s="282">
        <v>1646</v>
      </c>
    </row>
    <row r="10" spans="1:9" ht="18" customHeight="1">
      <c r="A10" s="293"/>
      <c r="B10" s="292"/>
      <c r="C10" s="291" t="s">
        <v>278</v>
      </c>
      <c r="D10" s="282">
        <v>5772</v>
      </c>
      <c r="E10" s="282">
        <v>3805</v>
      </c>
      <c r="F10" s="282">
        <v>1679</v>
      </c>
      <c r="G10" s="282">
        <v>1560</v>
      </c>
      <c r="H10" s="282">
        <v>1435</v>
      </c>
      <c r="I10" s="282">
        <v>1610</v>
      </c>
    </row>
    <row r="11" spans="1:9" ht="18" customHeight="1">
      <c r="A11" s="283"/>
      <c r="B11" s="289" t="s">
        <v>274</v>
      </c>
      <c r="C11" s="279"/>
      <c r="D11" s="284"/>
      <c r="E11" s="284"/>
      <c r="F11" s="284"/>
      <c r="G11" s="284"/>
      <c r="H11" s="284"/>
      <c r="I11" s="284"/>
    </row>
    <row r="12" spans="1:9" ht="18" customHeight="1">
      <c r="A12" s="283"/>
      <c r="B12" s="279"/>
      <c r="C12" s="286" t="s">
        <v>273</v>
      </c>
      <c r="D12" s="282">
        <v>6840</v>
      </c>
      <c r="E12" s="282">
        <v>5479</v>
      </c>
      <c r="F12" s="282">
        <v>2705</v>
      </c>
      <c r="G12" s="282">
        <v>2560</v>
      </c>
      <c r="H12" s="282">
        <v>2230</v>
      </c>
      <c r="I12" s="282">
        <v>2609</v>
      </c>
    </row>
    <row r="13" spans="1:9" ht="18" customHeight="1">
      <c r="A13" s="283"/>
      <c r="B13" s="279"/>
      <c r="C13" s="286" t="s">
        <v>272</v>
      </c>
      <c r="D13" s="282">
        <v>7827</v>
      </c>
      <c r="E13" s="282">
        <v>1294</v>
      </c>
      <c r="F13" s="282">
        <v>647</v>
      </c>
      <c r="G13" s="282">
        <v>650</v>
      </c>
      <c r="H13" s="282">
        <f>H7-H12</f>
        <v>735</v>
      </c>
      <c r="I13" s="282">
        <v>647</v>
      </c>
    </row>
    <row r="14" spans="1:9" ht="18" customHeight="1">
      <c r="A14" s="283"/>
      <c r="B14" s="285" t="s">
        <v>271</v>
      </c>
      <c r="C14" s="285"/>
      <c r="D14" s="284"/>
      <c r="E14" s="284"/>
      <c r="F14" s="284"/>
      <c r="G14" s="282"/>
      <c r="H14" s="282"/>
      <c r="I14" s="282"/>
    </row>
    <row r="15" spans="1:9" ht="18" customHeight="1">
      <c r="A15" s="283"/>
      <c r="B15" s="279"/>
      <c r="C15" s="279" t="s">
        <v>270</v>
      </c>
      <c r="D15" s="282">
        <v>7840</v>
      </c>
      <c r="E15" s="282">
        <v>1274</v>
      </c>
      <c r="F15" s="282">
        <v>567</v>
      </c>
      <c r="G15" s="282">
        <v>560</v>
      </c>
      <c r="H15" s="282">
        <v>580</v>
      </c>
      <c r="I15" s="282">
        <v>471</v>
      </c>
    </row>
    <row r="16" spans="1:9" ht="18" customHeight="1">
      <c r="A16" s="283"/>
      <c r="B16" s="279"/>
      <c r="C16" s="279" t="s">
        <v>269</v>
      </c>
      <c r="D16" s="282">
        <v>6827</v>
      </c>
      <c r="E16" s="282">
        <v>5499</v>
      </c>
      <c r="F16" s="282">
        <v>2785</v>
      </c>
      <c r="G16" s="282">
        <v>2650</v>
      </c>
      <c r="H16" s="282">
        <f>H7-H15</f>
        <v>2385</v>
      </c>
      <c r="I16" s="282">
        <v>2785</v>
      </c>
    </row>
    <row r="17" spans="1:13" ht="18" customHeight="1">
      <c r="A17" s="289" t="s">
        <v>277</v>
      </c>
      <c r="B17" s="279"/>
      <c r="C17" s="290"/>
      <c r="D17" s="284">
        <f>SUM(D19:D20)</f>
        <v>6115</v>
      </c>
      <c r="E17" s="284">
        <f>SUM(E19:E20)</f>
        <v>3318</v>
      </c>
      <c r="F17" s="284">
        <f>SUM(F19:F20)</f>
        <v>1436</v>
      </c>
      <c r="G17" s="284">
        <f>SUM(G19:G20)</f>
        <v>1237</v>
      </c>
      <c r="H17" s="284">
        <f>SUM(H19:H20)</f>
        <v>1150</v>
      </c>
      <c r="I17" s="284">
        <v>2545</v>
      </c>
      <c r="K17" s="357"/>
      <c r="L17" s="357"/>
      <c r="M17" s="357"/>
    </row>
    <row r="18" spans="1:13" ht="18" customHeight="1">
      <c r="A18" s="283"/>
      <c r="B18" s="289" t="s">
        <v>274</v>
      </c>
      <c r="C18" s="279"/>
      <c r="D18" s="282"/>
      <c r="E18" s="282"/>
      <c r="F18" s="282"/>
      <c r="G18" s="288"/>
      <c r="H18" s="288"/>
      <c r="I18" s="288"/>
    </row>
    <row r="19" spans="1:13" ht="18" customHeight="1">
      <c r="A19" s="283"/>
      <c r="B19" s="279"/>
      <c r="C19" s="286" t="s">
        <v>273</v>
      </c>
      <c r="D19" s="282">
        <v>3180</v>
      </c>
      <c r="E19" s="282">
        <v>2842</v>
      </c>
      <c r="F19" s="282">
        <v>1198</v>
      </c>
      <c r="G19" s="288">
        <v>752</v>
      </c>
      <c r="H19" s="288">
        <v>635</v>
      </c>
      <c r="I19" s="288">
        <v>2307</v>
      </c>
    </row>
    <row r="20" spans="1:13" ht="18" customHeight="1">
      <c r="A20" s="283"/>
      <c r="B20" s="279"/>
      <c r="C20" s="286" t="s">
        <v>272</v>
      </c>
      <c r="D20" s="282">
        <v>2935</v>
      </c>
      <c r="E20" s="282">
        <v>476</v>
      </c>
      <c r="F20" s="282">
        <v>238</v>
      </c>
      <c r="G20" s="288">
        <v>485</v>
      </c>
      <c r="H20" s="287">
        <v>515</v>
      </c>
      <c r="I20" s="287">
        <v>238</v>
      </c>
    </row>
    <row r="21" spans="1:13" ht="18" customHeight="1">
      <c r="A21" s="283"/>
      <c r="B21" s="285" t="s">
        <v>271</v>
      </c>
      <c r="C21" s="285"/>
      <c r="D21" s="284"/>
      <c r="E21" s="284"/>
      <c r="F21" s="284"/>
      <c r="G21" s="284"/>
      <c r="H21" s="284"/>
      <c r="I21" s="284"/>
    </row>
    <row r="22" spans="1:13" ht="18" customHeight="1">
      <c r="A22" s="283"/>
      <c r="B22" s="279"/>
      <c r="C22" s="279" t="s">
        <v>270</v>
      </c>
      <c r="D22" s="282">
        <v>3431</v>
      </c>
      <c r="E22" s="282">
        <v>459</v>
      </c>
      <c r="F22" s="282">
        <v>225</v>
      </c>
      <c r="G22" s="288">
        <v>752</v>
      </c>
      <c r="H22" s="288">
        <v>635</v>
      </c>
      <c r="I22" s="288">
        <v>300</v>
      </c>
    </row>
    <row r="23" spans="1:13" ht="18" customHeight="1">
      <c r="A23" s="283"/>
      <c r="B23" s="279"/>
      <c r="C23" s="279" t="s">
        <v>269</v>
      </c>
      <c r="D23" s="282">
        <v>2684</v>
      </c>
      <c r="E23" s="282">
        <v>2859</v>
      </c>
      <c r="F23" s="282">
        <v>1211</v>
      </c>
      <c r="G23" s="288">
        <v>485</v>
      </c>
      <c r="H23" s="287">
        <f>H17-H22</f>
        <v>515</v>
      </c>
      <c r="I23" s="287">
        <v>2245</v>
      </c>
    </row>
    <row r="24" spans="1:13" ht="18" customHeight="1">
      <c r="A24" s="446" t="s">
        <v>276</v>
      </c>
      <c r="B24" s="447"/>
      <c r="C24" s="448"/>
      <c r="D24" s="284">
        <f>SUM(D27:D28)</f>
        <v>7479</v>
      </c>
      <c r="E24" s="284">
        <f>SUM(E27:E28)</f>
        <v>4525</v>
      </c>
      <c r="F24" s="284">
        <f>SUM(F27:F28)</f>
        <v>1738</v>
      </c>
      <c r="G24" s="284">
        <f>SUM(G27:G28)</f>
        <v>1623</v>
      </c>
      <c r="H24" s="284">
        <f>SUM(H27:H28)</f>
        <v>1401</v>
      </c>
      <c r="I24" s="284">
        <v>2415</v>
      </c>
    </row>
    <row r="25" spans="1:13" ht="18" customHeight="1">
      <c r="A25" s="449" t="s">
        <v>275</v>
      </c>
      <c r="B25" s="449"/>
      <c r="C25" s="448"/>
      <c r="D25" s="282"/>
      <c r="E25" s="282"/>
      <c r="F25" s="282"/>
      <c r="G25" s="288"/>
      <c r="H25" s="288"/>
      <c r="I25" s="288"/>
    </row>
    <row r="26" spans="1:13" ht="18" customHeight="1">
      <c r="A26" s="283"/>
      <c r="B26" s="289" t="s">
        <v>274</v>
      </c>
      <c r="C26" s="279"/>
      <c r="D26" s="282"/>
      <c r="E26" s="282"/>
      <c r="F26" s="282"/>
      <c r="G26" s="288"/>
      <c r="H26" s="288"/>
      <c r="I26" s="287"/>
    </row>
    <row r="27" spans="1:13" ht="18" customHeight="1">
      <c r="A27" s="283"/>
      <c r="B27" s="279"/>
      <c r="C27" s="286" t="s">
        <v>273</v>
      </c>
      <c r="D27" s="282">
        <v>2949</v>
      </c>
      <c r="E27" s="282">
        <v>2087</v>
      </c>
      <c r="F27" s="282">
        <v>519</v>
      </c>
      <c r="G27" s="282">
        <v>530</v>
      </c>
      <c r="H27" s="282">
        <v>570</v>
      </c>
      <c r="I27" s="282">
        <v>1196</v>
      </c>
    </row>
    <row r="28" spans="1:13" ht="18" customHeight="1">
      <c r="A28" s="283"/>
      <c r="B28" s="279"/>
      <c r="C28" s="286" t="s">
        <v>272</v>
      </c>
      <c r="D28" s="282">
        <v>4530</v>
      </c>
      <c r="E28" s="282">
        <v>2438</v>
      </c>
      <c r="F28" s="282">
        <v>1219</v>
      </c>
      <c r="G28" s="282">
        <v>1093</v>
      </c>
      <c r="H28" s="282">
        <v>831</v>
      </c>
      <c r="I28" s="282">
        <v>1219</v>
      </c>
    </row>
    <row r="29" spans="1:13" ht="18" customHeight="1">
      <c r="A29" s="283"/>
      <c r="B29" s="285" t="s">
        <v>271</v>
      </c>
      <c r="C29" s="285"/>
      <c r="D29" s="284"/>
      <c r="E29" s="284"/>
      <c r="F29" s="284"/>
      <c r="G29" s="282"/>
      <c r="H29" s="282"/>
      <c r="I29" s="282"/>
    </row>
    <row r="30" spans="1:13" ht="18" customHeight="1">
      <c r="A30" s="283"/>
      <c r="B30" s="279"/>
      <c r="C30" s="279" t="s">
        <v>270</v>
      </c>
      <c r="D30" s="282">
        <v>4103</v>
      </c>
      <c r="E30" s="282">
        <v>339</v>
      </c>
      <c r="F30" s="282">
        <v>137</v>
      </c>
      <c r="G30" s="282">
        <v>160</v>
      </c>
      <c r="H30" s="282">
        <v>140</v>
      </c>
      <c r="I30" s="282">
        <v>137</v>
      </c>
    </row>
    <row r="31" spans="1:13" ht="18" customHeight="1">
      <c r="A31" s="283"/>
      <c r="B31" s="279"/>
      <c r="C31" s="279" t="s">
        <v>269</v>
      </c>
      <c r="D31" s="282">
        <v>3376</v>
      </c>
      <c r="E31" s="282">
        <v>4186</v>
      </c>
      <c r="F31" s="282">
        <v>1601</v>
      </c>
      <c r="G31" s="282">
        <v>1463</v>
      </c>
      <c r="H31" s="282">
        <f>H24-H30</f>
        <v>1261</v>
      </c>
      <c r="I31" s="282">
        <v>2278</v>
      </c>
    </row>
    <row r="32" spans="1:13" ht="15" customHeight="1">
      <c r="A32" s="281"/>
      <c r="B32" s="281"/>
      <c r="C32" s="281"/>
      <c r="D32" s="280"/>
      <c r="E32" s="280"/>
      <c r="F32" s="280"/>
      <c r="G32" s="280"/>
      <c r="H32" s="280"/>
      <c r="I32" s="280"/>
    </row>
    <row r="33" spans="1:3" ht="15" customHeight="1">
      <c r="A33" s="279"/>
      <c r="B33" s="279"/>
      <c r="C33" s="279"/>
    </row>
    <row r="34" spans="1:3" ht="15" customHeight="1">
      <c r="A34" s="279"/>
      <c r="B34" s="279"/>
      <c r="C34" s="279"/>
    </row>
    <row r="35" spans="1:3" ht="15" customHeight="1">
      <c r="A35" s="279"/>
      <c r="B35" s="279"/>
      <c r="C35" s="279"/>
    </row>
    <row r="36" spans="1:3" ht="15" customHeight="1">
      <c r="A36" s="279"/>
      <c r="B36" s="279"/>
      <c r="C36" s="279"/>
    </row>
    <row r="37" spans="1:3" ht="15" customHeight="1">
      <c r="A37" s="279"/>
      <c r="B37" s="279"/>
      <c r="C37" s="279"/>
    </row>
    <row r="38" spans="1:3" ht="15" customHeight="1">
      <c r="A38" s="279"/>
      <c r="B38" s="279"/>
      <c r="C38" s="279"/>
    </row>
    <row r="39" spans="1:3" ht="15" customHeight="1">
      <c r="A39" s="279"/>
      <c r="B39" s="279"/>
      <c r="C39" s="279"/>
    </row>
    <row r="40" spans="1:3" ht="15" customHeight="1">
      <c r="A40" s="279"/>
      <c r="B40" s="279"/>
      <c r="C40" s="279"/>
    </row>
    <row r="41" spans="1:3" ht="15" customHeight="1">
      <c r="A41" s="279"/>
      <c r="B41" s="279"/>
      <c r="C41" s="279"/>
    </row>
    <row r="42" spans="1:3" ht="15" customHeight="1">
      <c r="A42" s="279"/>
      <c r="B42" s="279"/>
      <c r="C42" s="279"/>
    </row>
    <row r="43" spans="1:3" ht="15" customHeight="1">
      <c r="A43" s="279"/>
      <c r="B43" s="279"/>
      <c r="C43" s="279"/>
    </row>
    <row r="44" spans="1:3" ht="15" customHeight="1">
      <c r="A44" s="279"/>
      <c r="B44" s="279"/>
      <c r="C44" s="279"/>
    </row>
    <row r="45" spans="1:3" ht="15" customHeight="1">
      <c r="A45" s="279"/>
      <c r="B45" s="279"/>
      <c r="C45" s="279"/>
    </row>
  </sheetData>
  <mergeCells count="3">
    <mergeCell ref="A7:C7"/>
    <mergeCell ref="A24:C24"/>
    <mergeCell ref="A25:C25"/>
  </mergeCells>
  <pageMargins left="0.74803149606299202" right="0.511811023622047" top="0.25" bottom="0.15" header="0.22" footer="0.23622047244094499"/>
  <pageSetup paperSize="9" orientation="portrait" r:id="rId1"/>
  <headerFooter alignWithMargins="0">
    <oddFooter>&amp;C&amp;11&amp;P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0"/>
  <sheetViews>
    <sheetView workbookViewId="0">
      <selection activeCell="H8" sqref="H8"/>
    </sheetView>
  </sheetViews>
  <sheetFormatPr defaultRowHeight="14.25" customHeight="1"/>
  <cols>
    <col min="1" max="2" width="1.7109375" style="278" customWidth="1"/>
    <col min="3" max="3" width="45.140625" style="278" bestFit="1" customWidth="1"/>
    <col min="4" max="4" width="8.140625" style="278" customWidth="1"/>
    <col min="5" max="5" width="8" style="278" customWidth="1"/>
    <col min="6" max="6" width="5" style="278" bestFit="1" customWidth="1"/>
    <col min="7" max="9" width="8.140625" style="278" customWidth="1"/>
    <col min="10" max="16384" width="9.140625" style="278"/>
  </cols>
  <sheetData>
    <row r="1" spans="1:9" ht="18" customHeight="1">
      <c r="A1" s="333" t="s">
        <v>298</v>
      </c>
      <c r="B1" s="331"/>
      <c r="C1" s="331"/>
      <c r="D1" s="331"/>
      <c r="E1" s="331"/>
      <c r="F1" s="331"/>
      <c r="G1" s="330"/>
      <c r="H1" s="330"/>
      <c r="I1" s="330"/>
    </row>
    <row r="2" spans="1:9" ht="18" customHeight="1">
      <c r="A2" s="332" t="s">
        <v>297</v>
      </c>
      <c r="B2" s="331"/>
      <c r="C2" s="331"/>
      <c r="D2" s="331"/>
      <c r="E2" s="331"/>
      <c r="F2" s="331"/>
      <c r="G2" s="330"/>
      <c r="H2" s="330"/>
      <c r="I2" s="330"/>
    </row>
    <row r="3" spans="1:9" ht="18" customHeight="1">
      <c r="A3" s="280"/>
      <c r="C3" s="302"/>
      <c r="D3" s="329"/>
      <c r="E3" s="329"/>
      <c r="F3" s="329"/>
      <c r="G3" s="329"/>
      <c r="H3" s="329"/>
      <c r="I3" s="346"/>
    </row>
    <row r="4" spans="1:9" ht="39" customHeight="1">
      <c r="A4" s="301"/>
      <c r="B4" s="301"/>
      <c r="C4" s="328"/>
      <c r="D4" s="299">
        <v>2010</v>
      </c>
      <c r="E4" s="299">
        <v>2015</v>
      </c>
      <c r="F4" s="299">
        <v>2016</v>
      </c>
      <c r="G4" s="16">
        <v>2017</v>
      </c>
      <c r="H4" s="16">
        <v>2018</v>
      </c>
      <c r="I4" s="16" t="s">
        <v>246</v>
      </c>
    </row>
    <row r="5" spans="1:9" ht="18" customHeight="1">
      <c r="C5" s="302"/>
      <c r="D5" s="327"/>
      <c r="E5" s="327"/>
      <c r="F5" s="288"/>
      <c r="G5" s="288"/>
      <c r="H5" s="288"/>
      <c r="I5" s="288"/>
    </row>
    <row r="6" spans="1:9" ht="18" customHeight="1">
      <c r="A6" s="325" t="s">
        <v>296</v>
      </c>
      <c r="B6" s="318"/>
      <c r="C6" s="318"/>
      <c r="D6" s="326">
        <f>SUM(D8:D9)</f>
        <v>4</v>
      </c>
      <c r="E6" s="326">
        <f>SUM(E8:E9)</f>
        <v>4</v>
      </c>
      <c r="F6" s="326">
        <f>SUM(F8:F9)</f>
        <v>4</v>
      </c>
      <c r="G6" s="326">
        <f>SUM(G8:G9)</f>
        <v>4</v>
      </c>
      <c r="H6" s="326">
        <f>SUM(H8:H9)</f>
        <v>4</v>
      </c>
      <c r="I6" s="326">
        <v>4</v>
      </c>
    </row>
    <row r="7" spans="1:9" ht="18" customHeight="1">
      <c r="A7" s="325"/>
      <c r="B7" s="321" t="s">
        <v>293</v>
      </c>
      <c r="C7" s="320"/>
      <c r="D7" s="324"/>
      <c r="E7" s="324"/>
      <c r="F7" s="324"/>
      <c r="G7" s="288"/>
      <c r="H7" s="288"/>
      <c r="I7" s="288"/>
    </row>
    <row r="8" spans="1:9" ht="18" customHeight="1">
      <c r="A8" s="325"/>
      <c r="B8" s="320"/>
      <c r="C8" s="316" t="s">
        <v>292</v>
      </c>
      <c r="D8" s="314">
        <v>3</v>
      </c>
      <c r="E8" s="314">
        <v>4</v>
      </c>
      <c r="F8" s="314">
        <v>4</v>
      </c>
      <c r="G8" s="288">
        <v>4</v>
      </c>
      <c r="H8" s="288">
        <v>4</v>
      </c>
      <c r="I8" s="288">
        <v>4</v>
      </c>
    </row>
    <row r="9" spans="1:9" ht="18" customHeight="1">
      <c r="A9" s="325"/>
      <c r="B9" s="320"/>
      <c r="C9" s="316" t="s">
        <v>291</v>
      </c>
      <c r="D9" s="314">
        <v>1</v>
      </c>
      <c r="E9" s="315">
        <v>0</v>
      </c>
      <c r="F9" s="315">
        <v>0</v>
      </c>
      <c r="G9" s="323">
        <v>0</v>
      </c>
      <c r="H9" s="323">
        <v>0</v>
      </c>
      <c r="I9" s="323">
        <v>0</v>
      </c>
    </row>
    <row r="10" spans="1:9" ht="18" customHeight="1">
      <c r="A10" s="325"/>
      <c r="B10" s="318" t="s">
        <v>290</v>
      </c>
      <c r="C10" s="318"/>
      <c r="D10" s="314"/>
      <c r="E10" s="314"/>
      <c r="F10" s="314"/>
      <c r="G10" s="288"/>
      <c r="H10" s="288"/>
      <c r="I10" s="288"/>
    </row>
    <row r="11" spans="1:9" ht="18" customHeight="1">
      <c r="A11" s="325"/>
      <c r="B11" s="320"/>
      <c r="C11" s="320" t="s">
        <v>289</v>
      </c>
      <c r="D11" s="314">
        <v>3</v>
      </c>
      <c r="E11" s="314">
        <v>3</v>
      </c>
      <c r="F11" s="314">
        <v>3</v>
      </c>
      <c r="G11" s="288">
        <v>3</v>
      </c>
      <c r="H11" s="288">
        <v>3</v>
      </c>
      <c r="I11" s="288">
        <v>3</v>
      </c>
    </row>
    <row r="12" spans="1:9" ht="18" customHeight="1">
      <c r="A12" s="325"/>
      <c r="B12" s="320"/>
      <c r="C12" s="320" t="s">
        <v>288</v>
      </c>
      <c r="D12" s="314">
        <v>1</v>
      </c>
      <c r="E12" s="314">
        <v>1</v>
      </c>
      <c r="F12" s="314">
        <v>1</v>
      </c>
      <c r="G12" s="288">
        <v>1</v>
      </c>
      <c r="H12" s="288">
        <v>1</v>
      </c>
      <c r="I12" s="288">
        <v>1</v>
      </c>
    </row>
    <row r="13" spans="1:9" ht="18" customHeight="1">
      <c r="A13" s="325" t="s">
        <v>265</v>
      </c>
      <c r="B13" s="318"/>
      <c r="C13" s="320"/>
      <c r="D13" s="324">
        <f t="shared" ref="D13:I13" si="0">SUM(D16:D17)</f>
        <v>302</v>
      </c>
      <c r="E13" s="324">
        <f t="shared" si="0"/>
        <v>320</v>
      </c>
      <c r="F13" s="324">
        <f t="shared" si="0"/>
        <v>326</v>
      </c>
      <c r="G13" s="324">
        <f t="shared" si="0"/>
        <v>321</v>
      </c>
      <c r="H13" s="324">
        <f t="shared" si="0"/>
        <v>312</v>
      </c>
      <c r="I13" s="324">
        <f t="shared" si="0"/>
        <v>320</v>
      </c>
    </row>
    <row r="14" spans="1:9" ht="18" customHeight="1">
      <c r="A14" s="306" t="s">
        <v>295</v>
      </c>
      <c r="B14" s="306"/>
      <c r="C14" s="320"/>
      <c r="D14" s="322"/>
      <c r="E14" s="322"/>
      <c r="F14" s="322"/>
      <c r="G14" s="288"/>
      <c r="H14" s="288"/>
      <c r="I14" s="288"/>
    </row>
    <row r="15" spans="1:9" ht="18" customHeight="1">
      <c r="A15" s="306"/>
      <c r="B15" s="289" t="s">
        <v>294</v>
      </c>
      <c r="C15" s="291"/>
      <c r="D15" s="314"/>
      <c r="E15" s="314"/>
      <c r="F15" s="314"/>
      <c r="G15" s="288"/>
      <c r="H15" s="288"/>
      <c r="I15" s="288"/>
    </row>
    <row r="16" spans="1:9" ht="18" customHeight="1">
      <c r="A16" s="306"/>
      <c r="B16" s="292"/>
      <c r="C16" s="291" t="s">
        <v>279</v>
      </c>
      <c r="D16" s="314">
        <v>177</v>
      </c>
      <c r="E16" s="319">
        <v>176</v>
      </c>
      <c r="F16" s="319">
        <v>180</v>
      </c>
      <c r="G16" s="288">
        <v>179</v>
      </c>
      <c r="H16" s="288">
        <v>172</v>
      </c>
      <c r="I16" s="288">
        <v>175</v>
      </c>
    </row>
    <row r="17" spans="1:10" ht="18" customHeight="1">
      <c r="A17" s="306"/>
      <c r="B17" s="292"/>
      <c r="C17" s="291" t="s">
        <v>278</v>
      </c>
      <c r="D17" s="314">
        <v>125</v>
      </c>
      <c r="E17" s="314">
        <v>144</v>
      </c>
      <c r="F17" s="314">
        <v>146</v>
      </c>
      <c r="G17" s="288">
        <v>142</v>
      </c>
      <c r="H17" s="288">
        <v>140</v>
      </c>
      <c r="I17" s="288">
        <v>145</v>
      </c>
    </row>
    <row r="18" spans="1:10" ht="18" customHeight="1">
      <c r="A18" s="306"/>
      <c r="B18" s="321" t="s">
        <v>293</v>
      </c>
      <c r="C18" s="320"/>
      <c r="D18" s="319"/>
      <c r="E18" s="314"/>
      <c r="F18" s="314"/>
      <c r="G18" s="288"/>
      <c r="H18" s="288"/>
      <c r="I18" s="288"/>
    </row>
    <row r="19" spans="1:10" ht="18" customHeight="1">
      <c r="A19" s="306"/>
      <c r="B19" s="320"/>
      <c r="C19" s="316" t="s">
        <v>292</v>
      </c>
      <c r="D19" s="319">
        <v>174</v>
      </c>
      <c r="E19" s="314">
        <v>320</v>
      </c>
      <c r="F19" s="314">
        <v>326</v>
      </c>
      <c r="G19" s="288">
        <v>321</v>
      </c>
      <c r="H19" s="288">
        <v>312</v>
      </c>
      <c r="I19" s="288">
        <v>320</v>
      </c>
    </row>
    <row r="20" spans="1:10" ht="18" customHeight="1">
      <c r="A20" s="306"/>
      <c r="B20" s="320"/>
      <c r="C20" s="316" t="s">
        <v>291</v>
      </c>
      <c r="D20" s="319">
        <v>128</v>
      </c>
      <c r="E20" s="315">
        <v>0</v>
      </c>
      <c r="F20" s="315">
        <v>0</v>
      </c>
      <c r="G20" s="323">
        <v>0</v>
      </c>
      <c r="H20" s="323">
        <v>0</v>
      </c>
      <c r="I20" s="323"/>
    </row>
    <row r="21" spans="1:10" ht="18" customHeight="1">
      <c r="A21" s="306"/>
      <c r="B21" s="318" t="s">
        <v>290</v>
      </c>
      <c r="C21" s="318"/>
      <c r="D21" s="322"/>
      <c r="E21" s="322"/>
      <c r="F21" s="322"/>
      <c r="G21" s="288"/>
      <c r="H21" s="288"/>
      <c r="I21" s="288"/>
    </row>
    <row r="22" spans="1:10" ht="18" customHeight="1">
      <c r="A22" s="306"/>
      <c r="B22" s="320"/>
      <c r="C22" s="320" t="s">
        <v>289</v>
      </c>
      <c r="D22" s="314">
        <v>245</v>
      </c>
      <c r="E22" s="314">
        <v>210</v>
      </c>
      <c r="F22" s="314">
        <v>211</v>
      </c>
      <c r="G22" s="288">
        <v>210</v>
      </c>
      <c r="H22" s="288">
        <v>205</v>
      </c>
      <c r="I22" s="288">
        <v>212</v>
      </c>
    </row>
    <row r="23" spans="1:10" ht="18" customHeight="1">
      <c r="A23" s="306"/>
      <c r="B23" s="320"/>
      <c r="C23" s="320" t="s">
        <v>288</v>
      </c>
      <c r="D23" s="314">
        <v>57</v>
      </c>
      <c r="E23" s="314">
        <v>110</v>
      </c>
      <c r="F23" s="314">
        <v>115</v>
      </c>
      <c r="G23" s="288">
        <v>111</v>
      </c>
      <c r="H23" s="288">
        <v>107</v>
      </c>
      <c r="I23" s="288">
        <f>I19-I22</f>
        <v>108</v>
      </c>
    </row>
    <row r="24" spans="1:10" ht="18" customHeight="1">
      <c r="A24" s="306"/>
      <c r="B24" s="321" t="s">
        <v>287</v>
      </c>
      <c r="C24" s="320"/>
      <c r="D24" s="314"/>
      <c r="E24" s="314"/>
      <c r="F24" s="314"/>
      <c r="G24" s="288"/>
      <c r="H24" s="288"/>
      <c r="I24" s="288"/>
    </row>
    <row r="25" spans="1:10" ht="18" customHeight="1">
      <c r="A25" s="318"/>
      <c r="B25" s="317" t="s">
        <v>253</v>
      </c>
      <c r="C25" s="320"/>
      <c r="D25" s="319"/>
      <c r="E25" s="319"/>
      <c r="F25" s="319"/>
      <c r="G25" s="288"/>
      <c r="H25" s="288"/>
      <c r="I25" s="288"/>
    </row>
    <row r="26" spans="1:10" ht="18" customHeight="1">
      <c r="A26" s="318"/>
      <c r="B26" s="317"/>
      <c r="C26" s="316" t="s">
        <v>286</v>
      </c>
      <c r="D26" s="314">
        <v>137</v>
      </c>
      <c r="E26" s="314">
        <v>165</v>
      </c>
      <c r="F26" s="314">
        <v>168</v>
      </c>
      <c r="G26" s="288">
        <v>156</v>
      </c>
      <c r="H26" s="288">
        <v>150</v>
      </c>
      <c r="I26" s="288">
        <v>152</v>
      </c>
    </row>
    <row r="27" spans="1:10" ht="18" customHeight="1">
      <c r="A27" s="318"/>
      <c r="B27" s="317"/>
      <c r="C27" s="316" t="s">
        <v>285</v>
      </c>
      <c r="D27" s="314">
        <v>163</v>
      </c>
      <c r="E27" s="314">
        <v>155</v>
      </c>
      <c r="F27" s="314">
        <v>156</v>
      </c>
      <c r="G27" s="288">
        <v>162</v>
      </c>
      <c r="H27" s="288">
        <v>159</v>
      </c>
      <c r="I27" s="288">
        <f>I13-I26-I28</f>
        <v>165</v>
      </c>
    </row>
    <row r="28" spans="1:10" ht="18" customHeight="1">
      <c r="A28" s="318"/>
      <c r="B28" s="317"/>
      <c r="C28" s="316" t="s">
        <v>284</v>
      </c>
      <c r="D28" s="314">
        <v>2</v>
      </c>
      <c r="E28" s="315">
        <v>0</v>
      </c>
      <c r="F28" s="314">
        <v>2</v>
      </c>
      <c r="G28" s="288">
        <v>3</v>
      </c>
      <c r="H28" s="288">
        <v>3</v>
      </c>
      <c r="I28" s="288">
        <v>3</v>
      </c>
      <c r="J28" s="288"/>
    </row>
    <row r="29" spans="1:10" ht="9.75" customHeight="1">
      <c r="A29" s="280"/>
      <c r="B29" s="280"/>
      <c r="C29" s="280"/>
      <c r="D29" s="280"/>
      <c r="E29" s="280"/>
      <c r="F29" s="280"/>
      <c r="G29" s="280"/>
      <c r="H29" s="280"/>
      <c r="I29" s="334"/>
      <c r="J29" s="288"/>
    </row>
    <row r="30" spans="1:10" ht="14.25" customHeight="1">
      <c r="D30" s="288"/>
      <c r="E30" s="288"/>
      <c r="F30" s="288"/>
      <c r="G30" s="288"/>
      <c r="H30" s="288"/>
      <c r="I30" s="288"/>
    </row>
  </sheetData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2"/>
  <sheetViews>
    <sheetView workbookViewId="0">
      <selection activeCell="H14" sqref="H14"/>
    </sheetView>
  </sheetViews>
  <sheetFormatPr defaultRowHeight="15" customHeight="1"/>
  <cols>
    <col min="1" max="2" width="1.7109375" style="278" customWidth="1"/>
    <col min="3" max="3" width="44.140625" style="278" customWidth="1"/>
    <col min="4" max="4" width="8.140625" style="278" customWidth="1"/>
    <col min="5" max="5" width="7.7109375" style="288" customWidth="1"/>
    <col min="6" max="6" width="5.5703125" style="288" bestFit="1" customWidth="1"/>
    <col min="7" max="9" width="8.140625" style="288" customWidth="1"/>
    <col min="10" max="16384" width="9.140625" style="278"/>
  </cols>
  <sheetData>
    <row r="1" spans="1:9" s="308" customFormat="1" ht="18" customHeight="1">
      <c r="A1" s="333" t="s">
        <v>306</v>
      </c>
      <c r="B1" s="331"/>
      <c r="C1" s="309"/>
      <c r="E1" s="362"/>
      <c r="F1" s="362"/>
      <c r="G1" s="368"/>
      <c r="H1" s="362"/>
      <c r="I1" s="362"/>
    </row>
    <row r="2" spans="1:9" s="338" customFormat="1" ht="18" customHeight="1">
      <c r="A2" s="338" t="s">
        <v>305</v>
      </c>
      <c r="E2" s="363"/>
      <c r="F2" s="363"/>
      <c r="G2" s="363"/>
      <c r="H2" s="363"/>
      <c r="I2" s="363"/>
    </row>
    <row r="3" spans="1:9" ht="18" customHeight="1">
      <c r="A3" s="311"/>
      <c r="B3" s="310"/>
      <c r="C3" s="309"/>
      <c r="D3" s="308"/>
      <c r="E3" s="362"/>
      <c r="F3" s="362"/>
      <c r="G3" s="369"/>
    </row>
    <row r="4" spans="1:9" ht="18" customHeight="1">
      <c r="A4" s="342"/>
      <c r="B4" s="305"/>
      <c r="C4" s="304"/>
      <c r="G4" s="369"/>
      <c r="H4" s="364"/>
      <c r="I4" s="364" t="s">
        <v>304</v>
      </c>
    </row>
    <row r="5" spans="1:9" ht="38.25" customHeight="1">
      <c r="A5" s="301"/>
      <c r="B5" s="301"/>
      <c r="C5" s="300"/>
      <c r="D5" s="299">
        <v>2010</v>
      </c>
      <c r="E5" s="299">
        <v>2015</v>
      </c>
      <c r="F5" s="299">
        <v>2016</v>
      </c>
      <c r="G5" s="16">
        <v>2017</v>
      </c>
      <c r="H5" s="16">
        <v>2018</v>
      </c>
      <c r="I5" s="16" t="s">
        <v>246</v>
      </c>
    </row>
    <row r="6" spans="1:9" ht="15" customHeight="1">
      <c r="A6" s="288"/>
      <c r="B6" s="288"/>
      <c r="C6" s="298"/>
      <c r="D6" s="297"/>
      <c r="E6" s="297"/>
      <c r="F6" s="296"/>
      <c r="G6" s="296"/>
      <c r="H6" s="296"/>
      <c r="I6" s="296"/>
    </row>
    <row r="7" spans="1:9" ht="18" customHeight="1">
      <c r="A7" s="450" t="s">
        <v>303</v>
      </c>
      <c r="B7" s="451"/>
      <c r="C7" s="452"/>
      <c r="D7" s="349">
        <f>D9+D10</f>
        <v>11095</v>
      </c>
      <c r="E7" s="349">
        <f>E9+E10</f>
        <v>15778</v>
      </c>
      <c r="F7" s="349">
        <f>F9+F10</f>
        <v>9886</v>
      </c>
      <c r="G7" s="349">
        <f>G9+G10</f>
        <v>9389</v>
      </c>
      <c r="H7" s="349">
        <f>H9+H10</f>
        <v>9265</v>
      </c>
      <c r="I7" s="370">
        <v>9389</v>
      </c>
    </row>
    <row r="8" spans="1:9" ht="18" customHeight="1">
      <c r="A8" s="337"/>
      <c r="B8" s="289" t="s">
        <v>302</v>
      </c>
      <c r="C8" s="291"/>
      <c r="D8" s="314"/>
      <c r="E8" s="314"/>
      <c r="F8" s="314"/>
      <c r="I8" s="370"/>
    </row>
    <row r="9" spans="1:9" ht="18" customHeight="1">
      <c r="A9" s="337"/>
      <c r="B9" s="292"/>
      <c r="C9" s="291" t="s">
        <v>279</v>
      </c>
      <c r="D9" s="347">
        <v>4620</v>
      </c>
      <c r="E9" s="347">
        <v>4815</v>
      </c>
      <c r="F9" s="347">
        <v>2272</v>
      </c>
      <c r="G9" s="347">
        <v>2572</v>
      </c>
      <c r="H9" s="347">
        <v>2535</v>
      </c>
      <c r="I9" s="371">
        <v>1775</v>
      </c>
    </row>
    <row r="10" spans="1:9" ht="18" customHeight="1">
      <c r="A10" s="337"/>
      <c r="B10" s="292"/>
      <c r="C10" s="291" t="s">
        <v>278</v>
      </c>
      <c r="D10" s="347">
        <v>6475</v>
      </c>
      <c r="E10" s="347">
        <v>10963</v>
      </c>
      <c r="F10" s="347">
        <v>7614</v>
      </c>
      <c r="G10" s="347">
        <v>6817</v>
      </c>
      <c r="H10" s="347">
        <v>6730</v>
      </c>
      <c r="I10" s="371">
        <v>7614</v>
      </c>
    </row>
    <row r="11" spans="1:9" ht="18" customHeight="1">
      <c r="A11" s="335"/>
      <c r="B11" s="321" t="s">
        <v>293</v>
      </c>
      <c r="C11" s="341"/>
      <c r="D11" s="349"/>
      <c r="E11" s="349"/>
      <c r="F11" s="349"/>
      <c r="G11" s="349"/>
      <c r="H11" s="349"/>
      <c r="I11" s="349"/>
    </row>
    <row r="12" spans="1:9" ht="18" customHeight="1">
      <c r="A12" s="335"/>
      <c r="B12" s="341"/>
      <c r="C12" s="316" t="s">
        <v>292</v>
      </c>
      <c r="D12" s="347">
        <v>7278</v>
      </c>
      <c r="E12" s="347">
        <v>13363</v>
      </c>
      <c r="F12" s="347">
        <v>8559</v>
      </c>
      <c r="G12" s="347">
        <v>8031</v>
      </c>
      <c r="H12" s="347">
        <v>7730</v>
      </c>
      <c r="I12" s="371">
        <v>8559</v>
      </c>
    </row>
    <row r="13" spans="1:9" ht="18" customHeight="1">
      <c r="A13" s="335"/>
      <c r="B13" s="341"/>
      <c r="C13" s="316" t="s">
        <v>291</v>
      </c>
      <c r="D13" s="347">
        <v>3817</v>
      </c>
      <c r="E13" s="347">
        <v>2415</v>
      </c>
      <c r="F13" s="347">
        <v>1327</v>
      </c>
      <c r="G13" s="347">
        <v>1358</v>
      </c>
      <c r="H13" s="347">
        <v>1535</v>
      </c>
      <c r="I13" s="371">
        <v>830</v>
      </c>
    </row>
    <row r="14" spans="1:9" ht="18" customHeight="1">
      <c r="A14" s="335"/>
      <c r="B14" s="318" t="s">
        <v>290</v>
      </c>
      <c r="C14" s="318"/>
      <c r="D14" s="349"/>
      <c r="E14" s="349"/>
      <c r="F14" s="349"/>
      <c r="G14" s="349"/>
      <c r="H14" s="349"/>
      <c r="I14" s="349"/>
    </row>
    <row r="15" spans="1:9" ht="18" customHeight="1">
      <c r="A15" s="335"/>
      <c r="B15" s="341"/>
      <c r="C15" s="341" t="s">
        <v>289</v>
      </c>
      <c r="D15" s="347">
        <v>6547</v>
      </c>
      <c r="E15" s="347">
        <v>4375</v>
      </c>
      <c r="F15" s="347">
        <v>1633</v>
      </c>
      <c r="G15" s="347">
        <v>1563</v>
      </c>
      <c r="H15" s="347">
        <v>1525</v>
      </c>
      <c r="I15" s="371">
        <v>1136</v>
      </c>
    </row>
    <row r="16" spans="1:9" ht="18" customHeight="1">
      <c r="A16" s="335"/>
      <c r="B16" s="341"/>
      <c r="C16" s="341" t="s">
        <v>288</v>
      </c>
      <c r="D16" s="347">
        <v>4548</v>
      </c>
      <c r="E16" s="347">
        <v>11403</v>
      </c>
      <c r="F16" s="347">
        <v>8253</v>
      </c>
      <c r="G16" s="347">
        <v>7826</v>
      </c>
      <c r="H16" s="347">
        <v>7740</v>
      </c>
      <c r="I16" s="371">
        <v>8253</v>
      </c>
    </row>
    <row r="17" spans="1:9" ht="18" customHeight="1">
      <c r="A17" s="321" t="s">
        <v>301</v>
      </c>
      <c r="B17" s="341"/>
      <c r="C17" s="336"/>
      <c r="D17" s="350">
        <f>SUM(D19:D20)</f>
        <v>3641</v>
      </c>
      <c r="E17" s="350">
        <f>SUM(E19:E20)</f>
        <v>4802</v>
      </c>
      <c r="F17" s="350">
        <f>SUM(F19:F20)</f>
        <v>3603</v>
      </c>
      <c r="G17" s="350">
        <f>SUM(G19:G20)</f>
        <v>2387</v>
      </c>
      <c r="H17" s="350">
        <f>SUM(H19:H20)</f>
        <v>1928</v>
      </c>
      <c r="I17" s="370">
        <v>3471</v>
      </c>
    </row>
    <row r="18" spans="1:9" ht="18" customHeight="1">
      <c r="A18" s="335"/>
      <c r="B18" s="321" t="s">
        <v>293</v>
      </c>
      <c r="C18" s="341"/>
      <c r="D18" s="349"/>
      <c r="E18" s="349"/>
      <c r="F18" s="349"/>
      <c r="G18" s="349"/>
      <c r="H18" s="349"/>
      <c r="I18" s="370"/>
    </row>
    <row r="19" spans="1:9" ht="18" customHeight="1">
      <c r="A19" s="335"/>
      <c r="B19" s="341"/>
      <c r="C19" s="316" t="s">
        <v>292</v>
      </c>
      <c r="D19" s="347">
        <v>2162</v>
      </c>
      <c r="E19" s="347">
        <v>4070</v>
      </c>
      <c r="F19" s="347">
        <v>3471</v>
      </c>
      <c r="G19" s="347">
        <v>2262</v>
      </c>
      <c r="H19" s="347">
        <v>1928</v>
      </c>
      <c r="I19" s="371">
        <v>3471</v>
      </c>
    </row>
    <row r="20" spans="1:9" ht="18" customHeight="1">
      <c r="A20" s="335"/>
      <c r="B20" s="341"/>
      <c r="C20" s="316" t="s">
        <v>291</v>
      </c>
      <c r="D20" s="347">
        <v>1479</v>
      </c>
      <c r="E20" s="347">
        <v>732</v>
      </c>
      <c r="F20" s="347">
        <v>132</v>
      </c>
      <c r="G20" s="347">
        <v>125</v>
      </c>
      <c r="H20" s="347">
        <v>0</v>
      </c>
      <c r="I20" s="371">
        <v>0</v>
      </c>
    </row>
    <row r="21" spans="1:9" ht="18" customHeight="1">
      <c r="A21" s="335"/>
      <c r="B21" s="318" t="s">
        <v>290</v>
      </c>
      <c r="C21" s="318"/>
      <c r="D21" s="349"/>
      <c r="E21" s="349"/>
      <c r="F21" s="349"/>
      <c r="G21" s="349"/>
      <c r="H21" s="349"/>
      <c r="I21" s="370"/>
    </row>
    <row r="22" spans="1:9" ht="18" customHeight="1">
      <c r="A22" s="335"/>
      <c r="B22" s="341"/>
      <c r="C22" s="341" t="s">
        <v>289</v>
      </c>
      <c r="D22" s="347">
        <v>2564</v>
      </c>
      <c r="E22" s="347">
        <v>1160</v>
      </c>
      <c r="F22" s="347">
        <v>223</v>
      </c>
      <c r="G22" s="347">
        <v>125</v>
      </c>
      <c r="H22" s="347">
        <v>212</v>
      </c>
      <c r="I22" s="371">
        <v>381</v>
      </c>
    </row>
    <row r="23" spans="1:9" ht="18" customHeight="1">
      <c r="A23" s="335"/>
      <c r="B23" s="341"/>
      <c r="C23" s="341" t="s">
        <v>288</v>
      </c>
      <c r="D23" s="347">
        <v>1077</v>
      </c>
      <c r="E23" s="347">
        <v>3642</v>
      </c>
      <c r="F23" s="347">
        <v>3380</v>
      </c>
      <c r="G23" s="347">
        <v>2262</v>
      </c>
      <c r="H23" s="347">
        <f>H19-H22</f>
        <v>1716</v>
      </c>
      <c r="I23" s="371">
        <f>I17-I22</f>
        <v>3090</v>
      </c>
    </row>
    <row r="24" spans="1:9" ht="18" customHeight="1">
      <c r="A24" s="450" t="s">
        <v>300</v>
      </c>
      <c r="B24" s="451"/>
      <c r="C24" s="452"/>
      <c r="D24" s="349">
        <f>SUM(D27:D28)</f>
        <v>2703</v>
      </c>
      <c r="E24" s="349">
        <f>SUM(E27:E28)</f>
        <v>5267</v>
      </c>
      <c r="F24" s="349">
        <f>SUM(F27:F28)</f>
        <v>3280</v>
      </c>
      <c r="G24" s="349">
        <f>SUM(G27:G28)</f>
        <v>2568</v>
      </c>
      <c r="H24" s="349">
        <f>SUM(H27:H28)</f>
        <v>2505</v>
      </c>
      <c r="I24" s="370">
        <v>3279</v>
      </c>
    </row>
    <row r="25" spans="1:9" ht="18" customHeight="1">
      <c r="A25" s="453" t="s">
        <v>299</v>
      </c>
      <c r="B25" s="453"/>
      <c r="C25" s="452"/>
      <c r="D25" s="347"/>
      <c r="E25" s="347"/>
      <c r="F25" s="347"/>
      <c r="I25" s="370"/>
    </row>
    <row r="26" spans="1:9" ht="18" customHeight="1">
      <c r="A26" s="335"/>
      <c r="B26" s="321" t="s">
        <v>293</v>
      </c>
      <c r="C26" s="341"/>
      <c r="D26" s="349"/>
      <c r="E26" s="349"/>
      <c r="F26" s="349"/>
      <c r="G26" s="349"/>
      <c r="H26" s="349"/>
      <c r="I26" s="370"/>
    </row>
    <row r="27" spans="1:9" ht="18" customHeight="1">
      <c r="A27" s="335"/>
      <c r="B27" s="341"/>
      <c r="C27" s="316" t="s">
        <v>292</v>
      </c>
      <c r="D27" s="347">
        <v>1700</v>
      </c>
      <c r="E27" s="347">
        <v>4324</v>
      </c>
      <c r="F27" s="347">
        <v>2804</v>
      </c>
      <c r="G27" s="347">
        <v>2315</v>
      </c>
      <c r="H27" s="347">
        <v>1520</v>
      </c>
      <c r="I27" s="371">
        <v>2804</v>
      </c>
    </row>
    <row r="28" spans="1:9" ht="18" customHeight="1">
      <c r="A28" s="335"/>
      <c r="B28" s="341"/>
      <c r="C28" s="316" t="s">
        <v>291</v>
      </c>
      <c r="D28" s="347">
        <v>1003</v>
      </c>
      <c r="E28" s="347">
        <v>943</v>
      </c>
      <c r="F28" s="347">
        <v>476</v>
      </c>
      <c r="G28" s="347">
        <v>253</v>
      </c>
      <c r="H28" s="347">
        <f>985</f>
        <v>985</v>
      </c>
      <c r="I28" s="371">
        <v>475</v>
      </c>
    </row>
    <row r="29" spans="1:9" ht="18" customHeight="1">
      <c r="A29" s="335"/>
      <c r="B29" s="318" t="s">
        <v>290</v>
      </c>
      <c r="C29" s="318"/>
      <c r="D29" s="349"/>
      <c r="E29" s="349"/>
      <c r="F29" s="349"/>
      <c r="G29" s="349"/>
      <c r="H29" s="349"/>
      <c r="I29" s="370"/>
    </row>
    <row r="30" spans="1:9" ht="18" customHeight="1">
      <c r="A30" s="335"/>
      <c r="B30" s="341"/>
      <c r="C30" s="341" t="s">
        <v>289</v>
      </c>
      <c r="D30" s="347">
        <v>1536</v>
      </c>
      <c r="E30" s="347">
        <v>1247</v>
      </c>
      <c r="F30" s="347">
        <v>639</v>
      </c>
      <c r="G30" s="347">
        <v>253</v>
      </c>
      <c r="H30" s="347">
        <v>450</v>
      </c>
      <c r="I30" s="371">
        <v>638</v>
      </c>
    </row>
    <row r="31" spans="1:9" ht="18" customHeight="1">
      <c r="A31" s="335"/>
      <c r="B31" s="341"/>
      <c r="C31" s="341" t="s">
        <v>288</v>
      </c>
      <c r="D31" s="347">
        <v>1167</v>
      </c>
      <c r="E31" s="347">
        <v>4020</v>
      </c>
      <c r="F31" s="347">
        <v>2641</v>
      </c>
      <c r="G31" s="347">
        <v>2315</v>
      </c>
      <c r="H31" s="347">
        <f>H24-H30</f>
        <v>2055</v>
      </c>
      <c r="I31" s="371">
        <v>2641</v>
      </c>
    </row>
    <row r="32" spans="1:9" ht="15" customHeight="1">
      <c r="A32" s="280"/>
      <c r="B32" s="280"/>
      <c r="C32" s="280"/>
      <c r="D32" s="280"/>
      <c r="E32" s="280"/>
      <c r="F32" s="280"/>
      <c r="G32" s="280"/>
      <c r="H32" s="280"/>
      <c r="I32" s="280"/>
    </row>
  </sheetData>
  <mergeCells count="3">
    <mergeCell ref="A7:C7"/>
    <mergeCell ref="A24:C24"/>
    <mergeCell ref="A25:C2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topLeftCell="A4" workbookViewId="0">
      <selection activeCell="C35" sqref="C35"/>
    </sheetView>
  </sheetViews>
  <sheetFormatPr defaultRowHeight="15.95" customHeight="1"/>
  <cols>
    <col min="1" max="2" width="1.7109375" style="278" customWidth="1"/>
    <col min="3" max="3" width="44.85546875" style="278" customWidth="1"/>
    <col min="4" max="5" width="7.5703125" style="288" customWidth="1"/>
    <col min="6" max="6" width="5.5703125" style="288" bestFit="1" customWidth="1"/>
    <col min="7" max="9" width="7.5703125" style="288" customWidth="1"/>
    <col min="10" max="16384" width="9.140625" style="278"/>
  </cols>
  <sheetData>
    <row r="1" spans="1:9" ht="18" customHeight="1">
      <c r="A1" s="333" t="s">
        <v>309</v>
      </c>
      <c r="B1" s="331"/>
      <c r="C1" s="331"/>
      <c r="D1" s="358"/>
      <c r="E1" s="358"/>
      <c r="F1" s="358"/>
      <c r="G1" s="326"/>
      <c r="H1" s="326"/>
      <c r="I1" s="326"/>
    </row>
    <row r="2" spans="1:9" ht="18" customHeight="1">
      <c r="A2" s="332" t="s">
        <v>308</v>
      </c>
      <c r="B2" s="331"/>
      <c r="C2" s="331"/>
      <c r="D2" s="358"/>
      <c r="E2" s="358"/>
      <c r="F2" s="358"/>
      <c r="G2" s="326"/>
      <c r="H2" s="326"/>
      <c r="I2" s="326"/>
    </row>
    <row r="3" spans="1:9" ht="18" customHeight="1">
      <c r="A3" s="280"/>
      <c r="C3" s="302"/>
      <c r="D3" s="329"/>
      <c r="E3" s="329"/>
      <c r="F3" s="329"/>
      <c r="G3" s="329"/>
      <c r="H3" s="329"/>
      <c r="I3" s="329"/>
    </row>
    <row r="4" spans="1:9" ht="39" customHeight="1">
      <c r="A4" s="301"/>
      <c r="B4" s="301"/>
      <c r="C4" s="328"/>
      <c r="D4" s="299">
        <v>2010</v>
      </c>
      <c r="E4" s="299">
        <v>2015</v>
      </c>
      <c r="F4" s="299">
        <v>2016</v>
      </c>
      <c r="G4" s="16">
        <v>2017</v>
      </c>
      <c r="H4" s="16">
        <v>2018</v>
      </c>
      <c r="I4" s="16" t="s">
        <v>246</v>
      </c>
    </row>
    <row r="5" spans="1:9" ht="18" customHeight="1">
      <c r="A5" s="288"/>
      <c r="B5" s="288"/>
      <c r="C5" s="345"/>
      <c r="D5" s="359"/>
      <c r="E5" s="360"/>
      <c r="F5" s="360"/>
    </row>
    <row r="6" spans="1:9" ht="18" customHeight="1">
      <c r="A6" s="325" t="s">
        <v>296</v>
      </c>
      <c r="B6" s="318"/>
      <c r="C6" s="318"/>
      <c r="D6" s="349">
        <f>D8+D9</f>
        <v>2</v>
      </c>
      <c r="E6" s="349">
        <f>E8+E9</f>
        <v>3</v>
      </c>
      <c r="F6" s="349">
        <f>F8+F9</f>
        <v>3</v>
      </c>
      <c r="G6" s="349">
        <f>G8+G9</f>
        <v>3</v>
      </c>
      <c r="H6" s="349">
        <f>H8+H9</f>
        <v>3</v>
      </c>
      <c r="I6" s="349">
        <v>3</v>
      </c>
    </row>
    <row r="7" spans="1:9" ht="18" customHeight="1">
      <c r="A7" s="325"/>
      <c r="B7" s="321" t="s">
        <v>293</v>
      </c>
      <c r="D7" s="347"/>
      <c r="E7" s="347"/>
      <c r="F7" s="347"/>
    </row>
    <row r="8" spans="1:9" ht="18" customHeight="1">
      <c r="A8" s="325"/>
      <c r="C8" s="340" t="s">
        <v>292</v>
      </c>
      <c r="D8" s="347">
        <v>0</v>
      </c>
      <c r="E8" s="347">
        <v>1</v>
      </c>
      <c r="F8" s="347">
        <v>1</v>
      </c>
      <c r="G8" s="288">
        <v>1</v>
      </c>
      <c r="H8" s="288">
        <v>1</v>
      </c>
      <c r="I8" s="288">
        <v>1</v>
      </c>
    </row>
    <row r="9" spans="1:9" ht="18" customHeight="1">
      <c r="A9" s="325"/>
      <c r="C9" s="340" t="s">
        <v>291</v>
      </c>
      <c r="D9" s="347">
        <v>2</v>
      </c>
      <c r="E9" s="347">
        <v>2</v>
      </c>
      <c r="F9" s="347">
        <v>2</v>
      </c>
      <c r="G9" s="288">
        <v>2</v>
      </c>
      <c r="H9" s="288">
        <v>2</v>
      </c>
      <c r="I9" s="288">
        <v>2</v>
      </c>
    </row>
    <row r="10" spans="1:9" ht="18" customHeight="1">
      <c r="A10" s="325"/>
      <c r="B10" s="318" t="s">
        <v>290</v>
      </c>
      <c r="C10" s="318"/>
      <c r="D10" s="347"/>
      <c r="E10" s="347"/>
      <c r="F10" s="347"/>
    </row>
    <row r="11" spans="1:9" ht="18" customHeight="1">
      <c r="A11" s="325"/>
      <c r="C11" s="278" t="s">
        <v>289</v>
      </c>
      <c r="D11" s="347">
        <v>2</v>
      </c>
      <c r="E11" s="347">
        <v>2</v>
      </c>
      <c r="F11" s="347">
        <v>2</v>
      </c>
      <c r="G11" s="288">
        <v>2</v>
      </c>
      <c r="H11" s="288">
        <v>2</v>
      </c>
      <c r="I11" s="288">
        <v>2</v>
      </c>
    </row>
    <row r="12" spans="1:9" ht="18" customHeight="1">
      <c r="A12" s="325"/>
      <c r="C12" s="278" t="s">
        <v>288</v>
      </c>
      <c r="D12" s="347">
        <v>0</v>
      </c>
      <c r="E12" s="347">
        <v>1</v>
      </c>
      <c r="F12" s="347">
        <v>1</v>
      </c>
      <c r="G12" s="288">
        <v>1</v>
      </c>
      <c r="H12" s="288">
        <v>1</v>
      </c>
      <c r="I12" s="288">
        <v>1</v>
      </c>
    </row>
    <row r="13" spans="1:9" ht="18" customHeight="1">
      <c r="A13" s="344" t="s">
        <v>307</v>
      </c>
      <c r="B13" s="343"/>
      <c r="D13" s="349">
        <f>SUM(D16:D17)</f>
        <v>938</v>
      </c>
      <c r="E13" s="349">
        <f>SUM(E16:E17)</f>
        <v>1104</v>
      </c>
      <c r="F13" s="349">
        <f>SUM(F16:F17)</f>
        <v>1136</v>
      </c>
      <c r="G13" s="349">
        <f>SUM(G16:G17)</f>
        <v>1107</v>
      </c>
      <c r="H13" s="349">
        <f>SUM(H16:H17)</f>
        <v>1102</v>
      </c>
      <c r="I13" s="349">
        <v>1136</v>
      </c>
    </row>
    <row r="14" spans="1:9" ht="18" customHeight="1">
      <c r="A14" s="454" t="s">
        <v>295</v>
      </c>
      <c r="B14" s="454"/>
      <c r="C14" s="455"/>
      <c r="D14" s="347"/>
      <c r="E14" s="347"/>
      <c r="F14" s="347"/>
    </row>
    <row r="15" spans="1:9" ht="18" customHeight="1">
      <c r="A15" s="342"/>
      <c r="B15" s="289" t="s">
        <v>302</v>
      </c>
      <c r="C15" s="291"/>
      <c r="D15" s="347"/>
      <c r="E15" s="347"/>
      <c r="F15" s="347"/>
      <c r="G15" s="347"/>
      <c r="H15" s="347"/>
      <c r="I15" s="347"/>
    </row>
    <row r="16" spans="1:9" ht="18" customHeight="1">
      <c r="A16" s="342"/>
      <c r="B16" s="292"/>
      <c r="C16" s="291" t="s">
        <v>279</v>
      </c>
      <c r="D16" s="347">
        <v>535</v>
      </c>
      <c r="E16" s="347">
        <v>628</v>
      </c>
      <c r="F16" s="347">
        <v>650</v>
      </c>
      <c r="G16" s="288">
        <v>631</v>
      </c>
      <c r="H16" s="288">
        <v>655</v>
      </c>
      <c r="I16" s="288">
        <v>650</v>
      </c>
    </row>
    <row r="17" spans="1:9" ht="18" customHeight="1">
      <c r="A17" s="342"/>
      <c r="B17" s="292"/>
      <c r="C17" s="291" t="s">
        <v>278</v>
      </c>
      <c r="D17" s="347">
        <v>403</v>
      </c>
      <c r="E17" s="347">
        <v>476</v>
      </c>
      <c r="F17" s="347">
        <v>486</v>
      </c>
      <c r="G17" s="288">
        <v>476</v>
      </c>
      <c r="H17" s="287">
        <v>447</v>
      </c>
      <c r="I17" s="287">
        <v>486</v>
      </c>
    </row>
    <row r="18" spans="1:9" ht="18" customHeight="1">
      <c r="A18" s="342"/>
      <c r="B18" s="321" t="s">
        <v>293</v>
      </c>
      <c r="D18" s="347"/>
      <c r="E18" s="347"/>
      <c r="F18" s="347"/>
      <c r="G18" s="347"/>
      <c r="H18" s="347"/>
      <c r="I18" s="347"/>
    </row>
    <row r="19" spans="1:9" ht="18" customHeight="1">
      <c r="A19" s="342"/>
      <c r="C19" s="340" t="s">
        <v>292</v>
      </c>
      <c r="D19" s="347">
        <v>0</v>
      </c>
      <c r="E19" s="347">
        <v>158</v>
      </c>
      <c r="F19" s="347">
        <v>168</v>
      </c>
      <c r="G19" s="288">
        <v>161</v>
      </c>
      <c r="H19" s="288">
        <v>165</v>
      </c>
      <c r="I19" s="288">
        <v>168</v>
      </c>
    </row>
    <row r="20" spans="1:9" ht="18" customHeight="1">
      <c r="A20" s="342"/>
      <c r="C20" s="340" t="s">
        <v>291</v>
      </c>
      <c r="D20" s="347">
        <v>938</v>
      </c>
      <c r="E20" s="347">
        <v>946</v>
      </c>
      <c r="F20" s="347">
        <v>968</v>
      </c>
      <c r="G20" s="288">
        <v>946</v>
      </c>
      <c r="H20" s="287">
        <v>1036</v>
      </c>
      <c r="I20" s="287">
        <v>968</v>
      </c>
    </row>
    <row r="21" spans="1:9" ht="18" customHeight="1">
      <c r="A21" s="342"/>
      <c r="B21" s="318" t="s">
        <v>290</v>
      </c>
      <c r="C21" s="318"/>
      <c r="D21" s="347"/>
      <c r="E21" s="347"/>
      <c r="F21" s="347"/>
      <c r="G21" s="347"/>
      <c r="H21" s="347"/>
      <c r="I21" s="347"/>
    </row>
    <row r="22" spans="1:9" ht="18" customHeight="1">
      <c r="A22" s="342"/>
      <c r="C22" s="278" t="s">
        <v>289</v>
      </c>
      <c r="D22" s="347">
        <v>938</v>
      </c>
      <c r="E22" s="347">
        <v>946</v>
      </c>
      <c r="F22" s="347">
        <v>956</v>
      </c>
      <c r="G22" s="288">
        <v>949</v>
      </c>
      <c r="H22" s="288">
        <v>955</v>
      </c>
      <c r="I22" s="287">
        <v>971</v>
      </c>
    </row>
    <row r="23" spans="1:9" ht="18" customHeight="1">
      <c r="A23" s="342"/>
      <c r="C23" s="278" t="s">
        <v>288</v>
      </c>
      <c r="D23" s="347">
        <v>0</v>
      </c>
      <c r="E23" s="347">
        <v>158</v>
      </c>
      <c r="F23" s="347">
        <v>180</v>
      </c>
      <c r="G23" s="288">
        <v>158</v>
      </c>
      <c r="H23" s="287">
        <v>147</v>
      </c>
      <c r="I23" s="287">
        <v>165</v>
      </c>
    </row>
    <row r="24" spans="1:9" ht="18" customHeight="1">
      <c r="A24" s="342"/>
      <c r="B24" s="305" t="s">
        <v>287</v>
      </c>
      <c r="C24" s="341"/>
      <c r="D24" s="347"/>
      <c r="E24" s="347"/>
      <c r="F24" s="347"/>
    </row>
    <row r="25" spans="1:9" ht="18" customHeight="1">
      <c r="A25" s="318"/>
      <c r="B25" s="305" t="s">
        <v>253</v>
      </c>
      <c r="D25" s="347"/>
      <c r="E25" s="347"/>
      <c r="F25" s="347"/>
      <c r="G25" s="347"/>
      <c r="H25" s="347"/>
      <c r="I25" s="347"/>
    </row>
    <row r="26" spans="1:9" ht="18" customHeight="1">
      <c r="A26" s="318"/>
      <c r="B26" s="305"/>
      <c r="C26" s="340" t="s">
        <v>286</v>
      </c>
      <c r="D26" s="347">
        <v>462</v>
      </c>
      <c r="E26" s="347">
        <v>595</v>
      </c>
      <c r="F26" s="347">
        <v>620</v>
      </c>
      <c r="G26" s="288">
        <v>598</v>
      </c>
      <c r="H26" s="287">
        <f>H13-H27-H28</f>
        <v>577</v>
      </c>
      <c r="I26" s="287">
        <v>620</v>
      </c>
    </row>
    <row r="27" spans="1:9" ht="18" customHeight="1">
      <c r="A27" s="318"/>
      <c r="B27" s="305"/>
      <c r="C27" s="340" t="s">
        <v>285</v>
      </c>
      <c r="D27" s="347">
        <v>476</v>
      </c>
      <c r="E27" s="347">
        <v>491</v>
      </c>
      <c r="F27" s="347">
        <v>497</v>
      </c>
      <c r="G27" s="288">
        <v>491</v>
      </c>
      <c r="H27" s="288">
        <v>505</v>
      </c>
      <c r="I27" s="287">
        <v>497</v>
      </c>
    </row>
    <row r="28" spans="1:9" ht="18" customHeight="1">
      <c r="A28" s="318"/>
      <c r="B28" s="305"/>
      <c r="C28" s="372" t="s">
        <v>284</v>
      </c>
      <c r="D28" s="373">
        <v>0</v>
      </c>
      <c r="E28" s="373">
        <v>18</v>
      </c>
      <c r="F28" s="373">
        <v>19</v>
      </c>
      <c r="G28" s="280">
        <v>18</v>
      </c>
      <c r="H28" s="280">
        <v>20</v>
      </c>
      <c r="I28" s="280">
        <v>19</v>
      </c>
    </row>
    <row r="29" spans="1:9" ht="18" customHeight="1">
      <c r="A29" s="339"/>
      <c r="B29" s="342"/>
      <c r="C29" s="339"/>
      <c r="D29" s="346"/>
      <c r="E29" s="361"/>
      <c r="F29" s="361"/>
      <c r="G29" s="361"/>
      <c r="H29" s="361"/>
      <c r="I29" s="361"/>
    </row>
    <row r="30" spans="1:9" ht="15.95" customHeight="1">
      <c r="A30" s="339"/>
      <c r="B30" s="342"/>
      <c r="C30" s="339"/>
      <c r="D30" s="346"/>
      <c r="E30" s="361"/>
      <c r="F30" s="361"/>
      <c r="G30" s="361"/>
      <c r="H30" s="361"/>
      <c r="I30" s="361"/>
    </row>
    <row r="31" spans="1:9" ht="15.95" customHeight="1">
      <c r="A31" s="339"/>
      <c r="B31" s="342"/>
      <c r="C31" s="339"/>
      <c r="D31" s="346"/>
      <c r="E31" s="361"/>
      <c r="F31" s="361"/>
      <c r="G31" s="361"/>
      <c r="H31" s="361"/>
      <c r="I31" s="361"/>
    </row>
    <row r="32" spans="1:9" ht="15.95" customHeight="1">
      <c r="A32" s="339"/>
      <c r="B32" s="342"/>
      <c r="C32" s="339"/>
      <c r="D32" s="346"/>
      <c r="E32" s="361"/>
      <c r="F32" s="361"/>
      <c r="G32" s="361"/>
      <c r="H32" s="361"/>
      <c r="I32" s="361"/>
    </row>
    <row r="33" spans="1:9" ht="15.95" customHeight="1">
      <c r="A33" s="339"/>
      <c r="B33" s="342"/>
      <c r="C33" s="339"/>
      <c r="D33" s="346"/>
      <c r="E33" s="361"/>
      <c r="F33" s="361"/>
      <c r="G33" s="361"/>
      <c r="H33" s="361"/>
      <c r="I33" s="361"/>
    </row>
    <row r="34" spans="1:9" ht="15.95" customHeight="1">
      <c r="A34" s="339"/>
      <c r="B34" s="342"/>
      <c r="C34" s="339"/>
      <c r="D34" s="346"/>
      <c r="E34" s="361"/>
      <c r="F34" s="361"/>
      <c r="G34" s="361"/>
      <c r="H34" s="361"/>
      <c r="I34" s="361"/>
    </row>
    <row r="35" spans="1:9" ht="15.95" customHeight="1">
      <c r="A35" s="339"/>
      <c r="B35" s="342"/>
      <c r="C35" s="339"/>
      <c r="D35" s="346"/>
      <c r="E35" s="361"/>
      <c r="F35" s="361"/>
      <c r="G35" s="361"/>
      <c r="H35" s="361"/>
      <c r="I35" s="361"/>
    </row>
    <row r="36" spans="1:9" ht="15.95" customHeight="1">
      <c r="A36" s="339"/>
      <c r="B36" s="342"/>
      <c r="C36" s="339"/>
      <c r="D36" s="346"/>
      <c r="E36" s="361"/>
      <c r="F36" s="361"/>
      <c r="G36" s="361"/>
      <c r="H36" s="361"/>
      <c r="I36" s="361"/>
    </row>
    <row r="37" spans="1:9" ht="15.95" customHeight="1">
      <c r="A37" s="339"/>
      <c r="B37" s="342"/>
      <c r="C37" s="339"/>
      <c r="D37" s="346"/>
      <c r="E37" s="361"/>
      <c r="F37" s="361"/>
      <c r="G37" s="361"/>
      <c r="H37" s="361"/>
      <c r="I37" s="361"/>
    </row>
    <row r="38" spans="1:9" ht="15.95" customHeight="1">
      <c r="A38" s="339"/>
      <c r="B38" s="342"/>
      <c r="C38" s="339"/>
      <c r="D38" s="346"/>
      <c r="E38" s="361"/>
      <c r="F38" s="361"/>
      <c r="G38" s="361"/>
      <c r="H38" s="361"/>
      <c r="I38" s="361"/>
    </row>
    <row r="39" spans="1:9" ht="15.95" customHeight="1">
      <c r="A39" s="330"/>
      <c r="B39" s="339"/>
      <c r="E39" s="361"/>
      <c r="F39" s="361"/>
      <c r="G39" s="361"/>
      <c r="H39" s="361"/>
      <c r="I39" s="361"/>
    </row>
  </sheetData>
  <mergeCells count="1">
    <mergeCell ref="A14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"/>
  <sheetViews>
    <sheetView workbookViewId="0">
      <selection activeCell="A2" sqref="A2:B2"/>
    </sheetView>
  </sheetViews>
  <sheetFormatPr defaultRowHeight="12.75"/>
  <cols>
    <col min="1" max="1" width="6.5703125" style="2" customWidth="1"/>
    <col min="2" max="2" width="78.7109375" style="2" customWidth="1"/>
    <col min="3" max="16384" width="9.140625" style="2"/>
  </cols>
  <sheetData>
    <row r="1" spans="1:2" ht="15">
      <c r="A1" s="1"/>
      <c r="B1" s="1"/>
    </row>
    <row r="2" spans="1:2" ht="20.25">
      <c r="A2" s="422" t="s">
        <v>61</v>
      </c>
      <c r="B2" s="422"/>
    </row>
  </sheetData>
  <mergeCells count="1">
    <mergeCell ref="A2:B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2"/>
  <sheetViews>
    <sheetView workbookViewId="0">
      <selection activeCell="L14" sqref="L14"/>
    </sheetView>
  </sheetViews>
  <sheetFormatPr defaultRowHeight="15.75" customHeight="1"/>
  <cols>
    <col min="1" max="2" width="1.7109375" style="278" customWidth="1"/>
    <col min="3" max="3" width="45.7109375" style="278" customWidth="1"/>
    <col min="4" max="4" width="7.5703125" style="278" customWidth="1"/>
    <col min="5" max="5" width="7.42578125" style="278" customWidth="1"/>
    <col min="6" max="6" width="6.5703125" style="278" bestFit="1" customWidth="1"/>
    <col min="7" max="8" width="7.5703125" style="278" customWidth="1"/>
    <col min="9" max="9" width="7.5703125" style="288" customWidth="1"/>
    <col min="10" max="16384" width="9.140625" style="278"/>
  </cols>
  <sheetData>
    <row r="1" spans="1:9" s="308" customFormat="1" ht="18" customHeight="1">
      <c r="A1" s="333" t="s">
        <v>314</v>
      </c>
      <c r="B1" s="331"/>
      <c r="C1" s="309"/>
      <c r="G1" s="307"/>
      <c r="I1" s="362"/>
    </row>
    <row r="2" spans="1:9" s="338" customFormat="1" ht="18" customHeight="1">
      <c r="A2" s="338" t="s">
        <v>313</v>
      </c>
      <c r="I2" s="363"/>
    </row>
    <row r="3" spans="1:9" ht="18" customHeight="1">
      <c r="A3" s="311"/>
      <c r="B3" s="310"/>
      <c r="C3" s="309"/>
      <c r="D3" s="308"/>
      <c r="E3" s="308"/>
      <c r="F3" s="308"/>
      <c r="G3" s="303"/>
    </row>
    <row r="4" spans="1:9" ht="18" customHeight="1">
      <c r="A4" s="306"/>
      <c r="B4" s="305"/>
      <c r="C4" s="304"/>
      <c r="G4" s="303"/>
      <c r="H4" s="302"/>
      <c r="I4" s="364" t="s">
        <v>304</v>
      </c>
    </row>
    <row r="5" spans="1:9" ht="38.25" customHeight="1">
      <c r="A5" s="301"/>
      <c r="B5" s="301"/>
      <c r="C5" s="300"/>
      <c r="D5" s="299">
        <v>2010</v>
      </c>
      <c r="E5" s="299">
        <v>2015</v>
      </c>
      <c r="F5" s="299">
        <v>2016</v>
      </c>
      <c r="G5" s="16">
        <v>2017</v>
      </c>
      <c r="H5" s="16">
        <v>2018</v>
      </c>
      <c r="I5" s="16" t="s">
        <v>246</v>
      </c>
    </row>
    <row r="6" spans="1:9" ht="15.75" customHeight="1">
      <c r="A6" s="288"/>
      <c r="B6" s="288"/>
      <c r="C6" s="298"/>
      <c r="D6" s="354"/>
      <c r="E6" s="354"/>
      <c r="F6" s="353"/>
      <c r="G6" s="353"/>
      <c r="H6" s="296"/>
      <c r="I6" s="296"/>
    </row>
    <row r="7" spans="1:9" ht="18" customHeight="1">
      <c r="A7" s="446" t="s">
        <v>312</v>
      </c>
      <c r="B7" s="447"/>
      <c r="C7" s="448"/>
      <c r="D7" s="352">
        <f>SUM(D9:D10)</f>
        <v>21645</v>
      </c>
      <c r="E7" s="352">
        <f>SUM(E9:E10)</f>
        <v>20216</v>
      </c>
      <c r="F7" s="352">
        <f>SUM(F9:F10)</f>
        <v>17755</v>
      </c>
      <c r="G7" s="352">
        <f>SUM(G9:G10)</f>
        <v>15263</v>
      </c>
      <c r="H7" s="352">
        <f>SUM(H9:H10)</f>
        <v>14527</v>
      </c>
      <c r="I7" s="352">
        <v>16237</v>
      </c>
    </row>
    <row r="8" spans="1:9" ht="18" customHeight="1">
      <c r="A8" s="293"/>
      <c r="B8" s="289" t="s">
        <v>302</v>
      </c>
      <c r="C8" s="291"/>
      <c r="D8" s="352"/>
      <c r="E8" s="347"/>
      <c r="F8" s="347"/>
      <c r="G8" s="288"/>
      <c r="H8" s="288"/>
    </row>
    <row r="9" spans="1:9" ht="18" customHeight="1">
      <c r="A9" s="293"/>
      <c r="B9" s="292"/>
      <c r="C9" s="291" t="s">
        <v>279</v>
      </c>
      <c r="D9" s="351">
        <v>14628</v>
      </c>
      <c r="E9" s="347">
        <v>11141</v>
      </c>
      <c r="F9" s="347">
        <v>9368</v>
      </c>
      <c r="G9" s="347">
        <v>7183</v>
      </c>
      <c r="H9" s="347">
        <v>6782</v>
      </c>
      <c r="I9" s="347">
        <v>7412</v>
      </c>
    </row>
    <row r="10" spans="1:9" ht="18" customHeight="1">
      <c r="A10" s="293"/>
      <c r="B10" s="292"/>
      <c r="C10" s="291" t="s">
        <v>278</v>
      </c>
      <c r="D10" s="347">
        <v>7017</v>
      </c>
      <c r="E10" s="347">
        <v>9075</v>
      </c>
      <c r="F10" s="347">
        <v>8387</v>
      </c>
      <c r="G10" s="347">
        <v>8080</v>
      </c>
      <c r="H10" s="347">
        <v>7745</v>
      </c>
      <c r="I10" s="347">
        <v>8825</v>
      </c>
    </row>
    <row r="11" spans="1:9" ht="18" customHeight="1">
      <c r="A11" s="283"/>
      <c r="B11" s="321" t="s">
        <v>293</v>
      </c>
      <c r="C11" s="279"/>
      <c r="D11" s="349"/>
      <c r="E11" s="349"/>
      <c r="F11" s="349"/>
      <c r="G11" s="349"/>
      <c r="H11" s="349"/>
      <c r="I11" s="349"/>
    </row>
    <row r="12" spans="1:9" ht="18" customHeight="1">
      <c r="A12" s="283"/>
      <c r="B12" s="279"/>
      <c r="C12" s="286" t="s">
        <v>273</v>
      </c>
      <c r="D12" s="315">
        <v>0</v>
      </c>
      <c r="E12" s="347">
        <v>4327</v>
      </c>
      <c r="F12" s="347">
        <v>5684</v>
      </c>
      <c r="G12" s="347">
        <v>4327</v>
      </c>
      <c r="H12" s="347">
        <v>4298</v>
      </c>
      <c r="I12" s="347">
        <v>5655</v>
      </c>
    </row>
    <row r="13" spans="1:9" ht="18" customHeight="1">
      <c r="A13" s="283"/>
      <c r="B13" s="279"/>
      <c r="C13" s="286" t="s">
        <v>272</v>
      </c>
      <c r="D13" s="347">
        <v>21645</v>
      </c>
      <c r="E13" s="347">
        <v>15889</v>
      </c>
      <c r="F13" s="347">
        <v>12071</v>
      </c>
      <c r="G13" s="347">
        <v>10936</v>
      </c>
      <c r="H13" s="347">
        <f>H7-H12</f>
        <v>10229</v>
      </c>
      <c r="I13" s="347">
        <v>10582</v>
      </c>
    </row>
    <row r="14" spans="1:9" ht="18" customHeight="1">
      <c r="A14" s="283"/>
      <c r="B14" s="285" t="s">
        <v>271</v>
      </c>
      <c r="C14" s="285"/>
      <c r="D14" s="349"/>
      <c r="E14" s="349"/>
      <c r="F14" s="349"/>
      <c r="G14" s="349"/>
      <c r="H14" s="349"/>
      <c r="I14" s="349"/>
    </row>
    <row r="15" spans="1:9" ht="18" customHeight="1">
      <c r="A15" s="283"/>
      <c r="B15" s="279"/>
      <c r="C15" s="279" t="s">
        <v>270</v>
      </c>
      <c r="D15" s="347">
        <v>21645</v>
      </c>
      <c r="E15" s="347">
        <v>15889</v>
      </c>
      <c r="F15" s="347">
        <v>12071</v>
      </c>
      <c r="G15" s="347">
        <v>10936</v>
      </c>
      <c r="H15" s="347">
        <v>10436</v>
      </c>
      <c r="I15" s="347">
        <v>10582</v>
      </c>
    </row>
    <row r="16" spans="1:9" ht="18" customHeight="1">
      <c r="A16" s="283"/>
      <c r="B16" s="279"/>
      <c r="C16" s="279" t="s">
        <v>269</v>
      </c>
      <c r="D16" s="315">
        <v>0</v>
      </c>
      <c r="E16" s="347">
        <v>4327</v>
      </c>
      <c r="F16" s="347">
        <v>5684</v>
      </c>
      <c r="G16" s="347">
        <v>4327</v>
      </c>
      <c r="H16" s="347">
        <f>H7-H15</f>
        <v>4091</v>
      </c>
      <c r="I16" s="347">
        <v>5655</v>
      </c>
    </row>
    <row r="17" spans="1:10" ht="18" customHeight="1">
      <c r="A17" s="289" t="s">
        <v>311</v>
      </c>
      <c r="B17" s="279"/>
      <c r="C17" s="290"/>
      <c r="D17" s="350">
        <f>D19+D20</f>
        <v>4902</v>
      </c>
      <c r="E17" s="350">
        <f>E19+E20</f>
        <v>4858</v>
      </c>
      <c r="F17" s="350">
        <f>F19+F20</f>
        <v>4956</v>
      </c>
      <c r="G17" s="350">
        <f>G19+G20</f>
        <v>6028</v>
      </c>
      <c r="H17" s="350">
        <f>H19+H20</f>
        <v>5312</v>
      </c>
      <c r="I17" s="350">
        <v>5308</v>
      </c>
    </row>
    <row r="18" spans="1:10" ht="18" customHeight="1">
      <c r="A18" s="283"/>
      <c r="B18" s="321" t="s">
        <v>293</v>
      </c>
      <c r="C18" s="279"/>
      <c r="D18" s="349"/>
      <c r="E18" s="349"/>
      <c r="F18" s="349"/>
      <c r="G18" s="349"/>
      <c r="H18" s="349"/>
      <c r="I18" s="349"/>
    </row>
    <row r="19" spans="1:10" ht="18" customHeight="1">
      <c r="A19" s="283"/>
      <c r="B19" s="279"/>
      <c r="C19" s="286" t="s">
        <v>273</v>
      </c>
      <c r="D19" s="315">
        <v>0</v>
      </c>
      <c r="E19" s="347">
        <v>751</v>
      </c>
      <c r="F19" s="347">
        <v>1634</v>
      </c>
      <c r="G19" s="347">
        <v>751</v>
      </c>
      <c r="H19" s="347">
        <v>985</v>
      </c>
      <c r="I19" s="347">
        <v>2010</v>
      </c>
    </row>
    <row r="20" spans="1:10" ht="18" customHeight="1">
      <c r="A20" s="283"/>
      <c r="B20" s="279"/>
      <c r="C20" s="286" t="s">
        <v>272</v>
      </c>
      <c r="D20" s="347">
        <v>4902</v>
      </c>
      <c r="E20" s="347">
        <v>4107</v>
      </c>
      <c r="F20" s="347">
        <v>3322</v>
      </c>
      <c r="G20" s="347">
        <v>5277</v>
      </c>
      <c r="H20" s="347">
        <v>4327</v>
      </c>
      <c r="I20" s="347">
        <v>3298</v>
      </c>
    </row>
    <row r="21" spans="1:10" ht="18" customHeight="1">
      <c r="A21" s="283"/>
      <c r="B21" s="285" t="s">
        <v>271</v>
      </c>
      <c r="C21" s="285"/>
      <c r="D21" s="349"/>
      <c r="E21" s="349"/>
      <c r="F21" s="349"/>
      <c r="G21" s="349"/>
      <c r="H21" s="349"/>
      <c r="I21" s="349"/>
    </row>
    <row r="22" spans="1:10" ht="18" customHeight="1">
      <c r="A22" s="283"/>
      <c r="B22" s="279"/>
      <c r="C22" s="279" t="s">
        <v>270</v>
      </c>
      <c r="D22" s="347">
        <v>4902</v>
      </c>
      <c r="E22" s="347">
        <v>4107</v>
      </c>
      <c r="F22" s="347">
        <v>3322</v>
      </c>
      <c r="G22" s="347">
        <v>5277</v>
      </c>
      <c r="H22" s="347">
        <v>4327</v>
      </c>
      <c r="I22" s="347">
        <v>3298</v>
      </c>
    </row>
    <row r="23" spans="1:10" ht="18" customHeight="1">
      <c r="A23" s="283"/>
      <c r="B23" s="279"/>
      <c r="C23" s="279" t="s">
        <v>269</v>
      </c>
      <c r="D23" s="315">
        <v>0</v>
      </c>
      <c r="E23" s="347">
        <v>751</v>
      </c>
      <c r="F23" s="347">
        <v>1634</v>
      </c>
      <c r="G23" s="347">
        <v>751</v>
      </c>
      <c r="H23" s="347">
        <v>985</v>
      </c>
      <c r="I23" s="347">
        <v>2010</v>
      </c>
    </row>
    <row r="24" spans="1:10" ht="18" customHeight="1">
      <c r="A24" s="446" t="s">
        <v>300</v>
      </c>
      <c r="B24" s="447"/>
      <c r="C24" s="448"/>
      <c r="D24" s="349">
        <f>D27+D28</f>
        <v>1492</v>
      </c>
      <c r="E24" s="349">
        <f>E27+E28</f>
        <v>3942</v>
      </c>
      <c r="F24" s="349">
        <f>F27+F28</f>
        <v>3539</v>
      </c>
      <c r="G24" s="349">
        <f>G27+G28</f>
        <v>2628</v>
      </c>
      <c r="H24" s="349">
        <f>H27+H28</f>
        <v>2715</v>
      </c>
      <c r="I24" s="349">
        <v>4410</v>
      </c>
    </row>
    <row r="25" spans="1:10" ht="18" customHeight="1">
      <c r="A25" s="449" t="s">
        <v>310</v>
      </c>
      <c r="B25" s="449"/>
      <c r="C25" s="448"/>
      <c r="D25" s="347"/>
      <c r="E25" s="347"/>
      <c r="F25" s="347"/>
      <c r="G25" s="288"/>
      <c r="H25" s="288"/>
    </row>
    <row r="26" spans="1:10" ht="18" customHeight="1">
      <c r="A26" s="283"/>
      <c r="B26" s="321" t="s">
        <v>293</v>
      </c>
      <c r="C26" s="279"/>
      <c r="D26" s="349"/>
      <c r="E26" s="349"/>
      <c r="F26" s="349"/>
      <c r="G26" s="349"/>
      <c r="H26" s="349"/>
      <c r="I26" s="349"/>
    </row>
    <row r="27" spans="1:10" ht="18" customHeight="1">
      <c r="A27" s="283"/>
      <c r="B27" s="279"/>
      <c r="C27" s="286" t="s">
        <v>273</v>
      </c>
      <c r="D27" s="315">
        <v>0</v>
      </c>
      <c r="E27" s="347">
        <v>718</v>
      </c>
      <c r="F27" s="347">
        <v>720</v>
      </c>
      <c r="G27" s="347">
        <v>718</v>
      </c>
      <c r="H27" s="347">
        <v>730</v>
      </c>
      <c r="I27" s="347">
        <v>1475</v>
      </c>
    </row>
    <row r="28" spans="1:10" ht="18" customHeight="1">
      <c r="A28" s="283"/>
      <c r="B28" s="279"/>
      <c r="C28" s="286" t="s">
        <v>272</v>
      </c>
      <c r="D28" s="347">
        <v>1492</v>
      </c>
      <c r="E28" s="347">
        <v>3224</v>
      </c>
      <c r="F28" s="347">
        <v>2819</v>
      </c>
      <c r="G28" s="347">
        <v>1910</v>
      </c>
      <c r="H28" s="347">
        <v>1985</v>
      </c>
      <c r="I28" s="347">
        <v>2935</v>
      </c>
    </row>
    <row r="29" spans="1:10" ht="18" customHeight="1">
      <c r="A29" s="283"/>
      <c r="B29" s="285" t="s">
        <v>271</v>
      </c>
      <c r="C29" s="285"/>
      <c r="D29" s="349"/>
      <c r="E29" s="349"/>
      <c r="F29" s="349"/>
      <c r="G29" s="349"/>
      <c r="H29" s="349"/>
      <c r="I29" s="349"/>
    </row>
    <row r="30" spans="1:10" ht="18" customHeight="1">
      <c r="A30" s="283"/>
      <c r="B30" s="279"/>
      <c r="C30" s="279" t="s">
        <v>270</v>
      </c>
      <c r="D30" s="348">
        <v>1492</v>
      </c>
      <c r="E30" s="347">
        <v>3224</v>
      </c>
      <c r="F30" s="347">
        <v>2819</v>
      </c>
      <c r="G30" s="347">
        <v>1910</v>
      </c>
      <c r="H30" s="347">
        <v>1985</v>
      </c>
      <c r="I30" s="347">
        <v>2935</v>
      </c>
    </row>
    <row r="31" spans="1:10" ht="18" customHeight="1">
      <c r="A31" s="283"/>
      <c r="B31" s="279"/>
      <c r="C31" s="279" t="s">
        <v>269</v>
      </c>
      <c r="D31" s="315">
        <v>0</v>
      </c>
      <c r="E31" s="348">
        <v>718</v>
      </c>
      <c r="F31" s="348">
        <v>720</v>
      </c>
      <c r="G31" s="347">
        <v>718</v>
      </c>
      <c r="H31" s="347">
        <v>730</v>
      </c>
      <c r="I31" s="347">
        <v>1475</v>
      </c>
      <c r="J31" s="288"/>
    </row>
    <row r="32" spans="1:10" ht="15.75" customHeight="1">
      <c r="A32" s="280"/>
      <c r="B32" s="280"/>
      <c r="C32" s="280"/>
      <c r="D32" s="280"/>
      <c r="E32" s="280"/>
      <c r="F32" s="280"/>
      <c r="G32" s="280"/>
      <c r="H32" s="280"/>
      <c r="I32" s="280"/>
      <c r="J32" s="288"/>
    </row>
  </sheetData>
  <mergeCells count="3">
    <mergeCell ref="A7:C7"/>
    <mergeCell ref="A24:C24"/>
    <mergeCell ref="A25:C25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1"/>
  <sheetViews>
    <sheetView topLeftCell="A10" workbookViewId="0">
      <selection activeCell="F28" sqref="F28"/>
    </sheetView>
  </sheetViews>
  <sheetFormatPr defaultRowHeight="15.75" customHeight="1"/>
  <cols>
    <col min="1" max="1" width="2.5703125" style="382" customWidth="1"/>
    <col min="2" max="2" width="49.28515625" style="382" customWidth="1"/>
    <col min="3" max="4" width="7.5703125" style="382" customWidth="1"/>
    <col min="5" max="5" width="5" style="382" bestFit="1" customWidth="1"/>
    <col min="6" max="6" width="7.5703125" style="382" customWidth="1"/>
    <col min="7" max="8" width="9.85546875" style="382" customWidth="1"/>
    <col min="9" max="16384" width="9.140625" style="382"/>
  </cols>
  <sheetData>
    <row r="1" spans="1:8" s="375" customFormat="1" ht="18" customHeight="1">
      <c r="A1" s="374" t="s">
        <v>368</v>
      </c>
    </row>
    <row r="2" spans="1:8" s="375" customFormat="1" ht="18" customHeight="1">
      <c r="A2" s="376" t="s">
        <v>369</v>
      </c>
    </row>
    <row r="3" spans="1:8" s="377" customFormat="1" ht="6" customHeight="1">
      <c r="B3" s="378"/>
    </row>
    <row r="4" spans="1:8" s="377" customFormat="1" ht="15.95" customHeight="1">
      <c r="A4" s="379"/>
      <c r="B4" s="380"/>
      <c r="G4" s="381"/>
      <c r="H4" s="381" t="s">
        <v>370</v>
      </c>
    </row>
    <row r="5" spans="1:8" ht="24.75" customHeight="1">
      <c r="B5" s="383"/>
      <c r="C5" s="59">
        <v>2010</v>
      </c>
      <c r="D5" s="59">
        <v>2015</v>
      </c>
      <c r="E5" s="59">
        <v>2016</v>
      </c>
      <c r="F5" s="16">
        <v>2017</v>
      </c>
      <c r="G5" s="16">
        <v>2018</v>
      </c>
      <c r="H5" s="16" t="s">
        <v>246</v>
      </c>
    </row>
    <row r="6" spans="1:8" ht="6" customHeight="1">
      <c r="B6" s="384"/>
    </row>
    <row r="7" spans="1:8" ht="14.25" customHeight="1">
      <c r="A7" s="385" t="s">
        <v>371</v>
      </c>
      <c r="C7" s="386">
        <v>8</v>
      </c>
      <c r="D7" s="387">
        <f>SUM(D10:D15)</f>
        <v>0</v>
      </c>
      <c r="E7" s="388">
        <f t="shared" ref="E7:H7" si="0">SUM(E10:E15)</f>
        <v>7</v>
      </c>
      <c r="F7" s="388">
        <f t="shared" si="0"/>
        <v>6</v>
      </c>
      <c r="G7" s="388">
        <f t="shared" si="0"/>
        <v>1</v>
      </c>
      <c r="H7" s="388">
        <f t="shared" si="0"/>
        <v>1</v>
      </c>
    </row>
    <row r="8" spans="1:8" ht="14.25" customHeight="1">
      <c r="A8" s="377" t="s">
        <v>372</v>
      </c>
      <c r="B8" s="389"/>
      <c r="C8" s="390"/>
      <c r="D8" s="391"/>
      <c r="E8" s="390"/>
      <c r="F8" s="390"/>
      <c r="G8" s="390"/>
      <c r="H8" s="390"/>
    </row>
    <row r="9" spans="1:8" ht="14.25" customHeight="1">
      <c r="A9" s="392" t="s">
        <v>373</v>
      </c>
      <c r="B9" s="389"/>
      <c r="C9" s="390"/>
      <c r="D9" s="391"/>
      <c r="E9" s="390"/>
      <c r="F9" s="390"/>
      <c r="G9" s="390"/>
      <c r="H9" s="390"/>
    </row>
    <row r="10" spans="1:8" ht="14.25" customHeight="1">
      <c r="B10" s="389" t="s">
        <v>374</v>
      </c>
      <c r="C10" s="390">
        <v>4</v>
      </c>
      <c r="D10" s="391">
        <v>0</v>
      </c>
      <c r="E10" s="390">
        <v>7</v>
      </c>
      <c r="F10" s="390">
        <v>4</v>
      </c>
      <c r="G10" s="390">
        <v>1</v>
      </c>
      <c r="H10" s="390">
        <v>1</v>
      </c>
    </row>
    <row r="11" spans="1:8" ht="30" customHeight="1">
      <c r="B11" s="393" t="s">
        <v>375</v>
      </c>
      <c r="C11" s="390"/>
      <c r="D11" s="391"/>
      <c r="E11" s="390"/>
      <c r="F11" s="390"/>
      <c r="G11" s="390"/>
      <c r="H11" s="390"/>
    </row>
    <row r="12" spans="1:8" ht="15" customHeight="1">
      <c r="B12" s="389" t="s">
        <v>376</v>
      </c>
      <c r="C12" s="394" t="s">
        <v>85</v>
      </c>
      <c r="D12" s="391">
        <v>0</v>
      </c>
      <c r="E12" s="395">
        <v>0</v>
      </c>
      <c r="F12" s="395">
        <v>2</v>
      </c>
      <c r="G12" s="395">
        <v>0</v>
      </c>
      <c r="H12" s="395">
        <v>0</v>
      </c>
    </row>
    <row r="13" spans="1:8" ht="15" customHeight="1">
      <c r="B13" s="396" t="s">
        <v>377</v>
      </c>
      <c r="C13" s="390"/>
      <c r="D13" s="391"/>
      <c r="E13" s="395"/>
      <c r="F13" s="395"/>
      <c r="G13" s="395"/>
      <c r="H13" s="395"/>
    </row>
    <row r="14" spans="1:8" ht="15" customHeight="1">
      <c r="B14" s="389" t="s">
        <v>378</v>
      </c>
      <c r="C14" s="390">
        <v>4</v>
      </c>
      <c r="D14" s="391">
        <v>0</v>
      </c>
      <c r="E14" s="395">
        <v>0</v>
      </c>
      <c r="F14" s="395">
        <v>0</v>
      </c>
      <c r="G14" s="395">
        <v>0</v>
      </c>
      <c r="H14" s="395">
        <v>0</v>
      </c>
    </row>
    <row r="15" spans="1:8" ht="15" customHeight="1">
      <c r="B15" s="396" t="s">
        <v>379</v>
      </c>
      <c r="C15" s="390"/>
      <c r="D15" s="391"/>
      <c r="E15" s="395"/>
      <c r="F15" s="395"/>
      <c r="G15" s="395"/>
      <c r="H15" s="395"/>
    </row>
    <row r="16" spans="1:8" ht="15" customHeight="1">
      <c r="A16" s="377" t="s">
        <v>380</v>
      </c>
      <c r="B16" s="396"/>
      <c r="C16" s="397"/>
      <c r="D16" s="391"/>
      <c r="E16" s="395"/>
      <c r="F16" s="395"/>
      <c r="G16" s="395"/>
      <c r="H16" s="395"/>
    </row>
    <row r="17" spans="1:8" ht="15" customHeight="1">
      <c r="A17" s="392" t="s">
        <v>381</v>
      </c>
      <c r="B17" s="389"/>
      <c r="C17" s="390"/>
      <c r="D17" s="391"/>
      <c r="E17" s="395"/>
      <c r="F17" s="395"/>
      <c r="G17" s="395"/>
      <c r="H17" s="395"/>
    </row>
    <row r="18" spans="1:8" ht="15" customHeight="1">
      <c r="B18" s="389" t="s">
        <v>382</v>
      </c>
      <c r="C18" s="390">
        <v>1</v>
      </c>
      <c r="D18" s="391">
        <v>0</v>
      </c>
      <c r="E18" s="395">
        <v>0</v>
      </c>
      <c r="F18" s="395">
        <v>0</v>
      </c>
      <c r="G18" s="395">
        <v>0</v>
      </c>
      <c r="H18" s="395">
        <v>0</v>
      </c>
    </row>
    <row r="19" spans="1:8" ht="15" customHeight="1">
      <c r="B19" s="389" t="s">
        <v>383</v>
      </c>
      <c r="C19" s="390">
        <v>4</v>
      </c>
      <c r="D19" s="391">
        <v>0</v>
      </c>
      <c r="E19" s="395">
        <v>3</v>
      </c>
      <c r="F19" s="395">
        <v>2</v>
      </c>
      <c r="G19" s="395">
        <v>0</v>
      </c>
      <c r="H19" s="395">
        <v>0</v>
      </c>
    </row>
    <row r="20" spans="1:8" ht="15" customHeight="1">
      <c r="B20" s="398" t="s">
        <v>384</v>
      </c>
      <c r="C20" s="397"/>
      <c r="D20" s="391"/>
      <c r="E20" s="395"/>
      <c r="F20" s="395"/>
      <c r="G20" s="395"/>
      <c r="H20" s="395"/>
    </row>
    <row r="21" spans="1:8" ht="15" customHeight="1">
      <c r="B21" s="399" t="s">
        <v>385</v>
      </c>
      <c r="C21" s="400">
        <v>2</v>
      </c>
      <c r="D21" s="391">
        <v>0</v>
      </c>
      <c r="E21" s="401">
        <v>3</v>
      </c>
      <c r="F21" s="401">
        <v>3</v>
      </c>
      <c r="G21" s="401">
        <v>0</v>
      </c>
      <c r="H21" s="401">
        <v>0</v>
      </c>
    </row>
    <row r="22" spans="1:8" ht="15" customHeight="1">
      <c r="B22" s="402" t="s">
        <v>386</v>
      </c>
      <c r="C22" s="394" t="s">
        <v>85</v>
      </c>
      <c r="D22" s="391">
        <v>0</v>
      </c>
      <c r="E22" s="401">
        <v>1</v>
      </c>
      <c r="F22" s="395">
        <v>0</v>
      </c>
      <c r="G22" s="395">
        <v>0</v>
      </c>
      <c r="H22" s="395">
        <v>0</v>
      </c>
    </row>
    <row r="23" spans="1:8" ht="15" customHeight="1">
      <c r="B23" s="389" t="s">
        <v>387</v>
      </c>
      <c r="C23" s="403">
        <v>0</v>
      </c>
      <c r="D23" s="391">
        <v>0</v>
      </c>
      <c r="E23" s="395">
        <v>0</v>
      </c>
      <c r="F23" s="395">
        <v>1</v>
      </c>
      <c r="G23" s="395">
        <v>1</v>
      </c>
      <c r="H23" s="395">
        <v>1</v>
      </c>
    </row>
    <row r="24" spans="1:8" ht="15" customHeight="1">
      <c r="B24" s="389" t="s">
        <v>388</v>
      </c>
      <c r="C24" s="397">
        <v>1</v>
      </c>
      <c r="D24" s="391">
        <v>0</v>
      </c>
      <c r="E24" s="395">
        <v>0</v>
      </c>
      <c r="F24" s="395">
        <v>0</v>
      </c>
      <c r="G24" s="395">
        <v>0</v>
      </c>
      <c r="H24" s="395"/>
    </row>
    <row r="25" spans="1:8" ht="15" customHeight="1">
      <c r="A25" s="377" t="s">
        <v>389</v>
      </c>
      <c r="B25" s="389"/>
      <c r="C25" s="404"/>
      <c r="D25" s="391"/>
      <c r="E25" s="395"/>
      <c r="F25" s="395"/>
      <c r="G25" s="395"/>
      <c r="H25" s="395"/>
    </row>
    <row r="26" spans="1:8" ht="15" customHeight="1">
      <c r="B26" s="389" t="s">
        <v>390</v>
      </c>
      <c r="C26" s="397">
        <v>7</v>
      </c>
      <c r="D26" s="391">
        <v>0</v>
      </c>
      <c r="E26" s="395">
        <v>5</v>
      </c>
      <c r="F26" s="395">
        <v>5</v>
      </c>
      <c r="G26" s="395">
        <v>0</v>
      </c>
      <c r="H26" s="395">
        <v>0</v>
      </c>
    </row>
    <row r="27" spans="1:8" ht="15" customHeight="1">
      <c r="B27" s="389" t="s">
        <v>391</v>
      </c>
      <c r="C27" s="397">
        <v>1</v>
      </c>
      <c r="D27" s="391">
        <v>0</v>
      </c>
      <c r="E27" s="395">
        <v>2</v>
      </c>
      <c r="F27" s="395">
        <v>1</v>
      </c>
      <c r="G27" s="395">
        <v>1</v>
      </c>
      <c r="H27" s="395">
        <v>1</v>
      </c>
    </row>
    <row r="28" spans="1:8" ht="15" customHeight="1">
      <c r="B28" s="389" t="s">
        <v>392</v>
      </c>
      <c r="C28" s="394" t="s">
        <v>85</v>
      </c>
      <c r="D28" s="391">
        <v>0</v>
      </c>
      <c r="E28" s="395">
        <v>0</v>
      </c>
      <c r="F28" s="395">
        <v>0</v>
      </c>
      <c r="G28" s="395">
        <v>0</v>
      </c>
      <c r="H28" s="395"/>
    </row>
    <row r="29" spans="1:8" ht="6" customHeight="1">
      <c r="B29" s="396"/>
      <c r="C29" s="405"/>
      <c r="D29" s="405"/>
      <c r="E29" s="405"/>
      <c r="F29" s="405"/>
    </row>
    <row r="30" spans="1:8" ht="15" customHeight="1">
      <c r="B30" s="406"/>
      <c r="C30" s="456" t="s">
        <v>13</v>
      </c>
      <c r="D30" s="456"/>
      <c r="E30" s="456"/>
      <c r="F30" s="456"/>
      <c r="G30" s="456"/>
      <c r="H30" s="456"/>
    </row>
    <row r="31" spans="1:8" ht="15" customHeight="1">
      <c r="B31" s="407"/>
      <c r="C31" s="457" t="s">
        <v>345</v>
      </c>
      <c r="D31" s="457"/>
      <c r="E31" s="457"/>
      <c r="F31" s="457"/>
      <c r="G31" s="457"/>
      <c r="H31" s="457"/>
    </row>
    <row r="32" spans="1:8" ht="15" customHeight="1">
      <c r="A32" s="385" t="s">
        <v>371</v>
      </c>
      <c r="C32" s="394" t="s">
        <v>85</v>
      </c>
      <c r="D32" s="394" t="s">
        <v>85</v>
      </c>
      <c r="E32" s="394" t="s">
        <v>85</v>
      </c>
      <c r="F32" s="408">
        <f>F7/E7*100</f>
        <v>85.714285714285708</v>
      </c>
      <c r="G32" s="408">
        <f>G7/F7*100</f>
        <v>16.666666666666664</v>
      </c>
      <c r="H32" s="408"/>
    </row>
    <row r="33" spans="1:8" ht="15" customHeight="1">
      <c r="A33" s="377" t="s">
        <v>372</v>
      </c>
      <c r="B33" s="389"/>
      <c r="C33" s="405"/>
      <c r="D33" s="394"/>
      <c r="E33" s="394"/>
      <c r="F33" s="408"/>
      <c r="G33" s="408"/>
      <c r="H33" s="408"/>
    </row>
    <row r="34" spans="1:8" ht="15" customHeight="1">
      <c r="A34" s="392" t="s">
        <v>373</v>
      </c>
      <c r="B34" s="389"/>
      <c r="C34" s="405"/>
      <c r="D34" s="394"/>
      <c r="E34" s="394"/>
      <c r="F34" s="408"/>
      <c r="G34" s="408"/>
      <c r="H34" s="408"/>
    </row>
    <row r="35" spans="1:8" ht="15" customHeight="1">
      <c r="B35" s="389" t="s">
        <v>374</v>
      </c>
      <c r="C35" s="394" t="s">
        <v>85</v>
      </c>
      <c r="D35" s="394" t="s">
        <v>85</v>
      </c>
      <c r="E35" s="394" t="s">
        <v>85</v>
      </c>
      <c r="F35" s="408">
        <f t="shared" ref="F35:G35" si="1">F10/E10*100</f>
        <v>57.142857142857139</v>
      </c>
      <c r="G35" s="408">
        <f t="shared" si="1"/>
        <v>25</v>
      </c>
      <c r="H35" s="408"/>
    </row>
    <row r="36" spans="1:8" ht="26.25" customHeight="1">
      <c r="B36" s="393" t="s">
        <v>393</v>
      </c>
      <c r="C36" s="405"/>
      <c r="D36" s="394"/>
      <c r="E36" s="394"/>
      <c r="F36" s="408"/>
      <c r="G36" s="408"/>
      <c r="H36" s="408"/>
    </row>
    <row r="37" spans="1:8" ht="15" customHeight="1">
      <c r="B37" s="389" t="s">
        <v>376</v>
      </c>
      <c r="C37" s="394" t="s">
        <v>85</v>
      </c>
      <c r="D37" s="394" t="s">
        <v>85</v>
      </c>
      <c r="E37" s="394" t="s">
        <v>85</v>
      </c>
      <c r="F37" s="394" t="s">
        <v>85</v>
      </c>
      <c r="G37" s="408">
        <f t="shared" ref="G37" si="2">G12/F12*100</f>
        <v>0</v>
      </c>
      <c r="H37" s="408"/>
    </row>
    <row r="38" spans="1:8" ht="15" customHeight="1">
      <c r="B38" s="396" t="s">
        <v>377</v>
      </c>
      <c r="C38" s="405"/>
      <c r="D38" s="394"/>
      <c r="E38" s="394"/>
      <c r="F38" s="394"/>
      <c r="G38" s="408"/>
      <c r="H38" s="408"/>
    </row>
    <row r="39" spans="1:8" ht="15" customHeight="1">
      <c r="B39" s="389" t="s">
        <v>378</v>
      </c>
      <c r="C39" s="394" t="s">
        <v>85</v>
      </c>
      <c r="D39" s="394" t="s">
        <v>85</v>
      </c>
      <c r="E39" s="394" t="s">
        <v>85</v>
      </c>
      <c r="F39" s="394" t="s">
        <v>85</v>
      </c>
      <c r="G39" s="394" t="s">
        <v>85</v>
      </c>
      <c r="H39" s="394"/>
    </row>
    <row r="40" spans="1:8" ht="15" customHeight="1">
      <c r="B40" s="396" t="s">
        <v>379</v>
      </c>
      <c r="C40" s="405"/>
      <c r="D40" s="394"/>
      <c r="E40" s="394"/>
      <c r="F40" s="408"/>
      <c r="G40" s="408"/>
      <c r="H40" s="408"/>
    </row>
    <row r="41" spans="1:8" ht="15" customHeight="1">
      <c r="A41" s="377" t="s">
        <v>394</v>
      </c>
      <c r="B41" s="396"/>
      <c r="C41" s="409"/>
      <c r="D41" s="394"/>
      <c r="E41" s="394"/>
      <c r="F41" s="408"/>
      <c r="G41" s="408"/>
      <c r="H41" s="408"/>
    </row>
    <row r="42" spans="1:8" ht="15" customHeight="1">
      <c r="A42" s="410" t="s">
        <v>381</v>
      </c>
      <c r="B42" s="389"/>
      <c r="C42" s="409"/>
      <c r="D42" s="394"/>
      <c r="E42" s="394"/>
      <c r="F42" s="408"/>
      <c r="G42" s="408"/>
      <c r="H42" s="408"/>
    </row>
    <row r="43" spans="1:8" ht="15" customHeight="1">
      <c r="B43" s="389" t="s">
        <v>382</v>
      </c>
      <c r="C43" s="394" t="s">
        <v>85</v>
      </c>
      <c r="D43" s="394" t="s">
        <v>85</v>
      </c>
      <c r="E43" s="394" t="s">
        <v>85</v>
      </c>
      <c r="F43" s="394" t="s">
        <v>85</v>
      </c>
      <c r="G43" s="394" t="s">
        <v>85</v>
      </c>
      <c r="H43" s="394"/>
    </row>
    <row r="44" spans="1:8" ht="15" customHeight="1">
      <c r="B44" s="389" t="s">
        <v>383</v>
      </c>
      <c r="C44" s="394" t="s">
        <v>85</v>
      </c>
      <c r="D44" s="394" t="s">
        <v>85</v>
      </c>
      <c r="E44" s="394" t="s">
        <v>85</v>
      </c>
      <c r="F44" s="408">
        <f t="shared" ref="F44" si="3">F19/E19*100</f>
        <v>66.666666666666657</v>
      </c>
      <c r="G44" s="394" t="s">
        <v>85</v>
      </c>
      <c r="H44" s="394"/>
    </row>
    <row r="45" spans="1:8" ht="15" customHeight="1">
      <c r="B45" s="398" t="s">
        <v>384</v>
      </c>
      <c r="D45" s="394"/>
      <c r="E45" s="394"/>
      <c r="F45" s="408"/>
      <c r="G45" s="394" t="s">
        <v>85</v>
      </c>
      <c r="H45" s="394"/>
    </row>
    <row r="46" spans="1:8" ht="15" customHeight="1">
      <c r="B46" s="399" t="s">
        <v>385</v>
      </c>
      <c r="C46" s="394" t="s">
        <v>85</v>
      </c>
      <c r="D46" s="394" t="s">
        <v>85</v>
      </c>
      <c r="E46" s="394" t="s">
        <v>85</v>
      </c>
      <c r="F46" s="408">
        <f t="shared" ref="F46" si="4">F21/E21*100</f>
        <v>100</v>
      </c>
      <c r="G46" s="394" t="s">
        <v>85</v>
      </c>
      <c r="H46" s="394"/>
    </row>
    <row r="47" spans="1:8" ht="15" customHeight="1">
      <c r="B47" s="402" t="s">
        <v>395</v>
      </c>
      <c r="C47" s="394" t="s">
        <v>85</v>
      </c>
      <c r="D47" s="394" t="s">
        <v>85</v>
      </c>
      <c r="E47" s="394" t="s">
        <v>85</v>
      </c>
      <c r="F47" s="394" t="s">
        <v>85</v>
      </c>
      <c r="G47" s="394" t="s">
        <v>85</v>
      </c>
      <c r="H47" s="394"/>
    </row>
    <row r="48" spans="1:8" ht="15" customHeight="1">
      <c r="B48" s="389" t="s">
        <v>396</v>
      </c>
      <c r="C48" s="394" t="s">
        <v>85</v>
      </c>
      <c r="D48" s="394" t="s">
        <v>85</v>
      </c>
      <c r="E48" s="394" t="s">
        <v>85</v>
      </c>
      <c r="F48" s="394" t="s">
        <v>85</v>
      </c>
      <c r="G48" s="394" t="s">
        <v>85</v>
      </c>
      <c r="H48" s="394"/>
    </row>
    <row r="49" spans="1:8" ht="15" customHeight="1">
      <c r="B49" s="389" t="s">
        <v>388</v>
      </c>
      <c r="C49" s="394" t="s">
        <v>85</v>
      </c>
      <c r="D49" s="394" t="s">
        <v>85</v>
      </c>
      <c r="E49" s="394" t="s">
        <v>85</v>
      </c>
      <c r="F49" s="394" t="s">
        <v>85</v>
      </c>
      <c r="G49" s="394" t="s">
        <v>85</v>
      </c>
      <c r="H49" s="394"/>
    </row>
    <row r="50" spans="1:8" ht="15" customHeight="1">
      <c r="A50" s="377" t="s">
        <v>389</v>
      </c>
      <c r="B50" s="389"/>
      <c r="C50" s="394"/>
      <c r="D50" s="394"/>
      <c r="E50" s="394"/>
      <c r="F50" s="408"/>
      <c r="G50" s="394" t="s">
        <v>85</v>
      </c>
      <c r="H50" s="394"/>
    </row>
    <row r="51" spans="1:8" ht="15" customHeight="1">
      <c r="B51" s="389" t="s">
        <v>390</v>
      </c>
      <c r="C51" s="394" t="s">
        <v>85</v>
      </c>
      <c r="D51" s="394" t="s">
        <v>85</v>
      </c>
      <c r="E51" s="394" t="s">
        <v>85</v>
      </c>
      <c r="F51" s="408">
        <f t="shared" ref="F51:G52" si="5">F26/E26*100</f>
        <v>100</v>
      </c>
      <c r="G51" s="394" t="s">
        <v>85</v>
      </c>
      <c r="H51" s="394"/>
    </row>
    <row r="52" spans="1:8" ht="15" customHeight="1">
      <c r="B52" s="389" t="s">
        <v>391</v>
      </c>
      <c r="C52" s="394" t="s">
        <v>85</v>
      </c>
      <c r="D52" s="394" t="s">
        <v>85</v>
      </c>
      <c r="E52" s="394" t="s">
        <v>85</v>
      </c>
      <c r="F52" s="408">
        <f t="shared" si="5"/>
        <v>50</v>
      </c>
      <c r="G52" s="408">
        <f t="shared" si="5"/>
        <v>100</v>
      </c>
      <c r="H52" s="408"/>
    </row>
    <row r="53" spans="1:8" ht="15" customHeight="1">
      <c r="B53" s="389" t="s">
        <v>392</v>
      </c>
      <c r="C53" s="394" t="s">
        <v>85</v>
      </c>
      <c r="D53" s="394" t="s">
        <v>85</v>
      </c>
      <c r="E53" s="394" t="s">
        <v>85</v>
      </c>
      <c r="F53" s="394" t="s">
        <v>85</v>
      </c>
      <c r="G53" s="394" t="s">
        <v>85</v>
      </c>
      <c r="H53" s="394"/>
    </row>
    <row r="54" spans="1:8" ht="15" customHeight="1">
      <c r="B54" s="396" t="s">
        <v>397</v>
      </c>
      <c r="D54" s="408"/>
      <c r="E54" s="394"/>
      <c r="F54" s="408"/>
      <c r="G54" s="408"/>
      <c r="H54" s="408"/>
    </row>
    <row r="55" spans="1:8" ht="9.75" customHeight="1">
      <c r="A55" s="411"/>
      <c r="B55" s="411"/>
      <c r="C55" s="411"/>
      <c r="D55" s="411"/>
      <c r="E55" s="411"/>
      <c r="F55" s="411"/>
      <c r="G55" s="411"/>
      <c r="H55" s="411"/>
    </row>
    <row r="56" spans="1:8" ht="12.75"/>
    <row r="57" spans="1:8" ht="12.75"/>
    <row r="58" spans="1:8" ht="12.75"/>
    <row r="59" spans="1:8" ht="12.75"/>
    <row r="60" spans="1:8" ht="12.75"/>
    <row r="61" spans="1:8" ht="12.75"/>
    <row r="62" spans="1:8" ht="12.75"/>
    <row r="63" spans="1:8" ht="12.75"/>
    <row r="64" spans="1:8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</sheetData>
  <mergeCells count="2">
    <mergeCell ref="C30:H30"/>
    <mergeCell ref="C31:H31"/>
  </mergeCells>
  <pageMargins left="0.7" right="0.45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"/>
  <sheetViews>
    <sheetView tabSelected="1" workbookViewId="0">
      <selection activeCell="F12" sqref="F12"/>
    </sheetView>
  </sheetViews>
  <sheetFormatPr defaultRowHeight="19.5" customHeight="1"/>
  <cols>
    <col min="1" max="1" width="3.42578125" style="278" customWidth="1"/>
    <col min="2" max="2" width="39.140625" style="278" customWidth="1"/>
    <col min="3" max="3" width="9.5703125" style="278" customWidth="1"/>
    <col min="4" max="4" width="9.42578125" style="278" customWidth="1"/>
    <col min="5" max="5" width="7.7109375" style="278" bestFit="1" customWidth="1"/>
    <col min="6" max="8" width="9.5703125" style="278" customWidth="1"/>
    <col min="9" max="16384" width="9.140625" style="278"/>
  </cols>
  <sheetData>
    <row r="1" spans="1:8" ht="19.5" customHeight="1">
      <c r="A1" s="331" t="s">
        <v>398</v>
      </c>
      <c r="B1" s="308"/>
    </row>
    <row r="2" spans="1:8" ht="19.5" customHeight="1">
      <c r="A2" s="412" t="s">
        <v>399</v>
      </c>
      <c r="B2" s="308"/>
    </row>
    <row r="3" spans="1:8" ht="19.5" customHeight="1">
      <c r="A3" s="412"/>
      <c r="B3" s="308"/>
    </row>
    <row r="4" spans="1:8" ht="19.5" customHeight="1">
      <c r="A4" s="280"/>
      <c r="G4" s="302"/>
      <c r="H4" s="302" t="s">
        <v>400</v>
      </c>
    </row>
    <row r="5" spans="1:8" ht="30" customHeight="1">
      <c r="A5" s="382"/>
      <c r="B5" s="383"/>
      <c r="C5" s="59">
        <v>2010</v>
      </c>
      <c r="D5" s="59">
        <v>2015</v>
      </c>
      <c r="E5" s="59">
        <v>2016</v>
      </c>
      <c r="F5" s="16">
        <v>2017</v>
      </c>
      <c r="G5" s="16">
        <v>2018</v>
      </c>
      <c r="H5" s="16" t="s">
        <v>246</v>
      </c>
    </row>
    <row r="6" spans="1:8" ht="19.5" customHeight="1">
      <c r="A6" s="382"/>
      <c r="B6" s="413"/>
      <c r="C6" s="414"/>
      <c r="D6" s="414"/>
      <c r="E6" s="414"/>
      <c r="F6" s="414"/>
      <c r="G6" s="414"/>
      <c r="H6" s="414"/>
    </row>
    <row r="7" spans="1:8" ht="19.5" customHeight="1">
      <c r="A7" s="456" t="s">
        <v>371</v>
      </c>
      <c r="B7" s="456"/>
      <c r="C7" s="415">
        <f>+C10+C13+C14</f>
        <v>4203</v>
      </c>
      <c r="D7" s="415">
        <f t="shared" ref="D7:H7" si="0">+D10+D13+D14</f>
        <v>25056.658000000003</v>
      </c>
      <c r="E7" s="415">
        <f t="shared" si="0"/>
        <v>25746.486000000001</v>
      </c>
      <c r="F7" s="415">
        <f t="shared" si="0"/>
        <v>13452.385</v>
      </c>
      <c r="G7" s="415">
        <f t="shared" si="0"/>
        <v>23954</v>
      </c>
      <c r="H7" s="415">
        <f t="shared" si="0"/>
        <v>6779</v>
      </c>
    </row>
    <row r="8" spans="1:8" ht="19.5" customHeight="1">
      <c r="A8" s="377" t="s">
        <v>401</v>
      </c>
      <c r="B8" s="413"/>
      <c r="C8" s="415"/>
      <c r="D8" s="415"/>
      <c r="E8" s="415"/>
      <c r="F8" s="415"/>
      <c r="G8" s="415"/>
      <c r="H8" s="415"/>
    </row>
    <row r="9" spans="1:8" ht="19.5" customHeight="1">
      <c r="A9" s="392" t="s">
        <v>402</v>
      </c>
      <c r="B9" s="413"/>
      <c r="C9" s="416"/>
      <c r="D9" s="416"/>
      <c r="E9" s="416"/>
      <c r="F9" s="416"/>
      <c r="G9" s="416"/>
      <c r="H9" s="416"/>
    </row>
    <row r="10" spans="1:8" ht="19.5" customHeight="1">
      <c r="A10" s="392"/>
      <c r="B10" s="382" t="s">
        <v>403</v>
      </c>
      <c r="C10" s="417">
        <v>4203</v>
      </c>
      <c r="D10" s="417">
        <f t="shared" ref="D10:H10" si="1">SUM(D11:D12)</f>
        <v>19078.006000000001</v>
      </c>
      <c r="E10" s="417">
        <f t="shared" si="1"/>
        <v>21865.362000000001</v>
      </c>
      <c r="F10" s="417">
        <f t="shared" si="1"/>
        <v>10348.467000000001</v>
      </c>
      <c r="G10" s="417">
        <f t="shared" si="1"/>
        <v>17646</v>
      </c>
      <c r="H10" s="417">
        <f t="shared" si="1"/>
        <v>6779</v>
      </c>
    </row>
    <row r="11" spans="1:8" ht="19.5" customHeight="1">
      <c r="A11" s="392"/>
      <c r="B11" s="418" t="s">
        <v>404</v>
      </c>
      <c r="C11" s="417">
        <v>0</v>
      </c>
      <c r="D11" s="417">
        <v>717.75</v>
      </c>
      <c r="E11" s="417">
        <v>0</v>
      </c>
      <c r="F11" s="417">
        <v>350</v>
      </c>
      <c r="G11" s="417">
        <v>350</v>
      </c>
      <c r="H11" s="417"/>
    </row>
    <row r="12" spans="1:8" ht="19.5" customHeight="1">
      <c r="A12" s="392"/>
      <c r="B12" s="418" t="s">
        <v>405</v>
      </c>
      <c r="C12" s="417">
        <v>4203</v>
      </c>
      <c r="D12" s="417">
        <v>18360.256000000001</v>
      </c>
      <c r="E12" s="417">
        <v>21865.362000000001</v>
      </c>
      <c r="F12" s="417">
        <v>9998.4670000000006</v>
      </c>
      <c r="G12" s="417">
        <v>17296</v>
      </c>
      <c r="H12" s="417">
        <v>6779</v>
      </c>
    </row>
    <row r="13" spans="1:8" ht="19.5" customHeight="1">
      <c r="A13" s="382"/>
      <c r="B13" s="410" t="s">
        <v>406</v>
      </c>
      <c r="C13" s="417">
        <v>0</v>
      </c>
      <c r="D13" s="417">
        <v>0</v>
      </c>
      <c r="E13" s="417">
        <v>0</v>
      </c>
      <c r="F13" s="417">
        <v>0</v>
      </c>
      <c r="G13" s="417">
        <v>0</v>
      </c>
      <c r="H13" s="417"/>
    </row>
    <row r="14" spans="1:8" ht="19.5" customHeight="1">
      <c r="A14" s="382"/>
      <c r="B14" s="410" t="s">
        <v>407</v>
      </c>
      <c r="C14" s="417">
        <v>0</v>
      </c>
      <c r="D14" s="417">
        <v>5978.652</v>
      </c>
      <c r="E14" s="417">
        <v>3881.1239999999998</v>
      </c>
      <c r="F14" s="417">
        <v>3103.9180000000001</v>
      </c>
      <c r="G14" s="417">
        <v>6308</v>
      </c>
      <c r="H14" s="417"/>
    </row>
    <row r="15" spans="1:8" ht="19.5" customHeight="1">
      <c r="A15" s="377" t="s">
        <v>408</v>
      </c>
      <c r="B15" s="410"/>
      <c r="C15" s="417"/>
      <c r="D15" s="417"/>
      <c r="E15" s="417"/>
      <c r="F15" s="417"/>
      <c r="G15" s="417"/>
      <c r="H15" s="417"/>
    </row>
    <row r="16" spans="1:8" ht="19.5" customHeight="1">
      <c r="A16" s="392" t="s">
        <v>409</v>
      </c>
      <c r="B16" s="410"/>
      <c r="C16" s="415"/>
      <c r="D16" s="415"/>
      <c r="E16" s="415"/>
      <c r="F16" s="415"/>
      <c r="G16" s="415"/>
      <c r="H16" s="415"/>
    </row>
    <row r="17" spans="1:8" ht="19.5" customHeight="1">
      <c r="A17" s="392"/>
      <c r="B17" s="382" t="s">
        <v>410</v>
      </c>
      <c r="C17" s="417">
        <v>366</v>
      </c>
      <c r="D17" s="417">
        <v>958.89499999999998</v>
      </c>
      <c r="E17" s="417">
        <v>3450</v>
      </c>
      <c r="F17" s="417">
        <v>690.87900000000002</v>
      </c>
      <c r="G17" s="417">
        <v>1350</v>
      </c>
      <c r="H17" s="417">
        <v>600</v>
      </c>
    </row>
    <row r="18" spans="1:8" ht="19.5" customHeight="1">
      <c r="A18" s="392"/>
      <c r="B18" s="382" t="s">
        <v>411</v>
      </c>
      <c r="C18" s="417">
        <v>1220</v>
      </c>
      <c r="D18" s="417">
        <v>2927.2289999999998</v>
      </c>
      <c r="E18" s="417">
        <v>2436.8009999999999</v>
      </c>
      <c r="F18" s="417">
        <v>1614.999</v>
      </c>
      <c r="G18" s="417">
        <v>6678</v>
      </c>
      <c r="H18" s="417">
        <v>1344</v>
      </c>
    </row>
    <row r="19" spans="1:8" ht="19.5" customHeight="1">
      <c r="A19" s="392"/>
      <c r="B19" s="410" t="s">
        <v>384</v>
      </c>
      <c r="C19" s="417"/>
      <c r="D19" s="417"/>
      <c r="E19" s="417"/>
      <c r="F19" s="417"/>
      <c r="G19" s="417"/>
      <c r="H19" s="417"/>
    </row>
    <row r="20" spans="1:8" ht="19.5" customHeight="1">
      <c r="A20" s="392"/>
      <c r="B20" s="382" t="s">
        <v>412</v>
      </c>
      <c r="C20" s="417">
        <v>620</v>
      </c>
      <c r="D20" s="417">
        <v>1610.8050000000001</v>
      </c>
      <c r="E20" s="417">
        <v>458.17099999999999</v>
      </c>
      <c r="F20" s="417">
        <v>348.18799999999999</v>
      </c>
      <c r="G20" s="417">
        <v>672</v>
      </c>
      <c r="H20" s="417">
        <v>710</v>
      </c>
    </row>
    <row r="21" spans="1:8" ht="19.5" customHeight="1">
      <c r="A21" s="392"/>
      <c r="B21" s="410" t="s">
        <v>413</v>
      </c>
      <c r="C21" s="417"/>
      <c r="D21" s="417"/>
      <c r="E21" s="417"/>
      <c r="F21" s="417"/>
      <c r="G21" s="417"/>
      <c r="H21" s="417"/>
    </row>
    <row r="22" spans="1:8" ht="19.5" customHeight="1">
      <c r="A22" s="392"/>
      <c r="B22" s="382" t="s">
        <v>414</v>
      </c>
      <c r="C22" s="417">
        <v>1500</v>
      </c>
      <c r="D22" s="417">
        <v>17086.181</v>
      </c>
      <c r="E22" s="417">
        <v>17089.634999999998</v>
      </c>
      <c r="F22" s="417">
        <v>10153.728999999999</v>
      </c>
      <c r="G22" s="417">
        <v>13704</v>
      </c>
      <c r="H22" s="417">
        <v>2619</v>
      </c>
    </row>
    <row r="23" spans="1:8" ht="19.5" customHeight="1">
      <c r="A23" s="392"/>
      <c r="B23" s="382" t="s">
        <v>415</v>
      </c>
      <c r="C23" s="417">
        <v>261</v>
      </c>
      <c r="D23" s="417">
        <v>2313.6080000000002</v>
      </c>
      <c r="E23" s="417">
        <v>1911.8789999999999</v>
      </c>
      <c r="F23" s="417">
        <v>574.59</v>
      </c>
      <c r="G23" s="417">
        <v>1478</v>
      </c>
      <c r="H23" s="417">
        <v>667</v>
      </c>
    </row>
    <row r="24" spans="1:8" ht="19.5" customHeight="1">
      <c r="A24" s="392"/>
      <c r="B24" s="382" t="s">
        <v>416</v>
      </c>
      <c r="C24" s="417">
        <v>236</v>
      </c>
      <c r="D24" s="417">
        <v>159.94</v>
      </c>
      <c r="E24" s="417">
        <v>400</v>
      </c>
      <c r="F24" s="417">
        <v>70</v>
      </c>
      <c r="G24" s="417">
        <v>72</v>
      </c>
      <c r="H24" s="417">
        <v>839</v>
      </c>
    </row>
    <row r="25" spans="1:8" ht="19.5" customHeight="1">
      <c r="A25" s="377" t="s">
        <v>417</v>
      </c>
      <c r="B25" s="389"/>
      <c r="C25" s="417"/>
      <c r="D25" s="417"/>
      <c r="E25" s="417"/>
      <c r="F25" s="417"/>
      <c r="G25" s="417"/>
      <c r="H25" s="417"/>
    </row>
    <row r="26" spans="1:8" ht="25.5">
      <c r="A26" s="389"/>
      <c r="B26" s="419" t="s">
        <v>374</v>
      </c>
      <c r="C26" s="417">
        <v>2716.4</v>
      </c>
      <c r="D26" s="417">
        <v>22204.877</v>
      </c>
      <c r="E26" s="417">
        <v>21481.874</v>
      </c>
      <c r="F26" s="417">
        <v>12440.834999999999</v>
      </c>
      <c r="G26" s="417">
        <v>6454</v>
      </c>
      <c r="H26" s="417">
        <v>3973</v>
      </c>
    </row>
    <row r="27" spans="1:8" ht="19.5" customHeight="1">
      <c r="A27" s="396"/>
      <c r="B27" s="396" t="s">
        <v>418</v>
      </c>
      <c r="C27" s="417"/>
      <c r="D27" s="417"/>
      <c r="E27" s="417"/>
      <c r="F27" s="417"/>
      <c r="G27" s="417"/>
      <c r="H27" s="417"/>
    </row>
    <row r="28" spans="1:8" ht="19.5" customHeight="1">
      <c r="A28" s="396"/>
      <c r="B28" s="396" t="s">
        <v>419</v>
      </c>
      <c r="C28" s="417"/>
      <c r="D28" s="417"/>
      <c r="E28" s="417"/>
      <c r="F28" s="417"/>
      <c r="G28" s="417"/>
      <c r="H28" s="417"/>
    </row>
    <row r="29" spans="1:8" ht="19.5" customHeight="1">
      <c r="A29" s="389"/>
      <c r="B29" s="389" t="s">
        <v>376</v>
      </c>
      <c r="C29" s="417">
        <v>636</v>
      </c>
      <c r="D29" s="417">
        <v>238.80600000000001</v>
      </c>
      <c r="E29" s="417">
        <v>867.375</v>
      </c>
      <c r="F29" s="417">
        <v>771.55</v>
      </c>
      <c r="G29" s="417">
        <v>1284</v>
      </c>
      <c r="H29" s="417">
        <v>2106</v>
      </c>
    </row>
    <row r="30" spans="1:8" ht="19.5" customHeight="1">
      <c r="A30" s="396"/>
      <c r="B30" s="396" t="s">
        <v>377</v>
      </c>
      <c r="C30" s="417"/>
      <c r="D30" s="417"/>
      <c r="E30" s="417"/>
      <c r="F30" s="417"/>
      <c r="G30" s="417"/>
      <c r="H30" s="417"/>
    </row>
    <row r="31" spans="1:8" ht="19.5" customHeight="1">
      <c r="A31" s="377"/>
      <c r="B31" s="382" t="s">
        <v>420</v>
      </c>
      <c r="C31" s="417">
        <v>781</v>
      </c>
      <c r="D31" s="417">
        <v>2101.94</v>
      </c>
      <c r="E31" s="417">
        <v>2157.2370000000001</v>
      </c>
      <c r="F31" s="417">
        <v>240</v>
      </c>
      <c r="G31" s="417">
        <v>16216</v>
      </c>
      <c r="H31" s="417">
        <v>300</v>
      </c>
    </row>
    <row r="32" spans="1:8" ht="19.5" customHeight="1">
      <c r="A32" s="377"/>
      <c r="B32" s="410" t="s">
        <v>421</v>
      </c>
      <c r="C32" s="417"/>
      <c r="D32" s="417"/>
      <c r="E32" s="417"/>
      <c r="F32" s="417"/>
      <c r="G32" s="417"/>
      <c r="H32" s="417"/>
    </row>
    <row r="33" spans="1:8" ht="19.5" customHeight="1">
      <c r="A33" s="377"/>
      <c r="B33" s="382" t="s">
        <v>422</v>
      </c>
      <c r="C33" s="417">
        <v>70</v>
      </c>
      <c r="D33" s="417">
        <v>511.03500000000003</v>
      </c>
      <c r="E33" s="417">
        <v>1240</v>
      </c>
      <c r="F33" s="417">
        <v>0</v>
      </c>
      <c r="G33" s="417">
        <v>0</v>
      </c>
      <c r="H33" s="417">
        <v>400</v>
      </c>
    </row>
    <row r="34" spans="1:8" ht="19.5" customHeight="1">
      <c r="A34" s="377"/>
      <c r="B34" s="410" t="s">
        <v>423</v>
      </c>
      <c r="C34" s="417"/>
      <c r="D34" s="417"/>
      <c r="E34" s="417"/>
      <c r="F34" s="417"/>
      <c r="G34" s="417"/>
      <c r="H34" s="417"/>
    </row>
    <row r="35" spans="1:8" ht="9" customHeight="1">
      <c r="A35" s="411"/>
      <c r="B35" s="411"/>
      <c r="C35" s="411"/>
      <c r="D35" s="411"/>
      <c r="E35" s="411"/>
      <c r="F35" s="411"/>
      <c r="G35" s="411"/>
      <c r="H35" s="411"/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"/>
  <sheetViews>
    <sheetView workbookViewId="0">
      <selection activeCell="A2" sqref="A2"/>
    </sheetView>
  </sheetViews>
  <sheetFormatPr defaultRowHeight="15"/>
  <cols>
    <col min="1" max="1" width="97.85546875" style="4" customWidth="1"/>
    <col min="2" max="16384" width="9.140625" style="4"/>
  </cols>
  <sheetData>
    <row r="1" spans="1:1">
      <c r="A1" s="3"/>
    </row>
    <row r="2" spans="1:1" ht="20.25">
      <c r="A2" s="5" t="s">
        <v>62</v>
      </c>
    </row>
  </sheetData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0"/>
  <sheetViews>
    <sheetView workbookViewId="0">
      <selection activeCell="B17" sqref="B17"/>
    </sheetView>
  </sheetViews>
  <sheetFormatPr defaultRowHeight="15.95" customHeight="1"/>
  <cols>
    <col min="1" max="1" width="45.85546875" style="17" customWidth="1"/>
    <col min="2" max="2" width="9" style="17" customWidth="1"/>
    <col min="3" max="3" width="8.7109375" style="17" customWidth="1"/>
    <col min="4" max="4" width="6.5703125" style="17" bestFit="1" customWidth="1"/>
    <col min="5" max="7" width="8.7109375" style="17" customWidth="1"/>
    <col min="8" max="8" width="24.85546875" style="17" bestFit="1" customWidth="1"/>
    <col min="9" max="16384" width="9.140625" style="17"/>
  </cols>
  <sheetData>
    <row r="1" spans="1:9" s="8" customFormat="1" ht="18" customHeight="1">
      <c r="A1" s="6" t="s">
        <v>234</v>
      </c>
      <c r="B1" s="7"/>
      <c r="C1" s="7"/>
      <c r="D1" s="7"/>
      <c r="E1" s="7"/>
      <c r="F1" s="7"/>
      <c r="G1" s="7"/>
    </row>
    <row r="2" spans="1:9" s="8" customFormat="1" ht="18" customHeight="1">
      <c r="A2" s="9" t="s">
        <v>59</v>
      </c>
      <c r="B2" s="7"/>
      <c r="C2" s="7"/>
      <c r="D2" s="7"/>
      <c r="E2" s="7"/>
      <c r="F2" s="7"/>
      <c r="G2" s="7"/>
    </row>
    <row r="3" spans="1:9" s="8" customFormat="1" ht="18" customHeight="1">
      <c r="A3" s="9" t="s">
        <v>140</v>
      </c>
      <c r="B3" s="7"/>
      <c r="C3" s="7"/>
      <c r="D3" s="7"/>
      <c r="E3" s="7"/>
      <c r="F3" s="7"/>
      <c r="G3" s="7"/>
    </row>
    <row r="4" spans="1:9" s="8" customFormat="1" ht="18" customHeight="1">
      <c r="A4" s="11"/>
      <c r="B4" s="12"/>
      <c r="C4" s="12"/>
      <c r="D4" s="12"/>
      <c r="E4" s="12"/>
      <c r="F4" s="12"/>
      <c r="G4" s="12"/>
    </row>
    <row r="5" spans="1:9" s="8" customFormat="1" ht="18" customHeight="1">
      <c r="A5" s="13"/>
      <c r="B5" s="423" t="s">
        <v>110</v>
      </c>
      <c r="C5" s="423"/>
      <c r="D5" s="423"/>
      <c r="E5" s="423"/>
      <c r="F5" s="423"/>
      <c r="G5" s="423"/>
    </row>
    <row r="6" spans="1:9" ht="52.5" customHeight="1">
      <c r="A6" s="14"/>
      <c r="B6" s="15" t="s">
        <v>332</v>
      </c>
      <c r="C6" s="15" t="s">
        <v>333</v>
      </c>
      <c r="D6" s="15" t="s">
        <v>334</v>
      </c>
      <c r="E6" s="16" t="s">
        <v>335</v>
      </c>
      <c r="F6" s="16" t="s">
        <v>336</v>
      </c>
      <c r="G6" s="16" t="s">
        <v>337</v>
      </c>
    </row>
    <row r="7" spans="1:9" ht="6" customHeight="1">
      <c r="A7" s="14"/>
      <c r="B7" s="18"/>
      <c r="C7" s="18"/>
      <c r="D7" s="18"/>
      <c r="E7" s="18"/>
      <c r="F7" s="18"/>
      <c r="G7" s="18"/>
    </row>
    <row r="8" spans="1:9" ht="18" customHeight="1">
      <c r="A8" s="19" t="s">
        <v>73</v>
      </c>
      <c r="B8" s="18">
        <f>SUM(B10:B11)</f>
        <v>252</v>
      </c>
      <c r="C8" s="18">
        <f t="shared" ref="C8:F8" si="0">SUM(C10:C11)</f>
        <v>282</v>
      </c>
      <c r="D8" s="18">
        <f t="shared" si="0"/>
        <v>286</v>
      </c>
      <c r="E8" s="18">
        <f t="shared" si="0"/>
        <v>318</v>
      </c>
      <c r="F8" s="18">
        <f t="shared" si="0"/>
        <v>326</v>
      </c>
      <c r="G8" s="18">
        <f t="shared" ref="G8" si="1">SUM(G10:G11)</f>
        <v>346</v>
      </c>
      <c r="H8" s="20"/>
      <c r="I8" s="20"/>
    </row>
    <row r="9" spans="1:9" ht="18" customHeight="1">
      <c r="A9" s="13" t="s">
        <v>56</v>
      </c>
      <c r="B9" s="21"/>
      <c r="C9" s="22"/>
      <c r="D9" s="22"/>
      <c r="E9" s="22"/>
      <c r="F9" s="22"/>
      <c r="G9" s="22"/>
      <c r="H9" s="24"/>
      <c r="I9" s="24"/>
    </row>
    <row r="10" spans="1:9" ht="18" customHeight="1">
      <c r="A10" s="25" t="s">
        <v>111</v>
      </c>
      <c r="B10" s="21">
        <v>217</v>
      </c>
      <c r="C10" s="22">
        <v>221</v>
      </c>
      <c r="D10" s="22">
        <v>224</v>
      </c>
      <c r="E10" s="22">
        <v>225</v>
      </c>
      <c r="F10" s="22">
        <v>225</v>
      </c>
      <c r="G10" s="123">
        <f>'229'!F10</f>
        <v>224</v>
      </c>
      <c r="H10" s="24"/>
      <c r="I10" s="24"/>
    </row>
    <row r="11" spans="1:9" ht="18" customHeight="1">
      <c r="A11" s="25" t="s">
        <v>112</v>
      </c>
      <c r="B11" s="21">
        <v>35</v>
      </c>
      <c r="C11" s="22">
        <v>61</v>
      </c>
      <c r="D11" s="22">
        <v>62</v>
      </c>
      <c r="E11" s="22">
        <v>93</v>
      </c>
      <c r="F11" s="22">
        <v>101</v>
      </c>
      <c r="G11" s="123">
        <f>'229'!G10</f>
        <v>122</v>
      </c>
      <c r="H11" s="20"/>
      <c r="I11" s="20"/>
    </row>
    <row r="12" spans="1:9" ht="18" customHeight="1">
      <c r="A12" s="19" t="s">
        <v>74</v>
      </c>
      <c r="B12" s="18">
        <f>SUM(B14:B15)</f>
        <v>2916</v>
      </c>
      <c r="C12" s="18">
        <f t="shared" ref="C12:F12" si="2">SUM(C14:C15)</f>
        <v>5136</v>
      </c>
      <c r="D12" s="18">
        <f t="shared" si="2"/>
        <v>5639</v>
      </c>
      <c r="E12" s="18">
        <f t="shared" si="2"/>
        <v>6061</v>
      </c>
      <c r="F12" s="18">
        <f t="shared" si="2"/>
        <v>3725</v>
      </c>
      <c r="G12" s="18">
        <f t="shared" ref="G12" si="3">SUM(G14:G15)</f>
        <v>3990</v>
      </c>
      <c r="H12" s="26"/>
      <c r="I12" s="26"/>
    </row>
    <row r="13" spans="1:9" ht="18" customHeight="1">
      <c r="A13" s="13" t="s">
        <v>75</v>
      </c>
      <c r="B13" s="21"/>
      <c r="C13" s="21"/>
      <c r="D13" s="21"/>
      <c r="E13" s="21"/>
      <c r="F13" s="21"/>
      <c r="G13" s="21"/>
      <c r="H13" s="26"/>
      <c r="I13" s="26"/>
    </row>
    <row r="14" spans="1:9" ht="18" customHeight="1">
      <c r="A14" s="25" t="s">
        <v>111</v>
      </c>
      <c r="B14" s="21">
        <v>2384</v>
      </c>
      <c r="C14" s="21">
        <v>2542</v>
      </c>
      <c r="D14" s="21">
        <v>2719</v>
      </c>
      <c r="E14" s="21">
        <v>2584</v>
      </c>
      <c r="F14" s="21">
        <v>2493</v>
      </c>
      <c r="G14" s="21">
        <f>'230'!F10</f>
        <v>2479</v>
      </c>
      <c r="H14" s="27"/>
      <c r="I14" s="27"/>
    </row>
    <row r="15" spans="1:9" ht="18" customHeight="1">
      <c r="A15" s="25" t="s">
        <v>112</v>
      </c>
      <c r="B15" s="21">
        <v>532</v>
      </c>
      <c r="C15" s="21">
        <v>2594</v>
      </c>
      <c r="D15" s="21">
        <v>2920</v>
      </c>
      <c r="E15" s="21">
        <v>3477</v>
      </c>
      <c r="F15" s="21">
        <v>1232</v>
      </c>
      <c r="G15" s="21">
        <f>'230'!G10</f>
        <v>1511</v>
      </c>
      <c r="H15" s="26"/>
      <c r="I15" s="26" t="s">
        <v>249</v>
      </c>
    </row>
    <row r="16" spans="1:9" s="19" customFormat="1" ht="18" customHeight="1">
      <c r="A16" s="19" t="s">
        <v>76</v>
      </c>
      <c r="B16" s="18">
        <f>SUM(B19:B20)</f>
        <v>2517</v>
      </c>
      <c r="C16" s="18">
        <f t="shared" ref="C16:F16" si="4">SUM(C19:C20)</f>
        <v>3539</v>
      </c>
      <c r="D16" s="18">
        <f t="shared" si="4"/>
        <v>3031</v>
      </c>
      <c r="E16" s="18">
        <f t="shared" si="4"/>
        <v>3806</v>
      </c>
      <c r="F16" s="18">
        <f t="shared" si="4"/>
        <v>3862</v>
      </c>
      <c r="G16" s="18">
        <f t="shared" ref="G16" si="5">SUM(G19:G20)</f>
        <v>2542</v>
      </c>
      <c r="H16" s="237"/>
      <c r="I16" s="47"/>
    </row>
    <row r="17" spans="1:10" ht="18" customHeight="1">
      <c r="A17" s="13" t="s">
        <v>57</v>
      </c>
      <c r="B17" s="21"/>
      <c r="C17" s="21"/>
      <c r="D17" s="21"/>
      <c r="E17" s="21"/>
      <c r="F17" s="21"/>
      <c r="G17" s="21"/>
      <c r="H17" s="26"/>
      <c r="I17" s="26"/>
    </row>
    <row r="18" spans="1:10" ht="18" customHeight="1">
      <c r="A18" s="28" t="s">
        <v>113</v>
      </c>
      <c r="B18" s="18"/>
      <c r="C18" s="18"/>
      <c r="D18" s="18"/>
      <c r="E18" s="18"/>
      <c r="F18" s="18"/>
      <c r="G18" s="18"/>
      <c r="H18" s="20"/>
      <c r="I18" s="20"/>
    </row>
    <row r="19" spans="1:10" ht="18" customHeight="1">
      <c r="A19" s="25" t="s">
        <v>111</v>
      </c>
      <c r="B19" s="21">
        <v>1986</v>
      </c>
      <c r="C19" s="21">
        <v>2360</v>
      </c>
      <c r="D19" s="21">
        <v>2093</v>
      </c>
      <c r="E19" s="21">
        <v>2344</v>
      </c>
      <c r="F19" s="21">
        <v>2397</v>
      </c>
      <c r="G19" s="21">
        <v>1801</v>
      </c>
      <c r="H19" s="26"/>
      <c r="I19" s="26"/>
    </row>
    <row r="20" spans="1:10" ht="18" customHeight="1">
      <c r="A20" s="25" t="s">
        <v>112</v>
      </c>
      <c r="B20" s="21">
        <v>531</v>
      </c>
      <c r="C20" s="21">
        <v>1179</v>
      </c>
      <c r="D20" s="21">
        <v>938</v>
      </c>
      <c r="E20" s="21">
        <v>1462</v>
      </c>
      <c r="F20" s="21">
        <v>1465</v>
      </c>
      <c r="G20" s="21">
        <v>741</v>
      </c>
      <c r="H20" s="26"/>
      <c r="I20" s="26"/>
      <c r="J20" s="64"/>
    </row>
    <row r="21" spans="1:10" ht="18" customHeight="1">
      <c r="A21" s="29" t="s">
        <v>114</v>
      </c>
      <c r="B21" s="18"/>
      <c r="C21" s="18"/>
      <c r="D21" s="18"/>
      <c r="E21" s="18"/>
      <c r="F21" s="18"/>
      <c r="G21" s="18"/>
      <c r="H21" s="26"/>
      <c r="I21" s="26"/>
    </row>
    <row r="22" spans="1:10" ht="18" customHeight="1">
      <c r="A22" s="25" t="s">
        <v>115</v>
      </c>
      <c r="B22" s="21">
        <v>868</v>
      </c>
      <c r="C22" s="21">
        <v>1740</v>
      </c>
      <c r="D22" s="21">
        <v>1476</v>
      </c>
      <c r="E22" s="21">
        <v>2290</v>
      </c>
      <c r="F22" s="21">
        <v>2330</v>
      </c>
      <c r="G22" s="21">
        <v>1703</v>
      </c>
      <c r="H22" s="64"/>
    </row>
    <row r="23" spans="1:10" ht="18" customHeight="1">
      <c r="A23" s="25" t="s">
        <v>116</v>
      </c>
      <c r="B23" s="21">
        <v>1535</v>
      </c>
      <c r="C23" s="21">
        <v>1755</v>
      </c>
      <c r="D23" s="21">
        <v>1518</v>
      </c>
      <c r="E23" s="21">
        <v>1491</v>
      </c>
      <c r="F23" s="21">
        <v>1504</v>
      </c>
      <c r="G23" s="21">
        <v>816</v>
      </c>
      <c r="H23" s="64"/>
    </row>
    <row r="24" spans="1:10" ht="18" customHeight="1">
      <c r="A24" s="25" t="s">
        <v>117</v>
      </c>
      <c r="B24" s="21">
        <v>114</v>
      </c>
      <c r="C24" s="21">
        <v>44</v>
      </c>
      <c r="D24" s="21">
        <v>37</v>
      </c>
      <c r="E24" s="21">
        <v>25</v>
      </c>
      <c r="F24" s="21">
        <v>28</v>
      </c>
      <c r="G24" s="21">
        <v>23</v>
      </c>
      <c r="H24" s="64"/>
    </row>
    <row r="25" spans="1:10" ht="18" customHeight="1">
      <c r="B25" s="424" t="s">
        <v>13</v>
      </c>
      <c r="C25" s="424"/>
      <c r="D25" s="424"/>
      <c r="E25" s="424"/>
      <c r="F25" s="424"/>
      <c r="G25" s="424"/>
    </row>
    <row r="26" spans="1:10" ht="18" customHeight="1">
      <c r="B26" s="425" t="s">
        <v>345</v>
      </c>
      <c r="C26" s="425"/>
      <c r="D26" s="425"/>
      <c r="E26" s="425"/>
      <c r="F26" s="425"/>
      <c r="G26" s="425"/>
    </row>
    <row r="27" spans="1:10" ht="20.25" customHeight="1">
      <c r="A27" s="19" t="s">
        <v>118</v>
      </c>
      <c r="B27" s="30">
        <v>98.44</v>
      </c>
      <c r="C27" s="31">
        <v>104.06</v>
      </c>
      <c r="D27" s="31">
        <f t="shared" ref="D27:G27" si="6">ROUND(D8/C8*100,2)</f>
        <v>101.42</v>
      </c>
      <c r="E27" s="31">
        <f t="shared" si="6"/>
        <v>111.19</v>
      </c>
      <c r="F27" s="31">
        <f t="shared" si="6"/>
        <v>102.52</v>
      </c>
      <c r="G27" s="31">
        <f t="shared" si="6"/>
        <v>106.13</v>
      </c>
      <c r="H27" s="32"/>
    </row>
    <row r="28" spans="1:10" ht="20.25" customHeight="1">
      <c r="A28" s="25" t="s">
        <v>111</v>
      </c>
      <c r="B28" s="33">
        <v>98.64</v>
      </c>
      <c r="C28" s="34">
        <v>100.45</v>
      </c>
      <c r="D28" s="34">
        <f t="shared" ref="D28:G28" si="7">ROUND(D10/C10*100,2)</f>
        <v>101.36</v>
      </c>
      <c r="E28" s="34">
        <f t="shared" si="7"/>
        <v>100.45</v>
      </c>
      <c r="F28" s="34">
        <f t="shared" si="7"/>
        <v>100</v>
      </c>
      <c r="G28" s="34">
        <f t="shared" si="7"/>
        <v>99.56</v>
      </c>
    </row>
    <row r="29" spans="1:10" ht="20.25" customHeight="1">
      <c r="A29" s="25" t="s">
        <v>112</v>
      </c>
      <c r="B29" s="33">
        <v>97.22</v>
      </c>
      <c r="C29" s="34">
        <v>119.61</v>
      </c>
      <c r="D29" s="34">
        <f t="shared" ref="D29:G30" si="8">ROUND(D11/C11*100,2)</f>
        <v>101.64</v>
      </c>
      <c r="E29" s="34">
        <f t="shared" si="8"/>
        <v>150</v>
      </c>
      <c r="F29" s="34">
        <f t="shared" si="8"/>
        <v>108.6</v>
      </c>
      <c r="G29" s="34">
        <f t="shared" si="8"/>
        <v>120.79</v>
      </c>
    </row>
    <row r="30" spans="1:10" ht="20.25" customHeight="1">
      <c r="A30" s="19" t="s">
        <v>125</v>
      </c>
      <c r="B30" s="30">
        <v>106.07</v>
      </c>
      <c r="C30" s="31">
        <v>88.04</v>
      </c>
      <c r="D30" s="31">
        <f t="shared" si="8"/>
        <v>109.79</v>
      </c>
      <c r="E30" s="31">
        <f t="shared" si="8"/>
        <v>107.48</v>
      </c>
      <c r="F30" s="31">
        <f t="shared" si="8"/>
        <v>61.46</v>
      </c>
      <c r="G30" s="31">
        <f t="shared" si="8"/>
        <v>107.11</v>
      </c>
    </row>
    <row r="31" spans="1:10" ht="20.25" customHeight="1">
      <c r="A31" s="25" t="s">
        <v>111</v>
      </c>
      <c r="B31" s="33">
        <v>99.83</v>
      </c>
      <c r="C31" s="34">
        <v>89.036777583187401</v>
      </c>
      <c r="D31" s="34">
        <f t="shared" ref="D31:G31" si="9">ROUND(D14/C14*100,20)</f>
        <v>106.963021243116</v>
      </c>
      <c r="E31" s="34">
        <f t="shared" si="9"/>
        <v>95.034939315925001</v>
      </c>
      <c r="F31" s="34">
        <f t="shared" si="9"/>
        <v>96.478328173374607</v>
      </c>
      <c r="G31" s="34">
        <f t="shared" si="9"/>
        <v>99.438427597272394</v>
      </c>
    </row>
    <row r="32" spans="1:10" ht="20.25" customHeight="1">
      <c r="A32" s="25" t="s">
        <v>112</v>
      </c>
      <c r="B32" s="33">
        <v>147.37</v>
      </c>
      <c r="C32" s="34">
        <v>87.076200067136597</v>
      </c>
      <c r="D32" s="34">
        <f t="shared" ref="D32:G33" si="10">ROUND(D15/C15*100,20)</f>
        <v>112.567463377024</v>
      </c>
      <c r="E32" s="34">
        <f t="shared" si="10"/>
        <v>119.075342465753</v>
      </c>
      <c r="F32" s="34">
        <f t="shared" si="10"/>
        <v>35.432844406097203</v>
      </c>
      <c r="G32" s="34">
        <f t="shared" si="10"/>
        <v>122.64610389610399</v>
      </c>
    </row>
    <row r="33" spans="1:7" ht="20.25" customHeight="1">
      <c r="A33" s="19" t="s">
        <v>119</v>
      </c>
      <c r="B33" s="30">
        <v>99.29</v>
      </c>
      <c r="C33" s="31">
        <v>107.14501967907999</v>
      </c>
      <c r="D33" s="31">
        <f t="shared" si="10"/>
        <v>85.645662616558397</v>
      </c>
      <c r="E33" s="31">
        <f t="shared" si="10"/>
        <v>125.569119102606</v>
      </c>
      <c r="F33" s="31">
        <f t="shared" si="10"/>
        <v>101.471361008933</v>
      </c>
      <c r="G33" s="31">
        <f t="shared" si="10"/>
        <v>65.820818228896997</v>
      </c>
    </row>
    <row r="34" spans="1:7" ht="20.25" customHeight="1">
      <c r="A34" s="28" t="s">
        <v>120</v>
      </c>
      <c r="B34" s="33"/>
      <c r="C34" s="34"/>
      <c r="D34" s="34"/>
      <c r="E34" s="34"/>
      <c r="F34" s="34"/>
      <c r="G34" s="34"/>
    </row>
    <row r="35" spans="1:7" ht="20.25" customHeight="1">
      <c r="A35" s="25" t="s">
        <v>111</v>
      </c>
      <c r="B35" s="33">
        <v>98.51</v>
      </c>
      <c r="C35" s="34">
        <v>109.16</v>
      </c>
      <c r="D35" s="34">
        <f t="shared" ref="D35:G36" si="11">ROUND(D19/C19*100,2)</f>
        <v>88.69</v>
      </c>
      <c r="E35" s="34">
        <f t="shared" si="11"/>
        <v>111.99</v>
      </c>
      <c r="F35" s="34">
        <f t="shared" si="11"/>
        <v>102.26</v>
      </c>
      <c r="G35" s="34">
        <f t="shared" si="11"/>
        <v>75.14</v>
      </c>
    </row>
    <row r="36" spans="1:7" ht="20.25" customHeight="1">
      <c r="A36" s="25" t="s">
        <v>112</v>
      </c>
      <c r="B36" s="33">
        <v>102.31</v>
      </c>
      <c r="C36" s="34">
        <v>103.33</v>
      </c>
      <c r="D36" s="34">
        <f t="shared" si="11"/>
        <v>79.56</v>
      </c>
      <c r="E36" s="34">
        <f t="shared" si="11"/>
        <v>155.86000000000001</v>
      </c>
      <c r="F36" s="34">
        <f t="shared" si="11"/>
        <v>100.21</v>
      </c>
      <c r="G36" s="34">
        <f t="shared" si="11"/>
        <v>50.58</v>
      </c>
    </row>
    <row r="37" spans="1:7" ht="20.25" customHeight="1">
      <c r="A37" s="29" t="s">
        <v>121</v>
      </c>
      <c r="B37" s="35"/>
      <c r="C37" s="34"/>
      <c r="D37" s="34"/>
      <c r="E37" s="34"/>
      <c r="F37" s="34"/>
      <c r="G37" s="34"/>
    </row>
    <row r="38" spans="1:7" ht="20.25" customHeight="1">
      <c r="A38" s="25" t="s">
        <v>122</v>
      </c>
      <c r="B38" s="33">
        <v>114.14</v>
      </c>
      <c r="C38" s="34">
        <v>81.31</v>
      </c>
      <c r="D38" s="34">
        <f t="shared" ref="D38:G40" si="12">ROUND(D22/C22*100,2)</f>
        <v>84.83</v>
      </c>
      <c r="E38" s="34">
        <f t="shared" si="12"/>
        <v>155.15</v>
      </c>
      <c r="F38" s="34">
        <f t="shared" si="12"/>
        <v>101.75</v>
      </c>
      <c r="G38" s="34">
        <f t="shared" si="12"/>
        <v>73.09</v>
      </c>
    </row>
    <row r="39" spans="1:7" ht="20.25" customHeight="1">
      <c r="A39" s="25" t="s">
        <v>123</v>
      </c>
      <c r="B39" s="33">
        <v>107.72</v>
      </c>
      <c r="C39" s="34">
        <v>159.4</v>
      </c>
      <c r="D39" s="34">
        <f t="shared" si="12"/>
        <v>86.5</v>
      </c>
      <c r="E39" s="34">
        <f t="shared" si="12"/>
        <v>98.22</v>
      </c>
      <c r="F39" s="34">
        <f t="shared" si="12"/>
        <v>100.87</v>
      </c>
      <c r="G39" s="34">
        <f t="shared" si="12"/>
        <v>54.26</v>
      </c>
    </row>
    <row r="40" spans="1:7" ht="20.25" customHeight="1">
      <c r="A40" s="365" t="s">
        <v>124</v>
      </c>
      <c r="B40" s="366">
        <v>34.65</v>
      </c>
      <c r="C40" s="367">
        <v>70.97</v>
      </c>
      <c r="D40" s="367">
        <f t="shared" si="12"/>
        <v>84.09</v>
      </c>
      <c r="E40" s="367">
        <f t="shared" si="12"/>
        <v>67.569999999999993</v>
      </c>
      <c r="F40" s="367">
        <f t="shared" si="12"/>
        <v>112</v>
      </c>
      <c r="G40" s="367">
        <f t="shared" si="12"/>
        <v>82.14</v>
      </c>
    </row>
  </sheetData>
  <mergeCells count="3">
    <mergeCell ref="B5:G5"/>
    <mergeCell ref="B25:G25"/>
    <mergeCell ref="B26:G26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0"/>
  <sheetViews>
    <sheetView workbookViewId="0">
      <selection activeCell="E20" sqref="E20"/>
    </sheetView>
  </sheetViews>
  <sheetFormatPr defaultRowHeight="15.95" customHeight="1"/>
  <cols>
    <col min="1" max="1" width="37.5703125" style="17" customWidth="1"/>
    <col min="2" max="5" width="8.28515625" style="17" customWidth="1"/>
    <col min="6" max="6" width="7.5703125" style="17" customWidth="1"/>
    <col min="7" max="7" width="8.28515625" style="17" customWidth="1"/>
    <col min="8" max="16384" width="9.140625" style="17"/>
  </cols>
  <sheetData>
    <row r="1" spans="1:7" ht="20.100000000000001" customHeight="1">
      <c r="A1" s="36" t="s">
        <v>338</v>
      </c>
      <c r="B1" s="37"/>
      <c r="C1" s="37"/>
      <c r="D1" s="37"/>
      <c r="E1" s="37"/>
    </row>
    <row r="2" spans="1:7" ht="20.100000000000001" customHeight="1">
      <c r="A2" s="38" t="s">
        <v>139</v>
      </c>
      <c r="B2" s="37"/>
      <c r="C2" s="37"/>
      <c r="D2" s="37"/>
      <c r="E2" s="37"/>
    </row>
    <row r="3" spans="1:7" ht="20.100000000000001" customHeight="1">
      <c r="A3" s="37"/>
      <c r="B3" s="37"/>
      <c r="C3" s="37"/>
      <c r="D3" s="37"/>
      <c r="E3" s="37"/>
    </row>
    <row r="4" spans="1:7" ht="20.100000000000001" customHeight="1">
      <c r="A4" s="39"/>
      <c r="B4" s="39"/>
      <c r="C4" s="39"/>
      <c r="D4" s="39"/>
      <c r="E4" s="39"/>
      <c r="F4" s="39"/>
      <c r="G4" s="40" t="s">
        <v>126</v>
      </c>
    </row>
    <row r="5" spans="1:7" s="8" customFormat="1" ht="29.25" customHeight="1">
      <c r="B5" s="426" t="s">
        <v>339</v>
      </c>
      <c r="C5" s="426"/>
      <c r="D5" s="426"/>
      <c r="E5" s="426" t="s">
        <v>340</v>
      </c>
      <c r="F5" s="426"/>
      <c r="G5" s="426"/>
    </row>
    <row r="6" spans="1:7" s="8" customFormat="1" ht="20.100000000000001" customHeight="1">
      <c r="B6" s="49" t="s">
        <v>14</v>
      </c>
      <c r="C6" s="427" t="s">
        <v>138</v>
      </c>
      <c r="D6" s="428"/>
      <c r="E6" s="49" t="s">
        <v>14</v>
      </c>
      <c r="F6" s="427" t="s">
        <v>138</v>
      </c>
      <c r="G6" s="428"/>
    </row>
    <row r="7" spans="1:7" s="8" customFormat="1" ht="34.5" customHeight="1">
      <c r="B7" s="50" t="s">
        <v>15</v>
      </c>
      <c r="C7" s="51" t="s">
        <v>16</v>
      </c>
      <c r="D7" s="173" t="s">
        <v>221</v>
      </c>
      <c r="E7" s="50" t="s">
        <v>15</v>
      </c>
      <c r="F7" s="51" t="s">
        <v>16</v>
      </c>
      <c r="G7" s="172" t="s">
        <v>221</v>
      </c>
    </row>
    <row r="8" spans="1:7" s="8" customFormat="1" ht="27.75" customHeight="1">
      <c r="B8" s="53"/>
      <c r="C8" s="54" t="s">
        <v>18</v>
      </c>
      <c r="D8" s="54" t="s">
        <v>19</v>
      </c>
      <c r="E8" s="53"/>
      <c r="F8" s="54" t="s">
        <v>18</v>
      </c>
      <c r="G8" s="54" t="s">
        <v>19</v>
      </c>
    </row>
    <row r="9" spans="1:7" ht="20.100000000000001" customHeight="1"/>
    <row r="10" spans="1:7" ht="20.100000000000001" customHeight="1">
      <c r="A10" s="44" t="s">
        <v>127</v>
      </c>
      <c r="B10" s="45">
        <f t="shared" ref="B10:C10" si="0">SUM(B12:B22)</f>
        <v>326</v>
      </c>
      <c r="C10" s="45">
        <f t="shared" si="0"/>
        <v>225</v>
      </c>
      <c r="D10" s="45">
        <f>SUM(D12:D22)</f>
        <v>101</v>
      </c>
      <c r="E10" s="45">
        <f t="shared" ref="E10:F10" si="1">SUM(E12:E22)</f>
        <v>346</v>
      </c>
      <c r="F10" s="45">
        <f t="shared" si="1"/>
        <v>224</v>
      </c>
      <c r="G10" s="45">
        <f>SUM(G12:G22)</f>
        <v>122</v>
      </c>
    </row>
    <row r="11" spans="1:7" ht="20.100000000000001" customHeight="1">
      <c r="A11" s="46" t="s">
        <v>223</v>
      </c>
      <c r="B11" s="47"/>
      <c r="C11" s="47"/>
      <c r="D11" s="47"/>
      <c r="E11" s="47"/>
      <c r="F11" s="47"/>
      <c r="G11" s="47"/>
    </row>
    <row r="12" spans="1:7" ht="21.75" customHeight="1">
      <c r="A12" s="17" t="s">
        <v>128</v>
      </c>
      <c r="B12" s="48">
        <f t="shared" ref="B12:B13" si="2">C12+D12</f>
        <v>95</v>
      </c>
      <c r="C12" s="47">
        <v>33</v>
      </c>
      <c r="D12" s="47">
        <v>62</v>
      </c>
      <c r="E12" s="48">
        <f t="shared" ref="E12:E22" si="3">F12+G12</f>
        <v>109</v>
      </c>
      <c r="F12" s="47">
        <v>33</v>
      </c>
      <c r="G12" s="47">
        <v>76</v>
      </c>
    </row>
    <row r="13" spans="1:7" ht="21.75" customHeight="1">
      <c r="A13" s="17" t="s">
        <v>341</v>
      </c>
      <c r="B13" s="48">
        <f t="shared" si="2"/>
        <v>21</v>
      </c>
      <c r="C13" s="47">
        <v>18</v>
      </c>
      <c r="D13" s="47">
        <v>3</v>
      </c>
      <c r="E13" s="48">
        <f t="shared" si="3"/>
        <v>21</v>
      </c>
      <c r="F13" s="47">
        <v>18</v>
      </c>
      <c r="G13" s="47">
        <v>3</v>
      </c>
    </row>
    <row r="14" spans="1:7" ht="21.75" customHeight="1">
      <c r="A14" s="17" t="s">
        <v>129</v>
      </c>
      <c r="B14" s="48">
        <f>C14+D14</f>
        <v>27</v>
      </c>
      <c r="C14" s="47">
        <v>20</v>
      </c>
      <c r="D14" s="47">
        <v>7</v>
      </c>
      <c r="E14" s="48">
        <f>F14+G14</f>
        <v>24</v>
      </c>
      <c r="F14" s="47">
        <v>20</v>
      </c>
      <c r="G14" s="47">
        <v>4</v>
      </c>
    </row>
    <row r="15" spans="1:7" ht="21.75" customHeight="1">
      <c r="A15" s="17" t="s">
        <v>130</v>
      </c>
      <c r="B15" s="48">
        <f t="shared" ref="B15:B18" si="4">C15+D15</f>
        <v>16</v>
      </c>
      <c r="C15" s="47">
        <v>14</v>
      </c>
      <c r="D15" s="47">
        <v>2</v>
      </c>
      <c r="E15" s="48">
        <f t="shared" si="3"/>
        <v>16</v>
      </c>
      <c r="F15" s="47">
        <v>14</v>
      </c>
      <c r="G15" s="47">
        <v>2</v>
      </c>
    </row>
    <row r="16" spans="1:7" ht="20.100000000000001" customHeight="1">
      <c r="A16" s="17" t="s">
        <v>131</v>
      </c>
      <c r="B16" s="48">
        <f t="shared" si="4"/>
        <v>24</v>
      </c>
      <c r="C16" s="47">
        <v>23</v>
      </c>
      <c r="D16" s="47">
        <v>1</v>
      </c>
      <c r="E16" s="48">
        <f t="shared" si="3"/>
        <v>25</v>
      </c>
      <c r="F16" s="47">
        <v>23</v>
      </c>
      <c r="G16" s="47">
        <v>2</v>
      </c>
    </row>
    <row r="17" spans="1:7" ht="20.100000000000001" customHeight="1">
      <c r="A17" s="17" t="s">
        <v>132</v>
      </c>
      <c r="B17" s="48">
        <f t="shared" si="4"/>
        <v>30</v>
      </c>
      <c r="C17" s="47">
        <v>24</v>
      </c>
      <c r="D17" s="47">
        <v>6</v>
      </c>
      <c r="E17" s="48">
        <f t="shared" si="3"/>
        <v>29</v>
      </c>
      <c r="F17" s="47">
        <v>23</v>
      </c>
      <c r="G17" s="47">
        <v>6</v>
      </c>
    </row>
    <row r="18" spans="1:7" ht="20.100000000000001" customHeight="1">
      <c r="A18" s="17" t="s">
        <v>133</v>
      </c>
      <c r="B18" s="48">
        <f t="shared" si="4"/>
        <v>25</v>
      </c>
      <c r="C18" s="47">
        <v>20</v>
      </c>
      <c r="D18" s="47">
        <v>5</v>
      </c>
      <c r="E18" s="48">
        <f t="shared" si="3"/>
        <v>25</v>
      </c>
      <c r="F18" s="47">
        <v>20</v>
      </c>
      <c r="G18" s="47">
        <v>5</v>
      </c>
    </row>
    <row r="19" spans="1:7" ht="21.75" customHeight="1">
      <c r="A19" s="17" t="s">
        <v>134</v>
      </c>
      <c r="B19" s="48">
        <f>C19+D19</f>
        <v>20</v>
      </c>
      <c r="C19" s="47">
        <v>18</v>
      </c>
      <c r="D19" s="47">
        <v>2</v>
      </c>
      <c r="E19" s="48">
        <f>F19+G19</f>
        <v>20</v>
      </c>
      <c r="F19" s="47">
        <v>18</v>
      </c>
      <c r="G19" s="47">
        <v>2</v>
      </c>
    </row>
    <row r="20" spans="1:7" ht="20.100000000000001" customHeight="1">
      <c r="A20" s="17" t="s">
        <v>135</v>
      </c>
      <c r="B20" s="48">
        <f t="shared" ref="B20" si="5">C20+D20</f>
        <v>27</v>
      </c>
      <c r="C20" s="47">
        <v>20</v>
      </c>
      <c r="D20" s="47">
        <v>7</v>
      </c>
      <c r="E20" s="48">
        <f t="shared" si="3"/>
        <v>27</v>
      </c>
      <c r="F20" s="47">
        <v>20</v>
      </c>
      <c r="G20" s="47">
        <v>7</v>
      </c>
    </row>
    <row r="21" spans="1:7" ht="20.100000000000001" customHeight="1">
      <c r="A21" s="17" t="s">
        <v>136</v>
      </c>
      <c r="B21" s="48">
        <f>C21+D21</f>
        <v>24</v>
      </c>
      <c r="C21" s="47">
        <v>18</v>
      </c>
      <c r="D21" s="47">
        <v>6</v>
      </c>
      <c r="E21" s="48">
        <f>F21+G21</f>
        <v>24</v>
      </c>
      <c r="F21" s="47">
        <v>18</v>
      </c>
      <c r="G21" s="47">
        <v>6</v>
      </c>
    </row>
    <row r="22" spans="1:7" ht="21.75" customHeight="1">
      <c r="A22" s="17" t="s">
        <v>137</v>
      </c>
      <c r="B22" s="48">
        <f t="shared" ref="B22" si="6">C22+D22</f>
        <v>17</v>
      </c>
      <c r="C22" s="47">
        <v>17</v>
      </c>
      <c r="D22" s="47">
        <v>0</v>
      </c>
      <c r="E22" s="48">
        <f t="shared" si="3"/>
        <v>26</v>
      </c>
      <c r="F22" s="47">
        <v>17</v>
      </c>
      <c r="G22" s="47">
        <v>9</v>
      </c>
    </row>
    <row r="23" spans="1:7" ht="20.100000000000001" customHeight="1">
      <c r="A23" s="39"/>
      <c r="B23" s="39"/>
      <c r="C23" s="39"/>
      <c r="D23" s="39"/>
      <c r="E23" s="39"/>
      <c r="F23" s="39"/>
      <c r="G23" s="39"/>
    </row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mergeCells count="4">
    <mergeCell ref="B5:D5"/>
    <mergeCell ref="E5:G5"/>
    <mergeCell ref="C6:D6"/>
    <mergeCell ref="F6:G6"/>
  </mergeCells>
  <pageMargins left="0.69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1"/>
  <sheetViews>
    <sheetView workbookViewId="0">
      <selection activeCell="D18" sqref="D18"/>
    </sheetView>
  </sheetViews>
  <sheetFormatPr defaultRowHeight="15.95" customHeight="1"/>
  <cols>
    <col min="1" max="1" width="37.28515625" style="17" customWidth="1"/>
    <col min="2" max="2" width="7" style="17" customWidth="1"/>
    <col min="3" max="5" width="9.42578125" style="17" customWidth="1"/>
    <col min="6" max="6" width="8.42578125" style="17" customWidth="1"/>
    <col min="7" max="7" width="9.42578125" style="17" customWidth="1"/>
    <col min="8" max="16384" width="9.140625" style="17"/>
  </cols>
  <sheetData>
    <row r="1" spans="1:9" ht="20.100000000000001" customHeight="1">
      <c r="A1" s="36" t="s">
        <v>342</v>
      </c>
      <c r="B1" s="37"/>
      <c r="C1" s="37"/>
      <c r="D1" s="37"/>
      <c r="E1" s="37"/>
    </row>
    <row r="2" spans="1:9" ht="20.100000000000001" customHeight="1">
      <c r="A2" s="38" t="s">
        <v>142</v>
      </c>
      <c r="B2" s="37"/>
      <c r="C2" s="37"/>
      <c r="D2" s="37"/>
      <c r="E2" s="37"/>
    </row>
    <row r="3" spans="1:9" ht="20.100000000000001" customHeight="1">
      <c r="A3" s="37"/>
      <c r="B3" s="37"/>
      <c r="C3" s="37"/>
      <c r="D3" s="37"/>
      <c r="E3" s="37"/>
    </row>
    <row r="4" spans="1:9" ht="20.100000000000001" customHeight="1">
      <c r="A4" s="39"/>
      <c r="B4" s="39"/>
      <c r="C4" s="39"/>
      <c r="D4" s="39"/>
      <c r="E4" s="39"/>
      <c r="F4" s="39"/>
      <c r="G4" s="40" t="s">
        <v>141</v>
      </c>
    </row>
    <row r="5" spans="1:9" s="8" customFormat="1" ht="32.25" customHeight="1">
      <c r="B5" s="426" t="s">
        <v>339</v>
      </c>
      <c r="C5" s="426"/>
      <c r="D5" s="426"/>
      <c r="E5" s="426" t="s">
        <v>340</v>
      </c>
      <c r="F5" s="426"/>
      <c r="G5" s="426"/>
    </row>
    <row r="6" spans="1:9" s="8" customFormat="1" ht="20.100000000000001" customHeight="1">
      <c r="B6" s="49" t="s">
        <v>14</v>
      </c>
      <c r="C6" s="427" t="s">
        <v>138</v>
      </c>
      <c r="D6" s="428"/>
      <c r="E6" s="49" t="s">
        <v>14</v>
      </c>
      <c r="F6" s="427" t="s">
        <v>138</v>
      </c>
      <c r="G6" s="428"/>
    </row>
    <row r="7" spans="1:9" s="8" customFormat="1" ht="30" customHeight="1">
      <c r="B7" s="50" t="s">
        <v>15</v>
      </c>
      <c r="C7" s="51" t="s">
        <v>16</v>
      </c>
      <c r="D7" s="52" t="s">
        <v>17</v>
      </c>
      <c r="E7" s="50" t="s">
        <v>15</v>
      </c>
      <c r="F7" s="51" t="s">
        <v>16</v>
      </c>
      <c r="G7" s="172" t="s">
        <v>221</v>
      </c>
    </row>
    <row r="8" spans="1:9" s="8" customFormat="1" ht="20.100000000000001" customHeight="1">
      <c r="B8" s="53"/>
      <c r="C8" s="54" t="s">
        <v>18</v>
      </c>
      <c r="D8" s="54" t="s">
        <v>19</v>
      </c>
      <c r="E8" s="53"/>
      <c r="F8" s="54" t="s">
        <v>18</v>
      </c>
      <c r="G8" s="54" t="s">
        <v>19</v>
      </c>
    </row>
    <row r="9" spans="1:9" ht="20.100000000000001" customHeight="1"/>
    <row r="10" spans="1:9" ht="21.75" customHeight="1">
      <c r="A10" s="44" t="s">
        <v>127</v>
      </c>
      <c r="B10" s="45">
        <f t="shared" ref="B10:D10" si="0">SUM(B12:B22)</f>
        <v>3725</v>
      </c>
      <c r="C10" s="45">
        <f t="shared" si="0"/>
        <v>2493</v>
      </c>
      <c r="D10" s="45">
        <f t="shared" si="0"/>
        <v>1232</v>
      </c>
      <c r="E10" s="45">
        <f t="shared" ref="E10:G10" si="1">SUM(E12:E22)</f>
        <v>3990</v>
      </c>
      <c r="F10" s="45">
        <f t="shared" si="1"/>
        <v>2479</v>
      </c>
      <c r="G10" s="45">
        <f t="shared" si="1"/>
        <v>1511</v>
      </c>
      <c r="H10" s="45"/>
      <c r="I10" s="45"/>
    </row>
    <row r="11" spans="1:9" ht="21.75" customHeight="1">
      <c r="A11" s="46" t="s">
        <v>223</v>
      </c>
      <c r="B11" s="47"/>
      <c r="C11" s="47"/>
      <c r="D11" s="47"/>
      <c r="E11" s="47"/>
      <c r="F11" s="47"/>
      <c r="G11" s="47"/>
    </row>
    <row r="12" spans="1:9" ht="21.75" customHeight="1">
      <c r="A12" s="17" t="s">
        <v>128</v>
      </c>
      <c r="B12" s="55">
        <f t="shared" ref="B12:B13" si="2">C12+D12</f>
        <v>1037</v>
      </c>
      <c r="C12" s="17">
        <v>298</v>
      </c>
      <c r="D12" s="55">
        <v>739</v>
      </c>
      <c r="E12" s="55">
        <f t="shared" ref="E12:E22" si="3">F12+G12</f>
        <v>1040</v>
      </c>
      <c r="F12" s="17">
        <v>292</v>
      </c>
      <c r="G12" s="55">
        <v>748</v>
      </c>
    </row>
    <row r="13" spans="1:9" ht="21.75" customHeight="1">
      <c r="A13" s="17" t="s">
        <v>341</v>
      </c>
      <c r="B13" s="55">
        <f t="shared" si="2"/>
        <v>261</v>
      </c>
      <c r="C13" s="17">
        <f>51+148</f>
        <v>199</v>
      </c>
      <c r="D13" s="17">
        <v>62</v>
      </c>
      <c r="E13" s="55">
        <f t="shared" si="3"/>
        <v>263</v>
      </c>
      <c r="F13" s="17">
        <v>195</v>
      </c>
      <c r="G13" s="55">
        <v>68</v>
      </c>
    </row>
    <row r="14" spans="1:9" ht="20.100000000000001" customHeight="1">
      <c r="A14" s="17" t="s">
        <v>129</v>
      </c>
      <c r="B14" s="55">
        <f>C14+D14</f>
        <v>303</v>
      </c>
      <c r="C14" s="17">
        <v>253</v>
      </c>
      <c r="D14" s="17">
        <v>50</v>
      </c>
      <c r="E14" s="55">
        <f>F14+G14</f>
        <v>302</v>
      </c>
      <c r="F14" s="17">
        <v>254</v>
      </c>
      <c r="G14" s="55">
        <v>48</v>
      </c>
    </row>
    <row r="15" spans="1:9" ht="21.75" customHeight="1">
      <c r="A15" s="17" t="s">
        <v>130</v>
      </c>
      <c r="B15" s="55">
        <f t="shared" ref="B15:B18" si="4">C15+D15</f>
        <v>192</v>
      </c>
      <c r="C15" s="17">
        <v>168</v>
      </c>
      <c r="D15" s="17">
        <v>24</v>
      </c>
      <c r="E15" s="55">
        <f t="shared" si="3"/>
        <v>188</v>
      </c>
      <c r="F15" s="17">
        <v>164</v>
      </c>
      <c r="G15" s="55">
        <v>24</v>
      </c>
    </row>
    <row r="16" spans="1:9" ht="20.100000000000001" customHeight="1">
      <c r="A16" s="17" t="s">
        <v>131</v>
      </c>
      <c r="B16" s="55">
        <f t="shared" si="4"/>
        <v>325</v>
      </c>
      <c r="C16" s="17">
        <v>306</v>
      </c>
      <c r="D16" s="17">
        <v>19</v>
      </c>
      <c r="E16" s="55">
        <f t="shared" si="3"/>
        <v>363</v>
      </c>
      <c r="F16" s="17">
        <v>303</v>
      </c>
      <c r="G16" s="55">
        <v>60</v>
      </c>
      <c r="H16" s="161"/>
      <c r="I16" s="161"/>
    </row>
    <row r="17" spans="1:8" ht="20.100000000000001" customHeight="1">
      <c r="A17" s="17" t="s">
        <v>132</v>
      </c>
      <c r="B17" s="55">
        <f t="shared" si="4"/>
        <v>205</v>
      </c>
      <c r="C17" s="17">
        <v>194</v>
      </c>
      <c r="D17" s="17">
        <v>11</v>
      </c>
      <c r="E17" s="55">
        <f t="shared" si="3"/>
        <v>270</v>
      </c>
      <c r="F17" s="17">
        <v>190</v>
      </c>
      <c r="G17" s="55">
        <v>80</v>
      </c>
    </row>
    <row r="18" spans="1:8" ht="20.100000000000001" customHeight="1">
      <c r="A18" s="17" t="s">
        <v>133</v>
      </c>
      <c r="B18" s="55">
        <f t="shared" si="4"/>
        <v>255</v>
      </c>
      <c r="C18" s="17">
        <v>180</v>
      </c>
      <c r="D18" s="17">
        <v>75</v>
      </c>
      <c r="E18" s="55">
        <f t="shared" si="3"/>
        <v>280</v>
      </c>
      <c r="F18" s="17">
        <v>178</v>
      </c>
      <c r="G18" s="55">
        <v>102</v>
      </c>
    </row>
    <row r="19" spans="1:8" ht="21.75" customHeight="1">
      <c r="A19" s="17" t="s">
        <v>134</v>
      </c>
      <c r="B19" s="55">
        <f>C19+D19</f>
        <v>261</v>
      </c>
      <c r="C19" s="17">
        <v>252</v>
      </c>
      <c r="D19" s="17">
        <v>9</v>
      </c>
      <c r="E19" s="55">
        <f>F19+G19</f>
        <v>269</v>
      </c>
      <c r="F19" s="17">
        <v>248</v>
      </c>
      <c r="G19" s="55">
        <v>21</v>
      </c>
    </row>
    <row r="20" spans="1:8" ht="20.100000000000001" customHeight="1">
      <c r="A20" s="17" t="s">
        <v>135</v>
      </c>
      <c r="B20" s="55">
        <f t="shared" ref="B20" si="5">C20+D20</f>
        <v>234</v>
      </c>
      <c r="C20" s="17">
        <v>177</v>
      </c>
      <c r="D20" s="17">
        <v>57</v>
      </c>
      <c r="E20" s="55">
        <f t="shared" si="3"/>
        <v>241</v>
      </c>
      <c r="F20" s="17">
        <v>184</v>
      </c>
      <c r="G20" s="55">
        <v>57</v>
      </c>
    </row>
    <row r="21" spans="1:8" ht="20.100000000000001" customHeight="1">
      <c r="A21" s="17" t="s">
        <v>136</v>
      </c>
      <c r="B21" s="55">
        <f>C21+D21</f>
        <v>332</v>
      </c>
      <c r="C21" s="17">
        <v>274</v>
      </c>
      <c r="D21" s="17">
        <v>58</v>
      </c>
      <c r="E21" s="55">
        <f>F21+G21</f>
        <v>404</v>
      </c>
      <c r="F21" s="17">
        <v>277</v>
      </c>
      <c r="G21" s="55">
        <v>127</v>
      </c>
      <c r="H21" s="161"/>
    </row>
    <row r="22" spans="1:8" ht="21.75" customHeight="1">
      <c r="A22" s="17" t="s">
        <v>137</v>
      </c>
      <c r="B22" s="55">
        <f t="shared" ref="B22" si="6">C22+D22</f>
        <v>320</v>
      </c>
      <c r="C22" s="17">
        <v>192</v>
      </c>
      <c r="D22" s="17">
        <v>128</v>
      </c>
      <c r="E22" s="55">
        <f t="shared" si="3"/>
        <v>370</v>
      </c>
      <c r="F22" s="17">
        <v>194</v>
      </c>
      <c r="G22" s="55">
        <v>176</v>
      </c>
      <c r="H22" s="161"/>
    </row>
    <row r="23" spans="1:8" ht="20.100000000000001" customHeight="1">
      <c r="A23" s="39"/>
      <c r="B23" s="39"/>
      <c r="C23" s="39"/>
      <c r="D23" s="39"/>
      <c r="E23" s="39"/>
      <c r="F23" s="39"/>
      <c r="G23" s="39"/>
    </row>
    <row r="24" spans="1:8" ht="20.100000000000001" customHeight="1"/>
    <row r="25" spans="1:8" ht="20.100000000000001" customHeight="1"/>
    <row r="26" spans="1:8" ht="20.100000000000001" customHeight="1"/>
    <row r="27" spans="1:8" ht="20.100000000000001" customHeight="1"/>
    <row r="28" spans="1:8" ht="20.100000000000001" customHeight="1"/>
    <row r="29" spans="1:8" ht="20.100000000000001" customHeight="1"/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</sheetData>
  <mergeCells count="4">
    <mergeCell ref="B5:D5"/>
    <mergeCell ref="E5:G5"/>
    <mergeCell ref="C6:D6"/>
    <mergeCell ref="F6:G6"/>
  </mergeCells>
  <pageMargins left="0.73" right="0.511811023622047" top="0.62992125984252001" bottom="0.62992125984252001" header="0.511811023622047" footer="0.23622047244094499"/>
  <pageSetup paperSize="9" orientation="portrait" r:id="rId1"/>
  <headerFooter alignWithMargins="0">
    <oddFooter>&amp;C&amp;11&amp;P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3"/>
  <sheetViews>
    <sheetView topLeftCell="A40" workbookViewId="0">
      <selection activeCell="E51" sqref="E51:G51"/>
    </sheetView>
  </sheetViews>
  <sheetFormatPr defaultRowHeight="15.95" customHeight="1"/>
  <cols>
    <col min="1" max="1" width="46.28515625" style="47" customWidth="1"/>
    <col min="2" max="2" width="7.5703125" style="47" customWidth="1"/>
    <col min="3" max="3" width="7.42578125" style="47" customWidth="1"/>
    <col min="4" max="4" width="6.5703125" style="47" bestFit="1" customWidth="1"/>
    <col min="5" max="7" width="7.5703125" style="47" customWidth="1"/>
    <col min="8" max="8" width="24.85546875" style="47" bestFit="1" customWidth="1"/>
    <col min="9" max="16384" width="9.140625" style="47"/>
  </cols>
  <sheetData>
    <row r="1" spans="1:9" s="42" customFormat="1" ht="18" customHeight="1">
      <c r="A1" s="109" t="s">
        <v>235</v>
      </c>
      <c r="B1" s="109"/>
      <c r="C1" s="151"/>
      <c r="D1" s="110"/>
      <c r="E1" s="110"/>
      <c r="F1" s="110"/>
      <c r="G1" s="110"/>
      <c r="I1" s="168"/>
    </row>
    <row r="2" spans="1:9" s="42" customFormat="1" ht="18" customHeight="1">
      <c r="A2" s="178" t="s">
        <v>224</v>
      </c>
      <c r="B2" s="112"/>
      <c r="C2" s="111"/>
      <c r="D2" s="110"/>
      <c r="E2" s="110"/>
      <c r="F2" s="110"/>
      <c r="G2" s="110"/>
      <c r="I2" s="184"/>
    </row>
    <row r="3" spans="1:9" s="42" customFormat="1" ht="18" customHeight="1">
      <c r="A3" s="113"/>
      <c r="B3" s="114"/>
      <c r="C3" s="114"/>
      <c r="D3" s="114"/>
      <c r="E3" s="114"/>
      <c r="F3" s="114"/>
      <c r="G3" s="114"/>
    </row>
    <row r="4" spans="1:9" s="42" customFormat="1" ht="15.95" customHeight="1">
      <c r="A4" s="116"/>
      <c r="B4" s="423" t="s">
        <v>110</v>
      </c>
      <c r="C4" s="423"/>
      <c r="D4" s="423"/>
      <c r="E4" s="423"/>
      <c r="F4" s="423"/>
      <c r="G4" s="423"/>
    </row>
    <row r="5" spans="1:9" ht="53.25" customHeight="1">
      <c r="A5" s="117"/>
      <c r="B5" s="15" t="s">
        <v>332</v>
      </c>
      <c r="C5" s="15" t="s">
        <v>333</v>
      </c>
      <c r="D5" s="15" t="s">
        <v>334</v>
      </c>
      <c r="E5" s="16" t="s">
        <v>335</v>
      </c>
      <c r="F5" s="16" t="s">
        <v>336</v>
      </c>
      <c r="G5" s="16" t="s">
        <v>337</v>
      </c>
    </row>
    <row r="6" spans="1:9" ht="8.25" customHeight="1">
      <c r="A6" s="117"/>
      <c r="B6" s="185"/>
      <c r="C6" s="185"/>
      <c r="D6" s="185"/>
      <c r="E6" s="137"/>
      <c r="F6" s="137"/>
      <c r="G6" s="137"/>
    </row>
    <row r="7" spans="1:9" ht="15" customHeight="1">
      <c r="A7" s="186" t="s">
        <v>77</v>
      </c>
      <c r="B7" s="62">
        <f>SUM(B11:B12)</f>
        <v>5102</v>
      </c>
      <c r="C7" s="62">
        <f t="shared" ref="C7:D7" si="0">SUM(C11:C12)</f>
        <v>6654</v>
      </c>
      <c r="D7" s="62">
        <f t="shared" si="0"/>
        <v>7659</v>
      </c>
      <c r="E7" s="62">
        <f>SUM(E11:E12)</f>
        <v>8757</v>
      </c>
      <c r="F7" s="62">
        <f>F11+F12</f>
        <v>7369</v>
      </c>
      <c r="G7" s="62">
        <f>G11+G12</f>
        <v>8216</v>
      </c>
      <c r="H7" s="63"/>
    </row>
    <row r="8" spans="1:9" ht="15" customHeight="1">
      <c r="A8" s="116" t="s">
        <v>78</v>
      </c>
      <c r="B8" s="187"/>
      <c r="C8" s="187"/>
      <c r="D8" s="187"/>
      <c r="E8" s="187"/>
      <c r="F8" s="187"/>
      <c r="G8" s="187"/>
      <c r="H8" s="188"/>
    </row>
    <row r="9" spans="1:9" ht="15" customHeight="1">
      <c r="A9" s="65" t="s">
        <v>79</v>
      </c>
      <c r="B9" s="187">
        <v>4615</v>
      </c>
      <c r="C9" s="175">
        <v>6263</v>
      </c>
      <c r="D9" s="175">
        <v>7017</v>
      </c>
      <c r="E9" s="175">
        <v>8136</v>
      </c>
      <c r="F9" s="175">
        <v>8635</v>
      </c>
      <c r="G9" s="175">
        <v>6069</v>
      </c>
      <c r="H9" s="188"/>
    </row>
    <row r="10" spans="1:9" ht="15" customHeight="1">
      <c r="A10" s="66" t="s">
        <v>80</v>
      </c>
      <c r="B10" s="189"/>
      <c r="C10" s="189"/>
      <c r="D10" s="189"/>
      <c r="E10" s="189"/>
      <c r="F10" s="189"/>
      <c r="G10" s="189"/>
      <c r="H10" s="188"/>
    </row>
    <row r="11" spans="1:9" ht="15" customHeight="1">
      <c r="A11" s="72" t="s">
        <v>155</v>
      </c>
      <c r="B11" s="175">
        <v>4141</v>
      </c>
      <c r="C11" s="175">
        <v>4844</v>
      </c>
      <c r="D11" s="175">
        <v>5092</v>
      </c>
      <c r="E11" s="175">
        <v>5192</v>
      </c>
      <c r="F11" s="175">
        <f>'232'!C10</f>
        <v>5287</v>
      </c>
      <c r="G11" s="175">
        <f>'232'!F10</f>
        <v>5221</v>
      </c>
      <c r="H11" s="188"/>
    </row>
    <row r="12" spans="1:9" ht="15" customHeight="1">
      <c r="A12" s="72" t="s">
        <v>156</v>
      </c>
      <c r="B12" s="47">
        <v>961</v>
      </c>
      <c r="C12" s="175">
        <v>1810</v>
      </c>
      <c r="D12" s="175">
        <v>2567</v>
      </c>
      <c r="E12" s="175">
        <v>3565</v>
      </c>
      <c r="F12" s="175">
        <f>'232'!D10</f>
        <v>2082</v>
      </c>
      <c r="G12" s="175">
        <f>'232'!G10</f>
        <v>2995</v>
      </c>
      <c r="H12" s="67"/>
    </row>
    <row r="13" spans="1:9" ht="15" customHeight="1">
      <c r="A13" s="186" t="s">
        <v>81</v>
      </c>
      <c r="B13" s="77">
        <f>SUM(B16:B17)</f>
        <v>83</v>
      </c>
      <c r="C13" s="77">
        <f t="shared" ref="C13:E13" si="1">SUM(C16:C17)</f>
        <v>139.13200000000001</v>
      </c>
      <c r="D13" s="77">
        <f t="shared" si="1"/>
        <v>158.55700000000002</v>
      </c>
      <c r="E13" s="77">
        <f t="shared" si="1"/>
        <v>176.738</v>
      </c>
      <c r="F13" s="77">
        <f>F16+F17</f>
        <v>117.34899999999999</v>
      </c>
      <c r="G13" s="77">
        <f>G16+G17</f>
        <v>116.512</v>
      </c>
      <c r="H13" s="235"/>
    </row>
    <row r="14" spans="1:9" ht="15" customHeight="1">
      <c r="A14" s="116" t="s">
        <v>82</v>
      </c>
      <c r="B14" s="77"/>
      <c r="C14" s="77"/>
      <c r="D14" s="77"/>
      <c r="E14" s="77"/>
      <c r="F14" s="77"/>
      <c r="G14" s="77"/>
      <c r="H14" s="68"/>
    </row>
    <row r="15" spans="1:9" ht="15" customHeight="1">
      <c r="A15" s="190" t="s">
        <v>143</v>
      </c>
      <c r="B15" s="159"/>
      <c r="C15" s="159"/>
      <c r="D15" s="159"/>
      <c r="E15" s="159"/>
      <c r="F15" s="159"/>
      <c r="G15" s="159"/>
      <c r="H15" s="68"/>
    </row>
    <row r="16" spans="1:9" ht="15" customHeight="1">
      <c r="A16" s="72" t="s">
        <v>155</v>
      </c>
      <c r="B16" s="68">
        <v>65.959999999999994</v>
      </c>
      <c r="C16" s="68">
        <v>71.701999999999998</v>
      </c>
      <c r="D16" s="68">
        <v>76.356999999999999</v>
      </c>
      <c r="E16" s="68">
        <v>76.991</v>
      </c>
      <c r="F16" s="68">
        <f>'233'!C10/1000</f>
        <v>73.918999999999997</v>
      </c>
      <c r="G16" s="68">
        <f>'233'!F10/1000</f>
        <v>69.763999999999996</v>
      </c>
      <c r="H16" s="67"/>
    </row>
    <row r="17" spans="1:8" ht="15" customHeight="1">
      <c r="A17" s="72" t="s">
        <v>156</v>
      </c>
      <c r="B17" s="68">
        <v>17.04</v>
      </c>
      <c r="C17" s="68">
        <v>67.430000000000007</v>
      </c>
      <c r="D17" s="68">
        <v>82.2</v>
      </c>
      <c r="E17" s="68">
        <v>99.747</v>
      </c>
      <c r="F17" s="68">
        <v>43.43</v>
      </c>
      <c r="G17" s="68">
        <f>'233'!G10/1000</f>
        <v>46.747999999999998</v>
      </c>
      <c r="H17" s="68"/>
    </row>
    <row r="18" spans="1:8" ht="15" customHeight="1">
      <c r="A18" s="42" t="s">
        <v>144</v>
      </c>
      <c r="B18" s="77"/>
      <c r="C18" s="77"/>
      <c r="D18" s="77"/>
      <c r="E18" s="77"/>
      <c r="F18" s="77"/>
      <c r="G18" s="77"/>
      <c r="H18" s="68"/>
    </row>
    <row r="19" spans="1:8" ht="15" customHeight="1">
      <c r="A19" s="72" t="s">
        <v>153</v>
      </c>
      <c r="B19" s="68">
        <v>43.5</v>
      </c>
      <c r="C19" s="68">
        <v>73.599999999999994</v>
      </c>
      <c r="D19" s="68">
        <v>83.728999999999999</v>
      </c>
      <c r="E19" s="68">
        <v>92.46</v>
      </c>
      <c r="F19" s="68">
        <v>51.45</v>
      </c>
      <c r="G19" s="68">
        <f>G13-G20</f>
        <v>60.213999999999999</v>
      </c>
      <c r="H19" s="71"/>
    </row>
    <row r="20" spans="1:8" ht="15" customHeight="1">
      <c r="A20" s="72" t="s">
        <v>154</v>
      </c>
      <c r="B20" s="47">
        <v>39.5</v>
      </c>
      <c r="C20" s="47">
        <v>65.53</v>
      </c>
      <c r="D20" s="68">
        <v>74.828000000000003</v>
      </c>
      <c r="E20" s="68">
        <v>84.283000000000001</v>
      </c>
      <c r="F20" s="68">
        <v>65.900000000000006</v>
      </c>
      <c r="G20" s="68">
        <v>56.298000000000002</v>
      </c>
    </row>
    <row r="21" spans="1:8" ht="15" customHeight="1">
      <c r="A21" s="42" t="s">
        <v>145</v>
      </c>
      <c r="B21" s="191"/>
      <c r="C21" s="191"/>
      <c r="D21" s="191"/>
      <c r="E21" s="191"/>
      <c r="F21" s="191"/>
      <c r="G21" s="191"/>
    </row>
    <row r="22" spans="1:8" ht="15" customHeight="1">
      <c r="A22" s="72" t="s">
        <v>149</v>
      </c>
      <c r="B22" s="47">
        <v>9.49</v>
      </c>
      <c r="C22" s="47">
        <v>21.12</v>
      </c>
      <c r="D22" s="68">
        <v>24.943000000000001</v>
      </c>
      <c r="E22" s="68">
        <v>27.091000000000001</v>
      </c>
      <c r="F22" s="68">
        <v>26.23</v>
      </c>
      <c r="G22" s="68">
        <v>23.547000000000001</v>
      </c>
      <c r="H22" s="68"/>
    </row>
    <row r="23" spans="1:8" ht="15" customHeight="1">
      <c r="A23" s="72" t="s">
        <v>150</v>
      </c>
    </row>
    <row r="24" spans="1:8" ht="15" customHeight="1">
      <c r="A24" s="72" t="s">
        <v>151</v>
      </c>
      <c r="B24" s="68">
        <v>73.510000000000005</v>
      </c>
      <c r="C24" s="68">
        <v>118.01</v>
      </c>
      <c r="D24" s="68">
        <v>133.614</v>
      </c>
      <c r="E24" s="68">
        <v>149.64699999999999</v>
      </c>
      <c r="F24" s="68">
        <v>91.123999999999995</v>
      </c>
      <c r="G24" s="68">
        <v>92.816999999999993</v>
      </c>
      <c r="H24" s="73"/>
    </row>
    <row r="25" spans="1:8" ht="15" customHeight="1">
      <c r="A25" s="72" t="s">
        <v>152</v>
      </c>
    </row>
    <row r="26" spans="1:8" ht="15" customHeight="1">
      <c r="A26" s="74" t="s">
        <v>83</v>
      </c>
      <c r="B26" s="75">
        <f>B13/'228'!B12*1000</f>
        <v>28.463648834019207</v>
      </c>
      <c r="C26" s="75">
        <f>C13/'228'!C12*1000</f>
        <v>27.089563862928351</v>
      </c>
      <c r="D26" s="75">
        <f>D13/'228'!D12*1000</f>
        <v>28.117928710764321</v>
      </c>
      <c r="E26" s="75">
        <f>E13/'228'!E12*1000</f>
        <v>29.159874608150471</v>
      </c>
      <c r="F26" s="75">
        <f>F13/'228'!F12*1000</f>
        <v>31.503087248322146</v>
      </c>
      <c r="G26" s="75">
        <f>G13/'228'!G12*1000</f>
        <v>29.201002506265667</v>
      </c>
    </row>
    <row r="27" spans="1:8" ht="15" customHeight="1">
      <c r="A27" s="76" t="s">
        <v>343</v>
      </c>
      <c r="B27" s="66"/>
      <c r="C27" s="192"/>
      <c r="D27" s="192"/>
      <c r="E27" s="192"/>
      <c r="F27" s="192"/>
      <c r="G27" s="192"/>
    </row>
    <row r="28" spans="1:8" ht="15" customHeight="1">
      <c r="A28" s="74" t="s">
        <v>148</v>
      </c>
      <c r="B28" s="77">
        <f>B13/B7*1000</f>
        <v>16.268130145041162</v>
      </c>
      <c r="C28" s="77">
        <f t="shared" ref="C28:G28" si="2">C13/C7*1000</f>
        <v>20.909528103396454</v>
      </c>
      <c r="D28" s="77">
        <f t="shared" si="2"/>
        <v>20.702049875962921</v>
      </c>
      <c r="E28" s="77">
        <f t="shared" si="2"/>
        <v>20.182482585360283</v>
      </c>
      <c r="F28" s="77">
        <f t="shared" si="2"/>
        <v>15.924684489075858</v>
      </c>
      <c r="G28" s="77">
        <f t="shared" si="2"/>
        <v>14.181110029211295</v>
      </c>
    </row>
    <row r="29" spans="1:8" ht="15" customHeight="1">
      <c r="A29" s="76" t="s">
        <v>344</v>
      </c>
      <c r="B29" s="192"/>
      <c r="C29" s="192"/>
      <c r="D29" s="192"/>
      <c r="E29" s="192"/>
      <c r="F29" s="192"/>
      <c r="G29" s="192"/>
    </row>
    <row r="30" spans="1:8" ht="15" customHeight="1">
      <c r="A30" s="193"/>
      <c r="B30" s="429" t="s">
        <v>13</v>
      </c>
      <c r="C30" s="429"/>
      <c r="D30" s="429"/>
      <c r="E30" s="429"/>
      <c r="F30" s="429"/>
      <c r="G30" s="429"/>
    </row>
    <row r="31" spans="1:8" ht="15" customHeight="1">
      <c r="A31" s="72"/>
      <c r="B31" s="430" t="s">
        <v>345</v>
      </c>
      <c r="C31" s="430"/>
      <c r="D31" s="430"/>
      <c r="E31" s="430"/>
      <c r="F31" s="430"/>
      <c r="G31" s="430"/>
    </row>
    <row r="32" spans="1:8" ht="15" customHeight="1">
      <c r="A32" s="186" t="s">
        <v>146</v>
      </c>
      <c r="B32" s="194">
        <v>105.11</v>
      </c>
      <c r="C32" s="194">
        <v>100.47</v>
      </c>
      <c r="D32" s="194">
        <f t="shared" ref="D32:G32" si="3">D7/C7*100</f>
        <v>115.10369702434626</v>
      </c>
      <c r="E32" s="194">
        <f t="shared" si="3"/>
        <v>114.33607520564041</v>
      </c>
      <c r="F32" s="194">
        <f t="shared" si="3"/>
        <v>84.149822998743858</v>
      </c>
      <c r="G32" s="194">
        <f t="shared" si="3"/>
        <v>111.49409689238703</v>
      </c>
      <c r="H32" s="68"/>
    </row>
    <row r="33" spans="1:8" ht="15" customHeight="1">
      <c r="A33" s="65" t="s">
        <v>79</v>
      </c>
      <c r="B33" s="68">
        <v>105.63</v>
      </c>
      <c r="C33" s="195">
        <v>101.29387028950347</v>
      </c>
      <c r="D33" s="195">
        <f t="shared" ref="D33:G33" si="4">D9/C9*100</f>
        <v>112.03895896535208</v>
      </c>
      <c r="E33" s="195">
        <f t="shared" si="4"/>
        <v>115.94698589140657</v>
      </c>
      <c r="F33" s="195">
        <f t="shared" si="4"/>
        <v>106.13323500491643</v>
      </c>
      <c r="G33" s="195">
        <f t="shared" si="4"/>
        <v>70.283729009843654</v>
      </c>
      <c r="H33" s="68"/>
    </row>
    <row r="34" spans="1:8" ht="15" customHeight="1">
      <c r="A34" s="66" t="s">
        <v>80</v>
      </c>
      <c r="B34" s="68"/>
      <c r="C34" s="195"/>
      <c r="D34" s="195"/>
      <c r="E34" s="195"/>
      <c r="F34" s="195"/>
      <c r="G34" s="195"/>
      <c r="H34" s="68"/>
    </row>
    <row r="35" spans="1:8" ht="15" customHeight="1">
      <c r="A35" s="72" t="s">
        <v>155</v>
      </c>
      <c r="B35" s="68">
        <v>107.5</v>
      </c>
      <c r="C35" s="195">
        <v>100.37297969332781</v>
      </c>
      <c r="D35" s="195">
        <f t="shared" ref="D35:G35" si="5">D11/C11*100</f>
        <v>105.1197357555739</v>
      </c>
      <c r="E35" s="195">
        <f t="shared" si="5"/>
        <v>101.96386488609583</v>
      </c>
      <c r="F35" s="195">
        <f t="shared" si="5"/>
        <v>101.82973805855163</v>
      </c>
      <c r="G35" s="195">
        <f t="shared" si="5"/>
        <v>98.75165500283714</v>
      </c>
      <c r="H35" s="68"/>
    </row>
    <row r="36" spans="1:8" ht="15" customHeight="1">
      <c r="A36" s="72" t="s">
        <v>156</v>
      </c>
      <c r="B36" s="68">
        <v>95.91</v>
      </c>
      <c r="C36" s="195">
        <v>100.72</v>
      </c>
      <c r="D36" s="195">
        <f t="shared" ref="D36:G37" si="6">D12/C12*100</f>
        <v>141.82320441988949</v>
      </c>
      <c r="E36" s="195">
        <f t="shared" si="6"/>
        <v>138.87806778340476</v>
      </c>
      <c r="F36" s="195">
        <f t="shared" si="6"/>
        <v>58.401122019635345</v>
      </c>
      <c r="G36" s="195">
        <f t="shared" si="6"/>
        <v>143.85206532180598</v>
      </c>
      <c r="H36" s="68"/>
    </row>
    <row r="37" spans="1:8" ht="15" customHeight="1">
      <c r="A37" s="186" t="s">
        <v>147</v>
      </c>
      <c r="B37" s="159">
        <v>122.47</v>
      </c>
      <c r="C37" s="194">
        <v>105.13</v>
      </c>
      <c r="D37" s="194">
        <f t="shared" si="6"/>
        <v>113.96156168243108</v>
      </c>
      <c r="E37" s="194">
        <f t="shared" si="6"/>
        <v>111.46653884722843</v>
      </c>
      <c r="F37" s="194">
        <f t="shared" si="6"/>
        <v>66.39715284771809</v>
      </c>
      <c r="G37" s="194">
        <f t="shared" si="6"/>
        <v>99.286742963297527</v>
      </c>
      <c r="H37" s="68"/>
    </row>
    <row r="38" spans="1:8" ht="9" customHeight="1">
      <c r="A38" s="116"/>
      <c r="B38" s="68"/>
      <c r="C38" s="195"/>
      <c r="D38" s="195"/>
      <c r="E38" s="195"/>
      <c r="F38" s="195"/>
      <c r="G38" s="195"/>
      <c r="H38" s="68"/>
    </row>
    <row r="39" spans="1:8" ht="15" customHeight="1">
      <c r="A39" s="190" t="s">
        <v>143</v>
      </c>
      <c r="B39" s="68"/>
      <c r="C39" s="195"/>
      <c r="D39" s="195"/>
      <c r="E39" s="195"/>
      <c r="F39" s="195"/>
      <c r="G39" s="195"/>
      <c r="H39" s="68"/>
    </row>
    <row r="40" spans="1:8" ht="15" customHeight="1">
      <c r="A40" s="72" t="s">
        <v>155</v>
      </c>
      <c r="B40" s="68">
        <v>117.63</v>
      </c>
      <c r="C40" s="195">
        <v>102.07</v>
      </c>
      <c r="D40" s="195">
        <f>D16/C16*100</f>
        <v>106.4921480572369</v>
      </c>
      <c r="E40" s="195">
        <f t="shared" ref="E40:G41" si="7">E16/D16*100</f>
        <v>100.83031025315294</v>
      </c>
      <c r="F40" s="195">
        <f t="shared" si="7"/>
        <v>96.009923237781038</v>
      </c>
      <c r="G40" s="195">
        <f t="shared" si="7"/>
        <v>94.37898239965368</v>
      </c>
      <c r="H40" s="68"/>
    </row>
    <row r="41" spans="1:8" ht="15" customHeight="1">
      <c r="A41" s="72" t="s">
        <v>156</v>
      </c>
      <c r="B41" s="68">
        <v>145.63999999999999</v>
      </c>
      <c r="C41" s="195">
        <v>108.59</v>
      </c>
      <c r="D41" s="195">
        <f>D17/C17*100</f>
        <v>121.90419694497999</v>
      </c>
      <c r="E41" s="195">
        <f t="shared" si="7"/>
        <v>121.34671532846714</v>
      </c>
      <c r="F41" s="356">
        <f t="shared" si="7"/>
        <v>43.540156596188353</v>
      </c>
      <c r="G41" s="356">
        <f t="shared" si="7"/>
        <v>107.63988026709647</v>
      </c>
      <c r="H41" s="68"/>
    </row>
    <row r="42" spans="1:8" ht="15" customHeight="1">
      <c r="A42" s="42" t="s">
        <v>144</v>
      </c>
      <c r="B42" s="68"/>
      <c r="C42" s="195"/>
      <c r="D42" s="195"/>
      <c r="E42" s="195"/>
      <c r="F42" s="356"/>
      <c r="G42" s="356"/>
      <c r="H42" s="68"/>
    </row>
    <row r="43" spans="1:8" ht="15" customHeight="1">
      <c r="A43" s="72" t="s">
        <v>153</v>
      </c>
      <c r="B43" s="68">
        <v>122.5</v>
      </c>
      <c r="C43" s="195">
        <v>99.22</v>
      </c>
      <c r="D43" s="195">
        <f>D19/C19*100</f>
        <v>113.76222826086956</v>
      </c>
      <c r="E43" s="195">
        <f t="shared" ref="E43:G43" si="8">E19/D19*100</f>
        <v>110.42768933105613</v>
      </c>
      <c r="F43" s="356">
        <f t="shared" si="8"/>
        <v>55.645684620376393</v>
      </c>
      <c r="G43" s="356">
        <f t="shared" si="8"/>
        <v>117.03401360544217</v>
      </c>
      <c r="H43" s="68"/>
    </row>
    <row r="44" spans="1:8" ht="15" customHeight="1">
      <c r="A44" s="72" t="s">
        <v>154</v>
      </c>
      <c r="B44" s="68">
        <v>122.4</v>
      </c>
      <c r="C44" s="195">
        <v>112.67</v>
      </c>
      <c r="D44" s="195">
        <f>D20/C20*100</f>
        <v>114.18892110483748</v>
      </c>
      <c r="E44" s="195">
        <f t="shared" ref="E44:G44" si="9">E20/D20*100</f>
        <v>112.63564441118297</v>
      </c>
      <c r="F44" s="356">
        <f t="shared" si="9"/>
        <v>78.188958627481227</v>
      </c>
      <c r="G44" s="356">
        <f t="shared" si="9"/>
        <v>85.429438543247343</v>
      </c>
      <c r="H44" s="68"/>
    </row>
    <row r="45" spans="1:8" ht="15" customHeight="1">
      <c r="A45" s="42" t="s">
        <v>145</v>
      </c>
      <c r="B45" s="68"/>
      <c r="C45" s="195"/>
      <c r="D45" s="195"/>
      <c r="E45" s="195"/>
      <c r="F45" s="356"/>
      <c r="G45" s="356"/>
      <c r="H45" s="68"/>
    </row>
    <row r="46" spans="1:8" ht="35.25" customHeight="1">
      <c r="A46" s="355" t="s">
        <v>346</v>
      </c>
      <c r="B46" s="68">
        <v>122.57</v>
      </c>
      <c r="C46" s="195">
        <v>109.20372285418823</v>
      </c>
      <c r="D46" s="195">
        <f>D22/C22*100</f>
        <v>118.10132575757575</v>
      </c>
      <c r="E46" s="195">
        <f t="shared" ref="E46:G46" si="10">E22/D22*100</f>
        <v>108.61163452672091</v>
      </c>
      <c r="F46" s="356">
        <f t="shared" si="10"/>
        <v>96.821822745561263</v>
      </c>
      <c r="G46" s="356">
        <f t="shared" si="10"/>
        <v>89.771254288982078</v>
      </c>
      <c r="H46" s="68"/>
    </row>
    <row r="47" spans="1:8" ht="15" customHeight="1">
      <c r="A47" s="72" t="s">
        <v>151</v>
      </c>
      <c r="B47" s="68">
        <v>122.46</v>
      </c>
      <c r="C47" s="195">
        <v>104.42</v>
      </c>
      <c r="D47" s="195">
        <f t="shared" ref="D47:G51" si="11">D24/C24*100</f>
        <v>113.22260825353783</v>
      </c>
      <c r="E47" s="195">
        <f t="shared" si="11"/>
        <v>111.99949107129493</v>
      </c>
      <c r="F47" s="356">
        <f t="shared" si="11"/>
        <v>60.892633998676885</v>
      </c>
      <c r="G47" s="356">
        <f t="shared" si="11"/>
        <v>101.8579079057109</v>
      </c>
      <c r="H47" s="68"/>
    </row>
    <row r="48" spans="1:8" ht="15" customHeight="1">
      <c r="A48" s="72" t="s">
        <v>152</v>
      </c>
      <c r="B48" s="68"/>
      <c r="C48" s="195"/>
      <c r="D48" s="195"/>
      <c r="E48" s="195"/>
      <c r="F48" s="195"/>
      <c r="G48" s="195"/>
      <c r="H48" s="68"/>
    </row>
    <row r="49" spans="1:8" ht="15" customHeight="1">
      <c r="A49" s="186" t="s">
        <v>93</v>
      </c>
      <c r="B49" s="159">
        <v>115.47</v>
      </c>
      <c r="C49" s="194">
        <v>87.48</v>
      </c>
      <c r="D49" s="194">
        <f t="shared" si="11"/>
        <v>103.79616612891753</v>
      </c>
      <c r="E49" s="194">
        <f t="shared" si="11"/>
        <v>103.70562820648756</v>
      </c>
      <c r="F49" s="194">
        <f t="shared" ref="F49" si="12">F26/E26*100</f>
        <v>108.03574319732063</v>
      </c>
      <c r="G49" s="194">
        <f t="shared" ref="G49" si="13">G26/F26*100</f>
        <v>92.692510661223878</v>
      </c>
      <c r="H49" s="68"/>
    </row>
    <row r="50" spans="1:8" ht="15" customHeight="1">
      <c r="A50" s="116" t="s">
        <v>22</v>
      </c>
      <c r="B50" s="68"/>
      <c r="C50" s="195"/>
      <c r="D50" s="195"/>
      <c r="E50" s="195"/>
      <c r="F50" s="195"/>
      <c r="G50" s="195"/>
      <c r="H50" s="68"/>
    </row>
    <row r="51" spans="1:8" ht="15" customHeight="1">
      <c r="A51" s="186" t="s">
        <v>94</v>
      </c>
      <c r="B51" s="194">
        <f>B28/(67773/4854)*100</f>
        <v>116.51469423521137</v>
      </c>
      <c r="C51" s="194">
        <v>104.64</v>
      </c>
      <c r="D51" s="194">
        <f t="shared" si="11"/>
        <v>99.007733572907213</v>
      </c>
      <c r="E51" s="194">
        <f t="shared" si="11"/>
        <v>97.490261622807196</v>
      </c>
      <c r="F51" s="194">
        <f t="shared" ref="F51" si="14">F28/E28*100</f>
        <v>78.903496741412312</v>
      </c>
      <c r="G51" s="194">
        <f t="shared" ref="G51" si="15">G28/F28*100</f>
        <v>89.051120849140631</v>
      </c>
      <c r="H51" s="68"/>
    </row>
    <row r="52" spans="1:8" ht="15" customHeight="1">
      <c r="A52" s="76" t="s">
        <v>347</v>
      </c>
      <c r="B52" s="68"/>
      <c r="C52" s="194"/>
    </row>
    <row r="53" spans="1:8" ht="15.95" customHeight="1">
      <c r="A53" s="230"/>
      <c r="B53" s="230"/>
      <c r="C53" s="230"/>
      <c r="D53" s="230"/>
      <c r="E53" s="230"/>
      <c r="F53" s="230"/>
      <c r="G53" s="230"/>
    </row>
  </sheetData>
  <mergeCells count="3">
    <mergeCell ref="B4:G4"/>
    <mergeCell ref="B30:G30"/>
    <mergeCell ref="B31:G31"/>
  </mergeCells>
  <pageMargins left="0.74803149606299213" right="0.51181102362204722" top="0.2" bottom="0.2" header="0.2" footer="0.23622047244094491"/>
  <pageSetup paperSize="9" orientation="portrait" r:id="rId1"/>
  <headerFooter alignWithMargins="0">
    <oddFooter>&amp;C&amp;11&amp;P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0"/>
  <sheetViews>
    <sheetView workbookViewId="0">
      <selection activeCell="A13" sqref="A13"/>
    </sheetView>
  </sheetViews>
  <sheetFormatPr defaultRowHeight="15.95" customHeight="1"/>
  <cols>
    <col min="1" max="1" width="37.42578125" style="17" customWidth="1"/>
    <col min="2" max="7" width="8.85546875" style="17" customWidth="1"/>
    <col min="8" max="16384" width="9.140625" style="17"/>
  </cols>
  <sheetData>
    <row r="1" spans="1:9" ht="20.100000000000001" customHeight="1">
      <c r="A1" s="36" t="s">
        <v>348</v>
      </c>
      <c r="B1" s="37"/>
      <c r="C1" s="37"/>
      <c r="D1" s="37"/>
      <c r="E1" s="37"/>
    </row>
    <row r="2" spans="1:9" ht="20.100000000000001" customHeight="1">
      <c r="A2" s="38" t="s">
        <v>159</v>
      </c>
      <c r="B2" s="37"/>
      <c r="C2" s="37"/>
      <c r="D2" s="37"/>
      <c r="E2" s="37"/>
    </row>
    <row r="3" spans="1:9" ht="15" customHeight="1">
      <c r="A3" s="37"/>
      <c r="B3" s="37"/>
      <c r="C3" s="37"/>
      <c r="D3" s="37"/>
      <c r="E3" s="37"/>
    </row>
    <row r="4" spans="1:9" ht="20.100000000000001" customHeight="1">
      <c r="A4" s="39"/>
      <c r="B4" s="39"/>
      <c r="C4" s="39"/>
      <c r="D4" s="39"/>
      <c r="E4" s="39"/>
      <c r="F4" s="39"/>
      <c r="G4" s="40" t="s">
        <v>157</v>
      </c>
    </row>
    <row r="5" spans="1:9" s="8" customFormat="1" ht="36" customHeight="1">
      <c r="B5" s="426" t="s">
        <v>339</v>
      </c>
      <c r="C5" s="426"/>
      <c r="D5" s="426"/>
      <c r="E5" s="426" t="s">
        <v>340</v>
      </c>
      <c r="F5" s="426"/>
      <c r="G5" s="426"/>
    </row>
    <row r="6" spans="1:9" s="8" customFormat="1" ht="20.100000000000001" customHeight="1">
      <c r="B6" s="49" t="s">
        <v>14</v>
      </c>
      <c r="C6" s="427" t="s">
        <v>138</v>
      </c>
      <c r="D6" s="428"/>
      <c r="E6" s="49" t="s">
        <v>14</v>
      </c>
      <c r="F6" s="427" t="s">
        <v>138</v>
      </c>
      <c r="G6" s="428"/>
      <c r="I6" s="78"/>
    </row>
    <row r="7" spans="1:9" s="8" customFormat="1" ht="31.5" customHeight="1">
      <c r="B7" s="50" t="s">
        <v>15</v>
      </c>
      <c r="C7" s="51" t="s">
        <v>16</v>
      </c>
      <c r="D7" s="173" t="s">
        <v>221</v>
      </c>
      <c r="E7" s="50" t="s">
        <v>15</v>
      </c>
      <c r="F7" s="51" t="s">
        <v>16</v>
      </c>
      <c r="G7" s="172" t="s">
        <v>221</v>
      </c>
    </row>
    <row r="8" spans="1:9" s="8" customFormat="1" ht="20.100000000000001" customHeight="1">
      <c r="B8" s="53"/>
      <c r="C8" s="54" t="s">
        <v>18</v>
      </c>
      <c r="D8" s="54" t="s">
        <v>19</v>
      </c>
      <c r="E8" s="53"/>
      <c r="F8" s="54" t="s">
        <v>18</v>
      </c>
      <c r="G8" s="54" t="s">
        <v>19</v>
      </c>
    </row>
    <row r="9" spans="1:9" ht="9" customHeight="1"/>
    <row r="10" spans="1:9" ht="21.75" customHeight="1">
      <c r="A10" s="46" t="s">
        <v>158</v>
      </c>
      <c r="B10" s="79">
        <f t="shared" ref="B10:D10" si="0">SUM(B12:B22)</f>
        <v>7369</v>
      </c>
      <c r="C10" s="79">
        <f t="shared" si="0"/>
        <v>5287</v>
      </c>
      <c r="D10" s="197">
        <f t="shared" si="0"/>
        <v>2082</v>
      </c>
      <c r="E10" s="79">
        <f t="shared" ref="E10:G10" si="1">SUM(E12:E22)</f>
        <v>8216</v>
      </c>
      <c r="F10" s="79">
        <f t="shared" si="1"/>
        <v>5221</v>
      </c>
      <c r="G10" s="197">
        <f t="shared" si="1"/>
        <v>2995</v>
      </c>
    </row>
    <row r="11" spans="1:9" ht="21.75" customHeight="1">
      <c r="A11" s="46" t="s">
        <v>223</v>
      </c>
      <c r="B11" s="47"/>
      <c r="C11" s="47"/>
      <c r="D11" s="80"/>
      <c r="E11" s="47"/>
      <c r="F11" s="47"/>
      <c r="G11" s="80"/>
    </row>
    <row r="12" spans="1:9" ht="21.75" customHeight="1">
      <c r="A12" s="17" t="s">
        <v>128</v>
      </c>
      <c r="B12" s="64">
        <f t="shared" ref="B12:B13" si="2">C12+D12</f>
        <v>1787</v>
      </c>
      <c r="C12" s="64">
        <v>610</v>
      </c>
      <c r="D12" s="175">
        <v>1177</v>
      </c>
      <c r="E12" s="64">
        <f t="shared" ref="E12:E22" si="3">F12+G12</f>
        <v>2076</v>
      </c>
      <c r="F12" s="64">
        <v>599</v>
      </c>
      <c r="G12" s="175">
        <v>1477</v>
      </c>
    </row>
    <row r="13" spans="1:9" ht="21.75" customHeight="1">
      <c r="A13" s="17" t="s">
        <v>341</v>
      </c>
      <c r="B13" s="64">
        <f t="shared" si="2"/>
        <v>521</v>
      </c>
      <c r="C13" s="64">
        <f>394+37</f>
        <v>431</v>
      </c>
      <c r="D13" s="175">
        <v>90</v>
      </c>
      <c r="E13" s="64">
        <f t="shared" si="3"/>
        <v>541</v>
      </c>
      <c r="F13" s="64">
        <v>415</v>
      </c>
      <c r="G13" s="175">
        <v>126</v>
      </c>
    </row>
    <row r="14" spans="1:9" ht="20.100000000000001" customHeight="1">
      <c r="A14" s="17" t="s">
        <v>129</v>
      </c>
      <c r="B14" s="64">
        <f>C14+D14</f>
        <v>542</v>
      </c>
      <c r="C14" s="64">
        <v>510</v>
      </c>
      <c r="D14" s="175">
        <v>32</v>
      </c>
      <c r="E14" s="64">
        <f>F14+G14</f>
        <v>615</v>
      </c>
      <c r="F14" s="64">
        <v>517</v>
      </c>
      <c r="G14" s="175">
        <v>98</v>
      </c>
    </row>
    <row r="15" spans="1:9" ht="21.75" customHeight="1">
      <c r="A15" s="17" t="s">
        <v>130</v>
      </c>
      <c r="B15" s="64">
        <f t="shared" ref="B15:B18" si="4">C15+D15</f>
        <v>410</v>
      </c>
      <c r="C15" s="64">
        <v>388</v>
      </c>
      <c r="D15" s="175">
        <v>22</v>
      </c>
      <c r="E15" s="64">
        <f t="shared" si="3"/>
        <v>419</v>
      </c>
      <c r="F15" s="64">
        <v>382</v>
      </c>
      <c r="G15" s="175">
        <v>37</v>
      </c>
    </row>
    <row r="16" spans="1:9" ht="20.100000000000001" customHeight="1">
      <c r="A16" s="17" t="s">
        <v>131</v>
      </c>
      <c r="B16" s="64">
        <f t="shared" si="4"/>
        <v>689</v>
      </c>
      <c r="C16" s="64">
        <v>666</v>
      </c>
      <c r="D16" s="175">
        <v>23</v>
      </c>
      <c r="E16" s="64">
        <f t="shared" si="3"/>
        <v>767</v>
      </c>
      <c r="F16" s="64">
        <v>669</v>
      </c>
      <c r="G16" s="175">
        <v>98</v>
      </c>
    </row>
    <row r="17" spans="1:7" ht="20.100000000000001" customHeight="1">
      <c r="A17" s="17" t="s">
        <v>132</v>
      </c>
      <c r="B17" s="64">
        <f t="shared" si="4"/>
        <v>443</v>
      </c>
      <c r="C17" s="64">
        <v>421</v>
      </c>
      <c r="D17" s="175">
        <v>22</v>
      </c>
      <c r="E17" s="64">
        <f t="shared" si="3"/>
        <v>572</v>
      </c>
      <c r="F17" s="64">
        <v>407</v>
      </c>
      <c r="G17" s="175">
        <v>165</v>
      </c>
    </row>
    <row r="18" spans="1:7" ht="20.100000000000001" customHeight="1">
      <c r="A18" s="17" t="s">
        <v>133</v>
      </c>
      <c r="B18" s="64">
        <f t="shared" si="4"/>
        <v>584</v>
      </c>
      <c r="C18" s="64">
        <v>331</v>
      </c>
      <c r="D18" s="175">
        <v>253</v>
      </c>
      <c r="E18" s="64">
        <f t="shared" si="3"/>
        <v>524</v>
      </c>
      <c r="F18" s="64">
        <v>340</v>
      </c>
      <c r="G18" s="175">
        <v>184</v>
      </c>
    </row>
    <row r="19" spans="1:7" ht="21.75" customHeight="1">
      <c r="A19" s="17" t="s">
        <v>134</v>
      </c>
      <c r="B19" s="64">
        <f>C19+D19</f>
        <v>558</v>
      </c>
      <c r="C19" s="64">
        <v>539</v>
      </c>
      <c r="D19" s="175">
        <v>19</v>
      </c>
      <c r="E19" s="64">
        <f>F19+G19</f>
        <v>570</v>
      </c>
      <c r="F19" s="64">
        <v>528</v>
      </c>
      <c r="G19" s="175">
        <v>42</v>
      </c>
    </row>
    <row r="20" spans="1:7" ht="20.100000000000001" customHeight="1">
      <c r="A20" s="17" t="s">
        <v>135</v>
      </c>
      <c r="B20" s="64">
        <f t="shared" ref="B20" si="5">C20+D20</f>
        <v>480</v>
      </c>
      <c r="C20" s="64">
        <v>386</v>
      </c>
      <c r="D20" s="175">
        <v>94</v>
      </c>
      <c r="E20" s="64">
        <f t="shared" si="3"/>
        <v>470</v>
      </c>
      <c r="F20" s="64">
        <v>371</v>
      </c>
      <c r="G20" s="175">
        <v>99</v>
      </c>
    </row>
    <row r="21" spans="1:7" ht="20.100000000000001" customHeight="1">
      <c r="A21" s="17" t="s">
        <v>136</v>
      </c>
      <c r="B21" s="64">
        <f>C21+D21</f>
        <v>705</v>
      </c>
      <c r="C21" s="64">
        <v>600</v>
      </c>
      <c r="D21" s="175">
        <v>105</v>
      </c>
      <c r="E21" s="64">
        <f>F21+G21</f>
        <v>867</v>
      </c>
      <c r="F21" s="64">
        <v>600</v>
      </c>
      <c r="G21" s="175">
        <v>267</v>
      </c>
    </row>
    <row r="22" spans="1:7" ht="21.75" customHeight="1">
      <c r="A22" s="17" t="s">
        <v>137</v>
      </c>
      <c r="B22" s="64">
        <f t="shared" ref="B22" si="6">C22+D22</f>
        <v>650</v>
      </c>
      <c r="C22" s="64">
        <v>405</v>
      </c>
      <c r="D22" s="175">
        <v>245</v>
      </c>
      <c r="E22" s="64">
        <f t="shared" si="3"/>
        <v>795</v>
      </c>
      <c r="F22" s="64">
        <v>393</v>
      </c>
      <c r="G22" s="175">
        <v>402</v>
      </c>
    </row>
    <row r="23" spans="1:7" ht="20.100000000000001" customHeight="1">
      <c r="A23" s="39"/>
      <c r="B23" s="39"/>
      <c r="C23" s="39"/>
      <c r="D23" s="39"/>
      <c r="E23" s="39"/>
      <c r="F23" s="39"/>
      <c r="G23" s="39"/>
    </row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mergeCells count="4">
    <mergeCell ref="B5:D5"/>
    <mergeCell ref="E5:G5"/>
    <mergeCell ref="C6:D6"/>
    <mergeCell ref="F6:G6"/>
  </mergeCells>
  <pageMargins left="0.68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</vt:i4>
      </vt:variant>
    </vt:vector>
  </HeadingPairs>
  <TitlesOfParts>
    <vt:vector size="36" baseType="lpstr">
      <vt:lpstr>GIAO DUC</vt:lpstr>
      <vt:lpstr>Giai thich</vt:lpstr>
      <vt:lpstr>Tong quan</vt:lpstr>
      <vt:lpstr>Info</vt:lpstr>
      <vt:lpstr>228</vt:lpstr>
      <vt:lpstr>229</vt:lpstr>
      <vt:lpstr>230</vt:lpstr>
      <vt:lpstr>231</vt:lpstr>
      <vt:lpstr>232</vt:lpstr>
      <vt:lpstr>233</vt:lpstr>
      <vt:lpstr>234</vt:lpstr>
      <vt:lpstr>235</vt:lpstr>
      <vt:lpstr>236</vt:lpstr>
      <vt:lpstr>237</vt:lpstr>
      <vt:lpstr>238</vt:lpstr>
      <vt:lpstr>239</vt:lpstr>
      <vt:lpstr>240</vt:lpstr>
      <vt:lpstr>241</vt:lpstr>
      <vt:lpstr>242</vt:lpstr>
      <vt:lpstr>243</vt:lpstr>
      <vt:lpstr>244</vt:lpstr>
      <vt:lpstr>245</vt:lpstr>
      <vt:lpstr>246</vt:lpstr>
      <vt:lpstr>247</vt:lpstr>
      <vt:lpstr>248</vt:lpstr>
      <vt:lpstr>249</vt:lpstr>
      <vt:lpstr>250</vt:lpstr>
      <vt:lpstr>251</vt:lpstr>
      <vt:lpstr>252</vt:lpstr>
      <vt:lpstr>253</vt:lpstr>
      <vt:lpstr>254</vt:lpstr>
      <vt:lpstr>255</vt:lpstr>
      <vt:lpstr>'229'!Print_Area</vt:lpstr>
      <vt:lpstr>'230'!Print_Area</vt:lpstr>
      <vt:lpstr>'233'!Print_Area</vt:lpstr>
      <vt:lpstr>'GIAO DUC'!Print_Titles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Administrator</cp:lastModifiedBy>
  <cp:lastPrinted>2020-04-21T09:28:35Z</cp:lastPrinted>
  <dcterms:created xsi:type="dcterms:W3CDTF">2017-05-10T03:05:42Z</dcterms:created>
  <dcterms:modified xsi:type="dcterms:W3CDTF">2020-06-02T03:01:22Z</dcterms:modified>
</cp:coreProperties>
</file>