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ÊN GIÁM THỐNG KÊ\NIÊN GIÁM THỐNG KÊ 2020\NGTK 2020 HOÀN THÀNH\"/>
    </mc:Choice>
  </mc:AlternateContent>
  <xr:revisionPtr revIDLastSave="0" documentId="13_ncr:1_{609FF6E8-37D2-43B3-9516-5D3452A28D2E}" xr6:coauthVersionLast="47" xr6:coauthVersionMax="47" xr10:uidLastSave="{00000000-0000-0000-0000-000000000000}"/>
  <bookViews>
    <workbookView xWindow="-120" yWindow="-120" windowWidth="24240" windowHeight="13140" tabRatio="876" xr2:uid="{00000000-000D-0000-FFFF-FFFF00000000}"/>
  </bookViews>
  <sheets>
    <sheet name="Muc luc GD" sheetId="1" r:id="rId1"/>
    <sheet name="Giai thich" sheetId="40" r:id="rId2"/>
    <sheet name="Tong quan" sheetId="41" r:id="rId3"/>
    <sheet name="Info" sheetId="42" r:id="rId4"/>
    <sheet name="229" sheetId="2" r:id="rId5"/>
    <sheet name="230" sheetId="3" r:id="rId6"/>
    <sheet name="231" sheetId="4" r:id="rId7"/>
    <sheet name="232" sheetId="5" r:id="rId8"/>
    <sheet name="233" sheetId="6" r:id="rId9"/>
    <sheet name="234" sheetId="7" r:id="rId10"/>
    <sheet name="235" sheetId="39" r:id="rId11"/>
    <sheet name="236" sheetId="8" r:id="rId12"/>
    <sheet name="237" sheetId="9" r:id="rId13"/>
    <sheet name="238" sheetId="10" r:id="rId14"/>
    <sheet name="239" sheetId="38" r:id="rId15"/>
    <sheet name="240" sheetId="11" r:id="rId16"/>
    <sheet name="241" sheetId="12" r:id="rId17"/>
    <sheet name="242" sheetId="13" r:id="rId18"/>
    <sheet name="243" sheetId="14" r:id="rId19"/>
    <sheet name="244" sheetId="15" r:id="rId20"/>
    <sheet name="245" sheetId="16" r:id="rId21"/>
    <sheet name="246" sheetId="17" r:id="rId22"/>
    <sheet name="247" sheetId="18" r:id="rId23"/>
    <sheet name="248" sheetId="19" r:id="rId24"/>
    <sheet name="249" sheetId="20" r:id="rId25"/>
    <sheet name="250" sheetId="21" r:id="rId26"/>
    <sheet name="251" sheetId="22" r:id="rId27"/>
    <sheet name="252" sheetId="23" r:id="rId28"/>
    <sheet name="253" sheetId="24" r:id="rId29"/>
    <sheet name="254" sheetId="25" r:id="rId30"/>
    <sheet name="255" sheetId="43" r:id="rId31"/>
    <sheet name="256" sheetId="45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>'[1]PNT-QUOT-#3'!#REF!</definedName>
    <definedName name="\z">'[1]COAT&amp;WRAP-QIOT-#3'!#REF!</definedName>
    <definedName name="__________________________h1" hidden="1">{"'TDTGT (theo Dphuong)'!$A$4:$F$75"}</definedName>
    <definedName name="________________________h1" hidden="1">{"'TDTGT (theo Dphuong)'!$A$4:$F$75"}</definedName>
    <definedName name="_________________B5" hidden="1">{#N/A,#N/A,FALSE,"Chung"}</definedName>
    <definedName name="_________________h1" localSheetId="3" hidden="1">{"'TDTGT (theo Dphuong)'!$A$4:$F$75"}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localSheetId="3" hidden="1">{"'TDTGT (theo Dphuong)'!$A$4:$F$75"}</definedName>
    <definedName name="______________h1" hidden="1">{"'TDTGT (theo Dphuong)'!$A$4:$F$75"}</definedName>
    <definedName name="_____________h1" localSheetId="3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localSheetId="3" hidden="1">{"'TDTGT (theo Dphuong)'!$A$4:$F$75"}</definedName>
    <definedName name="____________h1" hidden="1">{"'TDTGT (theo Dphuong)'!$A$4:$F$75"}</definedName>
    <definedName name="____________h2" hidden="1">{"'TDTGT (theo Dphuong)'!$A$4:$F$75"}</definedName>
    <definedName name="___________B5" localSheetId="3" hidden="1">{#N/A,#N/A,FALSE,"Chung"}</definedName>
    <definedName name="___________B5" hidden="1">{#N/A,#N/A,FALSE,"Chung"}</definedName>
    <definedName name="___________h1" localSheetId="3" hidden="1">{"'TDTGT (theo Dphuong)'!$A$4:$F$75"}</definedName>
    <definedName name="___________h1" hidden="1">{"'TDTGT (theo Dphuong)'!$A$4:$F$75"}</definedName>
    <definedName name="___________h2" localSheetId="3" hidden="1">{"'TDTGT (theo Dphuong)'!$A$4:$F$75"}</definedName>
    <definedName name="___________h2" hidden="1">{"'TDTGT (theo Dphuong)'!$A$4:$F$75"}</definedName>
    <definedName name="__________h1" localSheetId="3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3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localSheetId="3" hidden="1">{#N/A,#N/A,FALSE,"Chung"}</definedName>
    <definedName name="________B5" hidden="1">{#N/A,#N/A,FALSE,"Chung"}</definedName>
    <definedName name="________h1" localSheetId="3" hidden="1">{"'TDTGT (theo Dphuong)'!$A$4:$F$75"}</definedName>
    <definedName name="________h1" hidden="1">{"'TDTGT (theo Dphuong)'!$A$4:$F$75"}</definedName>
    <definedName name="________h2" localSheetId="3" hidden="1">{"'TDTGT (theo Dphuong)'!$A$4:$F$75"}</definedName>
    <definedName name="________h2" hidden="1">{"'TDTGT (theo Dphuong)'!$A$4:$F$75"}</definedName>
    <definedName name="_______B5" localSheetId="3" hidden="1">{#N/A,#N/A,FALSE,"Chung"}</definedName>
    <definedName name="_______B5" hidden="1">{#N/A,#N/A,FALSE,"Chung"}</definedName>
    <definedName name="_______h1" localSheetId="3" hidden="1">{"'TDTGT (theo Dphuong)'!$A$4:$F$75"}</definedName>
    <definedName name="_______h1" hidden="1">{"'TDTGT (theo Dphuong)'!$A$4:$F$75"}</definedName>
    <definedName name="_______h2" localSheetId="3" hidden="1">{"'TDTGT (theo Dphuong)'!$A$4:$F$75"}</definedName>
    <definedName name="_______h2" hidden="1">{"'TDTGT (theo Dphuong)'!$A$4:$F$75"}</definedName>
    <definedName name="______B5" localSheetId="3" hidden="1">{#N/A,#N/A,FALSE,"Chung"}</definedName>
    <definedName name="______B5" hidden="1">{#N/A,#N/A,FALSE,"Chung"}</definedName>
    <definedName name="______h1" localSheetId="3" hidden="1">{"'TDTGT (theo Dphuong)'!$A$4:$F$75"}</definedName>
    <definedName name="______h1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3" hidden="1">{#N/A,#N/A,FALSE,"Chung"}</definedName>
    <definedName name="_____B5" hidden="1">{#N/A,#N/A,FALSE,"Chung"}</definedName>
    <definedName name="_____h1" localSheetId="3" hidden="1">{"'TDTGT (theo Dphuong)'!$A$4:$F$75"}</definedName>
    <definedName name="_____h1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3" hidden="1">{#N/A,#N/A,FALSE,"Chung"}</definedName>
    <definedName name="____B5" hidden="1">{#N/A,#N/A,FALSE,"Chung"}</definedName>
    <definedName name="____h1" localSheetId="3" hidden="1">{"'TDTGT (theo Dphuong)'!$A$4:$F$75"}</definedName>
    <definedName name="____h1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3" hidden="1">{#N/A,#N/A,FALSE,"Chung"}</definedName>
    <definedName name="___B5" hidden="1">{#N/A,#N/A,FALSE,"Chung"}</definedName>
    <definedName name="___h1" localSheetId="3" hidden="1">{"'TDTGT (theo Dphuong)'!$A$4:$F$75"}</definedName>
    <definedName name="___h1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3" hidden="1">{#N/A,#N/A,FALSE,"Chung"}</definedName>
    <definedName name="__B5" hidden="1">{#N/A,#N/A,FALSE,"Chung"}</definedName>
    <definedName name="__h1" localSheetId="3" hidden="1">{"'TDTGT (theo Dphuong)'!$A$4:$F$75"}</definedName>
    <definedName name="__h1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3" hidden="1">{#N/A,#N/A,FALSE,"Chung"}</definedName>
    <definedName name="_B5" hidden="1">{#N/A,#N/A,FALSE,"Chung"}</definedName>
    <definedName name="_Fill" localSheetId="3" hidden="1">#REF!</definedName>
    <definedName name="_Fill" hidden="1">#REF!</definedName>
    <definedName name="_h1" localSheetId="3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>'[1]PNT-QUOT-#3'!#REF!</definedName>
    <definedName name="AAA" localSheetId="12">'[2]MTL$-INTER'!#REF!</definedName>
    <definedName name="AAA" localSheetId="18">'[2]MTL$-INTER'!#REF!</definedName>
    <definedName name="AAA">'[3]MTL$-INTER'!#REF!</definedName>
    <definedName name="abc" localSheetId="3" hidden="1">{"'TDTGT (theo Dphuong)'!$A$4:$F$75"}</definedName>
    <definedName name="abc" hidden="1">{"'TDTGT (theo Dphuong)'!$A$4:$F$75"}</definedName>
    <definedName name="adsf">#REF!</definedName>
    <definedName name="anpha" localSheetId="3">#REF!</definedName>
    <definedName name="anpha">#REF!</definedName>
    <definedName name="b" localSheetId="3">#REF!</definedName>
    <definedName name="B">'[1]PNT-QUOT-#3'!#REF!</definedName>
    <definedName name="B5new" localSheetId="3" hidden="1">{"'TDTGT (theo Dphuong)'!$A$4:$F$75"}</definedName>
    <definedName name="B5new" hidden="1">{"'TDTGT (theo Dphuong)'!$A$4:$F$75"}</definedName>
    <definedName name="beta">#REF!</definedName>
    <definedName name="BT" localSheetId="3">#REF!</definedName>
    <definedName name="BT">#REF!</definedName>
    <definedName name="COAT">'[1]PNT-QUOT-#3'!#REF!</definedName>
    <definedName name="CS_10">#REF!</definedName>
    <definedName name="CS_100" localSheetId="3">#REF!</definedName>
    <definedName name="CS_100">#REF!</definedName>
    <definedName name="CS_10S" localSheetId="3">#REF!</definedName>
    <definedName name="CS_10S">#REF!</definedName>
    <definedName name="CS_120" localSheetId="3">#REF!</definedName>
    <definedName name="CS_120">#REF!</definedName>
    <definedName name="CS_140" localSheetId="3">#REF!</definedName>
    <definedName name="CS_140">#REF!</definedName>
    <definedName name="CS_160" localSheetId="3">#REF!</definedName>
    <definedName name="CS_160">#REF!</definedName>
    <definedName name="CS_20" localSheetId="3">#REF!</definedName>
    <definedName name="CS_20">#REF!</definedName>
    <definedName name="CS_30" localSheetId="3">#REF!</definedName>
    <definedName name="CS_30">#REF!</definedName>
    <definedName name="CS_40" localSheetId="3">#REF!</definedName>
    <definedName name="CS_40">#REF!</definedName>
    <definedName name="CS_40S" localSheetId="3">#REF!</definedName>
    <definedName name="CS_40S">#REF!</definedName>
    <definedName name="CS_5S" localSheetId="3">#REF!</definedName>
    <definedName name="CS_5S">#REF!</definedName>
    <definedName name="CS_60" localSheetId="3">#REF!</definedName>
    <definedName name="CS_60">#REF!</definedName>
    <definedName name="CS_80" localSheetId="3">#REF!</definedName>
    <definedName name="CS_80">#REF!</definedName>
    <definedName name="CS_80S" localSheetId="3">#REF!</definedName>
    <definedName name="CS_80S">#REF!</definedName>
    <definedName name="CS_STD" localSheetId="3">#REF!</definedName>
    <definedName name="CS_STD">#REF!</definedName>
    <definedName name="CS_XS" localSheetId="3">#REF!</definedName>
    <definedName name="CS_XS">#REF!</definedName>
    <definedName name="CS_XXS" localSheetId="3">#REF!</definedName>
    <definedName name="CS_XXS">#REF!</definedName>
    <definedName name="cv" localSheetId="3" hidden="1">{"'TDTGT (theo Dphuong)'!$A$4:$F$75"}</definedName>
    <definedName name="cv" hidden="1">{"'TDTGT (theo Dphuong)'!$A$4:$F$75"}</definedName>
    <definedName name="cx">#REF!</definedName>
    <definedName name="dd" localSheetId="3">#REF!</definedName>
    <definedName name="dd">#REF!</definedName>
    <definedName name="dddggg">#REF!</definedName>
    <definedName name="dg" localSheetId="3">#REF!</definedName>
    <definedName name="dg">#REF!</definedName>
    <definedName name="dien" localSheetId="3">#REF!</definedName>
    <definedName name="dien">#REF!</definedName>
    <definedName name="dn" localSheetId="3" hidden="1">{"'TDTGT (theo Dphuong)'!$A$4:$F$75"}</definedName>
    <definedName name="dn" hidden="1">{"'TDTGT (theo Dphuong)'!$A$4:$F$75"}</definedName>
    <definedName name="f" hidden="1">{"'TDTGT (theo Dphuong)'!$A$4:$F$75"}</definedName>
    <definedName name="FDFDSFDSFDF">#REF!</definedName>
    <definedName name="ffddg" localSheetId="3">#REF!</definedName>
    <definedName name="ffddg">#REF!</definedName>
    <definedName name="FP">'[1]COAT&amp;WRAP-QIOT-#3'!#REF!</definedName>
    <definedName name="gd" hidden="1">{"'TDTGT (theo Dphuong)'!$A$4:$F$75"}</definedName>
    <definedName name="ggg">#REF!</definedName>
    <definedName name="h" localSheetId="3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 localSheetId="3">#REF!</definedName>
    <definedName name="habac">#REF!</definedName>
    <definedName name="Habac1">'[4]7 THAI NGUYEN'!$A$11</definedName>
    <definedName name="HTML_CodePage" hidden="1">1252</definedName>
    <definedName name="HTML_Control" localSheetId="4" hidden="1">{"'TDTGT (theo Dphuong)'!$A$4:$F$75"}</definedName>
    <definedName name="HTML_Control" localSheetId="12" hidden="1">{"'TDTGT (theo Dphuong)'!$A$4:$F$75"}</definedName>
    <definedName name="HTML_Control" localSheetId="18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3" hidden="1">{#N/A,#N/A,FALSE,"Chung"}</definedName>
    <definedName name="i" hidden="1">{#N/A,#N/A,FALSE,"Chung"}</definedName>
    <definedName name="IO">'[1]COAT&amp;WRAP-QIOT-#3'!#REF!</definedName>
    <definedName name="kjh" localSheetId="3" hidden="1">{#N/A,#N/A,FALSE,"Chung"}</definedName>
    <definedName name="kjh" hidden="1">{#N/A,#N/A,FALSE,"Chung"}</definedName>
    <definedName name="m" localSheetId="3" hidden="1">{"'TDTGT (theo Dphuong)'!$A$4:$F$75"}</definedName>
    <definedName name="m" hidden="1">{"'TDTGT (theo Dphuong)'!$A$4:$F$75"}</definedName>
    <definedName name="MAT">'[1]COAT&amp;WRAP-QIOT-#3'!#REF!</definedName>
    <definedName name="mc" localSheetId="3">#REF!</definedName>
    <definedName name="mc">#REF!</definedName>
    <definedName name="MF">'[1]COAT&amp;WRAP-QIOT-#3'!#REF!</definedName>
    <definedName name="mnh">'[5]2.74'!#REF!</definedName>
    <definedName name="n">'[6]2.74'!#REF!</definedName>
    <definedName name="nhan" localSheetId="3">#REF!</definedName>
    <definedName name="nhan">#REF!</definedName>
    <definedName name="Nhan_xet_cua_dai">"Picture 1"</definedName>
    <definedName name="nuoc" localSheetId="3">#REF!</definedName>
    <definedName name="nuoc">#REF!</definedName>
    <definedName name="P">'[1]PNT-QUOT-#3'!#REF!</definedName>
    <definedName name="PEJM">'[1]COAT&amp;WRAP-QIOT-#3'!#REF!</definedName>
    <definedName name="PF">'[1]PNT-QUOT-#3'!#REF!</definedName>
    <definedName name="PM">[7]IBASE!$AH$16:$AV$110</definedName>
    <definedName name="Print_Area_MI" localSheetId="12">[8]ESTI.!$A$1:$U$52</definedName>
    <definedName name="Print_Area_MI" localSheetId="18">[8]ESTI.!$A$1:$U$52</definedName>
    <definedName name="Print_Area_MI">[9]ESTI.!$A$1:$U$52</definedName>
    <definedName name="_xlnm.Print_Titles" localSheetId="23">'248'!$4:$4</definedName>
    <definedName name="_xlnm.Print_Titles" localSheetId="30">'255'!$5:$5</definedName>
    <definedName name="_xlnm.Print_Titles">'[10]TiÕn ®é thùc hiÖn KC'!#REF!</definedName>
    <definedName name="pt" localSheetId="3">#REF!</definedName>
    <definedName name="pt">#REF!</definedName>
    <definedName name="ptr" localSheetId="3">#REF!</definedName>
    <definedName name="ptr">#REF!</definedName>
    <definedName name="ptvt">'[11]ma-pt'!$A$6:$IV$228</definedName>
    <definedName name="qưeqwrqw" localSheetId="3" hidden="1">{#N/A,#N/A,FALSE,"Chung"}</definedName>
    <definedName name="qưeqwrqw" hidden="1">{#N/A,#N/A,FALSE,"Chung"}</definedName>
    <definedName name="RT">'[1]COAT&amp;WRAP-QIOT-#3'!#REF!</definedName>
    <definedName name="SB">[7]IBASE!$AH$7:$AL$14</definedName>
    <definedName name="SORT" localSheetId="3">#REF!</definedName>
    <definedName name="SORT">#REF!</definedName>
    <definedName name="SORT_AREA" localSheetId="12">'[8]DI-ESTI'!$A$8:$R$489</definedName>
    <definedName name="SORT_AREA" localSheetId="18">'[8]DI-ESTI'!$A$8:$R$489</definedName>
    <definedName name="SORT_AREA">'[9]DI-ESTI'!$A$8:$R$489</definedName>
    <definedName name="SP">'[1]PNT-QUOT-#3'!#REF!</definedName>
    <definedName name="TBA" localSheetId="3">#REF!</definedName>
    <definedName name="TBA">#REF!</definedName>
    <definedName name="td" localSheetId="3">#REF!</definedName>
    <definedName name="td">#REF!</definedName>
    <definedName name="th_bl" localSheetId="3">#REF!</definedName>
    <definedName name="th_bl">#REF!</definedName>
    <definedName name="thanh" localSheetId="3" hidden="1">{#N/A,#N/A,FALSE,"Chung"}</definedName>
    <definedName name="thanh" hidden="1">{"'TDTGT (theo Dphuong)'!$A$4:$F$75"}</definedName>
    <definedName name="THK">'[1]COAT&amp;WRAP-QIOT-#3'!#REF!</definedName>
    <definedName name="Tnghiep" localSheetId="3" hidden="1">{"'TDTGT (theo Dphuong)'!$A$4:$F$75"}</definedName>
    <definedName name="Tnghiep" hidden="1">{"'TDTGT (theo Dphuong)'!$A$4:$F$75"}</definedName>
    <definedName name="ttt">#REF!</definedName>
    <definedName name="vv" localSheetId="3" hidden="1">{"'TDTGT (theo Dphuong)'!$A$4:$F$75"}</definedName>
    <definedName name="vv" hidden="1">{"'TDTGT (theo Dphuong)'!$A$4:$F$75"}</definedName>
    <definedName name="wrn.thu." localSheetId="4" hidden="1">{#N/A,#N/A,FALSE,"Chung"}</definedName>
    <definedName name="wrn.thu." localSheetId="12" hidden="1">{#N/A,#N/A,FALSE,"Chung"}</definedName>
    <definedName name="wrn.thu." localSheetId="18" hidden="1">{#N/A,#N/A,FALSE,"Chung"}</definedName>
    <definedName name="wrn.thu." localSheetId="3" hidden="1">{#N/A,#N/A,FALSE,"Chung"}</definedName>
    <definedName name="wrn.thu." localSheetId="0" hidden="1">{#N/A,#N/A,FALSE,"Chung"}</definedName>
    <definedName name="wrn.thu." hidden="1">{#N/A,#N/A,FALSE,"Chung"}</definedName>
    <definedName name="xd">'[12]7 THAI NGUYEN'!$A$11</definedName>
    <definedName name="ZYX" localSheetId="3">#REF!</definedName>
    <definedName name="ZYX">#REF!</definedName>
    <definedName name="ZZZ" localSheetId="3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I9" i="45" l="1"/>
  <c r="D7" i="45"/>
  <c r="E7" i="45"/>
  <c r="F7" i="45"/>
  <c r="G7" i="45"/>
  <c r="H7" i="45"/>
  <c r="I7" i="45"/>
  <c r="C7" i="45"/>
  <c r="F24" i="21"/>
  <c r="G24" i="21"/>
  <c r="H24" i="21"/>
  <c r="I24" i="21"/>
  <c r="J24" i="21"/>
  <c r="K24" i="21"/>
  <c r="L24" i="21"/>
  <c r="M24" i="21"/>
  <c r="N24" i="21"/>
  <c r="O24" i="21"/>
  <c r="E24" i="21"/>
  <c r="M23" i="38"/>
  <c r="M24" i="38"/>
  <c r="M25" i="38"/>
  <c r="M26" i="38"/>
  <c r="M27" i="38"/>
  <c r="M28" i="38"/>
  <c r="M29" i="38"/>
  <c r="M30" i="38"/>
  <c r="M31" i="38"/>
  <c r="M32" i="38"/>
  <c r="M33" i="38"/>
  <c r="M34" i="38"/>
  <c r="M35" i="38"/>
  <c r="M15" i="5"/>
  <c r="M14" i="5"/>
  <c r="L15" i="5"/>
  <c r="L14" i="5"/>
  <c r="M11" i="5"/>
  <c r="M10" i="5"/>
  <c r="L11" i="5"/>
  <c r="L10" i="5"/>
  <c r="M13" i="2"/>
  <c r="M12" i="2"/>
  <c r="L13" i="2"/>
  <c r="L12" i="2"/>
  <c r="M10" i="2"/>
  <c r="M9" i="2"/>
  <c r="L10" i="2"/>
  <c r="L9" i="2"/>
  <c r="J10" i="2"/>
  <c r="J9" i="2"/>
  <c r="I10" i="2"/>
  <c r="I9" i="2"/>
  <c r="C10" i="2"/>
  <c r="C9" i="2"/>
  <c r="J26" i="43"/>
  <c r="J28" i="43"/>
  <c r="J29" i="43"/>
  <c r="J30" i="43"/>
  <c r="J32" i="43"/>
  <c r="J33" i="43"/>
  <c r="J34" i="43"/>
  <c r="J35" i="43"/>
  <c r="J36" i="43"/>
  <c r="J37" i="43"/>
  <c r="J39" i="43"/>
  <c r="J40" i="43"/>
  <c r="J7" i="43"/>
  <c r="O29" i="25"/>
  <c r="O26" i="25"/>
  <c r="O22" i="25"/>
  <c r="O19" i="25"/>
  <c r="M14" i="24"/>
  <c r="O24" i="23"/>
  <c r="O17" i="23"/>
  <c r="O7" i="23"/>
  <c r="O14" i="22"/>
  <c r="O7" i="22"/>
  <c r="O17" i="21"/>
  <c r="O7" i="21"/>
  <c r="O14" i="20"/>
  <c r="O7" i="20"/>
  <c r="J14" i="20" l="1"/>
  <c r="M33" i="19"/>
  <c r="M24" i="19"/>
  <c r="M5" i="19"/>
  <c r="M12" i="15"/>
  <c r="M13" i="15"/>
  <c r="M14" i="15"/>
  <c r="M15" i="15"/>
  <c r="M16" i="15"/>
  <c r="M17" i="15"/>
  <c r="M18" i="15"/>
  <c r="M19" i="15"/>
  <c r="M20" i="15"/>
  <c r="M21" i="15"/>
  <c r="M23" i="15"/>
  <c r="M24" i="15"/>
  <c r="M25" i="15"/>
  <c r="M26" i="15"/>
  <c r="M27" i="15"/>
  <c r="M28" i="15"/>
  <c r="M29" i="15"/>
  <c r="M30" i="15"/>
  <c r="M31" i="15"/>
  <c r="M10" i="15"/>
  <c r="I26" i="12"/>
  <c r="I23" i="12"/>
  <c r="I18" i="12" s="1"/>
  <c r="I20" i="12"/>
  <c r="I15" i="12"/>
  <c r="I12" i="12"/>
  <c r="I9" i="12"/>
  <c r="I7" i="12"/>
  <c r="M19" i="11"/>
  <c r="M20" i="11"/>
  <c r="M21" i="11"/>
  <c r="M22" i="11"/>
  <c r="M23" i="11"/>
  <c r="M24" i="11"/>
  <c r="M25" i="11"/>
  <c r="M26" i="11"/>
  <c r="M27" i="11"/>
  <c r="M28" i="11"/>
  <c r="M13" i="11"/>
  <c r="M10" i="11"/>
  <c r="M7" i="11"/>
  <c r="M6" i="11"/>
  <c r="M15" i="38"/>
  <c r="M11" i="38"/>
  <c r="M6" i="38" s="1"/>
  <c r="M7" i="38"/>
  <c r="M21" i="8"/>
  <c r="M22" i="8"/>
  <c r="M23" i="8"/>
  <c r="M24" i="8"/>
  <c r="M25" i="8"/>
  <c r="M26" i="8"/>
  <c r="M27" i="8"/>
  <c r="M28" i="8"/>
  <c r="M29" i="8"/>
  <c r="M30" i="8"/>
  <c r="M14" i="8"/>
  <c r="M7" i="8" s="1"/>
  <c r="M11" i="8"/>
  <c r="M8" i="8"/>
  <c r="M36" i="39"/>
  <c r="M37" i="39"/>
  <c r="M39" i="39"/>
  <c r="M42" i="39"/>
  <c r="M43" i="39"/>
  <c r="M45" i="39"/>
  <c r="M48" i="39"/>
  <c r="M49" i="39"/>
  <c r="M52" i="39"/>
  <c r="M21" i="39"/>
  <c r="M18" i="39"/>
  <c r="M12" i="39"/>
  <c r="M9" i="39"/>
  <c r="M6" i="39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9" i="7"/>
  <c r="AH9" i="7"/>
  <c r="AG9" i="7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H10" i="6"/>
  <c r="AG10" i="6"/>
  <c r="AF10" i="6"/>
  <c r="M40" i="5"/>
  <c r="M42" i="5"/>
  <c r="M43" i="5"/>
  <c r="M46" i="5"/>
  <c r="M47" i="5"/>
  <c r="M49" i="5"/>
  <c r="M51" i="5"/>
  <c r="M12" i="5"/>
  <c r="M6" i="5"/>
  <c r="AH10" i="4"/>
  <c r="AG10" i="4"/>
  <c r="AF10" i="4"/>
  <c r="T15" i="3"/>
  <c r="T10" i="3"/>
  <c r="T11" i="3"/>
  <c r="T12" i="3"/>
  <c r="T13" i="3"/>
  <c r="T14" i="3"/>
  <c r="T16" i="3"/>
  <c r="T17" i="3"/>
  <c r="T18" i="3"/>
  <c r="T19" i="3"/>
  <c r="T20" i="3"/>
  <c r="T21" i="3"/>
  <c r="T22" i="3"/>
  <c r="T23" i="3"/>
  <c r="T24" i="3"/>
  <c r="U9" i="3"/>
  <c r="V9" i="3"/>
  <c r="T9" i="3" s="1"/>
  <c r="S9" i="3"/>
  <c r="M27" i="2"/>
  <c r="M28" i="2"/>
  <c r="M29" i="2"/>
  <c r="M14" i="2"/>
  <c r="M26" i="2"/>
  <c r="M11" i="2"/>
  <c r="M23" i="2"/>
  <c r="M5" i="39" l="1"/>
  <c r="M22" i="5"/>
  <c r="M8" i="2"/>
  <c r="M21" i="5"/>
  <c r="M25" i="2"/>
  <c r="M22" i="2"/>
  <c r="C27" i="43"/>
  <c r="C31" i="43"/>
  <c r="C32" i="43"/>
  <c r="C37" i="43"/>
  <c r="C38" i="43"/>
  <c r="C41" i="43"/>
  <c r="D28" i="43"/>
  <c r="C28" i="43" s="1"/>
  <c r="D29" i="43"/>
  <c r="C29" i="43" s="1"/>
  <c r="D30" i="43"/>
  <c r="C30" i="43" s="1"/>
  <c r="D33" i="43"/>
  <c r="C33" i="43" s="1"/>
  <c r="D34" i="43"/>
  <c r="C34" i="43" s="1"/>
  <c r="D35" i="43"/>
  <c r="C35" i="43" s="1"/>
  <c r="D36" i="43"/>
  <c r="C36" i="43" s="1"/>
  <c r="D39" i="43"/>
  <c r="C39" i="43" s="1"/>
  <c r="D40" i="43"/>
  <c r="C40" i="43" s="1"/>
  <c r="D7" i="43"/>
  <c r="D18" i="39" l="1"/>
  <c r="E18" i="39"/>
  <c r="F18" i="39"/>
  <c r="G18" i="39"/>
  <c r="H18" i="39"/>
  <c r="I18" i="39"/>
  <c r="J18" i="39"/>
  <c r="K18" i="39"/>
  <c r="L18" i="39"/>
  <c r="M47" i="39" s="1"/>
  <c r="C18" i="39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10" i="7"/>
  <c r="C28" i="11" l="1"/>
  <c r="C27" i="11"/>
  <c r="C24" i="11"/>
  <c r="C22" i="11"/>
  <c r="C21" i="11"/>
  <c r="C35" i="38"/>
  <c r="C34" i="38"/>
  <c r="C33" i="38"/>
  <c r="C30" i="38"/>
  <c r="C27" i="38"/>
  <c r="C26" i="38"/>
  <c r="C25" i="38"/>
  <c r="C30" i="8"/>
  <c r="C29" i="8"/>
  <c r="C26" i="8"/>
  <c r="C24" i="8"/>
  <c r="C23" i="8"/>
  <c r="C45" i="39"/>
  <c r="C43" i="39"/>
  <c r="C42" i="39"/>
  <c r="C39" i="39"/>
  <c r="C37" i="39"/>
  <c r="C36" i="39"/>
  <c r="C51" i="5"/>
  <c r="C49" i="5"/>
  <c r="C40" i="5"/>
  <c r="E49" i="5" l="1"/>
  <c r="E51" i="5"/>
  <c r="C29" i="2"/>
  <c r="C28" i="2"/>
  <c r="C23" i="2"/>
  <c r="C22" i="2"/>
  <c r="H9" i="45" l="1"/>
  <c r="I28" i="43"/>
  <c r="I29" i="43"/>
  <c r="I30" i="43"/>
  <c r="I32" i="43"/>
  <c r="I33" i="43"/>
  <c r="I34" i="43"/>
  <c r="I35" i="43"/>
  <c r="I36" i="43"/>
  <c r="I37" i="43"/>
  <c r="I39" i="43"/>
  <c r="I40" i="43"/>
  <c r="I7" i="43"/>
  <c r="L15" i="38" l="1"/>
  <c r="K15" i="38"/>
  <c r="J15" i="38"/>
  <c r="I15" i="38"/>
  <c r="D15" i="38"/>
  <c r="E15" i="38"/>
  <c r="F15" i="38"/>
  <c r="G15" i="38"/>
  <c r="H15" i="38"/>
  <c r="L11" i="38"/>
  <c r="K11" i="38"/>
  <c r="J11" i="38"/>
  <c r="I11" i="38"/>
  <c r="D11" i="38"/>
  <c r="E11" i="38"/>
  <c r="F11" i="38"/>
  <c r="G11" i="38"/>
  <c r="H11" i="38"/>
  <c r="L7" i="38"/>
  <c r="K7" i="38"/>
  <c r="J7" i="38"/>
  <c r="I7" i="38"/>
  <c r="D7" i="38"/>
  <c r="E7" i="38"/>
  <c r="F7" i="38"/>
  <c r="G7" i="38"/>
  <c r="H7" i="38"/>
  <c r="K6" i="38" l="1"/>
  <c r="N24" i="25"/>
  <c r="N17" i="25"/>
  <c r="N7" i="25"/>
  <c r="M7" i="24"/>
  <c r="M24" i="23"/>
  <c r="N24" i="23"/>
  <c r="M17" i="23"/>
  <c r="N17" i="23"/>
  <c r="M7" i="23"/>
  <c r="N7" i="23"/>
  <c r="N14" i="22"/>
  <c r="N7" i="22"/>
  <c r="N17" i="21"/>
  <c r="N7" i="21"/>
  <c r="N14" i="20"/>
  <c r="N7" i="20"/>
  <c r="L31" i="19"/>
  <c r="L33" i="19"/>
  <c r="L24" i="19"/>
  <c r="L5" i="19"/>
  <c r="L8" i="19"/>
  <c r="C10" i="17"/>
  <c r="B10" i="17"/>
  <c r="L13" i="15"/>
  <c r="L14" i="15"/>
  <c r="L16" i="15"/>
  <c r="L17" i="15"/>
  <c r="L19" i="15"/>
  <c r="L20" i="15"/>
  <c r="L24" i="15"/>
  <c r="L25" i="15"/>
  <c r="L27" i="15"/>
  <c r="L28" i="15"/>
  <c r="L30" i="15"/>
  <c r="L31" i="15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C9" i="14"/>
  <c r="D9" i="14"/>
  <c r="E9" i="14"/>
  <c r="B9" i="14" s="1"/>
  <c r="B24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D9" i="13"/>
  <c r="E9" i="13"/>
  <c r="C9" i="13"/>
  <c r="H26" i="12"/>
  <c r="H23" i="12"/>
  <c r="H20" i="12"/>
  <c r="H15" i="12"/>
  <c r="H12" i="12"/>
  <c r="G12" i="12"/>
  <c r="H9" i="12"/>
  <c r="L21" i="11"/>
  <c r="L22" i="11"/>
  <c r="L24" i="11"/>
  <c r="L25" i="11"/>
  <c r="L27" i="11"/>
  <c r="L28" i="11"/>
  <c r="L13" i="11"/>
  <c r="L10" i="11"/>
  <c r="L7" i="11"/>
  <c r="L12" i="15" s="1"/>
  <c r="L24" i="38"/>
  <c r="L26" i="38"/>
  <c r="L27" i="38"/>
  <c r="L28" i="38"/>
  <c r="L30" i="38"/>
  <c r="L31" i="38"/>
  <c r="L32" i="38"/>
  <c r="L34" i="38"/>
  <c r="L35" i="38"/>
  <c r="L6" i="38"/>
  <c r="C9" i="10"/>
  <c r="D9" i="10"/>
  <c r="E9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10" i="10"/>
  <c r="D11" i="9"/>
  <c r="E11" i="9"/>
  <c r="F11" i="9"/>
  <c r="G11" i="9"/>
  <c r="H11" i="9"/>
  <c r="C11" i="9"/>
  <c r="L23" i="8"/>
  <c r="L24" i="8"/>
  <c r="L26" i="8"/>
  <c r="L27" i="8"/>
  <c r="L29" i="8"/>
  <c r="L30" i="8"/>
  <c r="L14" i="8"/>
  <c r="L11" i="8"/>
  <c r="L8" i="8"/>
  <c r="L36" i="39"/>
  <c r="L37" i="39"/>
  <c r="L39" i="39"/>
  <c r="L42" i="39"/>
  <c r="L43" i="39"/>
  <c r="L45" i="39"/>
  <c r="L48" i="39"/>
  <c r="L49" i="39"/>
  <c r="L52" i="39"/>
  <c r="L21" i="39"/>
  <c r="M50" i="39" s="1"/>
  <c r="L15" i="39"/>
  <c r="M44" i="39" s="1"/>
  <c r="L12" i="39"/>
  <c r="M41" i="39" s="1"/>
  <c r="L9" i="39"/>
  <c r="M38" i="39" s="1"/>
  <c r="L6" i="39"/>
  <c r="M35" i="39" s="1"/>
  <c r="AE9" i="7"/>
  <c r="AC9" i="7" s="1"/>
  <c r="AD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E10" i="6"/>
  <c r="AD10" i="6"/>
  <c r="L49" i="5"/>
  <c r="L51" i="5"/>
  <c r="L12" i="5"/>
  <c r="M44" i="5" s="1"/>
  <c r="L6" i="5"/>
  <c r="M38" i="5" s="1"/>
  <c r="AE10" i="4"/>
  <c r="AD10" i="4"/>
  <c r="AC10" i="4" s="1"/>
  <c r="AC25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R9" i="3"/>
  <c r="Q9" i="3" s="1"/>
  <c r="L28" i="2"/>
  <c r="L29" i="2"/>
  <c r="L14" i="2"/>
  <c r="L11" i="2"/>
  <c r="M24" i="2" s="1"/>
  <c r="L8" i="2"/>
  <c r="M21" i="2" s="1"/>
  <c r="B9" i="13" l="1"/>
  <c r="L21" i="5"/>
  <c r="M53" i="5" s="1"/>
  <c r="B9" i="10"/>
  <c r="L7" i="8"/>
  <c r="L23" i="38"/>
  <c r="L26" i="15"/>
  <c r="H7" i="12"/>
  <c r="L29" i="15"/>
  <c r="L6" i="11"/>
  <c r="L10" i="15" s="1"/>
  <c r="L23" i="15"/>
  <c r="L18" i="15"/>
  <c r="L15" i="15"/>
  <c r="L22" i="5"/>
  <c r="M54" i="5" s="1"/>
  <c r="H18" i="12"/>
  <c r="B11" i="9"/>
  <c r="L5" i="39"/>
  <c r="M34" i="39" s="1"/>
  <c r="AC10" i="6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G9" i="7"/>
  <c r="D15" i="5" s="1"/>
  <c r="F9" i="7"/>
  <c r="D14" i="5" s="1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V9" i="7"/>
  <c r="I15" i="5" s="1"/>
  <c r="U9" i="7"/>
  <c r="I14" i="5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G10" i="6"/>
  <c r="D11" i="5" s="1"/>
  <c r="F10" i="6"/>
  <c r="D10" i="5" s="1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V10" i="6"/>
  <c r="I11" i="5" s="1"/>
  <c r="U10" i="6"/>
  <c r="I10" i="5" s="1"/>
  <c r="I13" i="2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V10" i="4"/>
  <c r="U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1" i="4"/>
  <c r="D10" i="4"/>
  <c r="C13" i="2" s="1"/>
  <c r="C26" i="2" s="1"/>
  <c r="C10" i="4"/>
  <c r="C12" i="2" s="1"/>
  <c r="C25" i="2" s="1"/>
  <c r="H10" i="2"/>
  <c r="D9" i="3"/>
  <c r="C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10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G9" i="3"/>
  <c r="F9" i="3"/>
  <c r="H9" i="2" s="1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J9" i="3"/>
  <c r="I9" i="3"/>
  <c r="E10" i="6" l="1"/>
  <c r="E9" i="7"/>
  <c r="B9" i="3"/>
  <c r="H9" i="3"/>
  <c r="L21" i="15"/>
  <c r="T9" i="7"/>
  <c r="T10" i="4"/>
  <c r="I12" i="2"/>
  <c r="T10" i="6"/>
  <c r="B10" i="4"/>
  <c r="E9" i="3"/>
  <c r="D9" i="45" l="1"/>
  <c r="E9" i="45"/>
  <c r="F9" i="45"/>
  <c r="G9" i="45"/>
  <c r="C9" i="45"/>
  <c r="E28" i="43"/>
  <c r="E29" i="43"/>
  <c r="E30" i="43"/>
  <c r="E33" i="43"/>
  <c r="E34" i="43"/>
  <c r="E35" i="43"/>
  <c r="E36" i="43"/>
  <c r="E39" i="43"/>
  <c r="E40" i="43"/>
  <c r="C7" i="43"/>
  <c r="D26" i="43" s="1"/>
  <c r="C26" i="43" s="1"/>
  <c r="D24" i="25"/>
  <c r="E24" i="25"/>
  <c r="F24" i="25"/>
  <c r="G24" i="25"/>
  <c r="D17" i="25"/>
  <c r="E17" i="25"/>
  <c r="F17" i="25"/>
  <c r="G17" i="25"/>
  <c r="D7" i="25"/>
  <c r="E7" i="25"/>
  <c r="F7" i="25"/>
  <c r="G7" i="25"/>
  <c r="H24" i="25"/>
  <c r="H17" i="25"/>
  <c r="H7" i="25"/>
  <c r="D21" i="24"/>
  <c r="D14" i="24"/>
  <c r="E14" i="24"/>
  <c r="F14" i="24"/>
  <c r="G14" i="24"/>
  <c r="D11" i="24"/>
  <c r="D7" i="24"/>
  <c r="E7" i="24"/>
  <c r="F7" i="24"/>
  <c r="G7" i="24"/>
  <c r="H14" i="24"/>
  <c r="H7" i="24"/>
  <c r="G24" i="23" l="1"/>
  <c r="F24" i="23"/>
  <c r="E24" i="23"/>
  <c r="D24" i="23"/>
  <c r="G17" i="23"/>
  <c r="F17" i="23"/>
  <c r="E17" i="23"/>
  <c r="D17" i="23"/>
  <c r="G7" i="23"/>
  <c r="F7" i="23"/>
  <c r="E7" i="23"/>
  <c r="D7" i="23"/>
  <c r="H24" i="23"/>
  <c r="H17" i="23"/>
  <c r="H7" i="23"/>
  <c r="D24" i="22"/>
  <c r="G14" i="22"/>
  <c r="F14" i="22"/>
  <c r="E14" i="22"/>
  <c r="D14" i="22"/>
  <c r="G7" i="22"/>
  <c r="F7" i="22"/>
  <c r="E7" i="22"/>
  <c r="D7" i="22"/>
  <c r="H14" i="22"/>
  <c r="H7" i="22"/>
  <c r="D24" i="21"/>
  <c r="G17" i="21"/>
  <c r="F17" i="21"/>
  <c r="E17" i="21"/>
  <c r="D17" i="21"/>
  <c r="G7" i="21"/>
  <c r="F7" i="21"/>
  <c r="E7" i="21"/>
  <c r="D7" i="21"/>
  <c r="F14" i="20"/>
  <c r="G14" i="20"/>
  <c r="F7" i="20"/>
  <c r="G7" i="20"/>
  <c r="E14" i="20"/>
  <c r="D14" i="20"/>
  <c r="E7" i="20"/>
  <c r="D7" i="20"/>
  <c r="C27" i="15"/>
  <c r="D27" i="15"/>
  <c r="E27" i="15"/>
  <c r="F27" i="15"/>
  <c r="G27" i="15"/>
  <c r="H27" i="15"/>
  <c r="I27" i="15"/>
  <c r="J27" i="15"/>
  <c r="K27" i="15"/>
  <c r="I28" i="15"/>
  <c r="J28" i="15"/>
  <c r="K28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24" i="15"/>
  <c r="D24" i="15"/>
  <c r="E24" i="15"/>
  <c r="F24" i="15"/>
  <c r="H24" i="15"/>
  <c r="I24" i="15"/>
  <c r="J24" i="15"/>
  <c r="K24" i="15"/>
  <c r="C25" i="15"/>
  <c r="D25" i="15"/>
  <c r="E25" i="15"/>
  <c r="F25" i="15"/>
  <c r="G25" i="15"/>
  <c r="H25" i="15"/>
  <c r="I25" i="15"/>
  <c r="J25" i="15"/>
  <c r="K25" i="15"/>
  <c r="D20" i="15"/>
  <c r="E20" i="15"/>
  <c r="F20" i="15"/>
  <c r="G20" i="15"/>
  <c r="H20" i="15"/>
  <c r="I20" i="15"/>
  <c r="J20" i="15"/>
  <c r="K20" i="15"/>
  <c r="C20" i="15"/>
  <c r="D19" i="15"/>
  <c r="E19" i="15"/>
  <c r="F19" i="15"/>
  <c r="G19" i="15"/>
  <c r="H19" i="15"/>
  <c r="I19" i="15"/>
  <c r="J19" i="15"/>
  <c r="K19" i="15"/>
  <c r="C19" i="15"/>
  <c r="I17" i="15"/>
  <c r="J17" i="15"/>
  <c r="K17" i="15"/>
  <c r="D16" i="15"/>
  <c r="E16" i="15"/>
  <c r="F16" i="15"/>
  <c r="G16" i="15"/>
  <c r="H16" i="15"/>
  <c r="I16" i="15"/>
  <c r="J16" i="15"/>
  <c r="K16" i="15"/>
  <c r="C16" i="15"/>
  <c r="H12" i="38"/>
  <c r="G12" i="38"/>
  <c r="F12" i="38"/>
  <c r="E12" i="38"/>
  <c r="D12" i="38"/>
  <c r="C12" i="38"/>
  <c r="C29" i="38" s="1"/>
  <c r="D14" i="15"/>
  <c r="E14" i="15"/>
  <c r="F14" i="15"/>
  <c r="G14" i="15"/>
  <c r="H14" i="15"/>
  <c r="I14" i="15"/>
  <c r="J14" i="15"/>
  <c r="K14" i="15"/>
  <c r="C14" i="15"/>
  <c r="D13" i="15"/>
  <c r="E13" i="15"/>
  <c r="F13" i="15"/>
  <c r="G13" i="15"/>
  <c r="H13" i="15"/>
  <c r="I13" i="15"/>
  <c r="J13" i="15"/>
  <c r="K13" i="15"/>
  <c r="C13" i="15"/>
  <c r="D7" i="11"/>
  <c r="E7" i="11"/>
  <c r="F7" i="11"/>
  <c r="F12" i="15" s="1"/>
  <c r="G7" i="11"/>
  <c r="H7" i="11"/>
  <c r="H12" i="15" s="1"/>
  <c r="I7" i="11"/>
  <c r="J7" i="11"/>
  <c r="J12" i="15" s="1"/>
  <c r="K7" i="11"/>
  <c r="L20" i="11" s="1"/>
  <c r="D10" i="11"/>
  <c r="D15" i="15" s="1"/>
  <c r="E10" i="11"/>
  <c r="F10" i="11"/>
  <c r="G10" i="11"/>
  <c r="G15" i="15" s="1"/>
  <c r="H10" i="11"/>
  <c r="H15" i="15" s="1"/>
  <c r="I10" i="11"/>
  <c r="J10" i="11"/>
  <c r="K10" i="11"/>
  <c r="L23" i="11" s="1"/>
  <c r="D13" i="11"/>
  <c r="E13" i="11"/>
  <c r="F13" i="11"/>
  <c r="F18" i="15" s="1"/>
  <c r="G13" i="11"/>
  <c r="G18" i="15" s="1"/>
  <c r="H13" i="11"/>
  <c r="I13" i="11"/>
  <c r="J13" i="11"/>
  <c r="J18" i="15" s="1"/>
  <c r="K13" i="11"/>
  <c r="L26" i="11" s="1"/>
  <c r="D12" i="15" l="1"/>
  <c r="G6" i="11"/>
  <c r="J6" i="11"/>
  <c r="F6" i="11"/>
  <c r="I6" i="11"/>
  <c r="H6" i="11"/>
  <c r="D6" i="11"/>
  <c r="K12" i="15"/>
  <c r="G12" i="15"/>
  <c r="J15" i="15"/>
  <c r="F15" i="15"/>
  <c r="I18" i="15"/>
  <c r="E18" i="15"/>
  <c r="G23" i="15"/>
  <c r="K6" i="11"/>
  <c r="I15" i="15"/>
  <c r="E15" i="15"/>
  <c r="H18" i="15"/>
  <c r="D18" i="15"/>
  <c r="I12" i="15"/>
  <c r="E12" i="15"/>
  <c r="K18" i="15"/>
  <c r="E6" i="11"/>
  <c r="K15" i="15"/>
  <c r="C26" i="12"/>
  <c r="C23" i="12"/>
  <c r="C20" i="12"/>
  <c r="C15" i="12"/>
  <c r="C12" i="12"/>
  <c r="C9" i="12"/>
  <c r="E20" i="11"/>
  <c r="F20" i="11"/>
  <c r="G20" i="11"/>
  <c r="H20" i="11"/>
  <c r="I20" i="11"/>
  <c r="J20" i="11"/>
  <c r="K20" i="11"/>
  <c r="D21" i="11"/>
  <c r="E21" i="11"/>
  <c r="F21" i="11"/>
  <c r="G21" i="11"/>
  <c r="H21" i="11"/>
  <c r="I21" i="11"/>
  <c r="J21" i="11"/>
  <c r="K21" i="11"/>
  <c r="D22" i="11"/>
  <c r="E22" i="11"/>
  <c r="F22" i="11"/>
  <c r="G22" i="11"/>
  <c r="H22" i="11"/>
  <c r="I22" i="11"/>
  <c r="J22" i="11"/>
  <c r="K22" i="11"/>
  <c r="E23" i="11"/>
  <c r="F23" i="11"/>
  <c r="G23" i="11"/>
  <c r="H23" i="11"/>
  <c r="I23" i="11"/>
  <c r="J23" i="11"/>
  <c r="K23" i="11"/>
  <c r="D24" i="11"/>
  <c r="E24" i="11"/>
  <c r="F24" i="11"/>
  <c r="G24" i="11"/>
  <c r="H24" i="11"/>
  <c r="I24" i="11"/>
  <c r="J24" i="11"/>
  <c r="K24" i="11"/>
  <c r="J25" i="11"/>
  <c r="K25" i="11"/>
  <c r="E26" i="11"/>
  <c r="F26" i="11"/>
  <c r="G26" i="11"/>
  <c r="H26" i="11"/>
  <c r="I26" i="11"/>
  <c r="J26" i="11"/>
  <c r="K26" i="11"/>
  <c r="D27" i="11"/>
  <c r="E27" i="11"/>
  <c r="F27" i="11"/>
  <c r="G27" i="11"/>
  <c r="H27" i="11"/>
  <c r="I27" i="11"/>
  <c r="J27" i="11"/>
  <c r="K27" i="11"/>
  <c r="D28" i="11"/>
  <c r="E28" i="11"/>
  <c r="F28" i="11"/>
  <c r="G28" i="11"/>
  <c r="H28" i="11"/>
  <c r="I28" i="11"/>
  <c r="J28" i="11"/>
  <c r="K28" i="11"/>
  <c r="H24" i="38"/>
  <c r="I24" i="38"/>
  <c r="J24" i="38"/>
  <c r="K24" i="38"/>
  <c r="D25" i="38"/>
  <c r="E25" i="38"/>
  <c r="F25" i="38"/>
  <c r="G25" i="38"/>
  <c r="H25" i="38"/>
  <c r="D26" i="38"/>
  <c r="E26" i="38"/>
  <c r="F26" i="38"/>
  <c r="G26" i="38"/>
  <c r="H26" i="38"/>
  <c r="I26" i="38"/>
  <c r="J26" i="38"/>
  <c r="K26" i="38"/>
  <c r="D27" i="38"/>
  <c r="E27" i="38"/>
  <c r="F27" i="38"/>
  <c r="G27" i="38"/>
  <c r="H27" i="38"/>
  <c r="I27" i="38"/>
  <c r="J27" i="38"/>
  <c r="K27" i="38"/>
  <c r="H28" i="38"/>
  <c r="I28" i="38"/>
  <c r="J28" i="38"/>
  <c r="K28" i="38"/>
  <c r="D29" i="38"/>
  <c r="E29" i="38"/>
  <c r="F29" i="38"/>
  <c r="G29" i="38"/>
  <c r="H29" i="38"/>
  <c r="D30" i="38"/>
  <c r="E30" i="38"/>
  <c r="F30" i="38"/>
  <c r="G30" i="38"/>
  <c r="H30" i="38"/>
  <c r="I30" i="38"/>
  <c r="J30" i="38"/>
  <c r="K30" i="38"/>
  <c r="J31" i="38"/>
  <c r="K31" i="38"/>
  <c r="H32" i="38"/>
  <c r="I32" i="38"/>
  <c r="J32" i="38"/>
  <c r="K32" i="38"/>
  <c r="D33" i="38"/>
  <c r="E33" i="38"/>
  <c r="F33" i="38"/>
  <c r="G33" i="38"/>
  <c r="H33" i="38"/>
  <c r="D34" i="38"/>
  <c r="E34" i="38"/>
  <c r="F34" i="38"/>
  <c r="G34" i="38"/>
  <c r="H34" i="38"/>
  <c r="I34" i="38"/>
  <c r="J34" i="38"/>
  <c r="K34" i="38"/>
  <c r="D35" i="38"/>
  <c r="E35" i="38"/>
  <c r="F35" i="38"/>
  <c r="G35" i="38"/>
  <c r="H35" i="38"/>
  <c r="I35" i="38"/>
  <c r="J35" i="38"/>
  <c r="K35" i="38"/>
  <c r="D23" i="8"/>
  <c r="E23" i="8"/>
  <c r="F23" i="8"/>
  <c r="I23" i="8"/>
  <c r="J23" i="8"/>
  <c r="K23" i="8"/>
  <c r="D24" i="8"/>
  <c r="E24" i="8"/>
  <c r="F24" i="8"/>
  <c r="G24" i="8"/>
  <c r="H24" i="8"/>
  <c r="I24" i="8"/>
  <c r="J24" i="8"/>
  <c r="K24" i="8"/>
  <c r="D26" i="8"/>
  <c r="E26" i="8"/>
  <c r="F26" i="8"/>
  <c r="G26" i="8"/>
  <c r="H26" i="8"/>
  <c r="I26" i="8"/>
  <c r="J26" i="8"/>
  <c r="K26" i="8"/>
  <c r="J27" i="8"/>
  <c r="K27" i="8"/>
  <c r="D29" i="8"/>
  <c r="E29" i="8"/>
  <c r="F29" i="8"/>
  <c r="G29" i="8"/>
  <c r="H29" i="8"/>
  <c r="I29" i="8"/>
  <c r="J29" i="8"/>
  <c r="K29" i="8"/>
  <c r="D30" i="8"/>
  <c r="E30" i="8"/>
  <c r="F30" i="8"/>
  <c r="G30" i="8"/>
  <c r="H30" i="8"/>
  <c r="I30" i="8"/>
  <c r="J30" i="8"/>
  <c r="K30" i="8"/>
  <c r="D36" i="39"/>
  <c r="E36" i="39"/>
  <c r="F36" i="39"/>
  <c r="G36" i="39"/>
  <c r="H36" i="39"/>
  <c r="I36" i="39"/>
  <c r="J36" i="39"/>
  <c r="K36" i="39"/>
  <c r="D37" i="39"/>
  <c r="E37" i="39"/>
  <c r="F37" i="39"/>
  <c r="G37" i="39"/>
  <c r="H37" i="39"/>
  <c r="I37" i="39"/>
  <c r="J37" i="39"/>
  <c r="K37" i="39"/>
  <c r="D39" i="39"/>
  <c r="E39" i="39"/>
  <c r="F39" i="39"/>
  <c r="G39" i="39"/>
  <c r="H39" i="39"/>
  <c r="I39" i="39"/>
  <c r="J39" i="39"/>
  <c r="K39" i="39"/>
  <c r="D42" i="39"/>
  <c r="E42" i="39"/>
  <c r="F42" i="39"/>
  <c r="G42" i="39"/>
  <c r="H42" i="39"/>
  <c r="I42" i="39"/>
  <c r="J42" i="39"/>
  <c r="K42" i="39"/>
  <c r="D43" i="39"/>
  <c r="E43" i="39"/>
  <c r="F43" i="39"/>
  <c r="G43" i="39"/>
  <c r="H43" i="39"/>
  <c r="I43" i="39"/>
  <c r="J43" i="39"/>
  <c r="K43" i="39"/>
  <c r="D45" i="39"/>
  <c r="E45" i="39"/>
  <c r="F45" i="39"/>
  <c r="G45" i="39"/>
  <c r="H45" i="39"/>
  <c r="I45" i="39"/>
  <c r="J45" i="39"/>
  <c r="K45" i="39"/>
  <c r="H47" i="39"/>
  <c r="H48" i="39"/>
  <c r="I48" i="39"/>
  <c r="J48" i="39"/>
  <c r="K48" i="39"/>
  <c r="H49" i="39"/>
  <c r="I49" i="39"/>
  <c r="J49" i="39"/>
  <c r="K49" i="39"/>
  <c r="J52" i="39"/>
  <c r="K52" i="39"/>
  <c r="L19" i="11" l="1"/>
  <c r="K10" i="15"/>
  <c r="C18" i="12"/>
  <c r="C7" i="12"/>
  <c r="D49" i="5"/>
  <c r="F49" i="5"/>
  <c r="G49" i="5"/>
  <c r="H49" i="5"/>
  <c r="I49" i="5"/>
  <c r="J49" i="5"/>
  <c r="K49" i="5"/>
  <c r="D51" i="5"/>
  <c r="F51" i="5"/>
  <c r="G51" i="5"/>
  <c r="H51" i="5"/>
  <c r="I51" i="5"/>
  <c r="J51" i="5"/>
  <c r="K51" i="5"/>
  <c r="D22" i="2"/>
  <c r="E22" i="2"/>
  <c r="F22" i="2"/>
  <c r="G22" i="2"/>
  <c r="D23" i="2"/>
  <c r="E23" i="2"/>
  <c r="F23" i="2"/>
  <c r="G23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J33" i="19" l="1"/>
  <c r="K33" i="19"/>
  <c r="J8" i="19"/>
  <c r="K8" i="19"/>
  <c r="K5" i="19"/>
  <c r="J5" i="19"/>
  <c r="K31" i="19"/>
  <c r="K24" i="19" s="1"/>
  <c r="J31" i="19"/>
  <c r="J24" i="19" s="1"/>
  <c r="H28" i="43" l="1"/>
  <c r="H29" i="43"/>
  <c r="H30" i="43"/>
  <c r="H32" i="43"/>
  <c r="H33" i="43"/>
  <c r="H34" i="43"/>
  <c r="H35" i="43"/>
  <c r="H36" i="43"/>
  <c r="H37" i="43"/>
  <c r="H39" i="43"/>
  <c r="H40" i="43"/>
  <c r="G28" i="43"/>
  <c r="G29" i="43"/>
  <c r="G30" i="43"/>
  <c r="G32" i="43"/>
  <c r="G33" i="43"/>
  <c r="G34" i="43"/>
  <c r="G35" i="43"/>
  <c r="G36" i="43"/>
  <c r="G37" i="43"/>
  <c r="G39" i="43"/>
  <c r="G40" i="43"/>
  <c r="H7" i="43"/>
  <c r="I26" i="43" s="1"/>
  <c r="G7" i="43"/>
  <c r="H26" i="43" l="1"/>
  <c r="M17" i="25"/>
  <c r="L17" i="25"/>
  <c r="M7" i="25"/>
  <c r="L7" i="25"/>
  <c r="L14" i="24" l="1"/>
  <c r="L7" i="24"/>
  <c r="L24" i="23"/>
  <c r="L17" i="23"/>
  <c r="L7" i="23"/>
  <c r="L14" i="22"/>
  <c r="M14" i="22"/>
  <c r="L7" i="22"/>
  <c r="M7" i="22"/>
  <c r="M17" i="21"/>
  <c r="L17" i="21"/>
  <c r="M7" i="21"/>
  <c r="L7" i="21"/>
  <c r="M14" i="20"/>
  <c r="L14" i="20"/>
  <c r="M7" i="20"/>
  <c r="L7" i="20"/>
  <c r="G7" i="12"/>
  <c r="G18" i="12"/>
  <c r="F18" i="12"/>
  <c r="F7" i="12"/>
  <c r="F28" i="12"/>
  <c r="G27" i="12"/>
  <c r="F25" i="12"/>
  <c r="G24" i="12"/>
  <c r="F22" i="12"/>
  <c r="G21" i="12"/>
  <c r="F17" i="12"/>
  <c r="G16" i="12"/>
  <c r="F14" i="12"/>
  <c r="F11" i="12"/>
  <c r="J16" i="38"/>
  <c r="K16" i="38"/>
  <c r="J12" i="38"/>
  <c r="K12" i="38"/>
  <c r="L29" i="38" s="1"/>
  <c r="J8" i="38"/>
  <c r="K8" i="38"/>
  <c r="J6" i="38"/>
  <c r="J10" i="15" s="1"/>
  <c r="K14" i="8"/>
  <c r="K11" i="8"/>
  <c r="K8" i="8"/>
  <c r="K9" i="39"/>
  <c r="K21" i="39"/>
  <c r="J21" i="39"/>
  <c r="K15" i="39"/>
  <c r="J15" i="39"/>
  <c r="K12" i="39"/>
  <c r="J12" i="39"/>
  <c r="J9" i="39"/>
  <c r="K6" i="39"/>
  <c r="J6" i="39"/>
  <c r="AB9" i="7"/>
  <c r="K15" i="5" s="1"/>
  <c r="AA9" i="7"/>
  <c r="K14" i="5" s="1"/>
  <c r="Z9" i="7"/>
  <c r="Y9" i="7"/>
  <c r="J15" i="5" s="1"/>
  <c r="J47" i="5" s="1"/>
  <c r="X9" i="7"/>
  <c r="J14" i="5" s="1"/>
  <c r="J46" i="5" s="1"/>
  <c r="W9" i="7"/>
  <c r="Z10" i="6"/>
  <c r="AA10" i="6"/>
  <c r="K10" i="5" s="1"/>
  <c r="AB10" i="6"/>
  <c r="K11" i="5" s="1"/>
  <c r="Y10" i="6"/>
  <c r="J11" i="5" s="1"/>
  <c r="J43" i="5" s="1"/>
  <c r="X10" i="6"/>
  <c r="J10" i="5" s="1"/>
  <c r="J42" i="5" s="1"/>
  <c r="W10" i="6"/>
  <c r="L47" i="5" l="1"/>
  <c r="K47" i="5"/>
  <c r="L38" i="39"/>
  <c r="K38" i="39"/>
  <c r="L44" i="39"/>
  <c r="K44" i="39"/>
  <c r="K42" i="5"/>
  <c r="L42" i="5"/>
  <c r="L41" i="39"/>
  <c r="K41" i="39"/>
  <c r="L47" i="39"/>
  <c r="K47" i="39"/>
  <c r="L22" i="8"/>
  <c r="K7" i="8"/>
  <c r="K23" i="15"/>
  <c r="K25" i="38"/>
  <c r="L25" i="38"/>
  <c r="K33" i="38"/>
  <c r="L33" i="38"/>
  <c r="L46" i="5"/>
  <c r="K46" i="5"/>
  <c r="L50" i="39"/>
  <c r="K50" i="39"/>
  <c r="L28" i="8"/>
  <c r="K29" i="15"/>
  <c r="L35" i="39"/>
  <c r="K35" i="39"/>
  <c r="L25" i="8"/>
  <c r="K26" i="15"/>
  <c r="L43" i="5"/>
  <c r="K43" i="5"/>
  <c r="K29" i="38"/>
  <c r="K23" i="38"/>
  <c r="K19" i="11"/>
  <c r="K5" i="39"/>
  <c r="J5" i="39"/>
  <c r="L21" i="8" l="1"/>
  <c r="K21" i="15"/>
  <c r="L34" i="39"/>
  <c r="K34" i="39"/>
  <c r="J12" i="5"/>
  <c r="K12" i="5"/>
  <c r="J8" i="5"/>
  <c r="K8" i="5"/>
  <c r="L40" i="5" s="1"/>
  <c r="J6" i="5"/>
  <c r="K6" i="5"/>
  <c r="Z10" i="4"/>
  <c r="AA10" i="4"/>
  <c r="K12" i="2" s="1"/>
  <c r="AB10" i="4"/>
  <c r="K13" i="2" s="1"/>
  <c r="X10" i="4"/>
  <c r="J12" i="2" s="1"/>
  <c r="J25" i="2" s="1"/>
  <c r="Y10" i="4"/>
  <c r="J13" i="2" s="1"/>
  <c r="J26" i="2" s="1"/>
  <c r="W10" i="4"/>
  <c r="N9" i="3"/>
  <c r="O9" i="3"/>
  <c r="K9" i="2" s="1"/>
  <c r="L22" i="2" s="1"/>
  <c r="P9" i="3"/>
  <c r="K10" i="2" s="1"/>
  <c r="L9" i="3"/>
  <c r="J22" i="2" s="1"/>
  <c r="M9" i="3"/>
  <c r="J23" i="2" s="1"/>
  <c r="K9" i="3"/>
  <c r="K44" i="5" l="1"/>
  <c r="L44" i="5"/>
  <c r="L26" i="2"/>
  <c r="K26" i="2"/>
  <c r="L25" i="2"/>
  <c r="K25" i="2"/>
  <c r="L38" i="5"/>
  <c r="K38" i="5"/>
  <c r="K23" i="2"/>
  <c r="L23" i="2"/>
  <c r="K22" i="2"/>
  <c r="K40" i="5"/>
  <c r="J22" i="5"/>
  <c r="K22" i="5"/>
  <c r="L54" i="5" s="1"/>
  <c r="J14" i="2"/>
  <c r="K14" i="2"/>
  <c r="L27" i="2" s="1"/>
  <c r="J11" i="2"/>
  <c r="J21" i="5" s="1"/>
  <c r="K11" i="2"/>
  <c r="J8" i="2"/>
  <c r="K8" i="2"/>
  <c r="L21" i="2" s="1"/>
  <c r="K21" i="5" l="1"/>
  <c r="L53" i="5" s="1"/>
  <c r="L24" i="2"/>
  <c r="K27" i="2"/>
  <c r="K54" i="5"/>
  <c r="K24" i="2"/>
  <c r="K21" i="2"/>
  <c r="F28" i="43"/>
  <c r="F29" i="43"/>
  <c r="F30" i="43"/>
  <c r="F32" i="43"/>
  <c r="F33" i="43"/>
  <c r="F34" i="43"/>
  <c r="F35" i="43"/>
  <c r="F36" i="43"/>
  <c r="F37" i="43"/>
  <c r="F39" i="43"/>
  <c r="F40" i="43"/>
  <c r="K17" i="23"/>
  <c r="J17" i="23"/>
  <c r="I17" i="23"/>
  <c r="K24" i="23"/>
  <c r="J24" i="23"/>
  <c r="I24" i="23"/>
  <c r="K7" i="23"/>
  <c r="J7" i="23"/>
  <c r="I7" i="23"/>
  <c r="K14" i="22"/>
  <c r="J14" i="22"/>
  <c r="I14" i="22"/>
  <c r="K7" i="22"/>
  <c r="J7" i="22"/>
  <c r="I7" i="22"/>
  <c r="K17" i="21"/>
  <c r="J17" i="21"/>
  <c r="I17" i="21"/>
  <c r="H17" i="21"/>
  <c r="K7" i="21"/>
  <c r="J7" i="21"/>
  <c r="I7" i="21"/>
  <c r="H7" i="21"/>
  <c r="K14" i="20"/>
  <c r="I14" i="20"/>
  <c r="H14" i="20"/>
  <c r="H7" i="20"/>
  <c r="K7" i="20"/>
  <c r="J7" i="20"/>
  <c r="I7" i="20"/>
  <c r="K53" i="5" l="1"/>
  <c r="I8" i="5"/>
  <c r="J40" i="5" l="1"/>
  <c r="F7" i="43"/>
  <c r="G26" i="43" s="1"/>
  <c r="E7" i="43"/>
  <c r="E26" i="43" s="1"/>
  <c r="F26" i="43" l="1"/>
  <c r="G24" i="19"/>
  <c r="G33" i="19"/>
  <c r="I5" i="19"/>
  <c r="D26" i="12"/>
  <c r="D23" i="12"/>
  <c r="D20" i="12"/>
  <c r="D15" i="12"/>
  <c r="D12" i="12"/>
  <c r="D9" i="12"/>
  <c r="D18" i="12" l="1"/>
  <c r="D7" i="12"/>
  <c r="I24" i="25"/>
  <c r="J24" i="25"/>
  <c r="K24" i="25"/>
  <c r="I17" i="25"/>
  <c r="J17" i="25"/>
  <c r="K17" i="25"/>
  <c r="I7" i="25"/>
  <c r="J7" i="25"/>
  <c r="K7" i="25"/>
  <c r="I14" i="24"/>
  <c r="J14" i="24"/>
  <c r="K14" i="24"/>
  <c r="I7" i="24"/>
  <c r="J7" i="24"/>
  <c r="K7" i="24"/>
  <c r="I33" i="19"/>
  <c r="I24" i="19"/>
  <c r="I8" i="19"/>
  <c r="E26" i="12"/>
  <c r="E23" i="12"/>
  <c r="E20" i="12"/>
  <c r="E15" i="12"/>
  <c r="E12" i="12"/>
  <c r="E9" i="12"/>
  <c r="E18" i="12" l="1"/>
  <c r="E7" i="12"/>
  <c r="I6" i="38"/>
  <c r="I10" i="15" s="1"/>
  <c r="J14" i="8"/>
  <c r="J11" i="8"/>
  <c r="J8" i="8"/>
  <c r="I21" i="39"/>
  <c r="J50" i="39" s="1"/>
  <c r="Z26" i="6"/>
  <c r="I6" i="5"/>
  <c r="I14" i="2"/>
  <c r="I8" i="2"/>
  <c r="J21" i="2" s="1"/>
  <c r="J7" i="8" l="1"/>
  <c r="J23" i="15"/>
  <c r="K22" i="8"/>
  <c r="I47" i="39"/>
  <c r="J47" i="39"/>
  <c r="J29" i="15"/>
  <c r="K28" i="8"/>
  <c r="J26" i="15"/>
  <c r="K25" i="8"/>
  <c r="J38" i="5"/>
  <c r="J27" i="2"/>
  <c r="J23" i="38"/>
  <c r="H33" i="19"/>
  <c r="F33" i="19"/>
  <c r="E33" i="19"/>
  <c r="D33" i="19"/>
  <c r="C33" i="19"/>
  <c r="H24" i="19"/>
  <c r="F24" i="19"/>
  <c r="E24" i="19"/>
  <c r="D24" i="19"/>
  <c r="C24" i="19"/>
  <c r="H8" i="19"/>
  <c r="G8" i="19"/>
  <c r="F8" i="19"/>
  <c r="E8" i="19"/>
  <c r="D8" i="19"/>
  <c r="C8" i="19"/>
  <c r="H5" i="19"/>
  <c r="F5" i="19"/>
  <c r="E5" i="19"/>
  <c r="D5" i="19"/>
  <c r="C5" i="19"/>
  <c r="B5" i="19"/>
  <c r="H22" i="18"/>
  <c r="H21" i="18"/>
  <c r="J21" i="15" l="1"/>
  <c r="K21" i="8"/>
  <c r="C13" i="11"/>
  <c r="B13" i="11"/>
  <c r="C10" i="11"/>
  <c r="B10" i="11"/>
  <c r="C7" i="11"/>
  <c r="B7" i="11"/>
  <c r="H19" i="11"/>
  <c r="F19" i="11"/>
  <c r="C6" i="11"/>
  <c r="I16" i="38"/>
  <c r="C15" i="38"/>
  <c r="C32" i="38" s="1"/>
  <c r="I12" i="38"/>
  <c r="C11" i="38"/>
  <c r="C28" i="38" s="1"/>
  <c r="I8" i="38"/>
  <c r="C7" i="38"/>
  <c r="C24" i="38" s="1"/>
  <c r="H6" i="38"/>
  <c r="H10" i="15" s="1"/>
  <c r="G6" i="38"/>
  <c r="G10" i="15" s="1"/>
  <c r="B6" i="38"/>
  <c r="I14" i="8"/>
  <c r="H14" i="8"/>
  <c r="G14" i="8"/>
  <c r="F14" i="8"/>
  <c r="E14" i="8"/>
  <c r="D14" i="8"/>
  <c r="C14" i="8"/>
  <c r="B14" i="8"/>
  <c r="I11" i="8"/>
  <c r="H11" i="8"/>
  <c r="G11" i="8"/>
  <c r="F11" i="8"/>
  <c r="E11" i="8"/>
  <c r="D11" i="8"/>
  <c r="C11" i="8"/>
  <c r="B11" i="8"/>
  <c r="G9" i="8"/>
  <c r="I8" i="8"/>
  <c r="H8" i="8"/>
  <c r="F8" i="8"/>
  <c r="E8" i="8"/>
  <c r="D8" i="8"/>
  <c r="C8" i="8"/>
  <c r="B8" i="8"/>
  <c r="I15" i="39"/>
  <c r="H15" i="39"/>
  <c r="G15" i="39"/>
  <c r="F15" i="39"/>
  <c r="E15" i="39"/>
  <c r="D15" i="39"/>
  <c r="C15" i="39"/>
  <c r="B15" i="39"/>
  <c r="I12" i="39"/>
  <c r="H12" i="39"/>
  <c r="H41" i="39" s="1"/>
  <c r="G12" i="39"/>
  <c r="F12" i="39"/>
  <c r="E12" i="39"/>
  <c r="D12" i="39"/>
  <c r="C12" i="39"/>
  <c r="B12" i="39"/>
  <c r="I9" i="39"/>
  <c r="H9" i="39"/>
  <c r="G9" i="39"/>
  <c r="F9" i="39"/>
  <c r="E9" i="39"/>
  <c r="D9" i="39"/>
  <c r="D38" i="39" s="1"/>
  <c r="C9" i="39"/>
  <c r="B9" i="39"/>
  <c r="I6" i="39"/>
  <c r="H6" i="39"/>
  <c r="G6" i="39"/>
  <c r="F6" i="39"/>
  <c r="E6" i="39"/>
  <c r="D6" i="39"/>
  <c r="C6" i="39"/>
  <c r="B6" i="39"/>
  <c r="Q24" i="7"/>
  <c r="N24" i="7"/>
  <c r="K24" i="7"/>
  <c r="H24" i="7"/>
  <c r="B24" i="7"/>
  <c r="Q23" i="7"/>
  <c r="N23" i="7"/>
  <c r="K23" i="7"/>
  <c r="H23" i="7"/>
  <c r="B23" i="7"/>
  <c r="Q22" i="7"/>
  <c r="N22" i="7"/>
  <c r="K22" i="7"/>
  <c r="H22" i="7"/>
  <c r="B22" i="7"/>
  <c r="Q21" i="7"/>
  <c r="N21" i="7"/>
  <c r="K21" i="7"/>
  <c r="H21" i="7"/>
  <c r="B21" i="7"/>
  <c r="Q20" i="7"/>
  <c r="N20" i="7"/>
  <c r="K20" i="7"/>
  <c r="H20" i="7"/>
  <c r="B20" i="7"/>
  <c r="Q19" i="7"/>
  <c r="N19" i="7"/>
  <c r="K19" i="7"/>
  <c r="H19" i="7"/>
  <c r="B19" i="7"/>
  <c r="Q18" i="7"/>
  <c r="N18" i="7"/>
  <c r="K18" i="7"/>
  <c r="H18" i="7"/>
  <c r="B18" i="7"/>
  <c r="Q17" i="7"/>
  <c r="N17" i="7"/>
  <c r="K17" i="7"/>
  <c r="H17" i="7"/>
  <c r="B17" i="7"/>
  <c r="Q16" i="7"/>
  <c r="N16" i="7"/>
  <c r="K16" i="7"/>
  <c r="H16" i="7"/>
  <c r="B16" i="7"/>
  <c r="Q15" i="7"/>
  <c r="N15" i="7"/>
  <c r="K15" i="7"/>
  <c r="H15" i="7"/>
  <c r="B15" i="7"/>
  <c r="Q14" i="7"/>
  <c r="N14" i="7"/>
  <c r="K14" i="7"/>
  <c r="H14" i="7"/>
  <c r="B14" i="7"/>
  <c r="Q13" i="7"/>
  <c r="N13" i="7"/>
  <c r="K13" i="7"/>
  <c r="H13" i="7"/>
  <c r="B13" i="7"/>
  <c r="Q12" i="7"/>
  <c r="N12" i="7"/>
  <c r="K12" i="7"/>
  <c r="H12" i="7"/>
  <c r="B12" i="7"/>
  <c r="Q11" i="7"/>
  <c r="N11" i="7"/>
  <c r="K11" i="7"/>
  <c r="H11" i="7"/>
  <c r="B11" i="7"/>
  <c r="Q10" i="7"/>
  <c r="N10" i="7"/>
  <c r="K10" i="7"/>
  <c r="H10" i="7"/>
  <c r="B10" i="7"/>
  <c r="S9" i="7"/>
  <c r="H15" i="5" s="1"/>
  <c r="R9" i="7"/>
  <c r="H14" i="5" s="1"/>
  <c r="H12" i="5" s="1"/>
  <c r="P9" i="7"/>
  <c r="G15" i="5" s="1"/>
  <c r="O9" i="7"/>
  <c r="G14" i="5" s="1"/>
  <c r="G12" i="5" s="1"/>
  <c r="M9" i="7"/>
  <c r="F15" i="5" s="1"/>
  <c r="F47" i="5" s="1"/>
  <c r="L9" i="7"/>
  <c r="F14" i="5" s="1"/>
  <c r="J9" i="7"/>
  <c r="E15" i="5" s="1"/>
  <c r="E47" i="5" s="1"/>
  <c r="I9" i="7"/>
  <c r="E14" i="5" s="1"/>
  <c r="E46" i="5" s="1"/>
  <c r="D9" i="7"/>
  <c r="C15" i="5" s="1"/>
  <c r="C9" i="7"/>
  <c r="C14" i="5" s="1"/>
  <c r="Q25" i="6"/>
  <c r="N25" i="6"/>
  <c r="K25" i="6"/>
  <c r="H25" i="6"/>
  <c r="B25" i="6"/>
  <c r="Q24" i="6"/>
  <c r="N24" i="6"/>
  <c r="K24" i="6"/>
  <c r="H24" i="6"/>
  <c r="B24" i="6"/>
  <c r="Q23" i="6"/>
  <c r="N23" i="6"/>
  <c r="K23" i="6"/>
  <c r="H23" i="6"/>
  <c r="B23" i="6"/>
  <c r="Q22" i="6"/>
  <c r="N22" i="6"/>
  <c r="K22" i="6"/>
  <c r="H22" i="6"/>
  <c r="B22" i="6"/>
  <c r="Q21" i="6"/>
  <c r="N21" i="6"/>
  <c r="K21" i="6"/>
  <c r="H21" i="6"/>
  <c r="B21" i="6"/>
  <c r="Q20" i="6"/>
  <c r="N20" i="6"/>
  <c r="K20" i="6"/>
  <c r="H20" i="6"/>
  <c r="B20" i="6"/>
  <c r="Q19" i="6"/>
  <c r="N19" i="6"/>
  <c r="K19" i="6"/>
  <c r="H19" i="6"/>
  <c r="B19" i="6"/>
  <c r="Q18" i="6"/>
  <c r="N18" i="6"/>
  <c r="K18" i="6"/>
  <c r="H18" i="6"/>
  <c r="B18" i="6"/>
  <c r="Q17" i="6"/>
  <c r="N17" i="6"/>
  <c r="K17" i="6"/>
  <c r="H17" i="6"/>
  <c r="B17" i="6"/>
  <c r="Q16" i="6"/>
  <c r="N16" i="6"/>
  <c r="K16" i="6"/>
  <c r="H16" i="6"/>
  <c r="H10" i="6" s="1"/>
  <c r="B16" i="6"/>
  <c r="Q15" i="6"/>
  <c r="N15" i="6"/>
  <c r="K15" i="6"/>
  <c r="H15" i="6"/>
  <c r="B15" i="6"/>
  <c r="Q14" i="6"/>
  <c r="N14" i="6"/>
  <c r="K14" i="6"/>
  <c r="H14" i="6"/>
  <c r="B14" i="6"/>
  <c r="Q13" i="6"/>
  <c r="N13" i="6"/>
  <c r="K13" i="6"/>
  <c r="H13" i="6"/>
  <c r="B13" i="6"/>
  <c r="Q12" i="6"/>
  <c r="N12" i="6"/>
  <c r="K12" i="6"/>
  <c r="H12" i="6"/>
  <c r="B12" i="6"/>
  <c r="Q11" i="6"/>
  <c r="N11" i="6"/>
  <c r="K11" i="6"/>
  <c r="H11" i="6"/>
  <c r="B11" i="6"/>
  <c r="S10" i="6"/>
  <c r="H11" i="5" s="1"/>
  <c r="R10" i="6"/>
  <c r="H10" i="5" s="1"/>
  <c r="P10" i="6"/>
  <c r="G11" i="5" s="1"/>
  <c r="O10" i="6"/>
  <c r="G10" i="5" s="1"/>
  <c r="M10" i="6"/>
  <c r="F11" i="5" s="1"/>
  <c r="L10" i="6"/>
  <c r="F10" i="5" s="1"/>
  <c r="J10" i="6"/>
  <c r="E11" i="5" s="1"/>
  <c r="E43" i="5" s="1"/>
  <c r="I10" i="6"/>
  <c r="E10" i="5" s="1"/>
  <c r="E42" i="5" s="1"/>
  <c r="D10" i="6"/>
  <c r="C11" i="5" s="1"/>
  <c r="C10" i="6"/>
  <c r="C10" i="5" s="1"/>
  <c r="I12" i="5"/>
  <c r="D12" i="5"/>
  <c r="B12" i="5"/>
  <c r="D8" i="5"/>
  <c r="D6" i="5"/>
  <c r="B6" i="5"/>
  <c r="Q25" i="4"/>
  <c r="N25" i="4"/>
  <c r="K25" i="4"/>
  <c r="H25" i="4"/>
  <c r="E25" i="4"/>
  <c r="Q24" i="4"/>
  <c r="N24" i="4"/>
  <c r="K24" i="4"/>
  <c r="H24" i="4"/>
  <c r="E24" i="4"/>
  <c r="Q23" i="4"/>
  <c r="N23" i="4"/>
  <c r="K23" i="4"/>
  <c r="H23" i="4"/>
  <c r="E23" i="4"/>
  <c r="Q22" i="4"/>
  <c r="N22" i="4"/>
  <c r="K22" i="4"/>
  <c r="H22" i="4"/>
  <c r="E22" i="4"/>
  <c r="Q21" i="4"/>
  <c r="N21" i="4"/>
  <c r="K21" i="4"/>
  <c r="H21" i="4"/>
  <c r="E21" i="4"/>
  <c r="Q20" i="4"/>
  <c r="N20" i="4"/>
  <c r="K20" i="4"/>
  <c r="H20" i="4"/>
  <c r="E20" i="4"/>
  <c r="Q19" i="4"/>
  <c r="N19" i="4"/>
  <c r="K19" i="4"/>
  <c r="H19" i="4"/>
  <c r="E19" i="4"/>
  <c r="Q18" i="4"/>
  <c r="N18" i="4"/>
  <c r="K18" i="4"/>
  <c r="H18" i="4"/>
  <c r="E18" i="4"/>
  <c r="Q17" i="4"/>
  <c r="N17" i="4"/>
  <c r="K17" i="4"/>
  <c r="H17" i="4"/>
  <c r="E17" i="4"/>
  <c r="Q16" i="4"/>
  <c r="N16" i="4"/>
  <c r="K16" i="4"/>
  <c r="H16" i="4"/>
  <c r="E16" i="4"/>
  <c r="Q15" i="4"/>
  <c r="N15" i="4"/>
  <c r="K15" i="4"/>
  <c r="H15" i="4"/>
  <c r="E15" i="4"/>
  <c r="Q14" i="4"/>
  <c r="N14" i="4"/>
  <c r="K14" i="4"/>
  <c r="H14" i="4"/>
  <c r="E14" i="4"/>
  <c r="Q13" i="4"/>
  <c r="N13" i="4"/>
  <c r="K13" i="4"/>
  <c r="H13" i="4"/>
  <c r="E13" i="4"/>
  <c r="Q12" i="4"/>
  <c r="N12" i="4"/>
  <c r="K12" i="4"/>
  <c r="H12" i="4"/>
  <c r="E12" i="4"/>
  <c r="Q11" i="4"/>
  <c r="N11" i="4"/>
  <c r="K11" i="4"/>
  <c r="H11" i="4"/>
  <c r="E11" i="4"/>
  <c r="S10" i="4"/>
  <c r="H13" i="2" s="1"/>
  <c r="R10" i="4"/>
  <c r="P10" i="4"/>
  <c r="G13" i="2" s="1"/>
  <c r="O10" i="4"/>
  <c r="M10" i="4"/>
  <c r="F13" i="2" s="1"/>
  <c r="L10" i="4"/>
  <c r="F12" i="2" s="1"/>
  <c r="J10" i="4"/>
  <c r="E13" i="2" s="1"/>
  <c r="I10" i="4"/>
  <c r="E12" i="2" s="1"/>
  <c r="G10" i="4"/>
  <c r="D13" i="2" s="1"/>
  <c r="D26" i="2" s="1"/>
  <c r="F10" i="4"/>
  <c r="D12" i="2" s="1"/>
  <c r="D25" i="2" s="1"/>
  <c r="E12" i="5" l="1"/>
  <c r="H6" i="5"/>
  <c r="H22" i="5" s="1"/>
  <c r="E6" i="5"/>
  <c r="G42" i="5"/>
  <c r="C6" i="5"/>
  <c r="C25" i="8"/>
  <c r="B5" i="39"/>
  <c r="H35" i="39"/>
  <c r="D41" i="39"/>
  <c r="H44" i="39"/>
  <c r="E44" i="5"/>
  <c r="G35" i="39"/>
  <c r="H44" i="5"/>
  <c r="H8" i="5"/>
  <c r="I40" i="5" s="1"/>
  <c r="G38" i="39"/>
  <c r="C44" i="39"/>
  <c r="C28" i="8"/>
  <c r="G44" i="39"/>
  <c r="G8" i="5"/>
  <c r="I44" i="5"/>
  <c r="J44" i="5"/>
  <c r="D35" i="39"/>
  <c r="H38" i="39"/>
  <c r="D44" i="39"/>
  <c r="B7" i="8"/>
  <c r="C41" i="39"/>
  <c r="F43" i="5"/>
  <c r="F46" i="5"/>
  <c r="C38" i="39"/>
  <c r="G41" i="39"/>
  <c r="C20" i="11"/>
  <c r="C26" i="11"/>
  <c r="B6" i="11"/>
  <c r="C19" i="11" s="1"/>
  <c r="D25" i="8"/>
  <c r="D26" i="15"/>
  <c r="Q10" i="4"/>
  <c r="H12" i="2"/>
  <c r="Q10" i="6"/>
  <c r="C47" i="5"/>
  <c r="D47" i="5"/>
  <c r="I47" i="5"/>
  <c r="H47" i="5"/>
  <c r="D5" i="39"/>
  <c r="E5" i="39"/>
  <c r="E35" i="39"/>
  <c r="I35" i="39"/>
  <c r="J35" i="39"/>
  <c r="E38" i="39"/>
  <c r="I38" i="39"/>
  <c r="J38" i="39"/>
  <c r="E41" i="39"/>
  <c r="I41" i="39"/>
  <c r="J41" i="39"/>
  <c r="E44" i="39"/>
  <c r="I44" i="39"/>
  <c r="J44" i="39"/>
  <c r="E7" i="8"/>
  <c r="E23" i="15"/>
  <c r="E22" i="8"/>
  <c r="G24" i="15"/>
  <c r="G23" i="8"/>
  <c r="H23" i="8"/>
  <c r="E26" i="15"/>
  <c r="E25" i="8"/>
  <c r="I26" i="15"/>
  <c r="I25" i="8"/>
  <c r="J25" i="8"/>
  <c r="E28" i="8"/>
  <c r="E29" i="15"/>
  <c r="I28" i="8"/>
  <c r="I29" i="15"/>
  <c r="J28" i="8"/>
  <c r="I43" i="5"/>
  <c r="H43" i="5"/>
  <c r="H46" i="5"/>
  <c r="I46" i="5"/>
  <c r="I7" i="8"/>
  <c r="I23" i="15"/>
  <c r="I22" i="8"/>
  <c r="J22" i="8"/>
  <c r="D29" i="15"/>
  <c r="D28" i="8"/>
  <c r="H26" i="2"/>
  <c r="I26" i="2"/>
  <c r="F6" i="5"/>
  <c r="E8" i="5"/>
  <c r="E40" i="5" s="1"/>
  <c r="F12" i="5"/>
  <c r="F44" i="5" s="1"/>
  <c r="C42" i="5"/>
  <c r="D42" i="5"/>
  <c r="G43" i="5"/>
  <c r="G46" i="5"/>
  <c r="Q9" i="7"/>
  <c r="K9" i="7"/>
  <c r="F5" i="39"/>
  <c r="F35" i="39"/>
  <c r="F38" i="39"/>
  <c r="F41" i="39"/>
  <c r="F44" i="39"/>
  <c r="F7" i="8"/>
  <c r="G22" i="8"/>
  <c r="F23" i="15"/>
  <c r="F22" i="8"/>
  <c r="F26" i="15"/>
  <c r="F25" i="8"/>
  <c r="F28" i="8"/>
  <c r="F29" i="15"/>
  <c r="C23" i="11"/>
  <c r="C46" i="5"/>
  <c r="D46" i="5"/>
  <c r="D7" i="8"/>
  <c r="D23" i="15"/>
  <c r="D22" i="8"/>
  <c r="H26" i="15"/>
  <c r="H25" i="8"/>
  <c r="H28" i="8"/>
  <c r="H29" i="15"/>
  <c r="N10" i="4"/>
  <c r="G12" i="2"/>
  <c r="G25" i="2" s="1"/>
  <c r="C38" i="5"/>
  <c r="G6" i="5"/>
  <c r="F8" i="5"/>
  <c r="G40" i="5" s="1"/>
  <c r="C12" i="5"/>
  <c r="D44" i="5" s="1"/>
  <c r="C44" i="5" s="1"/>
  <c r="C43" i="5"/>
  <c r="D43" i="5"/>
  <c r="F42" i="5"/>
  <c r="I42" i="5"/>
  <c r="H42" i="5"/>
  <c r="K10" i="6"/>
  <c r="G47" i="5"/>
  <c r="C5" i="39"/>
  <c r="C34" i="39" s="1"/>
  <c r="C35" i="39"/>
  <c r="C22" i="8"/>
  <c r="C7" i="8"/>
  <c r="C21" i="8" s="1"/>
  <c r="H7" i="8"/>
  <c r="H23" i="15"/>
  <c r="H22" i="8"/>
  <c r="G7" i="8"/>
  <c r="G25" i="8"/>
  <c r="G26" i="15"/>
  <c r="G29" i="15"/>
  <c r="G28" i="8"/>
  <c r="C15" i="15"/>
  <c r="C26" i="15"/>
  <c r="D23" i="11"/>
  <c r="C21" i="15"/>
  <c r="D19" i="11"/>
  <c r="C23" i="15"/>
  <c r="C12" i="15"/>
  <c r="D20" i="11"/>
  <c r="C18" i="15"/>
  <c r="C29" i="15"/>
  <c r="D26" i="11"/>
  <c r="E38" i="5"/>
  <c r="D38" i="5"/>
  <c r="E25" i="2"/>
  <c r="E26" i="2"/>
  <c r="B9" i="7"/>
  <c r="D40" i="5"/>
  <c r="F25" i="2"/>
  <c r="F26" i="2"/>
  <c r="G26" i="2"/>
  <c r="E32" i="38"/>
  <c r="E6" i="38"/>
  <c r="E10" i="15" s="1"/>
  <c r="E24" i="38"/>
  <c r="D6" i="38"/>
  <c r="D10" i="15" s="1"/>
  <c r="D28" i="38"/>
  <c r="H23" i="38"/>
  <c r="I23" i="38"/>
  <c r="F6" i="38"/>
  <c r="G24" i="38"/>
  <c r="F24" i="38"/>
  <c r="E28" i="38"/>
  <c r="D32" i="38"/>
  <c r="I33" i="38"/>
  <c r="J33" i="38"/>
  <c r="I25" i="38"/>
  <c r="J25" i="38"/>
  <c r="G28" i="38"/>
  <c r="F28" i="38"/>
  <c r="D24" i="38"/>
  <c r="I29" i="38"/>
  <c r="J29" i="38"/>
  <c r="F32" i="38"/>
  <c r="G32" i="38"/>
  <c r="E19" i="11"/>
  <c r="I19" i="11"/>
  <c r="J19" i="11"/>
  <c r="G19" i="11"/>
  <c r="D22" i="5"/>
  <c r="E22" i="5"/>
  <c r="I22" i="5"/>
  <c r="K10" i="4"/>
  <c r="B10" i="6"/>
  <c r="H9" i="7"/>
  <c r="H10" i="4"/>
  <c r="E10" i="4"/>
  <c r="H5" i="39"/>
  <c r="G5" i="39"/>
  <c r="G34" i="39" s="1"/>
  <c r="C6" i="38"/>
  <c r="C23" i="38" s="1"/>
  <c r="N10" i="6"/>
  <c r="N9" i="7"/>
  <c r="I5" i="39"/>
  <c r="B22" i="5"/>
  <c r="H14" i="2"/>
  <c r="G14" i="2"/>
  <c r="F14" i="2"/>
  <c r="E14" i="2"/>
  <c r="D14" i="2"/>
  <c r="C14" i="2"/>
  <c r="B14" i="2"/>
  <c r="I11" i="2"/>
  <c r="I21" i="5" s="1"/>
  <c r="F11" i="2"/>
  <c r="F21" i="5" s="1"/>
  <c r="E11" i="2"/>
  <c r="E21" i="5" s="1"/>
  <c r="D11" i="2"/>
  <c r="D21" i="5" s="1"/>
  <c r="C11" i="2"/>
  <c r="B11" i="2"/>
  <c r="G8" i="2"/>
  <c r="F8" i="2"/>
  <c r="E8" i="2"/>
  <c r="D8" i="2"/>
  <c r="C8" i="2"/>
  <c r="B8" i="2"/>
  <c r="G38" i="5" l="1"/>
  <c r="H38" i="5"/>
  <c r="G22" i="5"/>
  <c r="G54" i="5" s="1"/>
  <c r="I38" i="5"/>
  <c r="F40" i="5"/>
  <c r="H40" i="5"/>
  <c r="G11" i="2"/>
  <c r="E34" i="39"/>
  <c r="C21" i="2"/>
  <c r="F38" i="5"/>
  <c r="C22" i="5"/>
  <c r="C54" i="5" s="1"/>
  <c r="F22" i="5"/>
  <c r="F54" i="5" s="1"/>
  <c r="F34" i="39"/>
  <c r="G44" i="5"/>
  <c r="E21" i="8"/>
  <c r="E21" i="15"/>
  <c r="C24" i="2"/>
  <c r="H34" i="39"/>
  <c r="F21" i="8"/>
  <c r="F21" i="15"/>
  <c r="I21" i="8"/>
  <c r="I21" i="15"/>
  <c r="J21" i="8"/>
  <c r="I25" i="2"/>
  <c r="H25" i="2"/>
  <c r="C27" i="2"/>
  <c r="H11" i="2"/>
  <c r="I24" i="2" s="1"/>
  <c r="C10" i="15"/>
  <c r="H21" i="8"/>
  <c r="H21" i="15"/>
  <c r="D21" i="8"/>
  <c r="D21" i="15"/>
  <c r="D34" i="39"/>
  <c r="I34" i="39"/>
  <c r="J34" i="39"/>
  <c r="E27" i="2"/>
  <c r="G21" i="8"/>
  <c r="G21" i="15"/>
  <c r="E53" i="5"/>
  <c r="F23" i="38"/>
  <c r="F10" i="15"/>
  <c r="H54" i="5"/>
  <c r="E54" i="5"/>
  <c r="I54" i="5"/>
  <c r="J54" i="5"/>
  <c r="H22" i="2"/>
  <c r="I22" i="2"/>
  <c r="H23" i="2"/>
  <c r="I23" i="2"/>
  <c r="H8" i="2"/>
  <c r="H21" i="2" s="1"/>
  <c r="F21" i="2"/>
  <c r="G24" i="2"/>
  <c r="G27" i="2"/>
  <c r="F53" i="5"/>
  <c r="J53" i="5"/>
  <c r="G21" i="2"/>
  <c r="D24" i="2"/>
  <c r="H24" i="2"/>
  <c r="D27" i="2"/>
  <c r="H27" i="2"/>
  <c r="I27" i="2"/>
  <c r="G21" i="5"/>
  <c r="G53" i="5" s="1"/>
  <c r="H21" i="5"/>
  <c r="C21" i="5"/>
  <c r="C53" i="5" s="1"/>
  <c r="D21" i="2"/>
  <c r="E24" i="2"/>
  <c r="J24" i="2"/>
  <c r="E21" i="2"/>
  <c r="F24" i="2"/>
  <c r="F27" i="2"/>
  <c r="D23" i="38"/>
  <c r="G23" i="38"/>
  <c r="E23" i="38"/>
  <c r="D54" i="5" l="1"/>
  <c r="H53" i="5"/>
  <c r="I21" i="2"/>
  <c r="D53" i="5"/>
  <c r="I53" i="5"/>
  <c r="O15" i="25"/>
  <c r="O9" i="25"/>
  <c r="O1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Cấp 1,2</t>
        </r>
      </text>
    </comment>
    <comment ref="A18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cấp 2,3</t>
        </r>
      </text>
    </comment>
    <comment ref="A2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CẤP 1,2,3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CTK</author>
  </authors>
  <commentList>
    <comment ref="N7" authorId="0" shapeId="0" xr:uid="{D1F18AF1-B8B2-4031-AE6A-170A29EDFC8C}">
      <text>
        <r>
          <rPr>
            <b/>
            <sz val="9"/>
            <color indexed="81"/>
            <rFont val="Tahoma"/>
            <family val="2"/>
          </rPr>
          <t>CTK:</t>
        </r>
        <r>
          <rPr>
            <sz val="9"/>
            <color indexed="81"/>
            <rFont val="Tahoma"/>
            <family val="2"/>
          </rPr>
          <t xml:space="preserve">
Gồm trường ĐH Tây Nguyên, ĐH BMT, Phân hiệu ĐH Luật hà Nội ( không tính trường ĐH Đông Á chi nhánh Đaklak vì không có BGH)</t>
        </r>
      </text>
    </comment>
    <comment ref="N14" authorId="0" shapeId="0" xr:uid="{4BCD9F3B-4FDF-4A82-A1CE-9A58538A82AB}">
      <text>
        <r>
          <rPr>
            <b/>
            <sz val="9"/>
            <color indexed="81"/>
            <rFont val="Tahoma"/>
            <family val="2"/>
          </rPr>
          <t>CTK:</t>
        </r>
        <r>
          <rPr>
            <sz val="9"/>
            <color indexed="81"/>
            <rFont val="Tahoma"/>
            <family val="2"/>
          </rPr>
          <t xml:space="preserve">
Trong đó: trường Đông Á 30 người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CTK</author>
  </authors>
  <commentList>
    <comment ref="O7" authorId="0" shapeId="0" xr:uid="{3F656AD4-1D68-41E9-B08E-0E2183BBF83E}">
      <text>
        <r>
          <rPr>
            <b/>
            <sz val="9"/>
            <color indexed="81"/>
            <rFont val="Tahoma"/>
            <family val="2"/>
          </rPr>
          <t>CTK:</t>
        </r>
        <r>
          <rPr>
            <sz val="9"/>
            <color indexed="81"/>
            <rFont val="Tahoma"/>
            <family val="2"/>
          </rPr>
          <t xml:space="preserve">
Trong đó: trường Đông Á 525 SV</t>
        </r>
      </text>
    </comment>
    <comment ref="O17" authorId="0" shapeId="0" xr:uid="{687E4BE9-43BA-45A5-80DF-700C5FC95151}">
      <text>
        <r>
          <rPr>
            <b/>
            <sz val="9"/>
            <color indexed="81"/>
            <rFont val="Tahoma"/>
            <family val="2"/>
          </rPr>
          <t>CTK:</t>
        </r>
        <r>
          <rPr>
            <sz val="9"/>
            <color indexed="81"/>
            <rFont val="Tahoma"/>
            <family val="2"/>
          </rPr>
          <t xml:space="preserve">
Trong đó: trường Đông Á 131 SV</t>
        </r>
      </text>
    </comment>
    <comment ref="O24" authorId="0" shapeId="0" xr:uid="{FD8BA69B-99D6-4C85-89E2-6E89D260BF43}">
      <text>
        <r>
          <rPr>
            <b/>
            <sz val="9"/>
            <color indexed="81"/>
            <rFont val="Tahoma"/>
            <family val="2"/>
          </rPr>
          <t>CTK:</t>
        </r>
        <r>
          <rPr>
            <sz val="9"/>
            <color indexed="81"/>
            <rFont val="Tahoma"/>
            <family val="2"/>
          </rPr>
          <t xml:space="preserve">
Trong đó: trường Đông Á 218 SV</t>
        </r>
      </text>
    </comment>
  </commentList>
</comments>
</file>

<file path=xl/sharedStrings.xml><?xml version="1.0" encoding="utf-8"?>
<sst xmlns="http://schemas.openxmlformats.org/spreadsheetml/2006/main" count="1372" uniqueCount="384">
  <si>
    <t>Số trường mầm non phân theo huyện/quận/thị xã/thành phố thuộc tỉnh</t>
  </si>
  <si>
    <t>Number of kindergarten schools by district</t>
  </si>
  <si>
    <t>Số lớp mầm non phân theo huyện/quận/thị xã/thành phố thuộc tỉnh</t>
  </si>
  <si>
    <t>Number of kindergarten classes by district</t>
  </si>
  <si>
    <t xml:space="preserve"> Số giáo viên và học sinh mầm non </t>
  </si>
  <si>
    <t>Number of teachers and  pupils of kindergarten education</t>
  </si>
  <si>
    <t>Số giáo viên mầm non phân theo huyện/quận/thị xã/thành phố thuộc tỉnh</t>
  </si>
  <si>
    <t>Number of kindergarten teachers by district</t>
  </si>
  <si>
    <t>Số học sinh mầm non phân theo huyện/quận/thị xã/thành phố thuộc tỉnh</t>
  </si>
  <si>
    <t>Number of kindergarten pupils by district</t>
  </si>
  <si>
    <t xml:space="preserve">Số nữ giáo viên và nữ học sinh trong các trường phổ thông </t>
  </si>
  <si>
    <t xml:space="preserve">Number of female teachers and  schoolgirls of general schools </t>
  </si>
  <si>
    <t xml:space="preserve"> Số học sinh phổ thông bình quân 1 giáo viên và số học sinh phổ thông </t>
  </si>
  <si>
    <t>bình quân 1 lớp học phân theo loại hình và phân theo cấp học</t>
  </si>
  <si>
    <t>Tỷ lệ học sinh đi học phổ thông phân theo cấp học và phân theo giới tính</t>
  </si>
  <si>
    <t>Enrolment rate in schools by grade and sex</t>
  </si>
  <si>
    <t>phân theo huyện/quận/thị xã/thành phố thuộc tỉnh</t>
  </si>
  <si>
    <t xml:space="preserve"> Tỷ lệ học sinh phổ thông lưu ban, bỏ học phân theo cấp học và phân theo giới tính</t>
  </si>
  <si>
    <t>Rate of repeaters and drop-out by grade and sex</t>
  </si>
  <si>
    <t>Số học sinh theo học lớp xoá mù chữ, bổ túc văn hoá</t>
  </si>
  <si>
    <t>Number of people getting eradication of illiteracy and continuation</t>
  </si>
  <si>
    <t>Số trường, số giáo viên trung cấp chuyên nghiệp</t>
  </si>
  <si>
    <t xml:space="preserve">Number of schools and teachers of professional secondary education </t>
  </si>
  <si>
    <t>Số học sinh trung cấp chuyên nghiệp</t>
  </si>
  <si>
    <t xml:space="preserve">Number of students of professional secondary education </t>
  </si>
  <si>
    <r>
      <t xml:space="preserve">Năm học - </t>
    </r>
    <r>
      <rPr>
        <i/>
        <sz val="10"/>
        <rFont val="Arial"/>
        <family val="2"/>
      </rPr>
      <t>School year</t>
    </r>
  </si>
  <si>
    <r>
      <t xml:space="preserve">Công lập - </t>
    </r>
    <r>
      <rPr>
        <i/>
        <sz val="10"/>
        <rFont val="Arial"/>
        <family val="2"/>
      </rPr>
      <t>Public</t>
    </r>
  </si>
  <si>
    <r>
      <t xml:space="preserve">Ngoài công lập - </t>
    </r>
    <r>
      <rPr>
        <i/>
        <sz val="10"/>
        <rFont val="Arial"/>
        <family val="2"/>
      </rPr>
      <t>Non-public</t>
    </r>
  </si>
  <si>
    <t>Chỉ số phát triển (Năm trước = 100) - %</t>
  </si>
  <si>
    <t>Index (Previous year = 100)</t>
  </si>
  <si>
    <r>
      <t>ĐVT: Trường -</t>
    </r>
    <r>
      <rPr>
        <i/>
        <sz val="10"/>
        <rFont val="Arial"/>
        <family val="2"/>
      </rPr>
      <t xml:space="preserve"> Unit: School</t>
    </r>
  </si>
  <si>
    <t>Tổng số</t>
  </si>
  <si>
    <r>
      <t xml:space="preserve">Chia ra - </t>
    </r>
    <r>
      <rPr>
        <i/>
        <sz val="10"/>
        <rFont val="Arial"/>
        <family val="2"/>
      </rPr>
      <t>Of which</t>
    </r>
  </si>
  <si>
    <t>Total</t>
  </si>
  <si>
    <t>Công lập</t>
  </si>
  <si>
    <t xml:space="preserve">Ngoài công lập </t>
  </si>
  <si>
    <t>Public</t>
  </si>
  <si>
    <t>Non-public</t>
  </si>
  <si>
    <r>
      <t xml:space="preserve">TỔNG SỐ - </t>
    </r>
    <r>
      <rPr>
        <b/>
        <i/>
        <sz val="10"/>
        <rFont val="Arial"/>
        <family val="2"/>
      </rPr>
      <t>TOTAL</t>
    </r>
  </si>
  <si>
    <t>Trong đó: Số giáo viên đạt chuẩn trở lên</t>
  </si>
  <si>
    <t xml:space="preserve"> Of which: Qualified teachers and higher degree</t>
  </si>
  <si>
    <r>
      <t xml:space="preserve">Phân theo nhóm tuổi </t>
    </r>
    <r>
      <rPr>
        <b/>
        <i/>
        <sz val="10"/>
        <rFont val="Arial"/>
        <family val="2"/>
      </rPr>
      <t>- By age group</t>
    </r>
  </si>
  <si>
    <r>
      <t>Công lập -</t>
    </r>
    <r>
      <rPr>
        <i/>
        <sz val="9"/>
        <rFont val="Arial"/>
        <family val="2"/>
      </rPr>
      <t xml:space="preserve"> Public</t>
    </r>
  </si>
  <si>
    <r>
      <t xml:space="preserve">Ngoài công lập - </t>
    </r>
    <r>
      <rPr>
        <i/>
        <sz val="9"/>
        <rFont val="Arial"/>
        <family val="2"/>
      </rPr>
      <t>Non-public</t>
    </r>
  </si>
  <si>
    <t>Trung học - Lower and Upper secondary school</t>
  </si>
  <si>
    <r>
      <t xml:space="preserve">Tiểu học - </t>
    </r>
    <r>
      <rPr>
        <b/>
        <i/>
        <sz val="9"/>
        <color indexed="8"/>
        <rFont val="Arial"/>
        <family val="2"/>
      </rPr>
      <t>Primary</t>
    </r>
  </si>
  <si>
    <r>
      <t xml:space="preserve">Trung học cơ sở - </t>
    </r>
    <r>
      <rPr>
        <b/>
        <i/>
        <sz val="9"/>
        <color indexed="8"/>
        <rFont val="Arial"/>
        <family val="2"/>
      </rPr>
      <t>Lower secondary</t>
    </r>
  </si>
  <si>
    <r>
      <t xml:space="preserve">Trung học phổ thông - </t>
    </r>
    <r>
      <rPr>
        <b/>
        <i/>
        <sz val="9"/>
        <color indexed="8"/>
        <rFont val="Arial"/>
        <family val="2"/>
      </rPr>
      <t>Upper secondary</t>
    </r>
  </si>
  <si>
    <t xml:space="preserve">      phân theo huyện/quận/thị xã/thành phố thuộc tỉnh</t>
  </si>
  <si>
    <t>Tổng</t>
  </si>
  <si>
    <t>số</t>
  </si>
  <si>
    <t>Tiểu</t>
  </si>
  <si>
    <t>Trung học</t>
  </si>
  <si>
    <t>Phổ thông</t>
  </si>
  <si>
    <t>học</t>
  </si>
  <si>
    <t>cơ sở</t>
  </si>
  <si>
    <t>phổ thông</t>
  </si>
  <si>
    <t>Lower and</t>
  </si>
  <si>
    <t>Primary</t>
  </si>
  <si>
    <t>Lower</t>
  </si>
  <si>
    <t>Upper</t>
  </si>
  <si>
    <t>Primary and</t>
  </si>
  <si>
    <t>secondary</t>
  </si>
  <si>
    <t>Lower secondary</t>
  </si>
  <si>
    <t xml:space="preserve">     phân theo huyện/quận/thị xã/thành phố thuộc tỉnh</t>
  </si>
  <si>
    <t>Tiểu học</t>
  </si>
  <si>
    <t>Trung học cơ sở</t>
  </si>
  <si>
    <t>Trung học phổ thông</t>
  </si>
  <si>
    <t>Upper secondary</t>
  </si>
  <si>
    <t>Số nữ giáo viên (Người)</t>
  </si>
  <si>
    <r>
      <t xml:space="preserve">Tiểu học - </t>
    </r>
    <r>
      <rPr>
        <i/>
        <sz val="10"/>
        <color indexed="8"/>
        <rFont val="Arial"/>
        <family val="2"/>
      </rPr>
      <t>Primary school</t>
    </r>
  </si>
  <si>
    <r>
      <t xml:space="preserve">Trung học cơ sở - </t>
    </r>
    <r>
      <rPr>
        <i/>
        <sz val="10"/>
        <color indexed="8"/>
        <rFont val="Arial"/>
        <family val="2"/>
      </rPr>
      <t>Lower secondary school</t>
    </r>
  </si>
  <si>
    <r>
      <t xml:space="preserve">Trung học phổ thông - </t>
    </r>
    <r>
      <rPr>
        <i/>
        <sz val="10"/>
        <color indexed="8"/>
        <rFont val="Arial"/>
        <family val="2"/>
      </rPr>
      <t>Upper secondary school</t>
    </r>
  </si>
  <si>
    <t>Số nữ học sinh (Học sinh)</t>
  </si>
  <si>
    <t>Number of schoolgirls (Pupils)</t>
  </si>
  <si>
    <r>
      <t xml:space="preserve">Chia ra - </t>
    </r>
    <r>
      <rPr>
        <i/>
        <sz val="10"/>
        <color indexed="8"/>
        <rFont val="Arial"/>
        <family val="2"/>
      </rPr>
      <t>Of which</t>
    </r>
  </si>
  <si>
    <r>
      <t xml:space="preserve">Trung học cơ sở  </t>
    </r>
    <r>
      <rPr>
        <i/>
        <sz val="10"/>
        <color indexed="8"/>
        <rFont val="Arial"/>
        <family val="2"/>
      </rPr>
      <t xml:space="preserve">         </t>
    </r>
  </si>
  <si>
    <t xml:space="preserve">Trung học phổ thông     </t>
  </si>
  <si>
    <r>
      <t>ĐVT: Học sinh -</t>
    </r>
    <r>
      <rPr>
        <i/>
        <sz val="10"/>
        <rFont val="Arial"/>
        <family val="2"/>
      </rPr>
      <t xml:space="preserve"> Unit: Pupil</t>
    </r>
  </si>
  <si>
    <r>
      <t xml:space="preserve">ĐVT: Học sinh - </t>
    </r>
    <r>
      <rPr>
        <i/>
        <sz val="10"/>
        <rFont val="Arial"/>
        <family val="2"/>
      </rPr>
      <t>Unit: Pupil</t>
    </r>
  </si>
  <si>
    <r>
      <t xml:space="preserve">Đơn vị tính - </t>
    </r>
    <r>
      <rPr>
        <i/>
        <sz val="10"/>
        <rFont val="Arial"/>
        <family val="2"/>
      </rPr>
      <t>Unit: %</t>
    </r>
  </si>
  <si>
    <r>
      <t xml:space="preserve">Trong đó: Nữ - </t>
    </r>
    <r>
      <rPr>
        <i/>
        <sz val="10"/>
        <rFont val="Arial"/>
        <family val="2"/>
      </rPr>
      <t>Of which: Female</t>
    </r>
  </si>
  <si>
    <t xml:space="preserve">        phân theo huyện/quận/thị xã/thành phố thuộc tỉnh</t>
  </si>
  <si>
    <t xml:space="preserve">       Percentage of graduates of upper secondary education </t>
  </si>
  <si>
    <t>Số học sinh dự thi (Học sinh)</t>
  </si>
  <si>
    <t>Tỷ lệ tốt nghiệp (%)</t>
  </si>
  <si>
    <t>Number of attendances (Pupli)</t>
  </si>
  <si>
    <t>Rate of graduates (%)</t>
  </si>
  <si>
    <t>Trong đó: Nữ</t>
  </si>
  <si>
    <t>Of which: Female</t>
  </si>
  <si>
    <t>Tỷ lệ học sinh phổ thông lưu ban</t>
  </si>
  <si>
    <t>Rate of repeaters</t>
  </si>
  <si>
    <t>Tỷ lệ học sinh phổ thông bỏ học</t>
  </si>
  <si>
    <t>Rate of drop-out</t>
  </si>
  <si>
    <r>
      <t xml:space="preserve">ĐVT: Người - </t>
    </r>
    <r>
      <rPr>
        <i/>
        <sz val="10"/>
        <color indexed="8"/>
        <rFont val="Arial"/>
        <family val="2"/>
      </rPr>
      <t>Unit: Person</t>
    </r>
  </si>
  <si>
    <t>Số học viên theo học lớp xoá mù chữ</t>
  </si>
  <si>
    <t>Number of people getting eradication of illiteracy</t>
  </si>
  <si>
    <t>Số học viên theo học bổ túc văn hoá</t>
  </si>
  <si>
    <t>Number of pupils in continuation schools</t>
  </si>
  <si>
    <t>Phân theo cấp học - By grade</t>
  </si>
  <si>
    <r>
      <t xml:space="preserve">Phân theo loại hình </t>
    </r>
    <r>
      <rPr>
        <b/>
        <i/>
        <sz val="9"/>
        <rFont val="Arial"/>
        <family val="2"/>
      </rPr>
      <t>- By types of ownership</t>
    </r>
  </si>
  <si>
    <r>
      <t>Công lập -</t>
    </r>
    <r>
      <rPr>
        <i/>
        <sz val="9"/>
        <color indexed="8"/>
        <rFont val="Arial"/>
        <family val="2"/>
      </rPr>
      <t xml:space="preserve"> Public</t>
    </r>
  </si>
  <si>
    <r>
      <t xml:space="preserve">Ngoài công lập </t>
    </r>
    <r>
      <rPr>
        <i/>
        <sz val="9"/>
        <color indexed="8"/>
        <rFont val="Arial"/>
        <family val="2"/>
      </rPr>
      <t>- Non-public</t>
    </r>
  </si>
  <si>
    <r>
      <t xml:space="preserve">Phân theo cấp quản lý - </t>
    </r>
    <r>
      <rPr>
        <b/>
        <i/>
        <sz val="9"/>
        <color indexed="8"/>
        <rFont val="Arial"/>
        <family val="2"/>
      </rPr>
      <t>By management level</t>
    </r>
  </si>
  <si>
    <r>
      <t>Trung ương -</t>
    </r>
    <r>
      <rPr>
        <i/>
        <sz val="9"/>
        <rFont val="Arial"/>
        <family val="2"/>
      </rPr>
      <t xml:space="preserve"> Central</t>
    </r>
  </si>
  <si>
    <r>
      <t xml:space="preserve">Địa phương </t>
    </r>
    <r>
      <rPr>
        <i/>
        <sz val="9"/>
        <rFont val="Arial"/>
        <family val="2"/>
      </rPr>
      <t>- Local</t>
    </r>
  </si>
  <si>
    <r>
      <t xml:space="preserve">Phân theo giới tính </t>
    </r>
    <r>
      <rPr>
        <b/>
        <i/>
        <sz val="9"/>
        <rFont val="Arial"/>
        <family val="2"/>
      </rPr>
      <t>- By sex</t>
    </r>
  </si>
  <si>
    <r>
      <t xml:space="preserve">Nam - </t>
    </r>
    <r>
      <rPr>
        <i/>
        <sz val="9"/>
        <rFont val="Arial"/>
        <family val="2"/>
      </rPr>
      <t>Male</t>
    </r>
  </si>
  <si>
    <r>
      <t xml:space="preserve">Nữ - </t>
    </r>
    <r>
      <rPr>
        <i/>
        <sz val="9"/>
        <rFont val="Arial"/>
        <family val="2"/>
      </rPr>
      <t>Female</t>
    </r>
  </si>
  <si>
    <r>
      <t xml:space="preserve">Trên đại học - </t>
    </r>
    <r>
      <rPr>
        <i/>
        <sz val="9"/>
        <color indexed="8"/>
        <rFont val="Arial"/>
        <family val="2"/>
      </rPr>
      <t>Postgraduate</t>
    </r>
  </si>
  <si>
    <r>
      <t xml:space="preserve">Đại học, cao đẳng - </t>
    </r>
    <r>
      <rPr>
        <i/>
        <sz val="9"/>
        <color indexed="8"/>
        <rFont val="Arial"/>
        <family val="2"/>
      </rPr>
      <t xml:space="preserve">University and College graduate </t>
    </r>
  </si>
  <si>
    <r>
      <t>Trình độ khác</t>
    </r>
    <r>
      <rPr>
        <i/>
        <sz val="9"/>
        <color indexed="8"/>
        <rFont val="Arial"/>
        <family val="2"/>
      </rPr>
      <t xml:space="preserve"> - Other degree</t>
    </r>
  </si>
  <si>
    <r>
      <t xml:space="preserve">Số học sinh - </t>
    </r>
    <r>
      <rPr>
        <b/>
        <i/>
        <sz val="9"/>
        <color indexed="8"/>
        <rFont val="Arial"/>
        <family val="2"/>
      </rPr>
      <t xml:space="preserve">Number of students </t>
    </r>
  </si>
  <si>
    <t>Phân theo giới tính - By sex</t>
  </si>
  <si>
    <r>
      <t xml:space="preserve">Số học sinh tuyển mới - </t>
    </r>
    <r>
      <rPr>
        <b/>
        <i/>
        <sz val="9"/>
        <rFont val="Arial"/>
        <family val="2"/>
      </rPr>
      <t>Number of new enrolments</t>
    </r>
  </si>
  <si>
    <r>
      <t>Phân theo loại hình</t>
    </r>
    <r>
      <rPr>
        <b/>
        <i/>
        <sz val="10"/>
        <rFont val="Arial"/>
        <family val="2"/>
      </rPr>
      <t xml:space="preserve"> - By types of ownership</t>
    </r>
  </si>
  <si>
    <r>
      <t>Công lập -</t>
    </r>
    <r>
      <rPr>
        <i/>
        <sz val="10"/>
        <color indexed="8"/>
        <rFont val="Arial"/>
        <family val="2"/>
      </rPr>
      <t xml:space="preserve"> Public</t>
    </r>
  </si>
  <si>
    <r>
      <t xml:space="preserve">Ngoài công lập </t>
    </r>
    <r>
      <rPr>
        <i/>
        <sz val="10"/>
        <color indexed="8"/>
        <rFont val="Arial"/>
        <family val="2"/>
      </rPr>
      <t>- Non-public</t>
    </r>
  </si>
  <si>
    <r>
      <t xml:space="preserve">Phân theo cấp quản lý - </t>
    </r>
    <r>
      <rPr>
        <b/>
        <i/>
        <sz val="10"/>
        <color indexed="8"/>
        <rFont val="Arial"/>
        <family val="2"/>
      </rPr>
      <t>By management level</t>
    </r>
  </si>
  <si>
    <r>
      <t>Trung ương -</t>
    </r>
    <r>
      <rPr>
        <i/>
        <sz val="10"/>
        <rFont val="Arial"/>
        <family val="2"/>
      </rPr>
      <t xml:space="preserve"> Central</t>
    </r>
  </si>
  <si>
    <r>
      <t xml:space="preserve">Địa phương </t>
    </r>
    <r>
      <rPr>
        <i/>
        <sz val="10"/>
        <rFont val="Arial"/>
        <family val="2"/>
      </rPr>
      <t>- Local</t>
    </r>
  </si>
  <si>
    <r>
      <t xml:space="preserve">Trên đại học - </t>
    </r>
    <r>
      <rPr>
        <i/>
        <sz val="10"/>
        <color indexed="8"/>
        <rFont val="Arial"/>
        <family val="2"/>
      </rPr>
      <t>Postgraduate</t>
    </r>
  </si>
  <si>
    <r>
      <t xml:space="preserve">Đại học, cao đẳng - </t>
    </r>
    <r>
      <rPr>
        <i/>
        <sz val="10"/>
        <color indexed="8"/>
        <rFont val="Arial"/>
        <family val="2"/>
      </rPr>
      <t xml:space="preserve">University and College graduate </t>
    </r>
  </si>
  <si>
    <r>
      <t>Trình độ khác</t>
    </r>
    <r>
      <rPr>
        <i/>
        <sz val="10"/>
        <color indexed="8"/>
        <rFont val="Arial"/>
        <family val="2"/>
      </rPr>
      <t xml:space="preserve"> - Other degree</t>
    </r>
  </si>
  <si>
    <r>
      <t>Số sinh viên -</t>
    </r>
    <r>
      <rPr>
        <b/>
        <i/>
        <sz val="10"/>
        <color indexed="8"/>
        <rFont val="Arial"/>
        <family val="2"/>
      </rPr>
      <t xml:space="preserve"> Number of students </t>
    </r>
  </si>
  <si>
    <r>
      <t xml:space="preserve">Số sinh viên tuyển mới - </t>
    </r>
    <r>
      <rPr>
        <b/>
        <i/>
        <sz val="10"/>
        <rFont val="Arial"/>
        <family val="2"/>
      </rPr>
      <t>Number of new enrolments</t>
    </r>
  </si>
  <si>
    <r>
      <t xml:space="preserve">Đại học, đại học - </t>
    </r>
    <r>
      <rPr>
        <i/>
        <sz val="10"/>
        <color indexed="8"/>
        <rFont val="Arial"/>
        <family val="2"/>
      </rPr>
      <t xml:space="preserve">University and College graduate </t>
    </r>
  </si>
  <si>
    <t xml:space="preserve">       Number of students in universities</t>
  </si>
  <si>
    <r>
      <t>Số sinh viên -</t>
    </r>
    <r>
      <rPr>
        <b/>
        <i/>
        <sz val="9"/>
        <color indexed="8"/>
        <rFont val="Arial"/>
        <family val="2"/>
      </rPr>
      <t xml:space="preserve"> Number of students </t>
    </r>
  </si>
  <si>
    <r>
      <t xml:space="preserve">Số sinh viên tuyển mới - </t>
    </r>
    <r>
      <rPr>
        <b/>
        <i/>
        <sz val="9"/>
        <rFont val="Arial"/>
        <family val="2"/>
      </rPr>
      <t>Number of new enrolments</t>
    </r>
  </si>
  <si>
    <r>
      <t>ĐVT: Lớp -</t>
    </r>
    <r>
      <rPr>
        <i/>
        <sz val="10"/>
        <rFont val="Arial"/>
        <family val="2"/>
      </rPr>
      <t xml:space="preserve"> Unit: Class</t>
    </r>
  </si>
  <si>
    <r>
      <t>Trường học - S</t>
    </r>
    <r>
      <rPr>
        <b/>
        <i/>
        <sz val="10"/>
        <rFont val="Arial"/>
        <family val="2"/>
      </rPr>
      <t>chool</t>
    </r>
  </si>
  <si>
    <r>
      <t>Phòng học - C</t>
    </r>
    <r>
      <rPr>
        <b/>
        <i/>
        <sz val="10"/>
        <rFont val="Arial"/>
        <family val="2"/>
      </rPr>
      <t>lassroom</t>
    </r>
  </si>
  <si>
    <r>
      <t>ĐVT: Người -</t>
    </r>
    <r>
      <rPr>
        <i/>
        <sz val="10"/>
        <rFont val="Arial"/>
        <family val="2"/>
      </rPr>
      <t xml:space="preserve"> Unit: Person</t>
    </r>
  </si>
  <si>
    <t>Number of female teachers (Person)</t>
  </si>
  <si>
    <r>
      <t>Số trường (Trường) -</t>
    </r>
    <r>
      <rPr>
        <b/>
        <i/>
        <sz val="9"/>
        <color indexed="8"/>
        <rFont val="Arial"/>
        <family val="2"/>
      </rPr>
      <t xml:space="preserve"> Number of schools (School)</t>
    </r>
  </si>
  <si>
    <r>
      <t>Số trường (Trường) -</t>
    </r>
    <r>
      <rPr>
        <b/>
        <i/>
        <sz val="10"/>
        <color indexed="8"/>
        <rFont val="Arial"/>
        <family val="2"/>
      </rPr>
      <t xml:space="preserve"> Number of schools (School)</t>
    </r>
  </si>
  <si>
    <r>
      <t xml:space="preserve">ĐVT: Sinh viên - </t>
    </r>
    <r>
      <rPr>
        <i/>
        <sz val="10"/>
        <rFont val="Arial"/>
        <family val="2"/>
      </rPr>
      <t>Unit: Person</t>
    </r>
  </si>
  <si>
    <t>Số trường học, lớp/nhóm trẻ và phòng học mầm non</t>
  </si>
  <si>
    <t>Number of schools, classes/groups of children and classrooms of preschool education</t>
  </si>
  <si>
    <t xml:space="preserve">       Number of schools, classes/groups of children</t>
  </si>
  <si>
    <t>Giải thích chỉ tiêu</t>
  </si>
  <si>
    <t>Tổng quan tình hình</t>
  </si>
  <si>
    <t>Infographic</t>
  </si>
  <si>
    <t>Average number of pupils per teacher and average number of pupils per class</t>
  </si>
  <si>
    <t>by types of ownership and by grade</t>
  </si>
  <si>
    <r>
      <t xml:space="preserve">Lớp - </t>
    </r>
    <r>
      <rPr>
        <b/>
        <i/>
        <sz val="10"/>
        <color indexed="8"/>
        <rFont val="Arial"/>
        <family val="2"/>
      </rPr>
      <t>Class</t>
    </r>
  </si>
  <si>
    <t xml:space="preserve">Số học sinh bình quân một giáo viên </t>
  </si>
  <si>
    <t xml:space="preserve">Average number of pupils  per teacher  </t>
  </si>
  <si>
    <t xml:space="preserve">Số học sinh bình quân một lớp học </t>
  </si>
  <si>
    <t xml:space="preserve">Average number of pupils  per class  </t>
  </si>
  <si>
    <r>
      <t xml:space="preserve">   Tiểu học - </t>
    </r>
    <r>
      <rPr>
        <b/>
        <i/>
        <sz val="10"/>
        <color indexed="8"/>
        <rFont val="Arial"/>
        <family val="2"/>
      </rPr>
      <t>Primary school</t>
    </r>
  </si>
  <si>
    <r>
      <t xml:space="preserve">   Trung học cơ sở - </t>
    </r>
    <r>
      <rPr>
        <b/>
        <i/>
        <sz val="10"/>
        <color indexed="8"/>
        <rFont val="Arial"/>
        <family val="2"/>
      </rPr>
      <t>Lower secondary school</t>
    </r>
  </si>
  <si>
    <r>
      <t xml:space="preserve">   Trung học phổ thông - </t>
    </r>
    <r>
      <rPr>
        <b/>
        <i/>
        <sz val="10"/>
        <color indexed="8"/>
        <rFont val="Arial"/>
        <family val="2"/>
      </rPr>
      <t>Upper secondary school</t>
    </r>
  </si>
  <si>
    <r>
      <t xml:space="preserve">Tỷ lệ đi học chung - </t>
    </r>
    <r>
      <rPr>
        <b/>
        <i/>
        <sz val="10"/>
        <rFont val="Arial"/>
        <family val="2"/>
      </rPr>
      <t>General enrolment rate</t>
    </r>
  </si>
  <si>
    <r>
      <t xml:space="preserve">Tỷ lệ đi học đúng tuổi - </t>
    </r>
    <r>
      <rPr>
        <b/>
        <i/>
        <sz val="10"/>
        <rFont val="Arial"/>
        <family val="2"/>
      </rPr>
      <t>Enrolment rate at right age</t>
    </r>
  </si>
  <si>
    <r>
      <t xml:space="preserve">Lớp /nhóm trẻ - </t>
    </r>
    <r>
      <rPr>
        <b/>
        <i/>
        <sz val="10"/>
        <rFont val="Arial"/>
        <family val="2"/>
      </rPr>
      <t>Class/group of children</t>
    </r>
  </si>
  <si>
    <t xml:space="preserve">GIÁO DỤC, ĐÀO TẠO VÀ KHOA HỌC, CÔNG NGHỆ </t>
  </si>
  <si>
    <t>EDUCATION, TRAINING AND SCIENCE, TECHNOLOGY</t>
  </si>
  <si>
    <r>
      <rPr>
        <sz val="10"/>
        <rFont val="Arial"/>
        <family val="2"/>
      </rPr>
      <t>ĐVT: Tổ chức</t>
    </r>
    <r>
      <rPr>
        <i/>
        <sz val="10"/>
        <rFont val="Arial"/>
        <family val="2"/>
      </rPr>
      <t xml:space="preserve"> - Unit: Organization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</si>
  <si>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</si>
  <si>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r>
      <t xml:space="preserve">Khoa học tự nhiên - </t>
    </r>
    <r>
      <rPr>
        <i/>
        <sz val="10"/>
        <rFont val="Arial"/>
        <family val="2"/>
      </rPr>
      <t>Natural science</t>
    </r>
  </si>
  <si>
    <r>
      <t xml:space="preserve">Khoa học nông nghiệp - </t>
    </r>
    <r>
      <rPr>
        <i/>
        <sz val="10"/>
        <color indexed="8"/>
        <rFont val="Arial"/>
        <family val="2"/>
      </rPr>
      <t>Agricultural science</t>
    </r>
  </si>
  <si>
    <r>
      <t xml:space="preserve">Khoa học y dược - </t>
    </r>
    <r>
      <rPr>
        <i/>
        <sz val="10"/>
        <color indexed="8"/>
        <rFont val="Arial"/>
        <family val="2"/>
      </rPr>
      <t>Medical and Pharmacological sciences</t>
    </r>
  </si>
  <si>
    <r>
      <t xml:space="preserve">Khoa học xã hội - </t>
    </r>
    <r>
      <rPr>
        <i/>
        <sz val="10"/>
        <rFont val="Arial"/>
        <family val="2"/>
      </rPr>
      <t xml:space="preserve">Social Sciences </t>
    </r>
  </si>
  <si>
    <r>
      <t xml:space="preserve">Khoa học nhân văn - </t>
    </r>
    <r>
      <rPr>
        <i/>
        <sz val="10"/>
        <rFont val="Arial"/>
        <family val="2"/>
      </rPr>
      <t>Humanism sciences</t>
    </r>
  </si>
  <si>
    <r>
      <t xml:space="preserve">Phân theo loại hình kinh tế - </t>
    </r>
    <r>
      <rPr>
        <b/>
        <i/>
        <sz val="10"/>
        <rFont val="Arial"/>
        <family val="2"/>
      </rPr>
      <t>By types of ownership</t>
    </r>
  </si>
  <si>
    <r>
      <t xml:space="preserve">Kinh tế Nhà nước - </t>
    </r>
    <r>
      <rPr>
        <i/>
        <sz val="10"/>
        <rFont val="Arial"/>
        <family val="2"/>
      </rPr>
      <t>State</t>
    </r>
  </si>
  <si>
    <r>
      <t xml:space="preserve">Kinh tế ngoài Nhà nước - </t>
    </r>
    <r>
      <rPr>
        <i/>
        <sz val="10"/>
        <rFont val="Arial"/>
        <family val="2"/>
      </rPr>
      <t>Non - state</t>
    </r>
  </si>
  <si>
    <r>
      <t xml:space="preserve">Ngân sách Nhà nước - </t>
    </r>
    <r>
      <rPr>
        <i/>
        <sz val="10"/>
        <rFont val="Arial"/>
        <family val="2"/>
      </rPr>
      <t>State budget</t>
    </r>
  </si>
  <si>
    <r>
      <t xml:space="preserve">Trung ương - </t>
    </r>
    <r>
      <rPr>
        <i/>
        <sz val="10"/>
        <rFont val="Arial"/>
        <family val="2"/>
      </rPr>
      <t>Central</t>
    </r>
  </si>
  <si>
    <r>
      <t xml:space="preserve">Địa phương - </t>
    </r>
    <r>
      <rPr>
        <i/>
        <sz val="10"/>
        <rFont val="Arial"/>
        <family val="2"/>
      </rPr>
      <t>Local</t>
    </r>
  </si>
  <si>
    <r>
      <rPr>
        <sz val="10"/>
        <rFont val="Arial"/>
        <family val="2"/>
      </rPr>
      <t>Ngoài Nhà nước</t>
    </r>
    <r>
      <rPr>
        <i/>
        <sz val="10"/>
        <rFont val="Arial"/>
        <family val="2"/>
      </rPr>
      <t xml:space="preserve"> - Non-state budget</t>
    </r>
  </si>
  <si>
    <r>
      <rPr>
        <sz val="10"/>
        <rFont val="Arial"/>
        <family val="2"/>
      </rPr>
      <t xml:space="preserve">Nguồn khác </t>
    </r>
    <r>
      <rPr>
        <i/>
        <sz val="10"/>
        <rFont val="Arial"/>
        <family val="2"/>
      </rPr>
      <t>- Others</t>
    </r>
  </si>
  <si>
    <r>
      <t xml:space="preserve">Phân theo khu vực hoạt động - </t>
    </r>
    <r>
      <rPr>
        <b/>
        <i/>
        <sz val="10"/>
        <rFont val="Arial"/>
        <family val="2"/>
      </rPr>
      <t>By sphere of activities</t>
    </r>
  </si>
  <si>
    <t>Chi cho nghiên cứu khoa học và phát triển công nghệ</t>
  </si>
  <si>
    <t>Expenditure on science research and technology development</t>
  </si>
  <si>
    <r>
      <t xml:space="preserve">Số tổ chức khoa học và công nghệ - </t>
    </r>
    <r>
      <rPr>
        <i/>
        <sz val="10"/>
        <color indexed="8"/>
        <rFont val="Arial"/>
        <family val="2"/>
      </rPr>
      <t>Number of scientific and technological organizations</t>
    </r>
  </si>
  <si>
    <r>
      <t xml:space="preserve">Số sinh viên đại học - </t>
    </r>
    <r>
      <rPr>
        <i/>
        <sz val="10"/>
        <color indexed="8"/>
        <rFont val="Arial"/>
        <family val="2"/>
      </rPr>
      <t>Number of students in universities</t>
    </r>
  </si>
  <si>
    <r>
      <t xml:space="preserve">Số trường, số giảng viên đại học - </t>
    </r>
    <r>
      <rPr>
        <i/>
        <sz val="10"/>
        <color indexed="8"/>
        <rFont val="Arial"/>
        <family val="2"/>
      </rPr>
      <t>Number of universities, teachers in universities</t>
    </r>
  </si>
  <si>
    <r>
      <t xml:space="preserve">Số sinh viên cao đẳng - </t>
    </r>
    <r>
      <rPr>
        <i/>
        <sz val="10"/>
        <color indexed="8"/>
        <rFont val="Arial"/>
        <family val="2"/>
      </rPr>
      <t>Number of students in colleges</t>
    </r>
  </si>
  <si>
    <r>
      <t xml:space="preserve">Số trường, số giáo viên cao đẳng - </t>
    </r>
    <r>
      <rPr>
        <i/>
        <sz val="10"/>
        <color indexed="8"/>
        <rFont val="Arial"/>
        <family val="2"/>
      </rPr>
      <t>Number of colleges, teachers in colleages</t>
    </r>
  </si>
  <si>
    <r>
      <t xml:space="preserve">Số học sinh phổ thông - </t>
    </r>
    <r>
      <rPr>
        <i/>
        <sz val="10"/>
        <color indexed="8"/>
        <rFont val="Arial"/>
        <family val="2"/>
      </rPr>
      <t xml:space="preserve">Number of teachers and  pupils of general education </t>
    </r>
  </si>
  <si>
    <r>
      <t xml:space="preserve">Số giáo viên phổ thông - </t>
    </r>
    <r>
      <rPr>
        <i/>
        <sz val="10"/>
        <color indexed="8"/>
        <rFont val="Arial"/>
        <family val="2"/>
      </rPr>
      <t xml:space="preserve">Number of teachers of general education </t>
    </r>
  </si>
  <si>
    <r>
      <t xml:space="preserve">Số lớp học phổ thông - </t>
    </r>
    <r>
      <rPr>
        <i/>
        <sz val="10"/>
        <color indexed="8"/>
        <rFont val="Arial"/>
        <family val="2"/>
      </rPr>
      <t xml:space="preserve">Number of classes of general education </t>
    </r>
  </si>
  <si>
    <r>
      <t xml:space="preserve">Số trường học phổ thông - </t>
    </r>
    <r>
      <rPr>
        <i/>
        <sz val="10"/>
        <color indexed="8"/>
        <rFont val="Arial"/>
        <family val="2"/>
      </rPr>
      <t xml:space="preserve">Number of schools of general education </t>
    </r>
  </si>
  <si>
    <t xml:space="preserve">         phân theo huyện/quận/thị xã/thành phố thuộc tỉnh</t>
  </si>
  <si>
    <t>Biểu</t>
  </si>
  <si>
    <t>Trang</t>
  </si>
  <si>
    <t>Table</t>
  </si>
  <si>
    <t>Page</t>
  </si>
  <si>
    <t xml:space="preserve">         bình quân 1 lớp học phân theo loại hình và phân theo cấp học</t>
  </si>
  <si>
    <t xml:space="preserve">         Average number of pupils  per teacher  and average number of pupils  per class  </t>
  </si>
  <si>
    <t xml:space="preserve">         Number of schools and teachers of professional secondary education </t>
  </si>
  <si>
    <t xml:space="preserve">         Number of students of professional secondary education </t>
  </si>
  <si>
    <t xml:space="preserve">         Number of colleges and number of teachers in colleges </t>
  </si>
  <si>
    <t xml:space="preserve">         Number of students in colleges</t>
  </si>
  <si>
    <t xml:space="preserve">        Number of universities and number of teachers in universities</t>
  </si>
  <si>
    <t xml:space="preserve">         Number of scientific and technological organizations</t>
  </si>
  <si>
    <t xml:space="preserve">        Expenditure on science research and technology development</t>
  </si>
  <si>
    <t>1. TP. Buôn Ma Thuột</t>
  </si>
  <si>
    <t>2. Huyện : Ea H'leo</t>
  </si>
  <si>
    <t>3. Huyện : Ea Súp</t>
  </si>
  <si>
    <t>4. Huyện : Krông Năng</t>
  </si>
  <si>
    <t>5. Huyện :Krông Búk</t>
  </si>
  <si>
    <t xml:space="preserve">6. Huyện : Buôn Đôn </t>
  </si>
  <si>
    <t>7. Huyện : Cư M'Gar</t>
  </si>
  <si>
    <t>8. Huyện : Ea Kar</t>
  </si>
  <si>
    <t>9. Huyện : M'Đrắk</t>
  </si>
  <si>
    <t>10. Huyện : Krông Pắc</t>
  </si>
  <si>
    <t xml:space="preserve">11. Huyện : Krông Bông </t>
  </si>
  <si>
    <t>12. Huyện : Krông ANa</t>
  </si>
  <si>
    <t>13. Huyện : Lăk</t>
  </si>
  <si>
    <t>14. Huyện : Cư Kuin</t>
  </si>
  <si>
    <t xml:space="preserve">15. Thị xã : Buôn Hồ </t>
  </si>
  <si>
    <t>Năm học 2011-2012</t>
  </si>
  <si>
    <t>Năm học 2012-2013</t>
  </si>
  <si>
    <t>Năm học 2013-2014</t>
  </si>
  <si>
    <t>Năm học 2014-2015</t>
  </si>
  <si>
    <t>Số giáo viên - Người</t>
  </si>
  <si>
    <t>Number of teachers - Person</t>
  </si>
  <si>
    <r>
      <t xml:space="preserve">Phân theo loại hình - </t>
    </r>
    <r>
      <rPr>
        <b/>
        <i/>
        <sz val="10"/>
        <rFont val="Arial"/>
        <family val="2"/>
      </rPr>
      <t>By types of ownership</t>
    </r>
  </si>
  <si>
    <t xml:space="preserve">Nhà trẻ (3 tháng đến 03 tuổi) </t>
  </si>
  <si>
    <t>From 3 months to 3 years olds)</t>
  </si>
  <si>
    <t xml:space="preserve">Mẫu giáo (3 tuổi đến 6 tuổi) </t>
  </si>
  <si>
    <t>From 3 years olds to 6 years olds</t>
  </si>
  <si>
    <r>
      <t xml:space="preserve">Số trường học (Trường)-  </t>
    </r>
    <r>
      <rPr>
        <b/>
        <i/>
        <sz val="9"/>
        <rFont val="Arial"/>
        <family val="2"/>
      </rPr>
      <t>Number of Schools (School)</t>
    </r>
  </si>
  <si>
    <r>
      <t xml:space="preserve">Tiểu học - </t>
    </r>
    <r>
      <rPr>
        <b/>
        <i/>
        <sz val="9"/>
        <rFont val="Arial"/>
        <family val="2"/>
      </rPr>
      <t>Primary school</t>
    </r>
  </si>
  <si>
    <r>
      <t xml:space="preserve">Trung học cơ sở - </t>
    </r>
    <r>
      <rPr>
        <b/>
        <i/>
        <sz val="9"/>
        <rFont val="Arial"/>
        <family val="2"/>
      </rPr>
      <t>Lower secondary school</t>
    </r>
  </si>
  <si>
    <r>
      <t xml:space="preserve">Trung học phổ thông - </t>
    </r>
    <r>
      <rPr>
        <b/>
        <i/>
        <sz val="9"/>
        <rFont val="Arial"/>
        <family val="2"/>
      </rPr>
      <t>Upper secondary school</t>
    </r>
  </si>
  <si>
    <r>
      <t xml:space="preserve">Phổ thông cơ sở - </t>
    </r>
    <r>
      <rPr>
        <b/>
        <i/>
        <sz val="9"/>
        <rFont val="Arial"/>
        <family val="2"/>
      </rPr>
      <t>Primary and lower secondary school</t>
    </r>
  </si>
  <si>
    <r>
      <t xml:space="preserve">Số trường học -  </t>
    </r>
    <r>
      <rPr>
        <b/>
        <i/>
        <sz val="9"/>
        <rFont val="Arial"/>
        <family val="2"/>
      </rPr>
      <t>Number of Schools</t>
    </r>
  </si>
  <si>
    <t>Trong đó - Of which</t>
  </si>
  <si>
    <t>Số học sinh-Number of pupils ( pupils)</t>
  </si>
  <si>
    <t>Năm học - School year</t>
  </si>
  <si>
    <t xml:space="preserve">        phân theo cấp học và phân theo giới tính</t>
  </si>
  <si>
    <t xml:space="preserve">        Rate of repeatters and drop-out by grade and sex</t>
  </si>
  <si>
    <t xml:space="preserve">        Number of people getting eradication of illiteracy and continuation</t>
  </si>
  <si>
    <t>Phân theo đơn vị cấp huyện,TX,TP</t>
  </si>
  <si>
    <t>Dự án-Project</t>
  </si>
  <si>
    <t>,</t>
  </si>
  <si>
    <t>Index (Previous year = 100)-%</t>
  </si>
  <si>
    <r>
      <t>Số giáo viên  (Người) - N</t>
    </r>
    <r>
      <rPr>
        <b/>
        <i/>
        <sz val="10"/>
        <rFont val="Arial"/>
        <family val="2"/>
      </rPr>
      <t xml:space="preserve">umber of  teachers (Pers)     </t>
    </r>
  </si>
  <si>
    <r>
      <t xml:space="preserve">Tiểu học - </t>
    </r>
    <r>
      <rPr>
        <b/>
        <i/>
        <sz val="10"/>
        <rFont val="Arial"/>
        <family val="2"/>
      </rPr>
      <t>Primary school</t>
    </r>
  </si>
  <si>
    <r>
      <t xml:space="preserve">Trung học cơ sở - </t>
    </r>
    <r>
      <rPr>
        <b/>
        <i/>
        <sz val="10"/>
        <rFont val="Arial"/>
        <family val="2"/>
      </rPr>
      <t>Lower secondary school</t>
    </r>
  </si>
  <si>
    <r>
      <t xml:space="preserve">Trung học phổ thông - </t>
    </r>
    <r>
      <rPr>
        <b/>
        <i/>
        <sz val="10"/>
        <rFont val="Arial"/>
        <family val="2"/>
      </rPr>
      <t>Upper secondary school</t>
    </r>
  </si>
  <si>
    <r>
      <t>Số giáo viên - N</t>
    </r>
    <r>
      <rPr>
        <b/>
        <i/>
        <sz val="10"/>
        <rFont val="Arial"/>
        <family val="2"/>
      </rPr>
      <t>umber of  teachers</t>
    </r>
  </si>
  <si>
    <t>ĐVT: Người - Unit: Person</t>
  </si>
  <si>
    <r>
      <t>Phân theo loại hình</t>
    </r>
    <r>
      <rPr>
        <i/>
        <sz val="10"/>
        <rFont val="Arial"/>
        <family val="2"/>
      </rPr>
      <t xml:space="preserve"> - By types of ownership</t>
    </r>
  </si>
  <si>
    <r>
      <t xml:space="preserve">Phân theo cấp quản lý - </t>
    </r>
    <r>
      <rPr>
        <i/>
        <sz val="10"/>
        <color indexed="8"/>
        <rFont val="Arial"/>
        <family val="2"/>
      </rPr>
      <t>By management level</t>
    </r>
  </si>
  <si>
    <r>
      <t>Phân theo giới tính</t>
    </r>
    <r>
      <rPr>
        <i/>
        <sz val="9"/>
        <rFont val="Arial"/>
        <family val="2"/>
      </rPr>
      <t xml:space="preserve"> - By sex</t>
    </r>
  </si>
  <si>
    <t>Tổ chức nghiên cứu khoa học và phát triển công nghệ -Scientific research and Technology Development organizations</t>
  </si>
  <si>
    <t>Cơ sở giáo dục và đào tạo-Education and training establishments</t>
  </si>
  <si>
    <t>Tổ chức dịch vụ khoa học và công nghệ-Scientific and technology service organizations</t>
  </si>
  <si>
    <t>Phân theo lĩnh vực  khoa học-By kind of scientific sectors</t>
  </si>
  <si>
    <t>Khoa học kỹ thuật và công nghệ- Engineering and Technological science</t>
  </si>
  <si>
    <t>Khu vực có vốn đầu tư nước ngoài- Foreign investment sector</t>
  </si>
  <si>
    <t>Phân theo loại hình tổ chức-By type of organizations</t>
  </si>
  <si>
    <t>Đề tài nghiên cứu khoa học và phát triển công nghệ- The subject of…</t>
  </si>
  <si>
    <t>Đề tài khoa học xã hội và nhân văn- The subject of…</t>
  </si>
  <si>
    <t>Tổ chức nghiên cứu khoa học và phát triển công nghệ- Scientific research and Technology Development organizations</t>
  </si>
  <si>
    <t>Cơ sở giáo dục và đào tạo- Education and training establishments</t>
  </si>
  <si>
    <t>Cơ quan hành chính, đơn vị sự nghiệp- Administrative bodies and public service units</t>
  </si>
  <si>
    <t>Tổ chức ngoài nhà nước và doanh nghiệp- Non-government organizations and enterprises</t>
  </si>
  <si>
    <t xml:space="preserve">Phân theo loại hình nghiên cứu - By types of reseach </t>
  </si>
  <si>
    <t>Phân theo nguồn cấp kinh phí- By funding sources</t>
  </si>
  <si>
    <t>247. Tỷ lệ học sinh phổ thông lưu ban, bỏ học</t>
  </si>
  <si>
    <t>248. Số học sinh theo học lớp xoá mù chữ, bổ túc văn hoá</t>
  </si>
  <si>
    <t>249. Số trường, số giáo viên trung cấp chuyên nghiệp</t>
  </si>
  <si>
    <t>250. Số học sinh trung cấp chuyên nghiệp</t>
  </si>
  <si>
    <t xml:space="preserve">251. Số trường và số giáo viên cao đẳng </t>
  </si>
  <si>
    <t>252. Số sinh viên cao đẳng</t>
  </si>
  <si>
    <t xml:space="preserve">253. Số trường và số giảng viên đại học </t>
  </si>
  <si>
    <t>254. Số sinh viên đại học</t>
  </si>
  <si>
    <t>255. Số tổ chức khoa học và công nghệ</t>
  </si>
  <si>
    <t>256. Chi cho nghiên cứu khoa học và phát triển công nghệ</t>
  </si>
  <si>
    <t>Cấp 1+2+3- Level 1 + 2 + 3</t>
  </si>
  <si>
    <t xml:space="preserve">   Số trường học (Trường)- Number of schools (School)</t>
  </si>
  <si>
    <t xml:space="preserve">     Số lớp/nhóm trẻ (Lớp/nhóm)-  Number of classes (Class/group)</t>
  </si>
  <si>
    <t xml:space="preserve">    Số phòng học (Phòng)- Number of classrooms (Classroom)</t>
  </si>
  <si>
    <t>Số học sinh - học sinh-Number of pupils - pupils</t>
  </si>
  <si>
    <t>Số học sinh bình quân một lớp học - Học sinh- Average number of pupils  per class  - Pupil</t>
  </si>
  <si>
    <t>Số học sinh bình quân một giáo viên ( Học sinh)- Average number of children per teacher (Children)</t>
  </si>
  <si>
    <r>
      <t>Lớp học  -</t>
    </r>
    <r>
      <rPr>
        <b/>
        <i/>
        <sz val="10"/>
        <color indexed="8"/>
        <rFont val="Arial"/>
        <family val="2"/>
      </rPr>
      <t xml:space="preserve"> Class</t>
    </r>
  </si>
  <si>
    <r>
      <t xml:space="preserve">Tiểu học - </t>
    </r>
    <r>
      <rPr>
        <b/>
        <i/>
        <sz val="10"/>
        <color indexed="8"/>
        <rFont val="Arial"/>
        <family val="2"/>
      </rPr>
      <t>Primary</t>
    </r>
  </si>
  <si>
    <r>
      <t>Công lập -</t>
    </r>
    <r>
      <rPr>
        <i/>
        <sz val="10"/>
        <rFont val="Arial"/>
        <family val="2"/>
      </rPr>
      <t xml:space="preserve"> Public</t>
    </r>
  </si>
  <si>
    <r>
      <t xml:space="preserve">Trung học cơ sở - </t>
    </r>
    <r>
      <rPr>
        <b/>
        <i/>
        <sz val="10"/>
        <color indexed="8"/>
        <rFont val="Arial"/>
        <family val="2"/>
      </rPr>
      <t>Lower secondary</t>
    </r>
  </si>
  <si>
    <r>
      <t xml:space="preserve">Trung học phổ thông - </t>
    </r>
    <r>
      <rPr>
        <b/>
        <i/>
        <sz val="10"/>
        <color indexed="8"/>
        <rFont val="Arial"/>
        <family val="2"/>
      </rPr>
      <t>Upper secondary</t>
    </r>
  </si>
  <si>
    <t>Trong đó: Số giáo viên đạt chuẩn trở lên- Of which: Qualified teachers and higher degree</t>
  </si>
  <si>
    <t>Số giáo viên (Người)-Number of teachers (Person)</t>
  </si>
  <si>
    <t>Phân theo trình độ chuyên môn -By professional qualification</t>
  </si>
  <si>
    <t>Số học sinh tốt nghiệp (Học sinh)-Number of graduates (Pers)</t>
  </si>
  <si>
    <t xml:space="preserve">Số sinh viên tốt nghiệp -Number of graduates </t>
  </si>
  <si>
    <t>Số giảng viên (Người)-Number of teachers (Person)</t>
  </si>
  <si>
    <r>
      <t xml:space="preserve">ĐVT: Triệu đồng - </t>
    </r>
    <r>
      <rPr>
        <i/>
        <sz val="10"/>
        <rFont val="Arial"/>
        <family val="2"/>
      </rPr>
      <t>Unit: Mill. dongs</t>
    </r>
  </si>
  <si>
    <t>2017-2018</t>
  </si>
  <si>
    <t>2016-2017</t>
  </si>
  <si>
    <t>2015-2016</t>
  </si>
  <si>
    <t>2014-2015</t>
  </si>
  <si>
    <t>2013-2014</t>
  </si>
  <si>
    <t>2012-2013</t>
  </si>
  <si>
    <t>2011-2012</t>
  </si>
  <si>
    <t>2009-2010</t>
  </si>
  <si>
    <t xml:space="preserve">2010-2011 </t>
  </si>
  <si>
    <t>229. Số trường học, lớp/nhóm trẻ và phòng học mầm non tại thời điểm 30/9</t>
  </si>
  <si>
    <t xml:space="preserve">       and classrooms of preschool education as of 30 September</t>
  </si>
  <si>
    <t>Năm học 2016-2017</t>
  </si>
  <si>
    <r>
      <t xml:space="preserve">Chia ra - </t>
    </r>
    <r>
      <rPr>
        <i/>
        <u/>
        <sz val="10"/>
        <rFont val="Arial"/>
        <family val="2"/>
      </rPr>
      <t>Of which</t>
    </r>
  </si>
  <si>
    <t>2010-2011</t>
  </si>
  <si>
    <t>235. Số trường học phổ thông tại thời điểm 30/9</t>
  </si>
  <si>
    <t xml:space="preserve">         Number of schools of general education  as of 30 September</t>
  </si>
  <si>
    <t>236. Số lớp học phổ thông tại thời điểm 30/9</t>
  </si>
  <si>
    <t xml:space="preserve">         Number of classes of general education as of 30 September</t>
  </si>
  <si>
    <t>239. Số giáo viên phổ thông tại thời điểm 30/9</t>
  </si>
  <si>
    <t xml:space="preserve">         Number of teachers of general education as of 30 September</t>
  </si>
  <si>
    <t>240. Số học sinh phổ thông tại thời điểm 30/9</t>
  </si>
  <si>
    <t xml:space="preserve">       Number of teachers and  pupils of general education as of 30 September</t>
  </si>
  <si>
    <t>241.  Số nữ giáo viên và nữ học sinh trong các trường phổ thông  tại thời điểm 30/9</t>
  </si>
  <si>
    <t xml:space="preserve">       Number of female teachers and  schoolgirls of general schools  as of 30 September</t>
  </si>
  <si>
    <t>244. Số học sinh phổ thông bình quân một giáo viên và số học sinh phổ thông  tại thời điểm 30/9</t>
  </si>
  <si>
    <t xml:space="preserve">         by types of ownership and by grade as of 30 September</t>
  </si>
  <si>
    <t>245. Tỷ lệ học sinh đi học phổ thông phân theo cấp học và phân theo giới tính  tại thời điểm 30/9</t>
  </si>
  <si>
    <t xml:space="preserve">      Enrolment rate of general education by grade and by sex  as of 30 September</t>
  </si>
  <si>
    <t>230. Số trường mầm non tại thời điểm 30/9 phân theo huyện/quận/thị xã/thành phố thuộc tỉnh</t>
  </si>
  <si>
    <t xml:space="preserve">         Number of preschools  As of 30 September by district</t>
  </si>
  <si>
    <t>231. Số lớp/nhóm trẻ mầm non tại thời điểm 30/9</t>
  </si>
  <si>
    <t xml:space="preserve">         Number of classes/groups of children of preschool education As of 30 September by district</t>
  </si>
  <si>
    <t>232. Số giáo viên và học sinh mầm non tại thời điểm 30/9</t>
  </si>
  <si>
    <t xml:space="preserve">         Number of teachers and pupils of preschool education As of 30 September</t>
  </si>
  <si>
    <t>233. Số giáo viên mầm non tại thời điểm 30/9 phân theo huyện/quận/thị xã/thành phố thuộc tỉnh</t>
  </si>
  <si>
    <t xml:space="preserve">         Number of preschool teachers As of 30 September by district</t>
  </si>
  <si>
    <t>234. Số học sinh mầm non tại thời điểm 30/9 phân theo huyện/quận/thị xã/thành phố thuộc tỉnh</t>
  </si>
  <si>
    <t xml:space="preserve">         Number of preschool pupils As of 30 September by district</t>
  </si>
  <si>
    <t>Số học sinh bình quân một lớp học (Học sinh) - Average number of pupils  per class  (Pupil)</t>
  </si>
  <si>
    <t>2018-2019</t>
  </si>
  <si>
    <t xml:space="preserve">              -  </t>
  </si>
  <si>
    <t>Liên cấp</t>
  </si>
  <si>
    <t>1+2+3</t>
  </si>
  <si>
    <t xml:space="preserve">           -  </t>
  </si>
  <si>
    <t>Năm học- School year 2010-2011</t>
  </si>
  <si>
    <t>Năm học- School year 2015-2016</t>
  </si>
  <si>
    <t>Năm học-School year 2017-2018</t>
  </si>
  <si>
    <t>Năm học-School year 2018-2019</t>
  </si>
  <si>
    <t>Năm học-School year 2010-2011</t>
  </si>
  <si>
    <t>Năm học-School year 2015-2016</t>
  </si>
  <si>
    <t>Năm học- School year 2017-2018</t>
  </si>
  <si>
    <t>Sơ bộ năm học- School year Prel 2019-2020</t>
  </si>
  <si>
    <t>Năm học - School year 2015-2016</t>
  </si>
  <si>
    <t>Năm học - School year 2017-2018</t>
  </si>
  <si>
    <t>Năm học - School year 2018-2019</t>
  </si>
  <si>
    <t>Năm học- School year  2019-2020</t>
  </si>
  <si>
    <t>Năm học- School year  2010-2011</t>
  </si>
  <si>
    <t>Năm học- School year  2017-2018</t>
  </si>
  <si>
    <t>Năm học - School year 2019-2020</t>
  </si>
  <si>
    <t xml:space="preserve"> Ghi chú: Tại thời điểm 30/9 - Note: As of 30 September</t>
  </si>
  <si>
    <t>2019-2020</t>
  </si>
  <si>
    <r>
      <t xml:space="preserve">Sơ bộ
</t>
    </r>
    <r>
      <rPr>
        <i/>
        <sz val="10"/>
        <rFont val="Arial"/>
        <family val="2"/>
      </rPr>
      <t>Prel 2020-2021</t>
    </r>
  </si>
  <si>
    <t>Sơ bộ năm học- School year 2019-2020</t>
  </si>
  <si>
    <t>Sơ bộ năm học- School year Prel 2020-2021</t>
  </si>
  <si>
    <t>Sơ bộ năm học- School year  2019-2020</t>
  </si>
  <si>
    <r>
      <t xml:space="preserve">Sơ bộ </t>
    </r>
    <r>
      <rPr>
        <i/>
        <sz val="10"/>
        <rFont val="Arial"/>
        <family val="2"/>
      </rPr>
      <t>Prel 2020-2021</t>
    </r>
  </si>
  <si>
    <t>Năm học- School year  2020-201</t>
  </si>
  <si>
    <t>Năm học - School year 2020-2021</t>
  </si>
  <si>
    <t>237. Số trường phổ thông  năm học 2020-2021</t>
  </si>
  <si>
    <t>Number of schools of general education in schoolyear 2020 - 2021 by district</t>
  </si>
  <si>
    <t>238. Số lớp học phổ thông năm học 2020-2021</t>
  </si>
  <si>
    <t xml:space="preserve">        Number of classes of general education  in schoolyear 2020-2021 by district</t>
  </si>
  <si>
    <t>242. Số giáo viên phổ thông năm học 2020-2021</t>
  </si>
  <si>
    <t xml:space="preserve">     Number of teachers of general education in schoolyear 2020-2021 by district</t>
  </si>
  <si>
    <t>243. Số học sinh phổ thông năm học 2020-2021</t>
  </si>
  <si>
    <t xml:space="preserve">      Number of pupils of general education in schoolyear 2020-2021 by district</t>
  </si>
  <si>
    <t>246. Tỷ lệ học sinh tốt nghiệp trung học phổ thông năm học  2019-2020</t>
  </si>
  <si>
    <t xml:space="preserve">       in schoolyear 2019-2020 by district</t>
  </si>
  <si>
    <r>
      <t xml:space="preserve">Sơ bộ
</t>
    </r>
    <r>
      <rPr>
        <i/>
        <sz val="10"/>
        <rFont val="Arial"/>
        <family val="2"/>
      </rPr>
      <t>Prel 2020</t>
    </r>
  </si>
  <si>
    <t>Số trường phổ thông năm học 2020-2021  phân theo huyện/quận/thị xã/thành phố thuộc tỉnh</t>
  </si>
  <si>
    <t>Number of schools of general education in schoolyear 2020-2021 by district</t>
  </si>
  <si>
    <t>Số lớp học phổ thông năm học 2020-2021  phân theo huyện/quận/thị xã/thành phố thuộc tỉnh</t>
  </si>
  <si>
    <t>Number of classes of general education  in schoolyear 2020-2021 by districts</t>
  </si>
  <si>
    <t>Số giáo viên phổ thông năm học 2020-2021 phân theo huyện/quận/thị xã/thành phố thuộc tỉnh</t>
  </si>
  <si>
    <t>Number of teachers of general education in schoolyear 2020-2021 by district</t>
  </si>
  <si>
    <t>Số học sinh phổ thông năm học 2020-2021 phân theo huyện/quận/thị xã/thành phố thuộc tỉnh</t>
  </si>
  <si>
    <t>Number of pupils of general education in schoolyear  2020-2021 by district</t>
  </si>
  <si>
    <t xml:space="preserve"> Tỷ lệ học sinh tốt nghiệp trung học phổ thông năm học 2019-2020</t>
  </si>
  <si>
    <t>Percentage of graduates of upper secondary education in schoolyear 2019-2020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</si>
</sst>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,##0;\(#,##0\)"/>
    <numFmt numFmtId="166" formatCode="\$#,##0\ ;\(\$#,##0\)"/>
    <numFmt numFmtId="167" formatCode="\t0.00%"/>
    <numFmt numFmtId="168" formatCode="\t#\ ??/??"/>
    <numFmt numFmtId="169" formatCode="m/d"/>
    <numFmt numFmtId="170" formatCode="&quot;ß&quot;#,##0;\-&quot;&quot;\ß&quot;&quot;#,##0"/>
    <numFmt numFmtId="171" formatCode="_###,###,###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-* #,##0.00\ _₫_-;\-* #,##0.00\ _₫_-;_-* &quot;-&quot;??\ _₫_-;_-@_-"/>
    <numFmt numFmtId="181" formatCode="_-* #,##0\ _P_t_s_-;\-* #,##0\ _P_t_s_-;_-* &quot;-&quot;\ _P_t_s_-;_-@_-"/>
    <numFmt numFmtId="182" formatCode="0&quot;.&quot;000%"/>
    <numFmt numFmtId="183" formatCode="###,0&quot;.&quot;00\ &quot;F&quot;;[Red]\-###,0&quot;.&quot;00\ &quot;F&quot;"/>
    <numFmt numFmtId="184" formatCode="_-* #,##0.00\ _V_N_D_-;\-* #,##0.00\ _V_N_D_-;_-* &quot;-&quot;??\ _V_N_D_-;_-@_-"/>
    <numFmt numFmtId="185" formatCode="_-* #,##0\ _V_N_D_-;\-* #,##0\ _V_N_D_-;_-* &quot;-&quot;\ _V_N_D_-;_-@_-"/>
    <numFmt numFmtId="186" formatCode="&quot;SFr.&quot;\ #,##0.00;[Red]&quot;SFr.&quot;\ \-#,##0.00"/>
    <numFmt numFmtId="187" formatCode="_ &quot;SFr.&quot;\ * #,##0_ ;_ &quot;SFr.&quot;\ * \-#,##0_ ;_ &quot;SFr.&quot;\ * &quot;-&quot;_ ;_ @_ "/>
    <numFmt numFmtId="188" formatCode="_ * #,##0_ ;_ * \-#,##0_ ;_ * &quot;-&quot;_ ;_ @_ "/>
    <numFmt numFmtId="189" formatCode="_ * #,##0.00_ ;_ * \-#,##0.00_ ;_ * &quot;-&quot;??_ ;_ @_ "/>
    <numFmt numFmtId="190" formatCode="_-* #,##0.00\ &quot;F&quot;_-;\-* #,##0.00\ &quot;F&quot;_-;_-* &quot;-&quot;??\ &quot;F&quot;_-;_-@_-"/>
    <numFmt numFmtId="191" formatCode="#,##0\ &quot;$&quot;_);[Red]\(#,##0\ &quot;$&quot;\)"/>
    <numFmt numFmtId="192" formatCode="_ * #,##0.00_)\ &quot;ĐỒNG&quot;_ ;_ * \(#,##0.00\)\ &quot;ĐỒNG&quot;_ ;_ * &quot;-&quot;??_)\ &quot;ĐỒNG&quot;_ ;_ @_ "/>
    <numFmt numFmtId="193" formatCode="0.000000"/>
    <numFmt numFmtId="194" formatCode="_-* #,##0.00\ _€_-;\-* #,##0.00\ _€_-;_-* &quot;-&quot;??\ _€_-;_-@_-"/>
    <numFmt numFmtId="195" formatCode="_(* #,##0_);_(* \(#,##0\);_(* &quot;-&quot;??_);_(@_)"/>
    <numFmt numFmtId="196" formatCode="#,##0;[Red]#,##0"/>
    <numFmt numFmtId="197" formatCode="_(* #,##0.0_);_(* \(#,##0.0\);_(* &quot;-&quot;??_);_(@_)"/>
  </numFmts>
  <fonts count="123">
    <font>
      <sz val="10"/>
      <name val="Arial"/>
    </font>
    <font>
      <sz val="12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1"/>
      <name val=".VnTime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indexed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.VnTime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10"/>
      <name val="Times New Roman"/>
      <family val="1"/>
    </font>
    <font>
      <sz val="8"/>
      <color indexed="12"/>
      <name val="Helv"/>
    </font>
    <font>
      <sz val="7"/>
      <name val="Small Fonts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1"/>
      <name val="Helv"/>
    </font>
    <font>
      <sz val="14"/>
      <name val=".Vn3DH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color indexed="8"/>
      <name val=".VnTime"/>
      <family val="2"/>
    </font>
    <font>
      <sz val="12"/>
      <color indexed="9"/>
      <name val=".VnTime"/>
      <family val="2"/>
    </font>
    <font>
      <sz val="12"/>
      <color indexed="20"/>
      <name val=".VnTime"/>
      <family val="2"/>
    </font>
    <font>
      <b/>
      <sz val="12"/>
      <color indexed="52"/>
      <name val=".VnTime"/>
      <family val="2"/>
    </font>
    <font>
      <b/>
      <sz val="12"/>
      <color indexed="9"/>
      <name val=".VnTime"/>
      <family val="2"/>
    </font>
    <font>
      <i/>
      <sz val="12"/>
      <color indexed="23"/>
      <name val=".VnTime"/>
      <family val="2"/>
    </font>
    <font>
      <sz val="12"/>
      <color indexed="17"/>
      <name val=".VnTime"/>
      <family val="2"/>
    </font>
    <font>
      <b/>
      <sz val="11"/>
      <color indexed="56"/>
      <name val=".VnTime"/>
      <family val="2"/>
    </font>
    <font>
      <sz val="12"/>
      <color indexed="52"/>
      <name val=".VnTime"/>
      <family val="2"/>
    </font>
    <font>
      <sz val="12"/>
      <color indexed="60"/>
      <name val=".VnTime"/>
      <family val="2"/>
    </font>
    <font>
      <b/>
      <sz val="12"/>
      <color indexed="63"/>
      <name val=".VnTime"/>
      <family val="2"/>
    </font>
    <font>
      <b/>
      <sz val="18"/>
      <color indexed="56"/>
      <name val="Cambria"/>
      <family val="2"/>
    </font>
    <font>
      <sz val="12"/>
      <color indexed="10"/>
      <name val=".VnTime"/>
      <family val="2"/>
    </font>
    <font>
      <sz val="12"/>
      <name val=".VnArial"/>
      <family val="2"/>
    </font>
    <font>
      <sz val="11"/>
      <name val="Arial"/>
      <family val="2"/>
    </font>
    <font>
      <sz val="12"/>
      <color indexed="62"/>
      <name val=".VnTime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name val=".VnArial"/>
      <family val="2"/>
    </font>
    <font>
      <sz val="10"/>
      <name val=".VnTime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8"/>
      <name val="Calibri"/>
      <family val="2"/>
    </font>
    <font>
      <sz val="14"/>
      <name val="Cordia New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6"/>
      <color indexed="8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  <charset val="163"/>
    </font>
    <font>
      <u/>
      <sz val="10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89">
    <xf numFmtId="0" fontId="0" fillId="0" borderId="0"/>
    <xf numFmtId="0" fontId="2" fillId="0" borderId="0"/>
    <xf numFmtId="0" fontId="14" fillId="0" borderId="0"/>
    <xf numFmtId="0" fontId="6" fillId="0" borderId="0"/>
    <xf numFmtId="165" fontId="29" fillId="0" borderId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6" fillId="0" borderId="0"/>
    <xf numFmtId="0" fontId="5" fillId="0" borderId="0" applyFont="0" applyFill="0" applyBorder="0" applyAlignment="0" applyProtection="0"/>
    <xf numFmtId="168" fontId="6" fillId="0" borderId="0"/>
    <xf numFmtId="2" fontId="5" fillId="0" borderId="0" applyFont="0" applyFill="0" applyBorder="0" applyAlignment="0" applyProtection="0"/>
    <xf numFmtId="38" fontId="30" fillId="2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31" fillId="0" borderId="0" applyProtection="0"/>
    <xf numFmtId="0" fontId="32" fillId="0" borderId="0" applyProtection="0"/>
    <xf numFmtId="10" fontId="30" fillId="3" borderId="5" applyNumberFormat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9" fillId="0" borderId="0"/>
    <xf numFmtId="0" fontId="33" fillId="0" borderId="0">
      <alignment horizontal="left"/>
    </xf>
    <xf numFmtId="37" fontId="34" fillId="0" borderId="0"/>
    <xf numFmtId="0" fontId="35" fillId="0" borderId="0"/>
    <xf numFmtId="10" fontId="5" fillId="0" borderId="0" applyFont="0" applyFill="0" applyBorder="0" applyAlignment="0" applyProtection="0"/>
    <xf numFmtId="171" fontId="6" fillId="0" borderId="0" applyFill="0" applyBorder="0" applyAlignment="0" applyProtection="0"/>
    <xf numFmtId="0" fontId="36" fillId="0" borderId="0"/>
    <xf numFmtId="0" fontId="37" fillId="0" borderId="0">
      <alignment horizontal="center"/>
    </xf>
    <xf numFmtId="0" fontId="38" fillId="0" borderId="1">
      <alignment horizontal="center" vertical="center"/>
    </xf>
    <xf numFmtId="0" fontId="39" fillId="0" borderId="5" applyAlignment="0">
      <alignment horizontal="center" vertical="center" wrapText="1"/>
    </xf>
    <xf numFmtId="0" fontId="40" fillId="0" borderId="5">
      <alignment horizontal="center" vertical="center" wrapText="1"/>
    </xf>
    <xf numFmtId="3" fontId="41" fillId="0" borderId="0"/>
    <xf numFmtId="0" fontId="42" fillId="0" borderId="6"/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172" fontId="46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0" borderId="0"/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49" fillId="4" borderId="0" applyNumberFormat="0"/>
    <xf numFmtId="178" fontId="61" fillId="0" borderId="0" applyFont="0" applyFill="0" applyBorder="0" applyAlignment="0" applyProtection="0"/>
    <xf numFmtId="182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5" fillId="0" borderId="0" applyFont="0" applyFill="0" applyBorder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172" fontId="58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60" fillId="0" borderId="0"/>
    <xf numFmtId="42" fontId="55" fillId="0" borderId="0" applyFont="0" applyFill="0" applyBorder="0" applyAlignment="0" applyProtection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17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84" fontId="55" fillId="0" borderId="0" applyFont="0" applyFill="0" applyBorder="0" applyAlignment="0" applyProtection="0"/>
    <xf numFmtId="172" fontId="61" fillId="0" borderId="0" applyFont="0" applyFill="0" applyBorder="0" applyAlignment="0" applyProtection="0"/>
    <xf numFmtId="42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3" fontId="61" fillId="0" borderId="0" applyFont="0" applyFill="0" applyBorder="0" applyAlignment="0" applyProtection="0"/>
    <xf numFmtId="185" fontId="55" fillId="0" borderId="0" applyFont="0" applyFill="0" applyBorder="0" applyAlignment="0" applyProtection="0"/>
    <xf numFmtId="172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85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2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172" fontId="61" fillId="0" borderId="0" applyFont="0" applyFill="0" applyBorder="0" applyAlignment="0" applyProtection="0"/>
    <xf numFmtId="185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89" fillId="0" borderId="0"/>
    <xf numFmtId="0" fontId="89" fillId="4" borderId="0" applyNumberFormat="0"/>
    <xf numFmtId="0" fontId="89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89" fillId="0" borderId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49" fillId="4" borderId="0" applyNumberFormat="0"/>
    <xf numFmtId="0" fontId="89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9" fontId="62" fillId="0" borderId="0" applyBorder="0" applyAlignment="0" applyProtection="0"/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7" borderId="0" applyNumberFormat="0" applyBorder="0" applyAlignment="0" applyProtection="0"/>
    <xf numFmtId="0" fontId="75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2" borderId="0" applyNumberFormat="0" applyBorder="0" applyAlignment="0" applyProtection="0"/>
    <xf numFmtId="0" fontId="75" fillId="13" borderId="0" applyNumberFormat="0" applyBorder="0" applyAlignment="0" applyProtection="0"/>
    <xf numFmtId="0" fontId="75" fillId="13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6" fillId="15" borderId="0" applyNumberFormat="0" applyBorder="0" applyAlignment="0" applyProtection="0"/>
    <xf numFmtId="0" fontId="76" fillId="15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76" fillId="19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22" borderId="0" applyNumberFormat="0" applyBorder="0" applyAlignment="0" applyProtection="0"/>
    <xf numFmtId="0" fontId="76" fillId="22" borderId="0" applyNumberFormat="0" applyBorder="0" applyAlignment="0" applyProtection="0"/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3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188" fontId="64" fillId="0" borderId="0" applyFont="0" applyFill="0" applyBorder="0" applyAlignment="0" applyProtection="0"/>
    <xf numFmtId="189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189" fontId="64" fillId="0" borderId="0" applyFont="0" applyFill="0" applyBorder="0" applyAlignment="0" applyProtection="0"/>
    <xf numFmtId="178" fontId="61" fillId="0" borderId="0" applyFont="0" applyFill="0" applyBorder="0" applyAlignment="0" applyProtection="0"/>
    <xf numFmtId="0" fontId="77" fillId="6" borderId="0" applyNumberFormat="0" applyBorder="0" applyAlignment="0" applyProtection="0"/>
    <xf numFmtId="0" fontId="77" fillId="6" borderId="0" applyNumberFormat="0" applyBorder="0" applyAlignment="0" applyProtection="0"/>
    <xf numFmtId="0" fontId="63" fillId="0" borderId="0"/>
    <xf numFmtId="0" fontId="52" fillId="0" borderId="0"/>
    <xf numFmtId="0" fontId="78" fillId="23" borderId="7" applyNumberFormat="0" applyAlignment="0" applyProtection="0"/>
    <xf numFmtId="0" fontId="78" fillId="23" borderId="7" applyNumberFormat="0" applyAlignment="0" applyProtection="0"/>
    <xf numFmtId="0" fontId="65" fillId="0" borderId="0"/>
    <xf numFmtId="190" fontId="55" fillId="0" borderId="0" applyFont="0" applyFill="0" applyBorder="0" applyAlignment="0" applyProtection="0"/>
    <xf numFmtId="0" fontId="79" fillId="24" borderId="8" applyNumberFormat="0" applyAlignment="0" applyProtection="0"/>
    <xf numFmtId="0" fontId="79" fillId="24" borderId="8" applyNumberFormat="0" applyAlignment="0" applyProtection="0"/>
    <xf numFmtId="41" fontId="9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52" fillId="0" borderId="0"/>
    <xf numFmtId="165" fontId="52" fillId="0" borderId="0"/>
    <xf numFmtId="0" fontId="66" fillId="0" borderId="0">
      <alignment horizontal="center"/>
    </xf>
    <xf numFmtId="192" fontId="91" fillId="0" borderId="0" applyFont="0" applyFill="0" applyBorder="0" applyAlignment="0" applyProtection="0"/>
    <xf numFmtId="167" fontId="5" fillId="0" borderId="0"/>
    <xf numFmtId="3" fontId="67" fillId="0" borderId="9">
      <alignment horizontal="left" vertical="top" wrapText="1"/>
    </xf>
    <xf numFmtId="168" fontId="5" fillId="0" borderId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8" fillId="0" borderId="0">
      <alignment vertical="top" wrapText="1"/>
    </xf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38" fontId="30" fillId="25" borderId="0" applyNumberFormat="0" applyBorder="0" applyAlignment="0" applyProtection="0"/>
    <xf numFmtId="38" fontId="30" fillId="2" borderId="0" applyNumberFormat="0" applyBorder="0" applyAlignment="0" applyProtection="0"/>
    <xf numFmtId="0" fontId="69" fillId="0" borderId="0">
      <alignment horizontal="left"/>
    </xf>
    <xf numFmtId="0" fontId="51" fillId="0" borderId="0" applyNumberFormat="0" applyFill="0" applyBorder="0" applyAlignment="0" applyProtection="0"/>
    <xf numFmtId="0" fontId="102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82" fillId="0" borderId="12" applyNumberFormat="0" applyFill="0" applyAlignment="0" applyProtection="0"/>
    <xf numFmtId="0" fontId="82" fillId="0" borderId="12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1" fillId="0" borderId="0" applyProtection="0"/>
    <xf numFmtId="0" fontId="51" fillId="0" borderId="0" applyProtection="0"/>
    <xf numFmtId="0" fontId="11" fillId="0" borderId="0" applyProtection="0"/>
    <xf numFmtId="0" fontId="11" fillId="0" borderId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3" fillId="0" borderId="0"/>
    <xf numFmtId="10" fontId="30" fillId="25" borderId="5" applyNumberFormat="0" applyBorder="0" applyAlignment="0" applyProtection="0"/>
    <xf numFmtId="10" fontId="30" fillId="3" borderId="5" applyNumberFormat="0" applyBorder="0" applyAlignment="0" applyProtection="0"/>
    <xf numFmtId="0" fontId="90" fillId="10" borderId="7" applyNumberFormat="0" applyAlignment="0" applyProtection="0"/>
    <xf numFmtId="0" fontId="90" fillId="10" borderId="7" applyNumberFormat="0" applyAlignment="0" applyProtection="0"/>
    <xf numFmtId="0" fontId="83" fillId="0" borderId="13" applyNumberFormat="0" applyFill="0" applyAlignment="0" applyProtection="0"/>
    <xf numFmtId="0" fontId="83" fillId="0" borderId="13" applyNumberFormat="0" applyFill="0" applyAlignment="0" applyProtection="0"/>
    <xf numFmtId="0" fontId="70" fillId="0" borderId="14"/>
    <xf numFmtId="0" fontId="16" fillId="0" borderId="0" applyNumberFormat="0" applyFont="0" applyFill="0" applyAlignment="0"/>
    <xf numFmtId="0" fontId="84" fillId="26" borderId="0" applyNumberFormat="0" applyBorder="0" applyAlignment="0" applyProtection="0"/>
    <xf numFmtId="0" fontId="84" fillId="26" borderId="0" applyNumberFormat="0" applyBorder="0" applyAlignment="0" applyProtection="0"/>
    <xf numFmtId="0" fontId="52" fillId="0" borderId="0"/>
    <xf numFmtId="0" fontId="52" fillId="0" borderId="0"/>
    <xf numFmtId="37" fontId="54" fillId="0" borderId="0"/>
    <xf numFmtId="37" fontId="54" fillId="0" borderId="0"/>
    <xf numFmtId="0" fontId="33" fillId="0" borderId="0">
      <alignment horizontal="left"/>
    </xf>
    <xf numFmtId="0" fontId="5" fillId="0" borderId="0"/>
    <xf numFmtId="0" fontId="6" fillId="0" borderId="0"/>
    <xf numFmtId="0" fontId="93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5" fillId="0" borderId="0"/>
    <xf numFmtId="0" fontId="104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4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05" fillId="0" borderId="0"/>
    <xf numFmtId="0" fontId="16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05" fillId="0" borderId="0"/>
    <xf numFmtId="0" fontId="92" fillId="0" borderId="0"/>
    <xf numFmtId="0" fontId="92" fillId="0" borderId="0"/>
    <xf numFmtId="0" fontId="11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98" fillId="0" borderId="0"/>
    <xf numFmtId="0" fontId="5" fillId="0" borderId="0"/>
    <xf numFmtId="0" fontId="104" fillId="0" borderId="0"/>
    <xf numFmtId="0" fontId="93" fillId="0" borderId="0"/>
    <xf numFmtId="0" fontId="105" fillId="0" borderId="0"/>
    <xf numFmtId="0" fontId="105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49" fillId="0" borderId="0"/>
    <xf numFmtId="0" fontId="92" fillId="0" borderId="0"/>
    <xf numFmtId="0" fontId="100" fillId="0" borderId="0"/>
    <xf numFmtId="0" fontId="6" fillId="0" borderId="0"/>
    <xf numFmtId="0" fontId="33" fillId="0" borderId="0"/>
    <xf numFmtId="0" fontId="6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49" fillId="0" borderId="0"/>
    <xf numFmtId="0" fontId="101" fillId="0" borderId="0"/>
    <xf numFmtId="0" fontId="106" fillId="0" borderId="0"/>
    <xf numFmtId="0" fontId="97" fillId="0" borderId="0"/>
    <xf numFmtId="0" fontId="88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5" fillId="0" borderId="0"/>
    <xf numFmtId="0" fontId="33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6" fillId="0" borderId="0"/>
    <xf numFmtId="0" fontId="97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33" fillId="0" borderId="0"/>
    <xf numFmtId="0" fontId="91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55" fillId="0" borderId="0"/>
    <xf numFmtId="0" fontId="10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07" fillId="0" borderId="0"/>
    <xf numFmtId="0" fontId="108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33" fillId="0" borderId="0"/>
    <xf numFmtId="0" fontId="16" fillId="27" borderId="15" applyNumberFormat="0" applyFont="0" applyAlignment="0" applyProtection="0"/>
    <xf numFmtId="0" fontId="16" fillId="27" borderId="15" applyNumberFormat="0" applyFont="0" applyAlignment="0" applyProtection="0"/>
    <xf numFmtId="0" fontId="85" fillId="23" borderId="16" applyNumberFormat="0" applyAlignment="0" applyProtection="0"/>
    <xf numFmtId="0" fontId="85" fillId="23" borderId="16" applyNumberFormat="0" applyAlignment="0" applyProtection="0"/>
    <xf numFmtId="9" fontId="6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5" fillId="4" borderId="0" applyNumberFormat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185" fontId="55" fillId="0" borderId="0" applyFont="0" applyFill="0" applyBorder="0" applyAlignment="0" applyProtection="0"/>
    <xf numFmtId="171" fontId="5" fillId="0" borderId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70" fillId="0" borderId="0"/>
    <xf numFmtId="0" fontId="71" fillId="0" borderId="0" applyFont="0">
      <alignment horizontal="centerContinuous"/>
    </xf>
    <xf numFmtId="0" fontId="86" fillId="0" borderId="0" applyNumberFormat="0" applyFill="0" applyBorder="0" applyAlignment="0" applyProtection="0"/>
    <xf numFmtId="0" fontId="5" fillId="0" borderId="17" applyNumberFormat="0" applyFont="0" applyFill="0" applyAlignment="0" applyProtection="0"/>
    <xf numFmtId="0" fontId="109" fillId="0" borderId="18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0" fillId="0" borderId="0"/>
    <xf numFmtId="0" fontId="26" fillId="0" borderId="0" applyProtection="0"/>
    <xf numFmtId="40" fontId="72" fillId="0" borderId="0" applyFont="0" applyFill="0" applyBorder="0" applyAlignment="0" applyProtection="0"/>
    <xf numFmtId="0" fontId="33" fillId="0" borderId="0"/>
    <xf numFmtId="191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>
      <alignment vertical="center"/>
    </xf>
    <xf numFmtId="0" fontId="2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5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75" fillId="5" borderId="0" applyNumberFormat="0" applyBorder="0" applyAlignment="0" applyProtection="0"/>
    <xf numFmtId="0" fontId="75" fillId="6" borderId="0" applyNumberFormat="0" applyBorder="0" applyAlignment="0" applyProtection="0"/>
    <xf numFmtId="0" fontId="75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3" borderId="0" applyNumberFormat="0" applyBorder="0" applyAlignment="0" applyProtection="0"/>
    <xf numFmtId="0" fontId="75" fillId="8" borderId="0" applyNumberFormat="0" applyBorder="0" applyAlignment="0" applyProtection="0"/>
    <xf numFmtId="0" fontId="75" fillId="11" borderId="0" applyNumberFormat="0" applyBorder="0" applyAlignment="0" applyProtection="0"/>
    <xf numFmtId="0" fontId="75" fillId="14" borderId="0" applyNumberFormat="0" applyBorder="0" applyAlignment="0" applyProtection="0"/>
    <xf numFmtId="0" fontId="76" fillId="15" borderId="0" applyNumberFormat="0" applyBorder="0" applyAlignment="0" applyProtection="0"/>
    <xf numFmtId="0" fontId="76" fillId="12" borderId="0" applyNumberFormat="0" applyBorder="0" applyAlignment="0" applyProtection="0"/>
    <xf numFmtId="0" fontId="76" fillId="13" borderId="0" applyNumberFormat="0" applyBorder="0" applyAlignment="0" applyProtection="0"/>
    <xf numFmtId="0" fontId="76" fillId="16" borderId="0" applyNumberFormat="0" applyBorder="0" applyAlignment="0" applyProtection="0"/>
    <xf numFmtId="0" fontId="76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76" fillId="20" borderId="0" applyNumberFormat="0" applyBorder="0" applyAlignment="0" applyProtection="0"/>
    <xf numFmtId="0" fontId="76" fillId="21" borderId="0" applyNumberFormat="0" applyBorder="0" applyAlignment="0" applyProtection="0"/>
    <xf numFmtId="0" fontId="76" fillId="16" borderId="0" applyNumberFormat="0" applyBorder="0" applyAlignment="0" applyProtection="0"/>
    <xf numFmtId="0" fontId="76" fillId="17" borderId="0" applyNumberFormat="0" applyBorder="0" applyAlignment="0" applyProtection="0"/>
    <xf numFmtId="0" fontId="76" fillId="22" borderId="0" applyNumberFormat="0" applyBorder="0" applyAlignment="0" applyProtection="0"/>
    <xf numFmtId="0" fontId="77" fillId="6" borderId="0" applyNumberFormat="0" applyBorder="0" applyAlignment="0" applyProtection="0"/>
    <xf numFmtId="0" fontId="78" fillId="23" borderId="7" applyNumberFormat="0" applyAlignment="0" applyProtection="0"/>
    <xf numFmtId="0" fontId="79" fillId="24" borderId="8" applyNumberFormat="0" applyAlignment="0" applyProtection="0"/>
    <xf numFmtId="0" fontId="5" fillId="0" borderId="0" applyNumberFormat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43" fontId="95" fillId="0" borderId="0" applyFont="0" applyFill="0" applyBorder="0" applyAlignment="0" applyProtection="0"/>
    <xf numFmtId="192" fontId="33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0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81" fillId="7" borderId="0" applyNumberFormat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2" fillId="0" borderId="12" applyNumberFormat="0" applyFill="0" applyAlignment="0" applyProtection="0"/>
    <xf numFmtId="0" fontId="82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3" fillId="0" borderId="13" applyNumberFormat="0" applyFill="0" applyAlignment="0" applyProtection="0"/>
    <xf numFmtId="0" fontId="84" fillId="26" borderId="0" applyNumberFormat="0" applyBorder="0" applyAlignment="0" applyProtection="0"/>
    <xf numFmtId="0" fontId="33" fillId="0" borderId="0">
      <alignment horizontal="left"/>
    </xf>
    <xf numFmtId="0" fontId="14" fillId="0" borderId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05" fillId="0" borderId="0"/>
    <xf numFmtId="0" fontId="5" fillId="0" borderId="0" applyNumberFormat="0" applyFont="0" applyFill="0" applyBorder="0" applyAlignment="0" applyProtection="0"/>
    <xf numFmtId="0" fontId="105" fillId="0" borderId="0"/>
    <xf numFmtId="0" fontId="33" fillId="0" borderId="0"/>
    <xf numFmtId="0" fontId="33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114" fillId="0" borderId="0"/>
    <xf numFmtId="0" fontId="11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4" fillId="0" borderId="0"/>
    <xf numFmtId="0" fontId="88" fillId="0" borderId="0"/>
    <xf numFmtId="0" fontId="5" fillId="0" borderId="0"/>
    <xf numFmtId="0" fontId="5" fillId="0" borderId="0"/>
    <xf numFmtId="0" fontId="92" fillId="0" borderId="0"/>
    <xf numFmtId="0" fontId="2" fillId="27" borderId="15" applyNumberFormat="0" applyFont="0" applyAlignment="0" applyProtection="0"/>
    <xf numFmtId="0" fontId="85" fillId="23" borderId="16" applyNumberFormat="0" applyAlignment="0" applyProtection="0"/>
    <xf numFmtId="0" fontId="5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17" applyNumberFormat="0" applyFont="0" applyFill="0" applyAlignment="0" applyProtection="0"/>
    <xf numFmtId="0" fontId="87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43" fontId="116" fillId="0" borderId="0" applyFont="0" applyFill="0" applyBorder="0" applyAlignment="0" applyProtection="0"/>
    <xf numFmtId="0" fontId="11" fillId="0" borderId="20">
      <alignment horizontal="left" vertical="center"/>
    </xf>
    <xf numFmtId="171" fontId="5" fillId="0" borderId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71" fontId="5" fillId="0" borderId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71" fontId="5" fillId="0" borderId="0" applyFill="0" applyBorder="0" applyAlignment="0" applyProtection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71" fontId="5" fillId="0" borderId="0" applyFill="0" applyBorder="0" applyAlignment="0" applyProtection="0"/>
    <xf numFmtId="0" fontId="5" fillId="4" borderId="0" applyNumberFormat="0"/>
    <xf numFmtId="0" fontId="5" fillId="4" borderId="0" applyNumberFormat="0"/>
    <xf numFmtId="0" fontId="14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4" borderId="0" applyNumberFormat="0"/>
    <xf numFmtId="0" fontId="5" fillId="4" borderId="0" applyNumberFormat="0"/>
    <xf numFmtId="0" fontId="14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4" borderId="0" applyNumberFormat="0"/>
    <xf numFmtId="165" fontId="29" fillId="0" borderId="0"/>
    <xf numFmtId="0" fontId="31" fillId="0" borderId="0" applyNumberFormat="0" applyFill="0" applyBorder="0" applyAlignment="0" applyProtection="0"/>
    <xf numFmtId="0" fontId="31" fillId="0" borderId="0" applyProtection="0"/>
    <xf numFmtId="0" fontId="2" fillId="0" borderId="0" applyNumberFormat="0" applyFont="0" applyFill="0" applyAlignment="0"/>
    <xf numFmtId="0" fontId="29" fillId="0" borderId="0"/>
    <xf numFmtId="37" fontId="34" fillId="0" borderId="0"/>
    <xf numFmtId="0" fontId="5" fillId="4" borderId="0" applyNumberFormat="0"/>
    <xf numFmtId="0" fontId="14" fillId="0" borderId="0"/>
    <xf numFmtId="0" fontId="5" fillId="0" borderId="0"/>
    <xf numFmtId="0" fontId="14" fillId="0" borderId="0"/>
    <xf numFmtId="0" fontId="2" fillId="27" borderId="15" applyNumberFormat="0" applyFont="0" applyAlignment="0" applyProtection="0"/>
    <xf numFmtId="0" fontId="2" fillId="27" borderId="15" applyNumberFormat="0" applyFont="0" applyAlignment="0" applyProtection="0"/>
    <xf numFmtId="9" fontId="5" fillId="0" borderId="0" applyFont="0" applyFill="0" applyBorder="0" applyAlignment="0" applyProtection="0"/>
    <xf numFmtId="171" fontId="5" fillId="0" borderId="0" applyFill="0" applyBorder="0" applyAlignment="0" applyProtection="0"/>
    <xf numFmtId="0" fontId="5" fillId="0" borderId="0"/>
    <xf numFmtId="0" fontId="14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171" fontId="5" fillId="0" borderId="0" applyFill="0" applyBorder="0" applyAlignment="0" applyProtection="0"/>
    <xf numFmtId="0" fontId="5" fillId="0" borderId="0"/>
    <xf numFmtId="0" fontId="5" fillId="4" borderId="0" applyNumberFormat="0"/>
    <xf numFmtId="0" fontId="14" fillId="4" borderId="0" applyNumberFormat="0"/>
    <xf numFmtId="0" fontId="5" fillId="0" borderId="0"/>
    <xf numFmtId="0" fontId="14" fillId="0" borderId="0"/>
    <xf numFmtId="0" fontId="14" fillId="4" borderId="0" applyNumberFormat="0"/>
    <xf numFmtId="0" fontId="5" fillId="0" borderId="0"/>
    <xf numFmtId="0" fontId="5" fillId="4" borderId="0" applyNumberFormat="0"/>
    <xf numFmtId="171" fontId="5" fillId="0" borderId="0" applyFill="0" applyBorder="0" applyAlignment="0" applyProtection="0"/>
    <xf numFmtId="0" fontId="5" fillId="4" borderId="0" applyNumberFormat="0"/>
    <xf numFmtId="0" fontId="14" fillId="0" borderId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0" borderId="0"/>
    <xf numFmtId="0" fontId="14" fillId="0" borderId="0"/>
    <xf numFmtId="0" fontId="5" fillId="4" borderId="0" applyNumberFormat="0"/>
    <xf numFmtId="0" fontId="14" fillId="4" borderId="0" applyNumberFormat="0"/>
    <xf numFmtId="0" fontId="5" fillId="4" borderId="0" applyNumberFormat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4" borderId="0" applyNumberForma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37">
    <xf numFmtId="0" fontId="0" fillId="0" borderId="0" xfId="0"/>
    <xf numFmtId="0" fontId="5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5" fillId="0" borderId="0" xfId="1" applyFont="1" applyFill="1" applyAlignment="1">
      <alignment horizontal="center"/>
    </xf>
    <xf numFmtId="0" fontId="9" fillId="0" borderId="0" xfId="1" applyFont="1" applyFill="1" applyBorder="1" applyAlignment="1">
      <alignment horizontal="left"/>
    </xf>
    <xf numFmtId="0" fontId="9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0" fillId="0" borderId="0" xfId="0" applyNumberFormat="1" applyFont="1" applyAlignment="1"/>
    <xf numFmtId="0" fontId="11" fillId="0" borderId="0" xfId="0" applyFont="1" applyAlignment="1"/>
    <xf numFmtId="0" fontId="3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Alignment="1"/>
    <xf numFmtId="0" fontId="16" fillId="0" borderId="0" xfId="0" applyFont="1" applyAlignment="1"/>
    <xf numFmtId="0" fontId="5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18" fillId="0" borderId="0" xfId="0" applyFont="1" applyAlignment="1"/>
    <xf numFmtId="0" fontId="13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5" fillId="0" borderId="3" xfId="0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Fill="1" applyAlignment="1"/>
    <xf numFmtId="0" fontId="7" fillId="0" borderId="0" xfId="0" applyNumberFormat="1" applyFont="1" applyFill="1" applyAlignment="1"/>
    <xf numFmtId="0" fontId="5" fillId="0" borderId="0" xfId="0" applyFont="1" applyBorder="1" applyAlignment="1">
      <alignment horizontal="right" vertical="center"/>
    </xf>
    <xf numFmtId="0" fontId="15" fillId="0" borderId="0" xfId="0" applyNumberFormat="1" applyFont="1" applyAlignment="1"/>
    <xf numFmtId="0" fontId="15" fillId="0" borderId="0" xfId="0" applyFont="1" applyAlignment="1"/>
    <xf numFmtId="0" fontId="7" fillId="0" borderId="0" xfId="0" applyNumberFormat="1" applyFont="1" applyAlignment="1"/>
    <xf numFmtId="0" fontId="5" fillId="0" borderId="0" xfId="0" applyFont="1" applyBorder="1" applyAlignment="1"/>
    <xf numFmtId="0" fontId="17" fillId="0" borderId="0" xfId="0" applyFont="1" applyAlignment="1"/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5" fillId="0" borderId="0" xfId="0" applyNumberFormat="1" applyFont="1"/>
    <xf numFmtId="0" fontId="8" fillId="0" borderId="0" xfId="0" applyNumberFormat="1" applyFont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Alignment="1"/>
    <xf numFmtId="0" fontId="17" fillId="0" borderId="0" xfId="0" applyNumberFormat="1" applyFont="1" applyFill="1" applyAlignme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26" fillId="0" borderId="0" xfId="0" applyFont="1" applyAlignment="1"/>
    <xf numFmtId="0" fontId="21" fillId="0" borderId="0" xfId="0" applyFont="1" applyAlignment="1"/>
    <xf numFmtId="0" fontId="23" fillId="0" borderId="0" xfId="0" applyNumberFormat="1" applyFont="1" applyAlignment="1"/>
    <xf numFmtId="0" fontId="19" fillId="0" borderId="0" xfId="0" applyFont="1" applyAlignment="1">
      <alignment horizontal="left"/>
    </xf>
    <xf numFmtId="164" fontId="5" fillId="0" borderId="0" xfId="0" applyNumberFormat="1" applyFont="1" applyAlignment="1">
      <alignment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/>
    <xf numFmtId="0" fontId="10" fillId="0" borderId="0" xfId="0" applyFont="1" applyAlignment="1">
      <alignment horizontal="left"/>
    </xf>
    <xf numFmtId="0" fontId="28" fillId="0" borderId="0" xfId="0" applyNumberFormat="1" applyFont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7" fillId="0" borderId="0" xfId="0" applyNumberFormat="1" applyFont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19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23" fillId="0" borderId="0" xfId="0" applyNumberFormat="1" applyFont="1" applyAlignment="1">
      <alignment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11" fillId="0" borderId="0" xfId="0" applyFont="1" applyBorder="1" applyAlignment="1"/>
    <xf numFmtId="0" fontId="5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8" fillId="0" borderId="0" xfId="0" applyNumberFormat="1" applyFont="1" applyAlignment="1"/>
    <xf numFmtId="0" fontId="18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3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/>
    <xf numFmtId="0" fontId="11" fillId="0" borderId="0" xfId="0" applyFont="1" applyFill="1" applyAlignment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NumberFormat="1" applyFont="1" applyFill="1" applyAlignment="1"/>
    <xf numFmtId="0" fontId="112" fillId="0" borderId="0" xfId="0" applyNumberFormat="1" applyFont="1" applyAlignment="1"/>
    <xf numFmtId="0" fontId="112" fillId="0" borderId="0" xfId="0" applyFont="1" applyAlignment="1"/>
    <xf numFmtId="0" fontId="112" fillId="0" borderId="0" xfId="0" applyNumberFormat="1" applyFont="1" applyFill="1" applyAlignment="1"/>
    <xf numFmtId="0" fontId="18" fillId="0" borderId="0" xfId="0" applyFont="1" applyAlignment="1">
      <alignment horizontal="left"/>
    </xf>
    <xf numFmtId="0" fontId="105" fillId="0" borderId="0" xfId="2400"/>
    <xf numFmtId="0" fontId="2" fillId="0" borderId="0" xfId="2574"/>
    <xf numFmtId="0" fontId="1" fillId="0" borderId="0" xfId="5134"/>
    <xf numFmtId="0" fontId="113" fillId="0" borderId="0" xfId="5110" applyFont="1" applyAlignment="1">
      <alignment horizontal="center"/>
    </xf>
    <xf numFmtId="0" fontId="1" fillId="0" borderId="0" xfId="5135"/>
    <xf numFmtId="0" fontId="10" fillId="0" borderId="0" xfId="2362" applyNumberFormat="1" applyFont="1" applyFill="1" applyAlignment="1">
      <alignment vertical="center"/>
    </xf>
    <xf numFmtId="0" fontId="11" fillId="0" borderId="0" xfId="2362" applyFont="1" applyFill="1"/>
    <xf numFmtId="0" fontId="18" fillId="0" borderId="0" xfId="2362" applyNumberFormat="1" applyFont="1" applyFill="1" applyAlignment="1"/>
    <xf numFmtId="0" fontId="3" fillId="0" borderId="0" xfId="2362" applyFont="1" applyFill="1"/>
    <xf numFmtId="0" fontId="8" fillId="0" borderId="0" xfId="2362" applyFont="1" applyFill="1" applyAlignment="1"/>
    <xf numFmtId="0" fontId="3" fillId="0" borderId="1" xfId="2362" applyFont="1" applyFill="1" applyBorder="1"/>
    <xf numFmtId="0" fontId="13" fillId="0" borderId="0" xfId="2362" applyFont="1" applyFill="1" applyAlignment="1">
      <alignment horizontal="left" indent="5"/>
    </xf>
    <xf numFmtId="0" fontId="9" fillId="0" borderId="0" xfId="2362" applyFont="1" applyFill="1" applyAlignment="1">
      <alignment horizontal="right"/>
    </xf>
    <xf numFmtId="0" fontId="5" fillId="0" borderId="0" xfId="2362" applyFont="1" applyFill="1"/>
    <xf numFmtId="0" fontId="5" fillId="0" borderId="3" xfId="2362" applyFont="1" applyFill="1" applyBorder="1" applyAlignment="1">
      <alignment horizontal="center" vertical="top" wrapText="1"/>
    </xf>
    <xf numFmtId="0" fontId="5" fillId="0" borderId="2" xfId="5136" applyNumberFormat="1" applyFont="1" applyFill="1" applyBorder="1" applyAlignment="1">
      <alignment horizontal="center" vertical="center" wrapText="1"/>
    </xf>
    <xf numFmtId="0" fontId="5" fillId="0" borderId="0" xfId="2362" applyFont="1" applyFill="1" applyAlignment="1">
      <alignment horizontal="center" vertical="top" wrapText="1"/>
    </xf>
    <xf numFmtId="0" fontId="15" fillId="0" borderId="0" xfId="2362" applyNumberFormat="1" applyFont="1" applyFill="1" applyAlignment="1">
      <alignment horizontal="left"/>
    </xf>
    <xf numFmtId="0" fontId="5" fillId="0" borderId="0" xfId="2541" applyNumberFormat="1" applyFont="1" applyFill="1" applyAlignment="1"/>
    <xf numFmtId="0" fontId="5" fillId="0" borderId="0" xfId="2362" applyFont="1" applyFill="1" applyAlignment="1"/>
    <xf numFmtId="0" fontId="4" fillId="0" borderId="0" xfId="2362" applyFont="1" applyFill="1"/>
    <xf numFmtId="0" fontId="9" fillId="0" borderId="0" xfId="2362" applyFont="1" applyFill="1"/>
    <xf numFmtId="0" fontId="7" fillId="0" borderId="0" xfId="2362" applyFont="1" applyFill="1" applyBorder="1" applyAlignment="1">
      <alignment wrapText="1"/>
    </xf>
    <xf numFmtId="0" fontId="9" fillId="0" borderId="0" xfId="2541" applyNumberFormat="1" applyFont="1" applyFill="1" applyAlignment="1">
      <alignment horizontal="left" indent="1"/>
    </xf>
    <xf numFmtId="0" fontId="5" fillId="0" borderId="0" xfId="2541" applyNumberFormat="1" applyFont="1" applyFill="1" applyAlignment="1">
      <alignment horizontal="left" indent="1"/>
    </xf>
    <xf numFmtId="0" fontId="5" fillId="0" borderId="0" xfId="2362" applyFont="1" applyFill="1" applyAlignment="1">
      <alignment vertical="center"/>
    </xf>
    <xf numFmtId="0" fontId="5" fillId="0" borderId="0" xfId="2362" applyFont="1" applyFill="1" applyBorder="1" applyAlignment="1">
      <alignment horizontal="center" vertical="top" wrapText="1"/>
    </xf>
    <xf numFmtId="0" fontId="7" fillId="0" borderId="0" xfId="2362" applyFont="1" applyFill="1" applyBorder="1" applyAlignment="1">
      <alignment horizontal="center" vertical="center" wrapText="1"/>
    </xf>
    <xf numFmtId="0" fontId="5" fillId="0" borderId="0" xfId="2362" applyFont="1" applyFill="1" applyAlignment="1">
      <alignment horizontal="left" indent="2"/>
    </xf>
    <xf numFmtId="0" fontId="11" fillId="0" borderId="0" xfId="2362" applyFont="1"/>
    <xf numFmtId="0" fontId="2" fillId="0" borderId="0" xfId="2362" applyFont="1"/>
    <xf numFmtId="0" fontId="5" fillId="0" borderId="0" xfId="2362"/>
    <xf numFmtId="0" fontId="112" fillId="0" borderId="0" xfId="2362" applyNumberFormat="1" applyFont="1" applyFill="1" applyAlignment="1">
      <alignment horizontal="left"/>
    </xf>
    <xf numFmtId="0" fontId="5" fillId="0" borderId="1" xfId="2362" applyBorder="1"/>
    <xf numFmtId="0" fontId="5" fillId="0" borderId="0" xfId="5122" applyFont="1" applyFill="1" applyAlignment="1">
      <alignment horizontal="center" wrapText="1"/>
    </xf>
    <xf numFmtId="0" fontId="5" fillId="0" borderId="0" xfId="5122" applyFont="1" applyAlignment="1">
      <alignment horizontal="center"/>
    </xf>
    <xf numFmtId="0" fontId="5" fillId="0" borderId="0" xfId="5122" applyFont="1" applyAlignment="1">
      <alignment horizontal="center" wrapText="1"/>
    </xf>
    <xf numFmtId="0" fontId="9" fillId="0" borderId="0" xfId="5122" applyFont="1" applyFill="1" applyAlignment="1">
      <alignment horizontal="center" wrapText="1"/>
    </xf>
    <xf numFmtId="0" fontId="9" fillId="0" borderId="0" xfId="5122" applyFont="1" applyAlignment="1">
      <alignment horizontal="center"/>
    </xf>
    <xf numFmtId="0" fontId="9" fillId="0" borderId="0" xfId="5122" applyFont="1" applyAlignment="1">
      <alignment horizontal="center" wrapText="1"/>
    </xf>
    <xf numFmtId="0" fontId="3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96" fontId="9" fillId="0" borderId="0" xfId="0" applyNumberFormat="1" applyFont="1" applyBorder="1" applyAlignment="1">
      <alignment horizontal="right" wrapText="1"/>
    </xf>
    <xf numFmtId="196" fontId="5" fillId="0" borderId="0" xfId="0" applyNumberFormat="1" applyFont="1" applyBorder="1" applyAlignment="1">
      <alignment horizontal="right" wrapText="1"/>
    </xf>
    <xf numFmtId="0" fontId="11" fillId="0" borderId="0" xfId="0" applyFont="1" applyFill="1" applyBorder="1" applyAlignment="1"/>
    <xf numFmtId="0" fontId="16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>
      <alignment vertical="center"/>
    </xf>
    <xf numFmtId="195" fontId="5" fillId="0" borderId="0" xfId="2304" applyNumberFormat="1" applyFont="1" applyBorder="1" applyAlignment="1">
      <alignment horizontal="right"/>
    </xf>
    <xf numFmtId="195" fontId="5" fillId="0" borderId="0" xfId="2304" applyNumberFormat="1" applyFont="1" applyFill="1" applyBorder="1" applyAlignment="1">
      <alignment horizontal="right"/>
    </xf>
    <xf numFmtId="195" fontId="5" fillId="0" borderId="0" xfId="5137" applyNumberFormat="1" applyFont="1" applyAlignment="1">
      <alignment vertical="center"/>
    </xf>
    <xf numFmtId="195" fontId="5" fillId="0" borderId="0" xfId="5137" applyNumberFormat="1" applyFont="1"/>
    <xf numFmtId="195" fontId="3" fillId="0" borderId="0" xfId="5137" applyNumberFormat="1" applyFont="1"/>
    <xf numFmtId="195" fontId="5" fillId="0" borderId="0" xfId="0" applyNumberFormat="1" applyFont="1"/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10" fillId="0" borderId="0" xfId="0" applyNumberFormat="1" applyFont="1" applyFill="1" applyBorder="1" applyAlignment="1"/>
    <xf numFmtId="0" fontId="18" fillId="0" borderId="0" xfId="0" applyFont="1" applyFill="1" applyBorder="1" applyAlignment="1"/>
    <xf numFmtId="0" fontId="12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horizontal="left"/>
    </xf>
    <xf numFmtId="195" fontId="3" fillId="0" borderId="0" xfId="2304" applyNumberFormat="1" applyFont="1" applyFill="1" applyBorder="1" applyAlignment="1">
      <alignment horizontal="center" wrapText="1"/>
    </xf>
    <xf numFmtId="195" fontId="3" fillId="0" borderId="0" xfId="2304" applyNumberFormat="1" applyFont="1" applyFill="1" applyBorder="1" applyAlignment="1">
      <alignment horizontal="right" wrapText="1"/>
    </xf>
    <xf numFmtId="195" fontId="5" fillId="0" borderId="0" xfId="2304" applyNumberFormat="1" applyFont="1" applyFill="1" applyBorder="1" applyAlignment="1">
      <alignment horizontal="center" wrapText="1"/>
    </xf>
    <xf numFmtId="195" fontId="5" fillId="0" borderId="0" xfId="2304" applyNumberFormat="1" applyFont="1" applyFill="1" applyBorder="1" applyAlignment="1">
      <alignment horizontal="right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indent="3"/>
    </xf>
    <xf numFmtId="0" fontId="5" fillId="0" borderId="0" xfId="0" applyFont="1" applyFill="1" applyBorder="1" applyAlignment="1">
      <alignment horizontal="right" wrapText="1"/>
    </xf>
    <xf numFmtId="195" fontId="3" fillId="0" borderId="0" xfId="2304" applyNumberFormat="1" applyFont="1" applyFill="1" applyBorder="1" applyAlignment="1">
      <alignment horizontal="center"/>
    </xf>
    <xf numFmtId="195" fontId="5" fillId="0" borderId="0" xfId="2304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indent="2"/>
    </xf>
    <xf numFmtId="2" fontId="5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horizontal="left" wrapText="1" indent="2"/>
    </xf>
    <xf numFmtId="0" fontId="5" fillId="0" borderId="1" xfId="0" applyFont="1" applyFill="1" applyBorder="1" applyAlignment="1">
      <alignment horizontal="center" vertical="center" wrapText="1"/>
    </xf>
    <xf numFmtId="0" fontId="11" fillId="0" borderId="0" xfId="0" applyNumberFormat="1" applyFont="1" applyBorder="1" applyAlignment="1"/>
    <xf numFmtId="0" fontId="112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11" fillId="0" borderId="0" xfId="0" applyNumberFormat="1" applyFont="1" applyFill="1" applyBorder="1" applyAlignment="1"/>
    <xf numFmtId="0" fontId="16" fillId="0" borderId="0" xfId="0" applyFont="1" applyFill="1" applyBorder="1" applyAlignment="1"/>
    <xf numFmtId="0" fontId="112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195" fontId="5" fillId="0" borderId="0" xfId="0" applyNumberFormat="1" applyFont="1" applyFill="1" applyBorder="1"/>
    <xf numFmtId="43" fontId="5" fillId="0" borderId="0" xfId="2304" applyFont="1" applyFill="1" applyBorder="1" applyAlignment="1">
      <alignment horizontal="right" wrapText="1"/>
    </xf>
    <xf numFmtId="0" fontId="5" fillId="0" borderId="3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0" xfId="0" applyBorder="1"/>
    <xf numFmtId="0" fontId="17" fillId="0" borderId="0" xfId="0" applyNumberFormat="1" applyFont="1" applyBorder="1" applyAlignment="1"/>
    <xf numFmtId="195" fontId="3" fillId="0" borderId="0" xfId="2304" applyNumberFormat="1" applyFont="1" applyBorder="1" applyAlignment="1">
      <alignment horizontal="center" wrapText="1"/>
    </xf>
    <xf numFmtId="0" fontId="3" fillId="0" borderId="0" xfId="0" applyFont="1" applyFill="1" applyBorder="1"/>
    <xf numFmtId="195" fontId="5" fillId="0" borderId="0" xfId="2304" applyNumberFormat="1" applyFont="1" applyBorder="1" applyAlignment="1">
      <alignment horizontal="center" wrapText="1"/>
    </xf>
    <xf numFmtId="195" fontId="5" fillId="0" borderId="0" xfId="5137" applyNumberFormat="1" applyFont="1" applyFill="1" applyBorder="1"/>
    <xf numFmtId="195" fontId="0" fillId="0" borderId="0" xfId="2304" applyNumberFormat="1" applyFont="1" applyBorder="1" applyAlignment="1">
      <alignment horizontal="center" wrapText="1"/>
    </xf>
    <xf numFmtId="43" fontId="0" fillId="0" borderId="0" xfId="5137" applyFont="1" applyBorder="1"/>
    <xf numFmtId="0" fontId="5" fillId="0" borderId="1" xfId="0" applyFont="1" applyBorder="1" applyAlignment="1">
      <alignment horizontal="center" vertical="center"/>
    </xf>
    <xf numFmtId="0" fontId="10" fillId="0" borderId="0" xfId="0" applyNumberFormat="1" applyFont="1" applyBorder="1" applyAlignment="1"/>
    <xf numFmtId="0" fontId="10" fillId="0" borderId="0" xfId="0" applyFont="1" applyBorder="1" applyAlignment="1"/>
    <xf numFmtId="0" fontId="15" fillId="0" borderId="0" xfId="0" applyNumberFormat="1" applyFont="1" applyBorder="1" applyAlignment="1">
      <alignment vertical="center"/>
    </xf>
    <xf numFmtId="0" fontId="18" fillId="0" borderId="0" xfId="0" applyFont="1" applyBorder="1" applyAlignment="1"/>
    <xf numFmtId="0" fontId="12" fillId="0" borderId="0" xfId="0" applyFont="1" applyBorder="1" applyAlignment="1"/>
    <xf numFmtId="0" fontId="3" fillId="0" borderId="0" xfId="0" applyNumberFormat="1" applyFont="1" applyBorder="1" applyAlignment="1"/>
    <xf numFmtId="0" fontId="4" fillId="0" borderId="0" xfId="0" applyFont="1" applyBorder="1" applyAlignment="1"/>
    <xf numFmtId="195" fontId="4" fillId="0" borderId="0" xfId="2304" applyNumberFormat="1" applyFont="1" applyBorder="1" applyAlignment="1">
      <alignment horizontal="center" wrapText="1"/>
    </xf>
    <xf numFmtId="195" fontId="5" fillId="0" borderId="0" xfId="2304" applyNumberFormat="1" applyFont="1" applyBorder="1" applyAlignment="1">
      <alignment vertical="center"/>
    </xf>
    <xf numFmtId="195" fontId="5" fillId="0" borderId="0" xfId="2304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/>
    <xf numFmtId="195" fontId="5" fillId="0" borderId="0" xfId="2304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indent="2"/>
    </xf>
    <xf numFmtId="195" fontId="5" fillId="0" borderId="0" xfId="2304" applyNumberFormat="1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indent="2"/>
    </xf>
    <xf numFmtId="0" fontId="9" fillId="0" borderId="0" xfId="0" applyFont="1" applyFill="1" applyBorder="1" applyAlignment="1">
      <alignment horizontal="left" vertical="center" indent="2"/>
    </xf>
    <xf numFmtId="197" fontId="3" fillId="0" borderId="0" xfId="5137" applyNumberFormat="1" applyFont="1" applyBorder="1" applyAlignment="1">
      <alignment horizontal="center"/>
    </xf>
    <xf numFmtId="197" fontId="3" fillId="0" borderId="0" xfId="5137" applyNumberFormat="1" applyFont="1" applyBorder="1" applyAlignment="1">
      <alignment horizontal="right"/>
    </xf>
    <xf numFmtId="197" fontId="3" fillId="0" borderId="0" xfId="5137" applyNumberFormat="1" applyFont="1" applyBorder="1" applyAlignment="1">
      <alignment horizontal="right" vertical="center"/>
    </xf>
    <xf numFmtId="197" fontId="3" fillId="0" borderId="0" xfId="5137" applyNumberFormat="1" applyFont="1" applyBorder="1" applyAlignment="1">
      <alignment vertical="center"/>
    </xf>
    <xf numFmtId="0" fontId="9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left" vertical="center" wrapText="1" indent="2"/>
    </xf>
    <xf numFmtId="0" fontId="5" fillId="0" borderId="0" xfId="0" applyFont="1" applyBorder="1" applyAlignment="1">
      <alignment horizontal="left" vertical="center" indent="2"/>
    </xf>
    <xf numFmtId="43" fontId="3" fillId="0" borderId="0" xfId="2304" applyFont="1" applyBorder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right"/>
    </xf>
    <xf numFmtId="195" fontId="3" fillId="0" borderId="0" xfId="2304" applyNumberFormat="1" applyFont="1" applyFill="1" applyBorder="1"/>
    <xf numFmtId="195" fontId="5" fillId="0" borderId="0" xfId="2304" applyNumberFormat="1" applyFont="1" applyFill="1" applyBorder="1"/>
    <xf numFmtId="43" fontId="5" fillId="0" borderId="0" xfId="2304" applyFont="1" applyFill="1" applyBorder="1"/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indent="2"/>
    </xf>
    <xf numFmtId="43" fontId="5" fillId="0" borderId="0" xfId="2304" applyFont="1" applyBorder="1" applyAlignment="1"/>
    <xf numFmtId="0" fontId="21" fillId="0" borderId="0" xfId="0" applyFont="1" applyBorder="1" applyAlignment="1">
      <alignment horizontal="left" vertical="center" indent="1"/>
    </xf>
    <xf numFmtId="43" fontId="3" fillId="0" borderId="0" xfId="2304" applyFont="1" applyBorder="1" applyAlignment="1">
      <alignment horizontal="right"/>
    </xf>
    <xf numFmtId="2" fontId="3" fillId="0" borderId="0" xfId="0" applyNumberFormat="1" applyFont="1" applyBorder="1" applyAlignment="1"/>
    <xf numFmtId="43" fontId="3" fillId="0" borderId="0" xfId="2304" applyFont="1" applyBorder="1" applyAlignment="1"/>
    <xf numFmtId="43" fontId="5" fillId="0" borderId="0" xfId="2304" applyFont="1" applyBorder="1" applyAlignment="1">
      <alignment horizontal="right" wrapText="1"/>
    </xf>
    <xf numFmtId="43" fontId="5" fillId="0" borderId="0" xfId="2304" applyFont="1" applyBorder="1" applyAlignment="1">
      <alignment horizontal="right"/>
    </xf>
    <xf numFmtId="2" fontId="5" fillId="0" borderId="0" xfId="0" applyNumberFormat="1" applyFont="1" applyBorder="1" applyAlignment="1"/>
    <xf numFmtId="0" fontId="26" fillId="0" borderId="0" xfId="0" applyNumberFormat="1" applyFont="1" applyFill="1" applyBorder="1" applyAlignment="1">
      <alignment horizontal="left"/>
    </xf>
    <xf numFmtId="0" fontId="26" fillId="0" borderId="0" xfId="0" applyNumberFormat="1" applyFont="1" applyFill="1" applyBorder="1" applyAlignment="1">
      <alignment horizontal="left" indent="1"/>
    </xf>
    <xf numFmtId="0" fontId="21" fillId="0" borderId="0" xfId="0" applyFont="1" applyFill="1" applyBorder="1" applyAlignment="1">
      <alignment horizontal="left" indent="2"/>
    </xf>
    <xf numFmtId="43" fontId="5" fillId="0" borderId="0" xfId="2304" applyFont="1" applyFill="1" applyBorder="1" applyAlignment="1"/>
    <xf numFmtId="0" fontId="21" fillId="0" borderId="0" xfId="0" applyFont="1" applyFill="1" applyBorder="1" applyAlignment="1">
      <alignment horizontal="left" vertical="center" indent="1"/>
    </xf>
    <xf numFmtId="43" fontId="3" fillId="0" borderId="0" xfId="2304" applyFont="1" applyFill="1" applyBorder="1" applyAlignment="1">
      <alignment wrapText="1"/>
    </xf>
    <xf numFmtId="43" fontId="3" fillId="0" borderId="0" xfId="2304" applyFont="1" applyFill="1" applyBorder="1" applyAlignment="1">
      <alignment horizontal="right" wrapText="1"/>
    </xf>
    <xf numFmtId="2" fontId="3" fillId="0" borderId="0" xfId="0" applyNumberFormat="1" applyFont="1" applyFill="1" applyBorder="1" applyAlignment="1"/>
    <xf numFmtId="43" fontId="3" fillId="0" borderId="0" xfId="2304" applyFont="1" applyFill="1" applyBorder="1" applyAlignment="1"/>
    <xf numFmtId="43" fontId="5" fillId="0" borderId="0" xfId="2304" applyFont="1" applyFill="1" applyBorder="1" applyAlignment="1">
      <alignment vertical="center"/>
    </xf>
    <xf numFmtId="43" fontId="5" fillId="0" borderId="0" xfId="2304" applyFont="1" applyFill="1" applyBorder="1" applyAlignment="1">
      <alignment horizontal="right"/>
    </xf>
    <xf numFmtId="2" fontId="5" fillId="0" borderId="0" xfId="0" applyNumberFormat="1" applyFont="1" applyFill="1" applyBorder="1" applyAlignment="1"/>
    <xf numFmtId="43" fontId="3" fillId="0" borderId="0" xfId="2304" applyFont="1" applyFill="1" applyBorder="1" applyAlignment="1">
      <alignment horizontal="right" vertical="center"/>
    </xf>
    <xf numFmtId="43" fontId="5" fillId="0" borderId="0" xfId="2304" applyFont="1" applyFill="1" applyBorder="1" applyAlignment="1">
      <alignment horizontal="right" vertical="center"/>
    </xf>
    <xf numFmtId="0" fontId="19" fillId="0" borderId="0" xfId="0" applyNumberFormat="1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195" fontId="5" fillId="0" borderId="0" xfId="5137" applyNumberFormat="1" applyFont="1" applyBorder="1" applyAlignment="1">
      <alignment vertical="center"/>
    </xf>
    <xf numFmtId="195" fontId="3" fillId="0" borderId="0" xfId="2304" applyNumberFormat="1" applyFont="1" applyFill="1" applyBorder="1" applyAlignment="1"/>
    <xf numFmtId="195" fontId="5" fillId="0" borderId="0" xfId="2304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wrapText="1"/>
    </xf>
    <xf numFmtId="43" fontId="5" fillId="0" borderId="0" xfId="2304" applyFont="1" applyFill="1" applyBorder="1" applyAlignment="1">
      <alignment horizontal="center" vertical="center" wrapText="1"/>
    </xf>
    <xf numFmtId="0" fontId="15" fillId="0" borderId="0" xfId="0" applyNumberFormat="1" applyFont="1" applyBorder="1" applyAlignment="1"/>
    <xf numFmtId="0" fontId="15" fillId="0" borderId="0" xfId="0" applyFont="1" applyBorder="1" applyAlignment="1"/>
    <xf numFmtId="195" fontId="3" fillId="0" borderId="0" xfId="5137" applyNumberFormat="1" applyFont="1" applyBorder="1" applyAlignment="1"/>
    <xf numFmtId="0" fontId="13" fillId="0" borderId="0" xfId="0" applyNumberFormat="1" applyFont="1" applyBorder="1" applyAlignment="1"/>
    <xf numFmtId="0" fontId="3" fillId="0" borderId="0" xfId="0" applyFont="1" applyBorder="1" applyAlignment="1"/>
    <xf numFmtId="195" fontId="5" fillId="0" borderId="0" xfId="5137" applyNumberFormat="1" applyFont="1" applyBorder="1" applyAlignment="1"/>
    <xf numFmtId="0" fontId="7" fillId="0" borderId="0" xfId="0" applyNumberFormat="1" applyFont="1" applyBorder="1" applyAlignment="1">
      <alignment horizontal="left" indent="1"/>
    </xf>
    <xf numFmtId="43" fontId="3" fillId="0" borderId="0" xfId="5137" applyFont="1" applyFill="1" applyAlignment="1"/>
    <xf numFmtId="0" fontId="1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right" wrapText="1"/>
    </xf>
    <xf numFmtId="43" fontId="7" fillId="0" borderId="0" xfId="5137" applyFont="1" applyFill="1" applyAlignment="1">
      <alignment horizontal="right" wrapText="1"/>
    </xf>
    <xf numFmtId="43" fontId="5" fillId="0" borderId="0" xfId="5137" applyFont="1" applyFill="1" applyAlignment="1"/>
    <xf numFmtId="0" fontId="3" fillId="0" borderId="0" xfId="0" applyFont="1" applyFill="1" applyAlignment="1"/>
    <xf numFmtId="43" fontId="5" fillId="0" borderId="0" xfId="5137" applyFont="1" applyFill="1" applyBorder="1" applyAlignment="1"/>
    <xf numFmtId="0" fontId="112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43" fontId="3" fillId="0" borderId="0" xfId="2304" applyFont="1" applyBorder="1" applyAlignment="1">
      <alignment vertical="center" wrapText="1"/>
    </xf>
    <xf numFmtId="43" fontId="15" fillId="0" borderId="0" xfId="2304" applyFont="1" applyBorder="1" applyAlignment="1">
      <alignment horizontal="right" vertical="center" wrapText="1"/>
    </xf>
    <xf numFmtId="43" fontId="15" fillId="0" borderId="0" xfId="2304" applyFont="1" applyBorder="1" applyAlignment="1"/>
    <xf numFmtId="0" fontId="5" fillId="0" borderId="0" xfId="0" applyFont="1" applyBorder="1" applyAlignment="1">
      <alignment horizontal="left" indent="3"/>
    </xf>
    <xf numFmtId="43" fontId="5" fillId="0" borderId="0" xfId="2304" applyFont="1" applyBorder="1"/>
    <xf numFmtId="43" fontId="7" fillId="0" borderId="0" xfId="2304" applyFont="1" applyBorder="1" applyAlignment="1">
      <alignment horizontal="right" wrapText="1"/>
    </xf>
    <xf numFmtId="0" fontId="3" fillId="0" borderId="0" xfId="0" applyFont="1" applyBorder="1"/>
    <xf numFmtId="43" fontId="3" fillId="0" borderId="0" xfId="2304" applyFont="1" applyBorder="1"/>
    <xf numFmtId="2" fontId="119" fillId="0" borderId="0" xfId="0" applyNumberFormat="1" applyFont="1" applyBorder="1" applyAlignment="1"/>
    <xf numFmtId="0" fontId="5" fillId="0" borderId="0" xfId="0" applyNumberFormat="1" applyFont="1" applyBorder="1"/>
    <xf numFmtId="0" fontId="9" fillId="0" borderId="0" xfId="0" applyNumberFormat="1" applyFont="1" applyBorder="1" applyAlignment="1">
      <alignment horizontal="right" wrapText="1" indent="2"/>
    </xf>
    <xf numFmtId="0" fontId="9" fillId="0" borderId="0" xfId="0" applyNumberFormat="1" applyFont="1" applyBorder="1" applyAlignment="1">
      <alignment horizontal="left" indent="2"/>
    </xf>
    <xf numFmtId="195" fontId="3" fillId="0" borderId="0" xfId="5137" applyNumberFormat="1" applyFont="1" applyBorder="1"/>
    <xf numFmtId="195" fontId="5" fillId="0" borderId="0" xfId="5137" applyNumberFormat="1" applyFont="1" applyBorder="1"/>
    <xf numFmtId="0" fontId="5" fillId="0" borderId="0" xfId="0" applyNumberFormat="1" applyFont="1" applyBorder="1" applyAlignment="1"/>
    <xf numFmtId="0" fontId="2" fillId="0" borderId="0" xfId="0" applyFont="1" applyBorder="1" applyAlignment="1"/>
    <xf numFmtId="0" fontId="3" fillId="0" borderId="0" xfId="0" applyNumberFormat="1" applyFont="1" applyBorder="1"/>
    <xf numFmtId="0" fontId="3" fillId="0" borderId="0" xfId="0" applyFont="1" applyFill="1" applyBorder="1" applyAlignment="1"/>
    <xf numFmtId="0" fontId="4" fillId="0" borderId="0" xfId="0" applyNumberFormat="1" applyFont="1" applyBorder="1"/>
    <xf numFmtId="43" fontId="7" fillId="0" borderId="0" xfId="2304" applyFont="1" applyBorder="1" applyAlignment="1"/>
    <xf numFmtId="0" fontId="4" fillId="0" borderId="0" xfId="0" applyFont="1" applyBorder="1"/>
    <xf numFmtId="0" fontId="12" fillId="0" borderId="0" xfId="0" applyNumberFormat="1" applyFont="1" applyBorder="1" applyAlignment="1"/>
    <xf numFmtId="0" fontId="7" fillId="0" borderId="0" xfId="0" applyNumberFormat="1" applyFont="1" applyBorder="1" applyAlignment="1"/>
    <xf numFmtId="41" fontId="5" fillId="0" borderId="0" xfId="0" applyNumberFormat="1" applyFont="1" applyBorder="1" applyAlignment="1"/>
    <xf numFmtId="195" fontId="5" fillId="0" borderId="0" xfId="2304" applyNumberFormat="1" applyFont="1" applyBorder="1" applyAlignment="1"/>
    <xf numFmtId="0" fontId="0" fillId="0" borderId="0" xfId="0" applyBorder="1" applyAlignment="1">
      <alignment horizontal="left" indent="1"/>
    </xf>
    <xf numFmtId="0" fontId="9" fillId="0" borderId="0" xfId="0" applyFont="1" applyBorder="1" applyAlignment="1">
      <alignment vertical="center"/>
    </xf>
    <xf numFmtId="195" fontId="9" fillId="0" borderId="0" xfId="2304" applyNumberFormat="1" applyFont="1" applyBorder="1" applyAlignment="1"/>
    <xf numFmtId="0" fontId="15" fillId="0" borderId="0" xfId="0" applyNumberFormat="1" applyFont="1" applyFill="1" applyBorder="1" applyAlignment="1">
      <alignment vertical="center"/>
    </xf>
    <xf numFmtId="195" fontId="25" fillId="0" borderId="0" xfId="2304" applyNumberFormat="1" applyFont="1" applyBorder="1" applyAlignment="1"/>
    <xf numFmtId="195" fontId="7" fillId="0" borderId="0" xfId="2304" applyNumberFormat="1" applyFont="1" applyBorder="1" applyAlignment="1"/>
    <xf numFmtId="0" fontId="5" fillId="0" borderId="2" xfId="0" applyFont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0" fontId="112" fillId="0" borderId="0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/>
    <xf numFmtId="0" fontId="21" fillId="0" borderId="0" xfId="0" applyFont="1" applyFill="1" applyBorder="1" applyAlignment="1"/>
    <xf numFmtId="0" fontId="23" fillId="0" borderId="0" xfId="0" applyNumberFormat="1" applyFont="1" applyFill="1" applyBorder="1" applyAlignment="1"/>
    <xf numFmtId="0" fontId="19" fillId="0" borderId="0" xfId="0" applyFont="1" applyFill="1" applyBorder="1" applyAlignment="1">
      <alignment horizontal="left"/>
    </xf>
    <xf numFmtId="0" fontId="19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7" fillId="0" borderId="0" xfId="0" applyFont="1" applyFill="1" applyBorder="1" applyAlignment="1"/>
    <xf numFmtId="1" fontId="5" fillId="0" borderId="0" xfId="0" applyNumberFormat="1" applyFont="1" applyFill="1" applyBorder="1" applyAlignment="1">
      <alignment horizontal="right" wrapText="1"/>
    </xf>
    <xf numFmtId="0" fontId="5" fillId="0" borderId="2" xfId="2" applyNumberFormat="1" applyFont="1" applyFill="1" applyBorder="1" applyAlignment="1">
      <alignment horizontal="center" vertical="center" wrapText="1"/>
    </xf>
    <xf numFmtId="195" fontId="15" fillId="0" borderId="0" xfId="5137" applyNumberFormat="1" applyFont="1" applyFill="1" applyBorder="1" applyAlignment="1"/>
    <xf numFmtId="195" fontId="5" fillId="0" borderId="0" xfId="5137" applyNumberFormat="1" applyFont="1" applyFill="1" applyBorder="1" applyAlignment="1"/>
    <xf numFmtId="195" fontId="3" fillId="0" borderId="0" xfId="5137" applyNumberFormat="1" applyFont="1" applyFill="1" applyBorder="1" applyAlignment="1"/>
    <xf numFmtId="195" fontId="7" fillId="0" borderId="0" xfId="5137" applyNumberFormat="1" applyFont="1" applyFill="1" applyBorder="1" applyAlignment="1">
      <alignment horizontal="right" wrapText="1"/>
    </xf>
    <xf numFmtId="195" fontId="5" fillId="0" borderId="0" xfId="5137" applyNumberFormat="1" applyFont="1" applyAlignment="1"/>
    <xf numFmtId="195" fontId="3" fillId="0" borderId="0" xfId="5137" applyNumberFormat="1" applyFont="1" applyAlignment="1"/>
    <xf numFmtId="195" fontId="7" fillId="0" borderId="0" xfId="5137" applyNumberFormat="1" applyFont="1" applyAlignment="1">
      <alignment horizontal="right" wrapText="1"/>
    </xf>
    <xf numFmtId="0" fontId="18" fillId="0" borderId="0" xfId="0" applyFont="1" applyFill="1" applyAlignment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1" fontId="5" fillId="0" borderId="0" xfId="0" applyNumberFormat="1" applyFont="1" applyFill="1" applyAlignment="1">
      <alignment horizontal="right" vertical="center"/>
    </xf>
    <xf numFmtId="0" fontId="21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1" fillId="0" borderId="0" xfId="0" applyFont="1" applyFill="1" applyAlignment="1"/>
    <xf numFmtId="0" fontId="24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95" fontId="5" fillId="0" borderId="0" xfId="5137" applyNumberFormat="1" applyFont="1" applyFill="1" applyAlignment="1"/>
    <xf numFmtId="195" fontId="15" fillId="0" borderId="0" xfId="5137" applyNumberFormat="1" applyFont="1" applyFill="1" applyAlignment="1"/>
    <xf numFmtId="195" fontId="3" fillId="0" borderId="0" xfId="5137" applyNumberFormat="1" applyFont="1" applyFill="1" applyAlignment="1"/>
    <xf numFmtId="195" fontId="7" fillId="0" borderId="0" xfId="5137" applyNumberFormat="1" applyFont="1" applyBorder="1" applyAlignment="1">
      <alignment horizontal="center" wrapText="1"/>
    </xf>
    <xf numFmtId="0" fontId="7" fillId="0" borderId="0" xfId="2362" applyNumberFormat="1" applyFont="1" applyFill="1" applyAlignment="1">
      <alignment wrapText="1"/>
    </xf>
    <xf numFmtId="0" fontId="5" fillId="0" borderId="0" xfId="2541" applyNumberFormat="1" applyFont="1" applyFill="1" applyAlignment="1">
      <alignment wrapText="1"/>
    </xf>
    <xf numFmtId="0" fontId="9" fillId="0" borderId="0" xfId="2362" applyFont="1" applyFill="1" applyAlignment="1">
      <alignment wrapText="1"/>
    </xf>
    <xf numFmtId="0" fontId="5" fillId="0" borderId="0" xfId="2362" applyFont="1" applyFill="1" applyAlignment="1">
      <alignment wrapText="1"/>
    </xf>
    <xf numFmtId="0" fontId="12" fillId="0" borderId="0" xfId="0" applyFont="1" applyFill="1" applyAlignment="1"/>
    <xf numFmtId="43" fontId="5" fillId="0" borderId="0" xfId="5137" applyFont="1" applyFill="1" applyAlignment="1">
      <alignment horizontal="center" wrapText="1"/>
    </xf>
    <xf numFmtId="0" fontId="15" fillId="0" borderId="0" xfId="0" applyNumberFormat="1" applyFont="1" applyFill="1" applyAlignment="1">
      <alignment horizontal="left"/>
    </xf>
    <xf numFmtId="43" fontId="3" fillId="0" borderId="0" xfId="5137" applyFont="1" applyBorder="1" applyAlignment="1"/>
    <xf numFmtId="0" fontId="5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0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 wrapText="1"/>
    </xf>
    <xf numFmtId="195" fontId="5" fillId="0" borderId="0" xfId="5137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95" fontId="5" fillId="0" borderId="0" xfId="2304" applyNumberFormat="1" applyFont="1" applyFill="1" applyBorder="1" applyAlignment="1">
      <alignment horizontal="left" wrapText="1"/>
    </xf>
    <xf numFmtId="195" fontId="5" fillId="0" borderId="0" xfId="5137" applyNumberFormat="1" applyFont="1" applyFill="1" applyBorder="1" applyAlignment="1">
      <alignment horizontal="right"/>
    </xf>
    <xf numFmtId="195" fontId="3" fillId="0" borderId="0" xfId="5137" applyNumberFormat="1" applyFont="1" applyFill="1" applyBorder="1" applyAlignment="1">
      <alignment horizontal="right"/>
    </xf>
    <xf numFmtId="195" fontId="3" fillId="0" borderId="19" xfId="5137" applyNumberFormat="1" applyFont="1" applyBorder="1" applyAlignment="1"/>
    <xf numFmtId="195" fontId="5" fillId="0" borderId="0" xfId="5137" applyNumberFormat="1" applyFont="1" applyFill="1" applyBorder="1" applyAlignment="1">
      <alignment horizontal="center" wrapText="1"/>
    </xf>
    <xf numFmtId="43" fontId="5" fillId="0" borderId="0" xfId="5137" applyNumberFormat="1" applyFont="1" applyFill="1" applyAlignment="1"/>
    <xf numFmtId="43" fontId="3" fillId="0" borderId="0" xfId="5137" applyNumberFormat="1" applyFont="1" applyFill="1" applyAlignment="1"/>
    <xf numFmtId="2" fontId="5" fillId="0" borderId="0" xfId="0" applyNumberFormat="1" applyFont="1" applyBorder="1"/>
    <xf numFmtId="2" fontId="3" fillId="0" borderId="0" xfId="0" applyNumberFormat="1" applyFont="1" applyBorder="1"/>
    <xf numFmtId="43" fontId="5" fillId="0" borderId="0" xfId="5137" applyFont="1" applyFill="1" applyAlignment="1">
      <alignment horizontal="right"/>
    </xf>
    <xf numFmtId="195" fontId="7" fillId="0" borderId="0" xfId="5137" applyNumberFormat="1" applyFont="1" applyFill="1" applyBorder="1" applyAlignment="1">
      <alignment horizontal="center" wrapText="1"/>
    </xf>
    <xf numFmtId="0" fontId="5" fillId="0" borderId="0" xfId="2362" applyAlignment="1"/>
    <xf numFmtId="43" fontId="15" fillId="0" borderId="0" xfId="2304" applyFont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left" wrapText="1"/>
    </xf>
    <xf numFmtId="195" fontId="3" fillId="0" borderId="0" xfId="5137" applyNumberFormat="1" applyFont="1" applyFill="1" applyBorder="1" applyAlignment="1">
      <alignment horizontal="right" wrapText="1"/>
    </xf>
    <xf numFmtId="195" fontId="5" fillId="0" borderId="0" xfId="5137" applyNumberFormat="1" applyFont="1" applyFill="1" applyBorder="1" applyAlignment="1">
      <alignment horizontal="right" wrapText="1"/>
    </xf>
    <xf numFmtId="195" fontId="3" fillId="0" borderId="0" xfId="5137" applyNumberFormat="1" applyFont="1" applyFill="1" applyBorder="1" applyAlignment="1">
      <alignment horizontal="center"/>
    </xf>
    <xf numFmtId="195" fontId="3" fillId="0" borderId="0" xfId="5137" applyNumberFormat="1" applyFont="1" applyBorder="1" applyAlignment="1">
      <alignment horizontal="right" wrapText="1"/>
    </xf>
    <xf numFmtId="195" fontId="5" fillId="0" borderId="0" xfId="5137" applyNumberFormat="1" applyFont="1" applyBorder="1" applyAlignment="1">
      <alignment horizontal="right" vertical="center"/>
    </xf>
    <xf numFmtId="195" fontId="5" fillId="0" borderId="0" xfId="5137" applyNumberFormat="1" applyFont="1" applyBorder="1" applyAlignment="1">
      <alignment horizontal="right" wrapText="1"/>
    </xf>
    <xf numFmtId="0" fontId="3" fillId="28" borderId="0" xfId="0" applyNumberFormat="1" applyFont="1" applyFill="1" applyBorder="1" applyAlignment="1">
      <alignment wrapText="1"/>
    </xf>
    <xf numFmtId="43" fontId="3" fillId="0" borderId="0" xfId="5137" applyFont="1" applyBorder="1" applyAlignment="1">
      <alignment horizontal="center"/>
    </xf>
    <xf numFmtId="43" fontId="3" fillId="0" borderId="0" xfId="5137" applyFont="1" applyBorder="1" applyAlignment="1">
      <alignment horizontal="right"/>
    </xf>
    <xf numFmtId="0" fontId="3" fillId="0" borderId="0" xfId="0" applyNumberFormat="1" applyFont="1" applyBorder="1" applyAlignment="1">
      <alignment wrapText="1"/>
    </xf>
    <xf numFmtId="0" fontId="3" fillId="0" borderId="0" xfId="2541" applyNumberFormat="1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left" indent="1"/>
    </xf>
    <xf numFmtId="43" fontId="5" fillId="0" borderId="0" xfId="5137" applyFont="1" applyBorder="1" applyAlignment="1">
      <alignment horizontal="right"/>
    </xf>
    <xf numFmtId="195" fontId="3" fillId="0" borderId="0" xfId="5137" applyNumberFormat="1" applyFont="1" applyBorder="1" applyAlignment="1">
      <alignment horizontal="center"/>
    </xf>
    <xf numFmtId="195" fontId="3" fillId="0" borderId="0" xfId="5137" applyNumberFormat="1" applyFont="1" applyBorder="1" applyAlignment="1">
      <alignment horizontal="right"/>
    </xf>
    <xf numFmtId="195" fontId="5" fillId="0" borderId="0" xfId="5137" applyNumberFormat="1" applyFont="1" applyBorder="1" applyAlignment="1">
      <alignment horizontal="center"/>
    </xf>
    <xf numFmtId="195" fontId="5" fillId="0" borderId="0" xfId="5137" applyNumberFormat="1" applyFont="1" applyBorder="1" applyAlignment="1">
      <alignment horizontal="center" vertical="center"/>
    </xf>
    <xf numFmtId="195" fontId="3" fillId="0" borderId="19" xfId="5137" applyNumberFormat="1" applyFont="1" applyBorder="1" applyAlignment="1">
      <alignment vertical="center"/>
    </xf>
    <xf numFmtId="195" fontId="5" fillId="0" borderId="0" xfId="5137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indent="1"/>
    </xf>
    <xf numFmtId="19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 indent="1"/>
    </xf>
    <xf numFmtId="0" fontId="5" fillId="0" borderId="20" xfId="0" applyFont="1" applyFill="1" applyBorder="1" applyAlignment="1">
      <alignment horizontal="center" vertical="center" wrapText="1"/>
    </xf>
    <xf numFmtId="43" fontId="5" fillId="0" borderId="0" xfId="5137" applyFont="1" applyFill="1" applyAlignment="1">
      <alignment horizontal="left"/>
    </xf>
    <xf numFmtId="43" fontId="3" fillId="0" borderId="0" xfId="5137" applyFont="1" applyFill="1" applyAlignment="1">
      <alignment horizontal="left"/>
    </xf>
    <xf numFmtId="195" fontId="15" fillId="0" borderId="0" xfId="0" applyNumberFormat="1" applyFont="1" applyBorder="1" applyAlignment="1">
      <alignment horizontal="center" vertical="center" wrapText="1"/>
    </xf>
    <xf numFmtId="43" fontId="3" fillId="0" borderId="0" xfId="5137" applyFont="1" applyBorder="1" applyAlignment="1">
      <alignment vertical="center"/>
    </xf>
    <xf numFmtId="43" fontId="5" fillId="0" borderId="0" xfId="5137" applyFont="1" applyBorder="1" applyAlignment="1">
      <alignment horizontal="left" indent="1"/>
    </xf>
    <xf numFmtId="43" fontId="3" fillId="0" borderId="0" xfId="5137" applyFont="1" applyBorder="1"/>
    <xf numFmtId="43" fontId="3" fillId="0" borderId="0" xfId="5137" applyFont="1"/>
    <xf numFmtId="43" fontId="5" fillId="0" borderId="0" xfId="5137" applyFont="1" applyBorder="1"/>
    <xf numFmtId="43" fontId="5" fillId="0" borderId="0" xfId="5137" applyFont="1"/>
    <xf numFmtId="195" fontId="9" fillId="0" borderId="0" xfId="5137" applyNumberFormat="1" applyFont="1" applyBorder="1" applyAlignment="1">
      <alignment vertical="center"/>
    </xf>
    <xf numFmtId="195" fontId="9" fillId="0" borderId="0" xfId="5137" applyNumberFormat="1" applyFont="1" applyBorder="1" applyAlignment="1">
      <alignment horizontal="right"/>
    </xf>
    <xf numFmtId="195" fontId="9" fillId="0" borderId="0" xfId="5137" applyNumberFormat="1" applyFont="1" applyBorder="1" applyAlignment="1"/>
    <xf numFmtId="195" fontId="21" fillId="0" borderId="0" xfId="5137" applyNumberFormat="1" applyFont="1" applyFill="1" applyBorder="1" applyAlignment="1">
      <alignment horizontal="left"/>
    </xf>
    <xf numFmtId="195" fontId="21" fillId="0" borderId="0" xfId="5137" applyNumberFormat="1" applyFont="1" applyFill="1" applyBorder="1" applyAlignment="1"/>
    <xf numFmtId="195" fontId="23" fillId="0" borderId="0" xfId="5137" applyNumberFormat="1" applyFont="1" applyFill="1" applyBorder="1" applyAlignment="1"/>
    <xf numFmtId="195" fontId="19" fillId="0" borderId="0" xfId="5137" applyNumberFormat="1" applyFont="1" applyFill="1" applyBorder="1" applyAlignment="1">
      <alignment horizontal="left"/>
    </xf>
    <xf numFmtId="195" fontId="26" fillId="0" borderId="0" xfId="5137" applyNumberFormat="1" applyFont="1" applyFill="1" applyBorder="1" applyAlignment="1">
      <alignment horizontal="left" wrapText="1"/>
    </xf>
    <xf numFmtId="0" fontId="5" fillId="0" borderId="20" xfId="0" applyFont="1" applyBorder="1" applyAlignment="1">
      <alignment horizontal="center" vertical="center" wrapText="1"/>
    </xf>
    <xf numFmtId="195" fontId="21" fillId="0" borderId="0" xfId="5137" applyNumberFormat="1" applyFont="1" applyAlignment="1">
      <alignment horizontal="left"/>
    </xf>
    <xf numFmtId="195" fontId="23" fillId="0" borderId="0" xfId="5137" applyNumberFormat="1" applyFont="1" applyAlignment="1"/>
    <xf numFmtId="195" fontId="21" fillId="0" borderId="0" xfId="5137" applyNumberFormat="1" applyFont="1" applyAlignment="1"/>
    <xf numFmtId="0" fontId="0" fillId="0" borderId="2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3" fontId="5" fillId="0" borderId="0" xfId="5137" applyFont="1" applyAlignment="1"/>
    <xf numFmtId="43" fontId="7" fillId="0" borderId="0" xfId="5137" applyFont="1" applyFill="1" applyAlignment="1">
      <alignment horizontal="center"/>
    </xf>
    <xf numFmtId="195" fontId="7" fillId="0" borderId="0" xfId="5137" applyNumberFormat="1" applyFont="1" applyFill="1" applyAlignment="1">
      <alignment horizontal="center"/>
    </xf>
    <xf numFmtId="195" fontId="7" fillId="0" borderId="0" xfId="5137" applyNumberFormat="1" applyFont="1" applyFill="1" applyAlignment="1"/>
    <xf numFmtId="195" fontId="8" fillId="0" borderId="0" xfId="5137" applyNumberFormat="1" applyFont="1" applyFill="1" applyAlignment="1"/>
    <xf numFmtId="43" fontId="15" fillId="0" borderId="0" xfId="5137" applyFont="1" applyFill="1" applyAlignment="1">
      <alignment horizont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195" fontId="3" fillId="0" borderId="0" xfId="5137" applyNumberFormat="1" applyFont="1" applyFill="1" applyBorder="1"/>
    <xf numFmtId="0" fontId="9" fillId="0" borderId="0" xfId="0" applyFont="1" applyFill="1" applyBorder="1"/>
    <xf numFmtId="195" fontId="5" fillId="0" borderId="0" xfId="5137" applyNumberFormat="1" applyFont="1" applyFill="1" applyBorder="1" applyAlignment="1">
      <alignment horizontal="center"/>
    </xf>
    <xf numFmtId="195" fontId="0" fillId="0" borderId="0" xfId="5137" applyNumberFormat="1" applyFont="1" applyBorder="1" applyAlignment="1"/>
    <xf numFmtId="195" fontId="0" fillId="0" borderId="0" xfId="5137" applyNumberFormat="1" applyFont="1" applyFill="1" applyBorder="1" applyAlignment="1"/>
    <xf numFmtId="195" fontId="0" fillId="0" borderId="0" xfId="5137" applyNumberFormat="1" applyFont="1" applyBorder="1" applyAlignment="1">
      <alignment horizontal="center"/>
    </xf>
    <xf numFmtId="195" fontId="0" fillId="0" borderId="0" xfId="5137" applyNumberFormat="1" applyFont="1" applyBorder="1" applyAlignment="1">
      <alignment horizontal="right"/>
    </xf>
    <xf numFmtId="0" fontId="0" fillId="0" borderId="1" xfId="0" applyBorder="1"/>
    <xf numFmtId="195" fontId="5" fillId="0" borderId="0" xfId="5137" applyNumberFormat="1" applyFont="1" applyFill="1" applyBorder="1" applyAlignment="1">
      <alignment horizontal="right" vertical="center"/>
    </xf>
    <xf numFmtId="195" fontId="5" fillId="0" borderId="0" xfId="5137" applyNumberFormat="1" applyFont="1" applyAlignment="1">
      <alignment horizontal="right"/>
    </xf>
    <xf numFmtId="195" fontId="7" fillId="0" borderId="0" xfId="5137" applyNumberFormat="1" applyFont="1" applyBorder="1" applyAlignment="1">
      <alignment horizontal="right"/>
    </xf>
    <xf numFmtId="195" fontId="5" fillId="28" borderId="0" xfId="5137" applyNumberFormat="1" applyFont="1" applyFill="1" applyBorder="1" applyAlignment="1">
      <alignment horizontal="right"/>
    </xf>
    <xf numFmtId="43" fontId="3" fillId="0" borderId="0" xfId="5137" applyFont="1" applyFill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2362" applyFont="1" applyBorder="1" applyAlignment="1">
      <alignment horizontal="right"/>
    </xf>
    <xf numFmtId="0" fontId="7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2362" applyFont="1" applyBorder="1" applyAlignment="1"/>
    <xf numFmtId="3" fontId="3" fillId="0" borderId="0" xfId="0" applyNumberFormat="1" applyFont="1" applyFill="1" applyBorder="1"/>
    <xf numFmtId="3" fontId="5" fillId="0" borderId="0" xfId="0" applyNumberFormat="1" applyFont="1" applyFill="1" applyBorder="1" applyAlignment="1"/>
    <xf numFmtId="195" fontId="3" fillId="0" borderId="0" xfId="5137" applyNumberFormat="1" applyFont="1" applyBorder="1" applyAlignment="1">
      <alignment vertical="center"/>
    </xf>
    <xf numFmtId="3" fontId="5" fillId="0" borderId="0" xfId="0" applyNumberFormat="1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0" fontId="3" fillId="0" borderId="0" xfId="0" applyFont="1" applyBorder="1"/>
    <xf numFmtId="2" fontId="5" fillId="0" borderId="0" xfId="0" applyNumberFormat="1" applyFont="1" applyBorder="1"/>
    <xf numFmtId="43" fontId="3" fillId="0" borderId="0" xfId="2304" applyFont="1" applyBorder="1" applyAlignment="1">
      <alignment horizontal="right" wrapText="1"/>
    </xf>
    <xf numFmtId="43" fontId="5" fillId="0" borderId="0" xfId="2304" applyFont="1" applyBorder="1" applyAlignment="1">
      <alignment horizontal="right" wrapText="1"/>
    </xf>
    <xf numFmtId="43" fontId="5" fillId="0" borderId="0" xfId="2304" applyFont="1" applyFill="1" applyBorder="1" applyAlignment="1">
      <alignment horizontal="right" wrapText="1"/>
    </xf>
    <xf numFmtId="43" fontId="3" fillId="0" borderId="0" xfId="2304" applyFont="1" applyFill="1" applyBorder="1" applyAlignment="1">
      <alignment horizontal="right" wrapText="1"/>
    </xf>
    <xf numFmtId="43" fontId="5" fillId="0" borderId="0" xfId="2304" applyFont="1" applyFill="1" applyBorder="1" applyAlignment="1">
      <alignment horizontal="right"/>
    </xf>
    <xf numFmtId="0" fontId="7" fillId="0" borderId="0" xfId="5183" applyNumberFormat="1" applyFont="1" applyFill="1" applyBorder="1" applyAlignment="1">
      <alignment horizontal="center" vertical="center" wrapText="1"/>
    </xf>
    <xf numFmtId="195" fontId="5" fillId="0" borderId="0" xfId="5386" applyNumberFormat="1" applyFont="1" applyFill="1" applyBorder="1" applyAlignment="1"/>
    <xf numFmtId="195" fontId="3" fillId="0" borderId="0" xfId="2304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vertical="center" wrapText="1"/>
    </xf>
    <xf numFmtId="0" fontId="3" fillId="0" borderId="0" xfId="2541" applyNumberFormat="1" applyFont="1" applyFill="1" applyBorder="1" applyAlignment="1">
      <alignment vertical="center" wrapText="1"/>
    </xf>
    <xf numFmtId="0" fontId="7" fillId="0" borderId="19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9" xfId="0" applyFont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5" fillId="0" borderId="0" xfId="5137" applyFont="1" applyFill="1" applyBorder="1" applyAlignment="1">
      <alignment horizontal="right"/>
    </xf>
    <xf numFmtId="195" fontId="15" fillId="0" borderId="0" xfId="5137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3" fontId="3" fillId="0" borderId="0" xfId="5137" applyFont="1" applyFill="1" applyBorder="1" applyAlignment="1"/>
    <xf numFmtId="43" fontId="5" fillId="0" borderId="0" xfId="5137" applyFont="1" applyBorder="1" applyAlignment="1"/>
    <xf numFmtId="43" fontId="3" fillId="0" borderId="0" xfId="5137" applyFont="1" applyFill="1" applyBorder="1" applyAlignment="1">
      <alignment horizontal="right" wrapText="1"/>
    </xf>
    <xf numFmtId="43" fontId="5" fillId="0" borderId="0" xfId="5137" applyFont="1" applyFill="1" applyBorder="1" applyAlignment="1">
      <alignment horizontal="right" wrapText="1"/>
    </xf>
    <xf numFmtId="0" fontId="1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95" fontId="5" fillId="0" borderId="0" xfId="5137" applyNumberFormat="1" applyFont="1" applyFill="1" applyAlignment="1">
      <alignment vertical="center"/>
    </xf>
    <xf numFmtId="0" fontId="5" fillId="0" borderId="20" xfId="5136" applyNumberFormat="1" applyFont="1" applyFill="1" applyBorder="1" applyAlignment="1">
      <alignment horizontal="center" vertical="center" wrapText="1"/>
    </xf>
    <xf numFmtId="195" fontId="15" fillId="0" borderId="0" xfId="5137" applyNumberFormat="1" applyFont="1" applyBorder="1" applyAlignment="1">
      <alignment horizont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95" fontId="5" fillId="0" borderId="0" xfId="5371" applyNumberFormat="1" applyFont="1" applyFill="1" applyBorder="1" applyAlignmen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195" fontId="5" fillId="0" borderId="0" xfId="5371" applyNumberFormat="1" applyFont="1" applyBorder="1" applyAlignment="1">
      <alignment horizontal="right"/>
    </xf>
    <xf numFmtId="195" fontId="5" fillId="0" borderId="0" xfId="5371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43" fontId="5" fillId="0" borderId="0" xfId="5137" applyFont="1" applyBorder="1" applyAlignment="1">
      <alignment vertical="center"/>
    </xf>
    <xf numFmtId="195" fontId="3" fillId="0" borderId="19" xfId="5137" applyNumberFormat="1" applyFont="1" applyBorder="1" applyAlignment="1">
      <alignment horizontal="right"/>
    </xf>
    <xf numFmtId="0" fontId="3" fillId="0" borderId="0" xfId="0" applyFont="1"/>
    <xf numFmtId="195" fontId="3" fillId="0" borderId="0" xfId="5371" applyNumberFormat="1" applyFont="1" applyAlignment="1"/>
    <xf numFmtId="195" fontId="5" fillId="0" borderId="0" xfId="5371" applyNumberFormat="1" applyFont="1"/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95" fontId="5" fillId="0" borderId="0" xfId="5137" applyNumberFormat="1" applyFont="1" applyFill="1" applyAlignment="1">
      <alignment horizontal="right"/>
    </xf>
    <xf numFmtId="195" fontId="5" fillId="0" borderId="0" xfId="0" applyNumberFormat="1" applyFont="1" applyBorder="1" applyAlignment="1"/>
    <xf numFmtId="195" fontId="122" fillId="0" borderId="0" xfId="5137" applyNumberFormat="1" applyFont="1" applyFill="1" applyBorder="1" applyAlignment="1">
      <alignment horizontal="right"/>
    </xf>
    <xf numFmtId="0" fontId="11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13" fillId="0" borderId="0" xfId="2574" applyFont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120" fillId="0" borderId="0" xfId="0" applyNumberFormat="1" applyFont="1" applyBorder="1" applyAlignment="1">
      <alignment horizontal="center" vertical="center"/>
    </xf>
    <xf numFmtId="0" fontId="120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0" xfId="0" applyNumberFormat="1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13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wrapText="1"/>
    </xf>
    <xf numFmtId="0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3" fillId="0" borderId="0" xfId="0" applyFont="1" applyFill="1" applyAlignment="1">
      <alignment horizontal="center"/>
    </xf>
    <xf numFmtId="0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2362" applyFont="1" applyFill="1" applyAlignment="1">
      <alignment horizontal="left" wrapText="1"/>
    </xf>
  </cellXfs>
  <cellStyles count="5389">
    <cellStyle name="_x0001_" xfId="47" xr:uid="{00000000-0005-0000-0000-000000000000}"/>
    <cellStyle name="??" xfId="48" xr:uid="{00000000-0005-0000-0000-000001000000}"/>
    <cellStyle name="?? [0.00]_PRODUCT DETAIL Q1" xfId="49" xr:uid="{00000000-0005-0000-0000-000002000000}"/>
    <cellStyle name="?? [0]" xfId="50" xr:uid="{00000000-0005-0000-0000-000003000000}"/>
    <cellStyle name="?? [0] 2" xfId="51" xr:uid="{00000000-0005-0000-0000-000004000000}"/>
    <cellStyle name="???? [0.00]_PRODUCT DETAIL Q1" xfId="52" xr:uid="{00000000-0005-0000-0000-000005000000}"/>
    <cellStyle name="????_PRODUCT DETAIL Q1" xfId="53" xr:uid="{00000000-0005-0000-0000-000006000000}"/>
    <cellStyle name="???[0]_Book1" xfId="54" xr:uid="{00000000-0005-0000-0000-000007000000}"/>
    <cellStyle name="???_95" xfId="55" xr:uid="{00000000-0005-0000-0000-000008000000}"/>
    <cellStyle name="??_(????)??????" xfId="56" xr:uid="{00000000-0005-0000-0000-000009000000}"/>
    <cellStyle name="_00.Bia" xfId="57" xr:uid="{00000000-0005-0000-0000-00000A000000}"/>
    <cellStyle name="_01 DVHC" xfId="58" xr:uid="{00000000-0005-0000-0000-00000B000000}"/>
    <cellStyle name="_01 DVHC - DD (Ok)" xfId="59" xr:uid="{00000000-0005-0000-0000-00000C000000}"/>
    <cellStyle name="_01 DVHC - DD (Ok) 2" xfId="2575" xr:uid="{00000000-0005-0000-0000-00000D000000}"/>
    <cellStyle name="_01 DVHC - DD (Ok)_04 Doanh nghiep va CSKDCT 2012" xfId="60" xr:uid="{00000000-0005-0000-0000-00000E000000}"/>
    <cellStyle name="_01 DVHC - DD (Ok)_Book2" xfId="2576" xr:uid="{00000000-0005-0000-0000-00000F000000}"/>
    <cellStyle name="_01 DVHC - DD (Ok)_NGTK-daydu-2014-Laodong" xfId="2577" xr:uid="{00000000-0005-0000-0000-000010000000}"/>
    <cellStyle name="_01 DVHC - DD (Ok)_nien giam tom tat nong nghiep 2013" xfId="2578" xr:uid="{00000000-0005-0000-0000-000011000000}"/>
    <cellStyle name="_01 DVHC - DD (Ok)_Niengiam_Hung_final" xfId="2579" xr:uid="{00000000-0005-0000-0000-000012000000}"/>
    <cellStyle name="_01 DVHC - DD (Ok)_Phan II (In)" xfId="2580" xr:uid="{00000000-0005-0000-0000-000013000000}"/>
    <cellStyle name="_01 DVHC - DD (Ok)_Xl0000167" xfId="61" xr:uid="{00000000-0005-0000-0000-000014000000}"/>
    <cellStyle name="_01 DVHC 10" xfId="5327" xr:uid="{00000000-0005-0000-0000-000015000000}"/>
    <cellStyle name="_01 DVHC 11" xfId="5364" xr:uid="{00000000-0005-0000-0000-000016000000}"/>
    <cellStyle name="_01 DVHC 12" xfId="5349" xr:uid="{00000000-0005-0000-0000-000017000000}"/>
    <cellStyle name="_01 DVHC 13" xfId="5199" xr:uid="{00000000-0005-0000-0000-000018000000}"/>
    <cellStyle name="_01 DVHC 14" xfId="5353" xr:uid="{00000000-0005-0000-0000-000019000000}"/>
    <cellStyle name="_01 DVHC 15" xfId="5363" xr:uid="{00000000-0005-0000-0000-00001A000000}"/>
    <cellStyle name="_01 DVHC 2" xfId="5140" xr:uid="{00000000-0005-0000-0000-00001B000000}"/>
    <cellStyle name="_01 DVHC 3" xfId="5370" xr:uid="{00000000-0005-0000-0000-00001C000000}"/>
    <cellStyle name="_01 DVHC 4" xfId="5361" xr:uid="{00000000-0005-0000-0000-00001D000000}"/>
    <cellStyle name="_01 DVHC 5" xfId="5359" xr:uid="{00000000-0005-0000-0000-00001E000000}"/>
    <cellStyle name="_01 DVHC 6" xfId="5368" xr:uid="{00000000-0005-0000-0000-00001F000000}"/>
    <cellStyle name="_01 DVHC 7" xfId="5338" xr:uid="{00000000-0005-0000-0000-000020000000}"/>
    <cellStyle name="_01 DVHC 8" xfId="5376" xr:uid="{00000000-0005-0000-0000-000021000000}"/>
    <cellStyle name="_01 DVHC 9" xfId="5348" xr:uid="{00000000-0005-0000-0000-000022000000}"/>
    <cellStyle name="_01 DVHC(OK)" xfId="62" xr:uid="{00000000-0005-0000-0000-000023000000}"/>
    <cellStyle name="_01 DVHC(OK) 2" xfId="2581" xr:uid="{00000000-0005-0000-0000-000024000000}"/>
    <cellStyle name="_01 DVHC(OK)_02  Dan so lao dong(OK)" xfId="63" xr:uid="{00000000-0005-0000-0000-000025000000}"/>
    <cellStyle name="_01 DVHC(OK)_03 TKQG va Thu chi NSNN 2012" xfId="64" xr:uid="{00000000-0005-0000-0000-000026000000}"/>
    <cellStyle name="_01 DVHC(OK)_04 Doanh nghiep va CSKDCT 2012" xfId="65" xr:uid="{00000000-0005-0000-0000-000027000000}"/>
    <cellStyle name="_01 DVHC(OK)_05 Doanh nghiep va Ca the_2011 (Ok)" xfId="66" xr:uid="{00000000-0005-0000-0000-000028000000}"/>
    <cellStyle name="_01 DVHC(OK)_06 NGTT LN,TS 2013 co so" xfId="2582" xr:uid="{00000000-0005-0000-0000-000029000000}"/>
    <cellStyle name="_01 DVHC(OK)_07 NGTT CN 2012" xfId="67" xr:uid="{00000000-0005-0000-0000-00002A000000}"/>
    <cellStyle name="_01 DVHC(OK)_08 Thuong mai Tong muc - Diep" xfId="68" xr:uid="{00000000-0005-0000-0000-00002B000000}"/>
    <cellStyle name="_01 DVHC(OK)_08 Thuong mai va Du lich (Ok)" xfId="69" xr:uid="{00000000-0005-0000-0000-00002C000000}"/>
    <cellStyle name="_01 DVHC(OK)_08 Thuong mai va Du lich (Ok)_nien giam tom tat nong nghiep 2013" xfId="2583" xr:uid="{00000000-0005-0000-0000-00002D000000}"/>
    <cellStyle name="_01 DVHC(OK)_08 Thuong mai va Du lich (Ok)_Phan II (In)" xfId="2584" xr:uid="{00000000-0005-0000-0000-00002E000000}"/>
    <cellStyle name="_01 DVHC(OK)_09 Chi so gia 2011- VuTKG-1 (Ok)" xfId="70" xr:uid="{00000000-0005-0000-0000-00002F000000}"/>
    <cellStyle name="_01 DVHC(OK)_09 Chi so gia 2011- VuTKG-1 (Ok)_nien giam tom tat nong nghiep 2013" xfId="2585" xr:uid="{00000000-0005-0000-0000-000030000000}"/>
    <cellStyle name="_01 DVHC(OK)_09 Chi so gia 2011- VuTKG-1 (Ok)_Phan II (In)" xfId="2586" xr:uid="{00000000-0005-0000-0000-000031000000}"/>
    <cellStyle name="_01 DVHC(OK)_09 Du lich" xfId="71" xr:uid="{00000000-0005-0000-0000-000032000000}"/>
    <cellStyle name="_01 DVHC(OK)_09 Du lich_nien giam tom tat nong nghiep 2013" xfId="2587" xr:uid="{00000000-0005-0000-0000-000033000000}"/>
    <cellStyle name="_01 DVHC(OK)_09 Du lich_Phan II (In)" xfId="2588" xr:uid="{00000000-0005-0000-0000-000034000000}"/>
    <cellStyle name="_01 DVHC(OK)_10 Van tai va BCVT (da sua ok)" xfId="72" xr:uid="{00000000-0005-0000-0000-000035000000}"/>
    <cellStyle name="_01 DVHC(OK)_10 Van tai va BCVT (da sua ok)_nien giam tom tat nong nghiep 2013" xfId="2589" xr:uid="{00000000-0005-0000-0000-000036000000}"/>
    <cellStyle name="_01 DVHC(OK)_10 Van tai va BCVT (da sua ok)_Phan II (In)" xfId="2590" xr:uid="{00000000-0005-0000-0000-000037000000}"/>
    <cellStyle name="_01 DVHC(OK)_11 (3)" xfId="73" xr:uid="{00000000-0005-0000-0000-000038000000}"/>
    <cellStyle name="_01 DVHC(OK)_11 (3) 2" xfId="2591" xr:uid="{00000000-0005-0000-0000-000039000000}"/>
    <cellStyle name="_01 DVHC(OK)_11 (3)_04 Doanh nghiep va CSKDCT 2012" xfId="74" xr:uid="{00000000-0005-0000-0000-00003A000000}"/>
    <cellStyle name="_01 DVHC(OK)_11 (3)_Book2" xfId="2592" xr:uid="{00000000-0005-0000-0000-00003B000000}"/>
    <cellStyle name="_01 DVHC(OK)_11 (3)_NGTK-daydu-2014-Laodong" xfId="2593" xr:uid="{00000000-0005-0000-0000-00003C000000}"/>
    <cellStyle name="_01 DVHC(OK)_11 (3)_nien giam tom tat nong nghiep 2013" xfId="2594" xr:uid="{00000000-0005-0000-0000-00003D000000}"/>
    <cellStyle name="_01 DVHC(OK)_11 (3)_Niengiam_Hung_final" xfId="2595" xr:uid="{00000000-0005-0000-0000-00003E000000}"/>
    <cellStyle name="_01 DVHC(OK)_11 (3)_Phan II (In)" xfId="2596" xr:uid="{00000000-0005-0000-0000-00003F000000}"/>
    <cellStyle name="_01 DVHC(OK)_11 (3)_Xl0000167" xfId="75" xr:uid="{00000000-0005-0000-0000-000040000000}"/>
    <cellStyle name="_01 DVHC(OK)_12 (2)" xfId="76" xr:uid="{00000000-0005-0000-0000-000041000000}"/>
    <cellStyle name="_01 DVHC(OK)_12 (2) 2" xfId="2597" xr:uid="{00000000-0005-0000-0000-000042000000}"/>
    <cellStyle name="_01 DVHC(OK)_12 (2)_04 Doanh nghiep va CSKDCT 2012" xfId="77" xr:uid="{00000000-0005-0000-0000-000043000000}"/>
    <cellStyle name="_01 DVHC(OK)_12 (2)_Book2" xfId="2598" xr:uid="{00000000-0005-0000-0000-000044000000}"/>
    <cellStyle name="_01 DVHC(OK)_12 (2)_NGTK-daydu-2014-Laodong" xfId="2599" xr:uid="{00000000-0005-0000-0000-000045000000}"/>
    <cellStyle name="_01 DVHC(OK)_12 (2)_nien giam tom tat nong nghiep 2013" xfId="2600" xr:uid="{00000000-0005-0000-0000-000046000000}"/>
    <cellStyle name="_01 DVHC(OK)_12 (2)_Niengiam_Hung_final" xfId="2601" xr:uid="{00000000-0005-0000-0000-000047000000}"/>
    <cellStyle name="_01 DVHC(OK)_12 (2)_Phan II (In)" xfId="2602" xr:uid="{00000000-0005-0000-0000-000048000000}"/>
    <cellStyle name="_01 DVHC(OK)_12 (2)_Xl0000167" xfId="78" xr:uid="{00000000-0005-0000-0000-000049000000}"/>
    <cellStyle name="_01 DVHC(OK)_12 Giao duc, Y Te va Muc songnam2011" xfId="79" xr:uid="{00000000-0005-0000-0000-00004A000000}"/>
    <cellStyle name="_01 DVHC(OK)_12 Giao duc, Y Te va Muc songnam2011_nien giam tom tat nong nghiep 2013" xfId="2603" xr:uid="{00000000-0005-0000-0000-00004B000000}"/>
    <cellStyle name="_01 DVHC(OK)_12 Giao duc, Y Te va Muc songnam2011_Phan II (In)" xfId="2604" xr:uid="{00000000-0005-0000-0000-00004C000000}"/>
    <cellStyle name="_01 DVHC(OK)_12 MSDC_Thuy Van" xfId="2605" xr:uid="{00000000-0005-0000-0000-00004D000000}"/>
    <cellStyle name="_01 DVHC(OK)_13 Van tai 2012" xfId="80" xr:uid="{00000000-0005-0000-0000-00004E000000}"/>
    <cellStyle name="_01 DVHC(OK)_Book2" xfId="2606" xr:uid="{00000000-0005-0000-0000-00004F000000}"/>
    <cellStyle name="_01 DVHC(OK)_Giaoduc2013(ok)" xfId="81" xr:uid="{00000000-0005-0000-0000-000050000000}"/>
    <cellStyle name="_01 DVHC(OK)_Maket NGTT2012 LN,TS (7-1-2013)" xfId="82" xr:uid="{00000000-0005-0000-0000-000051000000}"/>
    <cellStyle name="_01 DVHC(OK)_Maket NGTT2012 LN,TS (7-1-2013)_Nongnghiep" xfId="83" xr:uid="{00000000-0005-0000-0000-000052000000}"/>
    <cellStyle name="_01 DVHC(OK)_Ngiam_lamnghiep_2011_v2(1)(1)" xfId="84" xr:uid="{00000000-0005-0000-0000-000053000000}"/>
    <cellStyle name="_01 DVHC(OK)_Ngiam_lamnghiep_2011_v2(1)(1)_Nongnghiep" xfId="85" xr:uid="{00000000-0005-0000-0000-000054000000}"/>
    <cellStyle name="_01 DVHC(OK)_NGTK-daydu-2014-Laodong" xfId="2607" xr:uid="{00000000-0005-0000-0000-000055000000}"/>
    <cellStyle name="_01 DVHC(OK)_NGTT LN,TS 2012 (Chuan)" xfId="86" xr:uid="{00000000-0005-0000-0000-000056000000}"/>
    <cellStyle name="_01 DVHC(OK)_Nien giam TT Vu Nong nghiep 2012(solieu)-gui Vu TH 29-3-2013" xfId="87" xr:uid="{00000000-0005-0000-0000-000057000000}"/>
    <cellStyle name="_01 DVHC(OK)_Niengiam_Hung_final" xfId="2608" xr:uid="{00000000-0005-0000-0000-000058000000}"/>
    <cellStyle name="_01 DVHC(OK)_Nongnghiep" xfId="88" xr:uid="{00000000-0005-0000-0000-000059000000}"/>
    <cellStyle name="_01 DVHC(OK)_Nongnghiep 2" xfId="5141" xr:uid="{00000000-0005-0000-0000-00005A000000}"/>
    <cellStyle name="_01 DVHC(OK)_Nongnghiep NGDD 2012_cap nhat den 24-5-2013(1)" xfId="89" xr:uid="{00000000-0005-0000-0000-00005B000000}"/>
    <cellStyle name="_01 DVHC(OK)_Nongnghiep_Nongnghiep NGDD 2012_cap nhat den 24-5-2013(1)" xfId="90" xr:uid="{00000000-0005-0000-0000-00005C000000}"/>
    <cellStyle name="_01 DVHC(OK)_TKQG" xfId="91" xr:uid="{00000000-0005-0000-0000-00005D000000}"/>
    <cellStyle name="_01 DVHC(OK)_TKQG 2" xfId="5142" xr:uid="{00000000-0005-0000-0000-00005E000000}"/>
    <cellStyle name="_01 DVHC(OK)_Xl0000147" xfId="92" xr:uid="{00000000-0005-0000-0000-00005F000000}"/>
    <cellStyle name="_01 DVHC(OK)_Xl0000167" xfId="93" xr:uid="{00000000-0005-0000-0000-000060000000}"/>
    <cellStyle name="_01 DVHC(OK)_XNK" xfId="94" xr:uid="{00000000-0005-0000-0000-000061000000}"/>
    <cellStyle name="_01 DVHC(OK)_XNK_nien giam tom tat nong nghiep 2013" xfId="2609" xr:uid="{00000000-0005-0000-0000-000062000000}"/>
    <cellStyle name="_01 DVHC(OK)_XNK_Phan II (In)" xfId="2610" xr:uid="{00000000-0005-0000-0000-000063000000}"/>
    <cellStyle name="_01 DVHC_01 Don vi HC" xfId="95" xr:uid="{00000000-0005-0000-0000-000064000000}"/>
    <cellStyle name="_01 DVHC_01 Don vi HC 2" xfId="2611" xr:uid="{00000000-0005-0000-0000-000065000000}"/>
    <cellStyle name="_01 DVHC_01 Don vi HC_Book2" xfId="2612" xr:uid="{00000000-0005-0000-0000-000066000000}"/>
    <cellStyle name="_01 DVHC_01 Don vi HC_NGTK-daydu-2014-Laodong" xfId="2613" xr:uid="{00000000-0005-0000-0000-000067000000}"/>
    <cellStyle name="_01 DVHC_01 Don vi HC_Niengiam_Hung_final" xfId="2614" xr:uid="{00000000-0005-0000-0000-000068000000}"/>
    <cellStyle name="_01 DVHC_02 Danso_Laodong 2012(chuan) CO SO" xfId="96" xr:uid="{00000000-0005-0000-0000-000069000000}"/>
    <cellStyle name="_01 DVHC_04 Doanh nghiep va CSKDCT 2012" xfId="97" xr:uid="{00000000-0005-0000-0000-00006A000000}"/>
    <cellStyle name="_01 DVHC_08 Thuong mai Tong muc - Diep" xfId="98" xr:uid="{00000000-0005-0000-0000-00006B000000}"/>
    <cellStyle name="_01 DVHC_09 Thuong mai va Du lich" xfId="99" xr:uid="{00000000-0005-0000-0000-00006C000000}"/>
    <cellStyle name="_01 DVHC_09 Thuong mai va Du lich 2" xfId="2615" xr:uid="{00000000-0005-0000-0000-00006D000000}"/>
    <cellStyle name="_01 DVHC_09 Thuong mai va Du lich_01 Don vi HC" xfId="100" xr:uid="{00000000-0005-0000-0000-00006E000000}"/>
    <cellStyle name="_01 DVHC_09 Thuong mai va Du lich_Book2" xfId="2616" xr:uid="{00000000-0005-0000-0000-00006F000000}"/>
    <cellStyle name="_01 DVHC_09 Thuong mai va Du lich_NGDD 2013 Thu chi NSNN " xfId="2617" xr:uid="{00000000-0005-0000-0000-000070000000}"/>
    <cellStyle name="_01 DVHC_09 Thuong mai va Du lich_NGTK-daydu-2014-Laodong" xfId="2618" xr:uid="{00000000-0005-0000-0000-000071000000}"/>
    <cellStyle name="_01 DVHC_09 Thuong mai va Du lich_nien giam tom tat nong nghiep 2013" xfId="2619" xr:uid="{00000000-0005-0000-0000-000072000000}"/>
    <cellStyle name="_01 DVHC_09 Thuong mai va Du lich_Niengiam_Hung_final" xfId="2620" xr:uid="{00000000-0005-0000-0000-000073000000}"/>
    <cellStyle name="_01 DVHC_09 Thuong mai va Du lich_Phan II (In)" xfId="2621" xr:uid="{00000000-0005-0000-0000-000074000000}"/>
    <cellStyle name="_01 DVHC_12 MSDC_Thuy Van" xfId="2622" xr:uid="{00000000-0005-0000-0000-000075000000}"/>
    <cellStyle name="_01 DVHC_Don vi HC, dat dai, khi hau" xfId="2623" xr:uid="{00000000-0005-0000-0000-000076000000}"/>
    <cellStyle name="_01 DVHC_Mau" xfId="2624" xr:uid="{00000000-0005-0000-0000-000077000000}"/>
    <cellStyle name="_01 DVHC_NGTK-daydu-2014-VuDSLD(22.5.2015)" xfId="2625" xr:uid="{00000000-0005-0000-0000-000078000000}"/>
    <cellStyle name="_01 DVHC_nien giam 28.5.12_sua tn_Oanh-gui-3.15pm-28-5-2012" xfId="101" xr:uid="{00000000-0005-0000-0000-000079000000}"/>
    <cellStyle name="_01 DVHC_nien giam tom tat nong nghiep 2013" xfId="2626" xr:uid="{00000000-0005-0000-0000-00007A000000}"/>
    <cellStyle name="_01 DVHC_Phan II (In)" xfId="2627" xr:uid="{00000000-0005-0000-0000-00007B000000}"/>
    <cellStyle name="_01 DVHC_TKQG" xfId="102" xr:uid="{00000000-0005-0000-0000-00007C000000}"/>
    <cellStyle name="_01 DVHC_Xl0000006" xfId="2628" xr:uid="{00000000-0005-0000-0000-00007D000000}"/>
    <cellStyle name="_01 DVHC_Xl0000167" xfId="103" xr:uid="{00000000-0005-0000-0000-00007E000000}"/>
    <cellStyle name="_01 DVHC_Y te-VH TT_Tam(1)" xfId="2629" xr:uid="{00000000-0005-0000-0000-00007F000000}"/>
    <cellStyle name="_01.NGTT2009-DVHC" xfId="104" xr:uid="{00000000-0005-0000-0000-000080000000}"/>
    <cellStyle name="_02 dan so (OK)" xfId="105" xr:uid="{00000000-0005-0000-0000-000081000000}"/>
    <cellStyle name="_02.NGTT2009-DSLD" xfId="106" xr:uid="{00000000-0005-0000-0000-000082000000}"/>
    <cellStyle name="_02.NGTT2009-DSLDok" xfId="107" xr:uid="{00000000-0005-0000-0000-000083000000}"/>
    <cellStyle name="_03 Dautu 2010" xfId="108" xr:uid="{00000000-0005-0000-0000-000084000000}"/>
    <cellStyle name="_03.NGTT2009-TKQG" xfId="109" xr:uid="{00000000-0005-0000-0000-000085000000}"/>
    <cellStyle name="_05 Thuong mai" xfId="110" xr:uid="{00000000-0005-0000-0000-000086000000}"/>
    <cellStyle name="_05 Thuong mai 2" xfId="5143" xr:uid="{00000000-0005-0000-0000-000087000000}"/>
    <cellStyle name="_05 Thuong mai_01 Don vi HC" xfId="2630" xr:uid="{00000000-0005-0000-0000-000088000000}"/>
    <cellStyle name="_05 Thuong mai_02 Danso_Laodong 2012(chuan) CO SO" xfId="111" xr:uid="{00000000-0005-0000-0000-000089000000}"/>
    <cellStyle name="_05 Thuong mai_04 Doanh nghiep va CSKDCT 2012" xfId="112" xr:uid="{00000000-0005-0000-0000-00008A000000}"/>
    <cellStyle name="_05 Thuong mai_12 MSDC_Thuy Van" xfId="2631" xr:uid="{00000000-0005-0000-0000-00008B000000}"/>
    <cellStyle name="_05 Thuong mai_Don vi HC, dat dai, khi hau" xfId="2632" xr:uid="{00000000-0005-0000-0000-00008C000000}"/>
    <cellStyle name="_05 Thuong mai_Mau" xfId="2633" xr:uid="{00000000-0005-0000-0000-00008D000000}"/>
    <cellStyle name="_05 Thuong mai_Mau 2" xfId="2634" xr:uid="{00000000-0005-0000-0000-00008E000000}"/>
    <cellStyle name="_05 Thuong mai_Mau_Book2" xfId="2635" xr:uid="{00000000-0005-0000-0000-00008F000000}"/>
    <cellStyle name="_05 Thuong mai_Mau_NGTK-daydu-2014-Laodong" xfId="2636" xr:uid="{00000000-0005-0000-0000-000090000000}"/>
    <cellStyle name="_05 Thuong mai_Mau_Niengiam_Hung_final" xfId="2637" xr:uid="{00000000-0005-0000-0000-000091000000}"/>
    <cellStyle name="_05 Thuong mai_NGDD 2013 Thu chi NSNN " xfId="2638" xr:uid="{00000000-0005-0000-0000-000092000000}"/>
    <cellStyle name="_05 Thuong mai_NGTK-daydu-2014-VuDSLD(22.5.2015)" xfId="2639" xr:uid="{00000000-0005-0000-0000-000093000000}"/>
    <cellStyle name="_05 Thuong mai_nien giam 28.5.12_sua tn_Oanh-gui-3.15pm-28-5-2012" xfId="113" xr:uid="{00000000-0005-0000-0000-000094000000}"/>
    <cellStyle name="_05 Thuong mai_Nien giam KT_TV 2010" xfId="114" xr:uid="{00000000-0005-0000-0000-000095000000}"/>
    <cellStyle name="_05 Thuong mai_nien giam tom tat nong nghiep 2013" xfId="2640" xr:uid="{00000000-0005-0000-0000-000096000000}"/>
    <cellStyle name="_05 Thuong mai_Phan II (In)" xfId="2641" xr:uid="{00000000-0005-0000-0000-000097000000}"/>
    <cellStyle name="_05 Thuong mai_Xl0000006" xfId="2642" xr:uid="{00000000-0005-0000-0000-000098000000}"/>
    <cellStyle name="_05 Thuong mai_Xl0000167" xfId="115" xr:uid="{00000000-0005-0000-0000-000099000000}"/>
    <cellStyle name="_05 Thuong mai_Y te-VH TT_Tam(1)" xfId="2643" xr:uid="{00000000-0005-0000-0000-00009A000000}"/>
    <cellStyle name="_06 Van tai" xfId="116" xr:uid="{00000000-0005-0000-0000-00009B000000}"/>
    <cellStyle name="_06 Van tai 2" xfId="5144" xr:uid="{00000000-0005-0000-0000-00009C000000}"/>
    <cellStyle name="_06 Van tai_01 Don vi HC" xfId="2644" xr:uid="{00000000-0005-0000-0000-00009D000000}"/>
    <cellStyle name="_06 Van tai_02 Danso_Laodong 2012(chuan) CO SO" xfId="117" xr:uid="{00000000-0005-0000-0000-00009E000000}"/>
    <cellStyle name="_06 Van tai_04 Doanh nghiep va CSKDCT 2012" xfId="118" xr:uid="{00000000-0005-0000-0000-00009F000000}"/>
    <cellStyle name="_06 Van tai_12 MSDC_Thuy Van" xfId="2645" xr:uid="{00000000-0005-0000-0000-0000A0000000}"/>
    <cellStyle name="_06 Van tai_Don vi HC, dat dai, khi hau" xfId="2646" xr:uid="{00000000-0005-0000-0000-0000A1000000}"/>
    <cellStyle name="_06 Van tai_Mau" xfId="2647" xr:uid="{00000000-0005-0000-0000-0000A2000000}"/>
    <cellStyle name="_06 Van tai_Mau 2" xfId="2648" xr:uid="{00000000-0005-0000-0000-0000A3000000}"/>
    <cellStyle name="_06 Van tai_Mau_Book2" xfId="2649" xr:uid="{00000000-0005-0000-0000-0000A4000000}"/>
    <cellStyle name="_06 Van tai_Mau_NGTK-daydu-2014-Laodong" xfId="2650" xr:uid="{00000000-0005-0000-0000-0000A5000000}"/>
    <cellStyle name="_06 Van tai_Mau_Niengiam_Hung_final" xfId="2651" xr:uid="{00000000-0005-0000-0000-0000A6000000}"/>
    <cellStyle name="_06 Van tai_NGDD 2013 Thu chi NSNN " xfId="2652" xr:uid="{00000000-0005-0000-0000-0000A7000000}"/>
    <cellStyle name="_06 Van tai_NGTK-daydu-2014-VuDSLD(22.5.2015)" xfId="2653" xr:uid="{00000000-0005-0000-0000-0000A8000000}"/>
    <cellStyle name="_06 Van tai_nien giam 28.5.12_sua tn_Oanh-gui-3.15pm-28-5-2012" xfId="119" xr:uid="{00000000-0005-0000-0000-0000A9000000}"/>
    <cellStyle name="_06 Van tai_Nien giam KT_TV 2010" xfId="120" xr:uid="{00000000-0005-0000-0000-0000AA000000}"/>
    <cellStyle name="_06 Van tai_nien giam tom tat nong nghiep 2013" xfId="2654" xr:uid="{00000000-0005-0000-0000-0000AB000000}"/>
    <cellStyle name="_06 Van tai_Phan II (In)" xfId="2655" xr:uid="{00000000-0005-0000-0000-0000AC000000}"/>
    <cellStyle name="_06 Van tai_Xl0000006" xfId="2656" xr:uid="{00000000-0005-0000-0000-0000AD000000}"/>
    <cellStyle name="_06 Van tai_Xl0000167" xfId="121" xr:uid="{00000000-0005-0000-0000-0000AE000000}"/>
    <cellStyle name="_06 Van tai_Y te-VH TT_Tam(1)" xfId="2657" xr:uid="{00000000-0005-0000-0000-0000AF000000}"/>
    <cellStyle name="_07 Buu dien" xfId="122" xr:uid="{00000000-0005-0000-0000-0000B0000000}"/>
    <cellStyle name="_07 Buu dien 2" xfId="5145" xr:uid="{00000000-0005-0000-0000-0000B1000000}"/>
    <cellStyle name="_07 Buu dien_01 Don vi HC" xfId="2658" xr:uid="{00000000-0005-0000-0000-0000B2000000}"/>
    <cellStyle name="_07 Buu dien_02 Danso_Laodong 2012(chuan) CO SO" xfId="123" xr:uid="{00000000-0005-0000-0000-0000B3000000}"/>
    <cellStyle name="_07 Buu dien_04 Doanh nghiep va CSKDCT 2012" xfId="124" xr:uid="{00000000-0005-0000-0000-0000B4000000}"/>
    <cellStyle name="_07 Buu dien_12 MSDC_Thuy Van" xfId="2659" xr:uid="{00000000-0005-0000-0000-0000B5000000}"/>
    <cellStyle name="_07 Buu dien_Don vi HC, dat dai, khi hau" xfId="2660" xr:uid="{00000000-0005-0000-0000-0000B6000000}"/>
    <cellStyle name="_07 Buu dien_Mau" xfId="2661" xr:uid="{00000000-0005-0000-0000-0000B7000000}"/>
    <cellStyle name="_07 Buu dien_Mau 2" xfId="2662" xr:uid="{00000000-0005-0000-0000-0000B8000000}"/>
    <cellStyle name="_07 Buu dien_Mau_Book2" xfId="2663" xr:uid="{00000000-0005-0000-0000-0000B9000000}"/>
    <cellStyle name="_07 Buu dien_Mau_NGTK-daydu-2014-Laodong" xfId="2664" xr:uid="{00000000-0005-0000-0000-0000BA000000}"/>
    <cellStyle name="_07 Buu dien_Mau_Niengiam_Hung_final" xfId="2665" xr:uid="{00000000-0005-0000-0000-0000BB000000}"/>
    <cellStyle name="_07 Buu dien_NGDD 2013 Thu chi NSNN " xfId="2666" xr:uid="{00000000-0005-0000-0000-0000BC000000}"/>
    <cellStyle name="_07 Buu dien_NGTK-daydu-2014-VuDSLD(22.5.2015)" xfId="2667" xr:uid="{00000000-0005-0000-0000-0000BD000000}"/>
    <cellStyle name="_07 Buu dien_nien giam 28.5.12_sua tn_Oanh-gui-3.15pm-28-5-2012" xfId="125" xr:uid="{00000000-0005-0000-0000-0000BE000000}"/>
    <cellStyle name="_07 Buu dien_Nien giam KT_TV 2010" xfId="126" xr:uid="{00000000-0005-0000-0000-0000BF000000}"/>
    <cellStyle name="_07 Buu dien_nien giam tom tat nong nghiep 2013" xfId="2668" xr:uid="{00000000-0005-0000-0000-0000C0000000}"/>
    <cellStyle name="_07 Buu dien_Phan II (In)" xfId="2669" xr:uid="{00000000-0005-0000-0000-0000C1000000}"/>
    <cellStyle name="_07 Buu dien_Xl0000006" xfId="2670" xr:uid="{00000000-0005-0000-0000-0000C2000000}"/>
    <cellStyle name="_07 Buu dien_Xl0000167" xfId="127" xr:uid="{00000000-0005-0000-0000-0000C3000000}"/>
    <cellStyle name="_07 Buu dien_Y te-VH TT_Tam(1)" xfId="2671" xr:uid="{00000000-0005-0000-0000-0000C4000000}"/>
    <cellStyle name="_07. NGTT2009-NN" xfId="128" xr:uid="{00000000-0005-0000-0000-0000C5000000}"/>
    <cellStyle name="_07. NGTT2009-NN 10" xfId="129" xr:uid="{00000000-0005-0000-0000-0000C6000000}"/>
    <cellStyle name="_07. NGTT2009-NN 11" xfId="130" xr:uid="{00000000-0005-0000-0000-0000C7000000}"/>
    <cellStyle name="_07. NGTT2009-NN 12" xfId="131" xr:uid="{00000000-0005-0000-0000-0000C8000000}"/>
    <cellStyle name="_07. NGTT2009-NN 13" xfId="132" xr:uid="{00000000-0005-0000-0000-0000C9000000}"/>
    <cellStyle name="_07. NGTT2009-NN 14" xfId="133" xr:uid="{00000000-0005-0000-0000-0000CA000000}"/>
    <cellStyle name="_07. NGTT2009-NN 15" xfId="134" xr:uid="{00000000-0005-0000-0000-0000CB000000}"/>
    <cellStyle name="_07. NGTT2009-NN 16" xfId="135" xr:uid="{00000000-0005-0000-0000-0000CC000000}"/>
    <cellStyle name="_07. NGTT2009-NN 17" xfId="136" xr:uid="{00000000-0005-0000-0000-0000CD000000}"/>
    <cellStyle name="_07. NGTT2009-NN 18" xfId="137" xr:uid="{00000000-0005-0000-0000-0000CE000000}"/>
    <cellStyle name="_07. NGTT2009-NN 19" xfId="138" xr:uid="{00000000-0005-0000-0000-0000CF000000}"/>
    <cellStyle name="_07. NGTT2009-NN 2" xfId="139" xr:uid="{00000000-0005-0000-0000-0000D0000000}"/>
    <cellStyle name="_07. NGTT2009-NN 3" xfId="140" xr:uid="{00000000-0005-0000-0000-0000D1000000}"/>
    <cellStyle name="_07. NGTT2009-NN 4" xfId="141" xr:uid="{00000000-0005-0000-0000-0000D2000000}"/>
    <cellStyle name="_07. NGTT2009-NN 5" xfId="142" xr:uid="{00000000-0005-0000-0000-0000D3000000}"/>
    <cellStyle name="_07. NGTT2009-NN 6" xfId="143" xr:uid="{00000000-0005-0000-0000-0000D4000000}"/>
    <cellStyle name="_07. NGTT2009-NN 7" xfId="144" xr:uid="{00000000-0005-0000-0000-0000D5000000}"/>
    <cellStyle name="_07. NGTT2009-NN 8" xfId="145" xr:uid="{00000000-0005-0000-0000-0000D6000000}"/>
    <cellStyle name="_07. NGTT2009-NN 9" xfId="146" xr:uid="{00000000-0005-0000-0000-0000D7000000}"/>
    <cellStyle name="_07. NGTT2009-NN_01 Don vi HC" xfId="147" xr:uid="{00000000-0005-0000-0000-0000D8000000}"/>
    <cellStyle name="_07. NGTT2009-NN_01 Don vi HC 2" xfId="2672" xr:uid="{00000000-0005-0000-0000-0000D9000000}"/>
    <cellStyle name="_07. NGTT2009-NN_01 Don vi HC_Book2" xfId="2673" xr:uid="{00000000-0005-0000-0000-0000DA000000}"/>
    <cellStyle name="_07. NGTT2009-NN_01 Don vi HC_NGTK-daydu-2014-Laodong" xfId="2674" xr:uid="{00000000-0005-0000-0000-0000DB000000}"/>
    <cellStyle name="_07. NGTT2009-NN_01 Don vi HC_Niengiam_Hung_final" xfId="2675" xr:uid="{00000000-0005-0000-0000-0000DC000000}"/>
    <cellStyle name="_07. NGTT2009-NN_01 DVHC-DSLD 2010" xfId="148" xr:uid="{00000000-0005-0000-0000-0000DD000000}"/>
    <cellStyle name="_07. NGTT2009-NN_01 DVHC-DSLD 2010 2" xfId="5146" xr:uid="{00000000-0005-0000-0000-0000DE000000}"/>
    <cellStyle name="_07. NGTT2009-NN_01 DVHC-DSLD 2010_01 Don vi HC" xfId="149" xr:uid="{00000000-0005-0000-0000-0000DF000000}"/>
    <cellStyle name="_07. NGTT2009-NN_01 DVHC-DSLD 2010_01 Don vi HC 2" xfId="2676" xr:uid="{00000000-0005-0000-0000-0000E0000000}"/>
    <cellStyle name="_07. NGTT2009-NN_01 DVHC-DSLD 2010_01 Don vi HC_Book2" xfId="2677" xr:uid="{00000000-0005-0000-0000-0000E1000000}"/>
    <cellStyle name="_07. NGTT2009-NN_01 DVHC-DSLD 2010_01 Don vi HC_NGTK-daydu-2014-Laodong" xfId="2678" xr:uid="{00000000-0005-0000-0000-0000E2000000}"/>
    <cellStyle name="_07. NGTT2009-NN_01 DVHC-DSLD 2010_01 Don vi HC_Niengiam_Hung_final" xfId="2679" xr:uid="{00000000-0005-0000-0000-0000E3000000}"/>
    <cellStyle name="_07. NGTT2009-NN_01 DVHC-DSLD 2010_02 Danso_Laodong 2012(chuan) CO SO" xfId="150" xr:uid="{00000000-0005-0000-0000-0000E4000000}"/>
    <cellStyle name="_07. NGTT2009-NN_01 DVHC-DSLD 2010_04 Doanh nghiep va CSKDCT 2012" xfId="151" xr:uid="{00000000-0005-0000-0000-0000E5000000}"/>
    <cellStyle name="_07. NGTT2009-NN_01 DVHC-DSLD 2010_08 Thuong mai Tong muc - Diep" xfId="152" xr:uid="{00000000-0005-0000-0000-0000E6000000}"/>
    <cellStyle name="_07. NGTT2009-NN_01 DVHC-DSLD 2010_12 MSDC_Thuy Van" xfId="2680" xr:uid="{00000000-0005-0000-0000-0000E7000000}"/>
    <cellStyle name="_07. NGTT2009-NN_01 DVHC-DSLD 2010_Bo sung 04 bieu Cong nghiep" xfId="153" xr:uid="{00000000-0005-0000-0000-0000E8000000}"/>
    <cellStyle name="_07. NGTT2009-NN_01 DVHC-DSLD 2010_Bo sung 04 bieu Cong nghiep 2" xfId="2681" xr:uid="{00000000-0005-0000-0000-0000E9000000}"/>
    <cellStyle name="_07. NGTT2009-NN_01 DVHC-DSLD 2010_Bo sung 04 bieu Cong nghiep_Book2" xfId="2682" xr:uid="{00000000-0005-0000-0000-0000EA000000}"/>
    <cellStyle name="_07. NGTT2009-NN_01 DVHC-DSLD 2010_Bo sung 04 bieu Cong nghiep_Mau" xfId="2683" xr:uid="{00000000-0005-0000-0000-0000EB000000}"/>
    <cellStyle name="_07. NGTT2009-NN_01 DVHC-DSLD 2010_Bo sung 04 bieu Cong nghiep_NGTK-daydu-2014-Laodong" xfId="2684" xr:uid="{00000000-0005-0000-0000-0000EC000000}"/>
    <cellStyle name="_07. NGTT2009-NN_01 DVHC-DSLD 2010_Bo sung 04 bieu Cong nghiep_Niengiam_Hung_final" xfId="2685" xr:uid="{00000000-0005-0000-0000-0000ED000000}"/>
    <cellStyle name="_07. NGTT2009-NN_01 DVHC-DSLD 2010_Don vi HC, dat dai, khi hau" xfId="2686" xr:uid="{00000000-0005-0000-0000-0000EE000000}"/>
    <cellStyle name="_07. NGTT2009-NN_01 DVHC-DSLD 2010_Mau" xfId="154" xr:uid="{00000000-0005-0000-0000-0000EF000000}"/>
    <cellStyle name="_07. NGTT2009-NN_01 DVHC-DSLD 2010_Mau 2" xfId="2687" xr:uid="{00000000-0005-0000-0000-0000F0000000}"/>
    <cellStyle name="_07. NGTT2009-NN_01 DVHC-DSLD 2010_Mau_1" xfId="2688" xr:uid="{00000000-0005-0000-0000-0000F1000000}"/>
    <cellStyle name="_07. NGTT2009-NN_01 DVHC-DSLD 2010_Mau_12 MSDC_Thuy Van" xfId="2689" xr:uid="{00000000-0005-0000-0000-0000F2000000}"/>
    <cellStyle name="_07. NGTT2009-NN_01 DVHC-DSLD 2010_Mau_Book2" xfId="2690" xr:uid="{00000000-0005-0000-0000-0000F3000000}"/>
    <cellStyle name="_07. NGTT2009-NN_01 DVHC-DSLD 2010_Mau_NGTK-daydu-2014-Laodong" xfId="2691" xr:uid="{00000000-0005-0000-0000-0000F4000000}"/>
    <cellStyle name="_07. NGTT2009-NN_01 DVHC-DSLD 2010_Mau_Niengiam_Hung_final" xfId="2692" xr:uid="{00000000-0005-0000-0000-0000F5000000}"/>
    <cellStyle name="_07. NGTT2009-NN_01 DVHC-DSLD 2010_NGDD 2013 Thu chi NSNN " xfId="2693" xr:uid="{00000000-0005-0000-0000-0000F6000000}"/>
    <cellStyle name="_07. NGTT2009-NN_01 DVHC-DSLD 2010_NGTK-daydu-2014-VuDSLD(22.5.2015)" xfId="2694" xr:uid="{00000000-0005-0000-0000-0000F7000000}"/>
    <cellStyle name="_07. NGTT2009-NN_01 DVHC-DSLD 2010_nien giam 28.5.12_sua tn_Oanh-gui-3.15pm-28-5-2012" xfId="155" xr:uid="{00000000-0005-0000-0000-0000F8000000}"/>
    <cellStyle name="_07. NGTT2009-NN_01 DVHC-DSLD 2010_Nien giam KT_TV 2010" xfId="156" xr:uid="{00000000-0005-0000-0000-0000F9000000}"/>
    <cellStyle name="_07. NGTT2009-NN_01 DVHC-DSLD 2010_nien giam tom tat 2010 (thuy)" xfId="157" xr:uid="{00000000-0005-0000-0000-0000FA000000}"/>
    <cellStyle name="_07. NGTT2009-NN_01 DVHC-DSLD 2010_nien giam tom tat 2010 (thuy) 2" xfId="5147" xr:uid="{00000000-0005-0000-0000-0000FB000000}"/>
    <cellStyle name="_07. NGTT2009-NN_01 DVHC-DSLD 2010_nien giam tom tat 2010 (thuy)_01 Don vi HC" xfId="158" xr:uid="{00000000-0005-0000-0000-0000FC000000}"/>
    <cellStyle name="_07. NGTT2009-NN_01 DVHC-DSLD 2010_nien giam tom tat 2010 (thuy)_01 Don vi HC 2" xfId="2695" xr:uid="{00000000-0005-0000-0000-0000FD000000}"/>
    <cellStyle name="_07. NGTT2009-NN_01 DVHC-DSLD 2010_nien giam tom tat 2010 (thuy)_01 Don vi HC_Book2" xfId="2696" xr:uid="{00000000-0005-0000-0000-0000FE000000}"/>
    <cellStyle name="_07. NGTT2009-NN_01 DVHC-DSLD 2010_nien giam tom tat 2010 (thuy)_01 Don vi HC_NGTK-daydu-2014-Laodong" xfId="2697" xr:uid="{00000000-0005-0000-0000-0000FF000000}"/>
    <cellStyle name="_07. NGTT2009-NN_01 DVHC-DSLD 2010_nien giam tom tat 2010 (thuy)_01 Don vi HC_Niengiam_Hung_final" xfId="2698" xr:uid="{00000000-0005-0000-0000-000000010000}"/>
    <cellStyle name="_07. NGTT2009-NN_01 DVHC-DSLD 2010_nien giam tom tat 2010 (thuy)_02 Danso_Laodong 2012(chuan) CO SO" xfId="159" xr:uid="{00000000-0005-0000-0000-000001010000}"/>
    <cellStyle name="_07. NGTT2009-NN_01 DVHC-DSLD 2010_nien giam tom tat 2010 (thuy)_04 Doanh nghiep va CSKDCT 2012" xfId="160" xr:uid="{00000000-0005-0000-0000-000002010000}"/>
    <cellStyle name="_07. NGTT2009-NN_01 DVHC-DSLD 2010_nien giam tom tat 2010 (thuy)_08 Thuong mai Tong muc - Diep" xfId="161" xr:uid="{00000000-0005-0000-0000-000003010000}"/>
    <cellStyle name="_07. NGTT2009-NN_01 DVHC-DSLD 2010_nien giam tom tat 2010 (thuy)_09 Thuong mai va Du lich" xfId="162" xr:uid="{00000000-0005-0000-0000-000004010000}"/>
    <cellStyle name="_07. NGTT2009-NN_01 DVHC-DSLD 2010_nien giam tom tat 2010 (thuy)_09 Thuong mai va Du lich 2" xfId="2699" xr:uid="{00000000-0005-0000-0000-000005010000}"/>
    <cellStyle name="_07. NGTT2009-NN_01 DVHC-DSLD 2010_nien giam tom tat 2010 (thuy)_09 Thuong mai va Du lich_01 Don vi HC" xfId="163" xr:uid="{00000000-0005-0000-0000-000006010000}"/>
    <cellStyle name="_07. NGTT2009-NN_01 DVHC-DSLD 2010_nien giam tom tat 2010 (thuy)_09 Thuong mai va Du lich_Book2" xfId="2700" xr:uid="{00000000-0005-0000-0000-000007010000}"/>
    <cellStyle name="_07. NGTT2009-NN_01 DVHC-DSLD 2010_nien giam tom tat 2010 (thuy)_09 Thuong mai va Du lich_NGDD 2013 Thu chi NSNN " xfId="2701" xr:uid="{00000000-0005-0000-0000-000008010000}"/>
    <cellStyle name="_07. NGTT2009-NN_01 DVHC-DSLD 2010_nien giam tom tat 2010 (thuy)_09 Thuong mai va Du lich_NGTK-daydu-2014-Laodong" xfId="2702" xr:uid="{00000000-0005-0000-0000-000009010000}"/>
    <cellStyle name="_07. NGTT2009-NN_01 DVHC-DSLD 2010_nien giam tom tat 2010 (thuy)_09 Thuong mai va Du lich_nien giam tom tat nong nghiep 2013" xfId="2703" xr:uid="{00000000-0005-0000-0000-00000A010000}"/>
    <cellStyle name="_07. NGTT2009-NN_01 DVHC-DSLD 2010_nien giam tom tat 2010 (thuy)_09 Thuong mai va Du lich_Niengiam_Hung_final" xfId="2704" xr:uid="{00000000-0005-0000-0000-00000B010000}"/>
    <cellStyle name="_07. NGTT2009-NN_01 DVHC-DSLD 2010_nien giam tom tat 2010 (thuy)_09 Thuong mai va Du lich_Phan II (In)" xfId="2705" xr:uid="{00000000-0005-0000-0000-00000C010000}"/>
    <cellStyle name="_07. NGTT2009-NN_01 DVHC-DSLD 2010_nien giam tom tat 2010 (thuy)_12 MSDC_Thuy Van" xfId="2706" xr:uid="{00000000-0005-0000-0000-00000D010000}"/>
    <cellStyle name="_07. NGTT2009-NN_01 DVHC-DSLD 2010_nien giam tom tat 2010 (thuy)_Don vi HC, dat dai, khi hau" xfId="2707" xr:uid="{00000000-0005-0000-0000-00000E010000}"/>
    <cellStyle name="_07. NGTT2009-NN_01 DVHC-DSLD 2010_nien giam tom tat 2010 (thuy)_Mau" xfId="2708" xr:uid="{00000000-0005-0000-0000-00000F010000}"/>
    <cellStyle name="_07. NGTT2009-NN_01 DVHC-DSLD 2010_nien giam tom tat 2010 (thuy)_NGTK-daydu-2014-VuDSLD(22.5.2015)" xfId="2709" xr:uid="{00000000-0005-0000-0000-000010010000}"/>
    <cellStyle name="_07. NGTT2009-NN_01 DVHC-DSLD 2010_nien giam tom tat 2010 (thuy)_nien giam 28.5.12_sua tn_Oanh-gui-3.15pm-28-5-2012" xfId="164" xr:uid="{00000000-0005-0000-0000-000011010000}"/>
    <cellStyle name="_07. NGTT2009-NN_01 DVHC-DSLD 2010_nien giam tom tat 2010 (thuy)_nien giam tom tat nong nghiep 2013" xfId="2710" xr:uid="{00000000-0005-0000-0000-000012010000}"/>
    <cellStyle name="_07. NGTT2009-NN_01 DVHC-DSLD 2010_nien giam tom tat 2010 (thuy)_Phan II (In)" xfId="2711" xr:uid="{00000000-0005-0000-0000-000013010000}"/>
    <cellStyle name="_07. NGTT2009-NN_01 DVHC-DSLD 2010_nien giam tom tat 2010 (thuy)_TKQG" xfId="165" xr:uid="{00000000-0005-0000-0000-000014010000}"/>
    <cellStyle name="_07. NGTT2009-NN_01 DVHC-DSLD 2010_nien giam tom tat 2010 (thuy)_Xl0000006" xfId="2712" xr:uid="{00000000-0005-0000-0000-000015010000}"/>
    <cellStyle name="_07. NGTT2009-NN_01 DVHC-DSLD 2010_nien giam tom tat 2010 (thuy)_Xl0000167" xfId="166" xr:uid="{00000000-0005-0000-0000-000016010000}"/>
    <cellStyle name="_07. NGTT2009-NN_01 DVHC-DSLD 2010_nien giam tom tat 2010 (thuy)_Y te-VH TT_Tam(1)" xfId="2713" xr:uid="{00000000-0005-0000-0000-000017010000}"/>
    <cellStyle name="_07. NGTT2009-NN_01 DVHC-DSLD 2010_nien giam tom tat nong nghiep 2013" xfId="2714" xr:uid="{00000000-0005-0000-0000-000018010000}"/>
    <cellStyle name="_07. NGTT2009-NN_01 DVHC-DSLD 2010_Phan II (In)" xfId="2715" xr:uid="{00000000-0005-0000-0000-000019010000}"/>
    <cellStyle name="_07. NGTT2009-NN_01 DVHC-DSLD 2010_Tong hop NGTT" xfId="167" xr:uid="{00000000-0005-0000-0000-00001A010000}"/>
    <cellStyle name="_07. NGTT2009-NN_01 DVHC-DSLD 2010_Tong hop NGTT 2" xfId="2716" xr:uid="{00000000-0005-0000-0000-00001B010000}"/>
    <cellStyle name="_07. NGTT2009-NN_01 DVHC-DSLD 2010_Tong hop NGTT_09 Thuong mai va Du lich" xfId="168" xr:uid="{00000000-0005-0000-0000-00001C010000}"/>
    <cellStyle name="_07. NGTT2009-NN_01 DVHC-DSLD 2010_Tong hop NGTT_09 Thuong mai va Du lich 2" xfId="2717" xr:uid="{00000000-0005-0000-0000-00001D010000}"/>
    <cellStyle name="_07. NGTT2009-NN_01 DVHC-DSLD 2010_Tong hop NGTT_09 Thuong mai va Du lich_01 Don vi HC" xfId="169" xr:uid="{00000000-0005-0000-0000-00001E010000}"/>
    <cellStyle name="_07. NGTT2009-NN_01 DVHC-DSLD 2010_Tong hop NGTT_09 Thuong mai va Du lich_Book2" xfId="2718" xr:uid="{00000000-0005-0000-0000-00001F010000}"/>
    <cellStyle name="_07. NGTT2009-NN_01 DVHC-DSLD 2010_Tong hop NGTT_09 Thuong mai va Du lich_NGDD 2013 Thu chi NSNN " xfId="2719" xr:uid="{00000000-0005-0000-0000-000020010000}"/>
    <cellStyle name="_07. NGTT2009-NN_01 DVHC-DSLD 2010_Tong hop NGTT_09 Thuong mai va Du lich_NGTK-daydu-2014-Laodong" xfId="2720" xr:uid="{00000000-0005-0000-0000-000021010000}"/>
    <cellStyle name="_07. NGTT2009-NN_01 DVHC-DSLD 2010_Tong hop NGTT_09 Thuong mai va Du lich_nien giam tom tat nong nghiep 2013" xfId="2721" xr:uid="{00000000-0005-0000-0000-000022010000}"/>
    <cellStyle name="_07. NGTT2009-NN_01 DVHC-DSLD 2010_Tong hop NGTT_09 Thuong mai va Du lich_Niengiam_Hung_final" xfId="2722" xr:uid="{00000000-0005-0000-0000-000023010000}"/>
    <cellStyle name="_07. NGTT2009-NN_01 DVHC-DSLD 2010_Tong hop NGTT_09 Thuong mai va Du lich_Phan II (In)" xfId="2723" xr:uid="{00000000-0005-0000-0000-000024010000}"/>
    <cellStyle name="_07. NGTT2009-NN_01 DVHC-DSLD 2010_Tong hop NGTT_Book2" xfId="2724" xr:uid="{00000000-0005-0000-0000-000025010000}"/>
    <cellStyle name="_07. NGTT2009-NN_01 DVHC-DSLD 2010_Tong hop NGTT_Mau" xfId="2725" xr:uid="{00000000-0005-0000-0000-000026010000}"/>
    <cellStyle name="_07. NGTT2009-NN_01 DVHC-DSLD 2010_Tong hop NGTT_NGTK-daydu-2014-Laodong" xfId="2726" xr:uid="{00000000-0005-0000-0000-000027010000}"/>
    <cellStyle name="_07. NGTT2009-NN_01 DVHC-DSLD 2010_Tong hop NGTT_Niengiam_Hung_final" xfId="2727" xr:uid="{00000000-0005-0000-0000-000028010000}"/>
    <cellStyle name="_07. NGTT2009-NN_01 DVHC-DSLD 2010_Xl0000006" xfId="2728" xr:uid="{00000000-0005-0000-0000-000029010000}"/>
    <cellStyle name="_07. NGTT2009-NN_01 DVHC-DSLD 2010_Xl0000167" xfId="170" xr:uid="{00000000-0005-0000-0000-00002A010000}"/>
    <cellStyle name="_07. NGTT2009-NN_01 DVHC-DSLD 2010_Y te-VH TT_Tam(1)" xfId="2729" xr:uid="{00000000-0005-0000-0000-00002B010000}"/>
    <cellStyle name="_07. NGTT2009-NN_02  Dan so lao dong(OK)" xfId="171" xr:uid="{00000000-0005-0000-0000-00002C010000}"/>
    <cellStyle name="_07. NGTT2009-NN_02 Dan so 2010 (ok)" xfId="172" xr:uid="{00000000-0005-0000-0000-00002D010000}"/>
    <cellStyle name="_07. NGTT2009-NN_02 Dan so Lao dong 2011" xfId="173" xr:uid="{00000000-0005-0000-0000-00002E010000}"/>
    <cellStyle name="_07. NGTT2009-NN_02 Danso_Laodong 2012(chuan) CO SO" xfId="174" xr:uid="{00000000-0005-0000-0000-00002F010000}"/>
    <cellStyle name="_07. NGTT2009-NN_02 DSLD_2011(ok).xls" xfId="175" xr:uid="{00000000-0005-0000-0000-000030010000}"/>
    <cellStyle name="_07. NGTT2009-NN_03 Dautu 2010" xfId="176" xr:uid="{00000000-0005-0000-0000-000031010000}"/>
    <cellStyle name="_07. NGTT2009-NN_03 Dautu 2010 2" xfId="5148" xr:uid="{00000000-0005-0000-0000-000032010000}"/>
    <cellStyle name="_07. NGTT2009-NN_03 Dautu 2010_01 Don vi HC" xfId="177" xr:uid="{00000000-0005-0000-0000-000033010000}"/>
    <cellStyle name="_07. NGTT2009-NN_03 Dautu 2010_01 Don vi HC 2" xfId="2730" xr:uid="{00000000-0005-0000-0000-000034010000}"/>
    <cellStyle name="_07. NGTT2009-NN_03 Dautu 2010_01 Don vi HC_Book2" xfId="2731" xr:uid="{00000000-0005-0000-0000-000035010000}"/>
    <cellStyle name="_07. NGTT2009-NN_03 Dautu 2010_01 Don vi HC_NGTK-daydu-2014-Laodong" xfId="2732" xr:uid="{00000000-0005-0000-0000-000036010000}"/>
    <cellStyle name="_07. NGTT2009-NN_03 Dautu 2010_01 Don vi HC_Niengiam_Hung_final" xfId="2733" xr:uid="{00000000-0005-0000-0000-000037010000}"/>
    <cellStyle name="_07. NGTT2009-NN_03 Dautu 2010_02 Danso_Laodong 2012(chuan) CO SO" xfId="178" xr:uid="{00000000-0005-0000-0000-000038010000}"/>
    <cellStyle name="_07. NGTT2009-NN_03 Dautu 2010_04 Doanh nghiep va CSKDCT 2012" xfId="179" xr:uid="{00000000-0005-0000-0000-000039010000}"/>
    <cellStyle name="_07. NGTT2009-NN_03 Dautu 2010_08 Thuong mai Tong muc - Diep" xfId="180" xr:uid="{00000000-0005-0000-0000-00003A010000}"/>
    <cellStyle name="_07. NGTT2009-NN_03 Dautu 2010_09 Thuong mai va Du lich" xfId="181" xr:uid="{00000000-0005-0000-0000-00003B010000}"/>
    <cellStyle name="_07. NGTT2009-NN_03 Dautu 2010_09 Thuong mai va Du lich 2" xfId="2734" xr:uid="{00000000-0005-0000-0000-00003C010000}"/>
    <cellStyle name="_07. NGTT2009-NN_03 Dautu 2010_09 Thuong mai va Du lich_01 Don vi HC" xfId="182" xr:uid="{00000000-0005-0000-0000-00003D010000}"/>
    <cellStyle name="_07. NGTT2009-NN_03 Dautu 2010_09 Thuong mai va Du lich_Book2" xfId="2735" xr:uid="{00000000-0005-0000-0000-00003E010000}"/>
    <cellStyle name="_07. NGTT2009-NN_03 Dautu 2010_09 Thuong mai va Du lich_NGDD 2013 Thu chi NSNN " xfId="2736" xr:uid="{00000000-0005-0000-0000-00003F010000}"/>
    <cellStyle name="_07. NGTT2009-NN_03 Dautu 2010_09 Thuong mai va Du lich_NGTK-daydu-2014-Laodong" xfId="2737" xr:uid="{00000000-0005-0000-0000-000040010000}"/>
    <cellStyle name="_07. NGTT2009-NN_03 Dautu 2010_09 Thuong mai va Du lich_nien giam tom tat nong nghiep 2013" xfId="2738" xr:uid="{00000000-0005-0000-0000-000041010000}"/>
    <cellStyle name="_07. NGTT2009-NN_03 Dautu 2010_09 Thuong mai va Du lich_Niengiam_Hung_final" xfId="2739" xr:uid="{00000000-0005-0000-0000-000042010000}"/>
    <cellStyle name="_07. NGTT2009-NN_03 Dautu 2010_09 Thuong mai va Du lich_Phan II (In)" xfId="2740" xr:uid="{00000000-0005-0000-0000-000043010000}"/>
    <cellStyle name="_07. NGTT2009-NN_03 Dautu 2010_12 MSDC_Thuy Van" xfId="2741" xr:uid="{00000000-0005-0000-0000-000044010000}"/>
    <cellStyle name="_07. NGTT2009-NN_03 Dautu 2010_Don vi HC, dat dai, khi hau" xfId="2742" xr:uid="{00000000-0005-0000-0000-000045010000}"/>
    <cellStyle name="_07. NGTT2009-NN_03 Dautu 2010_Mau" xfId="2743" xr:uid="{00000000-0005-0000-0000-000046010000}"/>
    <cellStyle name="_07. NGTT2009-NN_03 Dautu 2010_NGTK-daydu-2014-VuDSLD(22.5.2015)" xfId="2744" xr:uid="{00000000-0005-0000-0000-000047010000}"/>
    <cellStyle name="_07. NGTT2009-NN_03 Dautu 2010_nien giam 28.5.12_sua tn_Oanh-gui-3.15pm-28-5-2012" xfId="183" xr:uid="{00000000-0005-0000-0000-000048010000}"/>
    <cellStyle name="_07. NGTT2009-NN_03 Dautu 2010_nien giam tom tat nong nghiep 2013" xfId="2745" xr:uid="{00000000-0005-0000-0000-000049010000}"/>
    <cellStyle name="_07. NGTT2009-NN_03 Dautu 2010_Phan II (In)" xfId="2746" xr:uid="{00000000-0005-0000-0000-00004A010000}"/>
    <cellStyle name="_07. NGTT2009-NN_03 Dautu 2010_TKQG" xfId="184" xr:uid="{00000000-0005-0000-0000-00004B010000}"/>
    <cellStyle name="_07. NGTT2009-NN_03 Dautu 2010_Xl0000006" xfId="2747" xr:uid="{00000000-0005-0000-0000-00004C010000}"/>
    <cellStyle name="_07. NGTT2009-NN_03 Dautu 2010_Xl0000167" xfId="185" xr:uid="{00000000-0005-0000-0000-00004D010000}"/>
    <cellStyle name="_07. NGTT2009-NN_03 Dautu 2010_Y te-VH TT_Tam(1)" xfId="2748" xr:uid="{00000000-0005-0000-0000-00004E010000}"/>
    <cellStyle name="_07. NGTT2009-NN_03 TKQG" xfId="186" xr:uid="{00000000-0005-0000-0000-00004F010000}"/>
    <cellStyle name="_07. NGTT2009-NN_03 TKQG 2" xfId="2749" xr:uid="{00000000-0005-0000-0000-000050010000}"/>
    <cellStyle name="_07. NGTT2009-NN_03 TKQG_02  Dan so lao dong(OK)" xfId="187" xr:uid="{00000000-0005-0000-0000-000051010000}"/>
    <cellStyle name="_07. NGTT2009-NN_03 TKQG_Book2" xfId="2750" xr:uid="{00000000-0005-0000-0000-000052010000}"/>
    <cellStyle name="_07. NGTT2009-NN_03 TKQG_NGTK-daydu-2014-Laodong" xfId="2751" xr:uid="{00000000-0005-0000-0000-000053010000}"/>
    <cellStyle name="_07. NGTT2009-NN_03 TKQG_Niengiam_Hung_final" xfId="2752" xr:uid="{00000000-0005-0000-0000-000054010000}"/>
    <cellStyle name="_07. NGTT2009-NN_03 TKQG_Xl0000167" xfId="188" xr:uid="{00000000-0005-0000-0000-000055010000}"/>
    <cellStyle name="_07. NGTT2009-NN_04 Doanh nghiep va CSKDCT 2012" xfId="189" xr:uid="{00000000-0005-0000-0000-000056010000}"/>
    <cellStyle name="_07. NGTT2009-NN_05 Doanh nghiep va Ca the_2011 (Ok)" xfId="190" xr:uid="{00000000-0005-0000-0000-000057010000}"/>
    <cellStyle name="_07. NGTT2009-NN_05 Thu chi NSNN" xfId="191" xr:uid="{00000000-0005-0000-0000-000058010000}"/>
    <cellStyle name="_07. NGTT2009-NN_05 Thuong mai" xfId="192" xr:uid="{00000000-0005-0000-0000-000059010000}"/>
    <cellStyle name="_07. NGTT2009-NN_05 Thuong mai 2" xfId="5149" xr:uid="{00000000-0005-0000-0000-00005A010000}"/>
    <cellStyle name="_07. NGTT2009-NN_05 Thuong mai_01 Don vi HC" xfId="2753" xr:uid="{00000000-0005-0000-0000-00005B010000}"/>
    <cellStyle name="_07. NGTT2009-NN_05 Thuong mai_02 Danso_Laodong 2012(chuan) CO SO" xfId="193" xr:uid="{00000000-0005-0000-0000-00005C010000}"/>
    <cellStyle name="_07. NGTT2009-NN_05 Thuong mai_04 Doanh nghiep va CSKDCT 2012" xfId="194" xr:uid="{00000000-0005-0000-0000-00005D010000}"/>
    <cellStyle name="_07. NGTT2009-NN_05 Thuong mai_12 MSDC_Thuy Van" xfId="2754" xr:uid="{00000000-0005-0000-0000-00005E010000}"/>
    <cellStyle name="_07. NGTT2009-NN_05 Thuong mai_Don vi HC, dat dai, khi hau" xfId="2755" xr:uid="{00000000-0005-0000-0000-00005F010000}"/>
    <cellStyle name="_07. NGTT2009-NN_05 Thuong mai_Mau" xfId="2756" xr:uid="{00000000-0005-0000-0000-000060010000}"/>
    <cellStyle name="_07. NGTT2009-NN_05 Thuong mai_Mau 2" xfId="2757" xr:uid="{00000000-0005-0000-0000-000061010000}"/>
    <cellStyle name="_07. NGTT2009-NN_05 Thuong mai_Mau_Book2" xfId="2758" xr:uid="{00000000-0005-0000-0000-000062010000}"/>
    <cellStyle name="_07. NGTT2009-NN_05 Thuong mai_Mau_NGTK-daydu-2014-Laodong" xfId="2759" xr:uid="{00000000-0005-0000-0000-000063010000}"/>
    <cellStyle name="_07. NGTT2009-NN_05 Thuong mai_Mau_Niengiam_Hung_final" xfId="2760" xr:uid="{00000000-0005-0000-0000-000064010000}"/>
    <cellStyle name="_07. NGTT2009-NN_05 Thuong mai_NGDD 2013 Thu chi NSNN " xfId="2761" xr:uid="{00000000-0005-0000-0000-000065010000}"/>
    <cellStyle name="_07. NGTT2009-NN_05 Thuong mai_NGTK-daydu-2014-VuDSLD(22.5.2015)" xfId="2762" xr:uid="{00000000-0005-0000-0000-000066010000}"/>
    <cellStyle name="_07. NGTT2009-NN_05 Thuong mai_nien giam 28.5.12_sua tn_Oanh-gui-3.15pm-28-5-2012" xfId="195" xr:uid="{00000000-0005-0000-0000-000067010000}"/>
    <cellStyle name="_07. NGTT2009-NN_05 Thuong mai_Nien giam KT_TV 2010" xfId="196" xr:uid="{00000000-0005-0000-0000-000068010000}"/>
    <cellStyle name="_07. NGTT2009-NN_05 Thuong mai_nien giam tom tat nong nghiep 2013" xfId="2763" xr:uid="{00000000-0005-0000-0000-000069010000}"/>
    <cellStyle name="_07. NGTT2009-NN_05 Thuong mai_Phan II (In)" xfId="2764" xr:uid="{00000000-0005-0000-0000-00006A010000}"/>
    <cellStyle name="_07. NGTT2009-NN_05 Thuong mai_Xl0000006" xfId="2765" xr:uid="{00000000-0005-0000-0000-00006B010000}"/>
    <cellStyle name="_07. NGTT2009-NN_05 Thuong mai_Xl0000167" xfId="197" xr:uid="{00000000-0005-0000-0000-00006C010000}"/>
    <cellStyle name="_07. NGTT2009-NN_05 Thuong mai_Y te-VH TT_Tam(1)" xfId="2766" xr:uid="{00000000-0005-0000-0000-00006D010000}"/>
    <cellStyle name="_07. NGTT2009-NN_06 NGTT LN,TS 2013 co so" xfId="2767" xr:uid="{00000000-0005-0000-0000-00006E010000}"/>
    <cellStyle name="_07. NGTT2009-NN_06 Nong, lam nghiep 2010  (ok)" xfId="198" xr:uid="{00000000-0005-0000-0000-00006F010000}"/>
    <cellStyle name="_07. NGTT2009-NN_06 Van tai" xfId="199" xr:uid="{00000000-0005-0000-0000-000070010000}"/>
    <cellStyle name="_07. NGTT2009-NN_06 Van tai 2" xfId="5150" xr:uid="{00000000-0005-0000-0000-000071010000}"/>
    <cellStyle name="_07. NGTT2009-NN_06 Van tai_01 Don vi HC" xfId="2768" xr:uid="{00000000-0005-0000-0000-000072010000}"/>
    <cellStyle name="_07. NGTT2009-NN_06 Van tai_02 Danso_Laodong 2012(chuan) CO SO" xfId="200" xr:uid="{00000000-0005-0000-0000-000073010000}"/>
    <cellStyle name="_07. NGTT2009-NN_06 Van tai_04 Doanh nghiep va CSKDCT 2012" xfId="201" xr:uid="{00000000-0005-0000-0000-000074010000}"/>
    <cellStyle name="_07. NGTT2009-NN_06 Van tai_12 MSDC_Thuy Van" xfId="2769" xr:uid="{00000000-0005-0000-0000-000075010000}"/>
    <cellStyle name="_07. NGTT2009-NN_06 Van tai_Don vi HC, dat dai, khi hau" xfId="2770" xr:uid="{00000000-0005-0000-0000-000076010000}"/>
    <cellStyle name="_07. NGTT2009-NN_06 Van tai_Mau" xfId="2771" xr:uid="{00000000-0005-0000-0000-000077010000}"/>
    <cellStyle name="_07. NGTT2009-NN_06 Van tai_Mau 2" xfId="2772" xr:uid="{00000000-0005-0000-0000-000078010000}"/>
    <cellStyle name="_07. NGTT2009-NN_06 Van tai_Mau_Book2" xfId="2773" xr:uid="{00000000-0005-0000-0000-000079010000}"/>
    <cellStyle name="_07. NGTT2009-NN_06 Van tai_Mau_NGTK-daydu-2014-Laodong" xfId="2774" xr:uid="{00000000-0005-0000-0000-00007A010000}"/>
    <cellStyle name="_07. NGTT2009-NN_06 Van tai_Mau_Niengiam_Hung_final" xfId="2775" xr:uid="{00000000-0005-0000-0000-00007B010000}"/>
    <cellStyle name="_07. NGTT2009-NN_06 Van tai_NGDD 2013 Thu chi NSNN " xfId="2776" xr:uid="{00000000-0005-0000-0000-00007C010000}"/>
    <cellStyle name="_07. NGTT2009-NN_06 Van tai_NGTK-daydu-2014-VuDSLD(22.5.2015)" xfId="2777" xr:uid="{00000000-0005-0000-0000-00007D010000}"/>
    <cellStyle name="_07. NGTT2009-NN_06 Van tai_nien giam 28.5.12_sua tn_Oanh-gui-3.15pm-28-5-2012" xfId="202" xr:uid="{00000000-0005-0000-0000-00007E010000}"/>
    <cellStyle name="_07. NGTT2009-NN_06 Van tai_Nien giam KT_TV 2010" xfId="203" xr:uid="{00000000-0005-0000-0000-00007F010000}"/>
    <cellStyle name="_07. NGTT2009-NN_06 Van tai_nien giam tom tat nong nghiep 2013" xfId="2778" xr:uid="{00000000-0005-0000-0000-000080010000}"/>
    <cellStyle name="_07. NGTT2009-NN_06 Van tai_Phan II (In)" xfId="2779" xr:uid="{00000000-0005-0000-0000-000081010000}"/>
    <cellStyle name="_07. NGTT2009-NN_06 Van tai_Xl0000006" xfId="2780" xr:uid="{00000000-0005-0000-0000-000082010000}"/>
    <cellStyle name="_07. NGTT2009-NN_06 Van tai_Xl0000167" xfId="204" xr:uid="{00000000-0005-0000-0000-000083010000}"/>
    <cellStyle name="_07. NGTT2009-NN_06 Van tai_Y te-VH TT_Tam(1)" xfId="2781" xr:uid="{00000000-0005-0000-0000-000084010000}"/>
    <cellStyle name="_07. NGTT2009-NN_07 Buu dien" xfId="205" xr:uid="{00000000-0005-0000-0000-000085010000}"/>
    <cellStyle name="_07. NGTT2009-NN_07 Buu dien 2" xfId="5151" xr:uid="{00000000-0005-0000-0000-000086010000}"/>
    <cellStyle name="_07. NGTT2009-NN_07 Buu dien_01 Don vi HC" xfId="2782" xr:uid="{00000000-0005-0000-0000-000087010000}"/>
    <cellStyle name="_07. NGTT2009-NN_07 Buu dien_02 Danso_Laodong 2012(chuan) CO SO" xfId="206" xr:uid="{00000000-0005-0000-0000-000088010000}"/>
    <cellStyle name="_07. NGTT2009-NN_07 Buu dien_04 Doanh nghiep va CSKDCT 2012" xfId="207" xr:uid="{00000000-0005-0000-0000-000089010000}"/>
    <cellStyle name="_07. NGTT2009-NN_07 Buu dien_12 MSDC_Thuy Van" xfId="2783" xr:uid="{00000000-0005-0000-0000-00008A010000}"/>
    <cellStyle name="_07. NGTT2009-NN_07 Buu dien_Don vi HC, dat dai, khi hau" xfId="2784" xr:uid="{00000000-0005-0000-0000-00008B010000}"/>
    <cellStyle name="_07. NGTT2009-NN_07 Buu dien_Mau" xfId="2785" xr:uid="{00000000-0005-0000-0000-00008C010000}"/>
    <cellStyle name="_07. NGTT2009-NN_07 Buu dien_Mau 2" xfId="2786" xr:uid="{00000000-0005-0000-0000-00008D010000}"/>
    <cellStyle name="_07. NGTT2009-NN_07 Buu dien_Mau_Book2" xfId="2787" xr:uid="{00000000-0005-0000-0000-00008E010000}"/>
    <cellStyle name="_07. NGTT2009-NN_07 Buu dien_Mau_NGTK-daydu-2014-Laodong" xfId="2788" xr:uid="{00000000-0005-0000-0000-00008F010000}"/>
    <cellStyle name="_07. NGTT2009-NN_07 Buu dien_Mau_Niengiam_Hung_final" xfId="2789" xr:uid="{00000000-0005-0000-0000-000090010000}"/>
    <cellStyle name="_07. NGTT2009-NN_07 Buu dien_NGDD 2013 Thu chi NSNN " xfId="2790" xr:uid="{00000000-0005-0000-0000-000091010000}"/>
    <cellStyle name="_07. NGTT2009-NN_07 Buu dien_NGTK-daydu-2014-VuDSLD(22.5.2015)" xfId="2791" xr:uid="{00000000-0005-0000-0000-000092010000}"/>
    <cellStyle name="_07. NGTT2009-NN_07 Buu dien_nien giam 28.5.12_sua tn_Oanh-gui-3.15pm-28-5-2012" xfId="208" xr:uid="{00000000-0005-0000-0000-000093010000}"/>
    <cellStyle name="_07. NGTT2009-NN_07 Buu dien_Nien giam KT_TV 2010" xfId="209" xr:uid="{00000000-0005-0000-0000-000094010000}"/>
    <cellStyle name="_07. NGTT2009-NN_07 Buu dien_nien giam tom tat nong nghiep 2013" xfId="2792" xr:uid="{00000000-0005-0000-0000-000095010000}"/>
    <cellStyle name="_07. NGTT2009-NN_07 Buu dien_Phan II (In)" xfId="2793" xr:uid="{00000000-0005-0000-0000-000096010000}"/>
    <cellStyle name="_07. NGTT2009-NN_07 Buu dien_Xl0000006" xfId="2794" xr:uid="{00000000-0005-0000-0000-000097010000}"/>
    <cellStyle name="_07. NGTT2009-NN_07 Buu dien_Xl0000167" xfId="210" xr:uid="{00000000-0005-0000-0000-000098010000}"/>
    <cellStyle name="_07. NGTT2009-NN_07 Buu dien_Y te-VH TT_Tam(1)" xfId="2795" xr:uid="{00000000-0005-0000-0000-000099010000}"/>
    <cellStyle name="_07. NGTT2009-NN_07 NGTT CN 2012" xfId="211" xr:uid="{00000000-0005-0000-0000-00009A010000}"/>
    <cellStyle name="_07. NGTT2009-NN_08 Thuong mai Tong muc - Diep" xfId="212" xr:uid="{00000000-0005-0000-0000-00009B010000}"/>
    <cellStyle name="_07. NGTT2009-NN_08 Thuong mai va Du lich (Ok)" xfId="213" xr:uid="{00000000-0005-0000-0000-00009C010000}"/>
    <cellStyle name="_07. NGTT2009-NN_08 Thuong mai va Du lich (Ok)_nien giam tom tat nong nghiep 2013" xfId="2796" xr:uid="{00000000-0005-0000-0000-00009D010000}"/>
    <cellStyle name="_07. NGTT2009-NN_08 Thuong mai va Du lich (Ok)_Phan II (In)" xfId="2797" xr:uid="{00000000-0005-0000-0000-00009E010000}"/>
    <cellStyle name="_07. NGTT2009-NN_08 Van tai" xfId="214" xr:uid="{00000000-0005-0000-0000-00009F010000}"/>
    <cellStyle name="_07. NGTT2009-NN_08 Van tai 2" xfId="5152" xr:uid="{00000000-0005-0000-0000-0000A0010000}"/>
    <cellStyle name="_07. NGTT2009-NN_08 Van tai_01 Don vi HC" xfId="2798" xr:uid="{00000000-0005-0000-0000-0000A1010000}"/>
    <cellStyle name="_07. NGTT2009-NN_08 Van tai_02 Danso_Laodong 2012(chuan) CO SO" xfId="215" xr:uid="{00000000-0005-0000-0000-0000A2010000}"/>
    <cellStyle name="_07. NGTT2009-NN_08 Van tai_04 Doanh nghiep va CSKDCT 2012" xfId="216" xr:uid="{00000000-0005-0000-0000-0000A3010000}"/>
    <cellStyle name="_07. NGTT2009-NN_08 Van tai_12 MSDC_Thuy Van" xfId="2799" xr:uid="{00000000-0005-0000-0000-0000A4010000}"/>
    <cellStyle name="_07. NGTT2009-NN_08 Van tai_Don vi HC, dat dai, khi hau" xfId="2800" xr:uid="{00000000-0005-0000-0000-0000A5010000}"/>
    <cellStyle name="_07. NGTT2009-NN_08 Van tai_Mau" xfId="2801" xr:uid="{00000000-0005-0000-0000-0000A6010000}"/>
    <cellStyle name="_07. NGTT2009-NN_08 Van tai_Mau 2" xfId="2802" xr:uid="{00000000-0005-0000-0000-0000A7010000}"/>
    <cellStyle name="_07. NGTT2009-NN_08 Van tai_Mau_Book2" xfId="2803" xr:uid="{00000000-0005-0000-0000-0000A8010000}"/>
    <cellStyle name="_07. NGTT2009-NN_08 Van tai_Mau_NGTK-daydu-2014-Laodong" xfId="2804" xr:uid="{00000000-0005-0000-0000-0000A9010000}"/>
    <cellStyle name="_07. NGTT2009-NN_08 Van tai_Mau_Niengiam_Hung_final" xfId="2805" xr:uid="{00000000-0005-0000-0000-0000AA010000}"/>
    <cellStyle name="_07. NGTT2009-NN_08 Van tai_NGDD 2013 Thu chi NSNN " xfId="2806" xr:uid="{00000000-0005-0000-0000-0000AB010000}"/>
    <cellStyle name="_07. NGTT2009-NN_08 Van tai_NGTK-daydu-2014-VuDSLD(22.5.2015)" xfId="2807" xr:uid="{00000000-0005-0000-0000-0000AC010000}"/>
    <cellStyle name="_07. NGTT2009-NN_08 Van tai_nien giam 28.5.12_sua tn_Oanh-gui-3.15pm-28-5-2012" xfId="217" xr:uid="{00000000-0005-0000-0000-0000AD010000}"/>
    <cellStyle name="_07. NGTT2009-NN_08 Van tai_Nien giam KT_TV 2010" xfId="218" xr:uid="{00000000-0005-0000-0000-0000AE010000}"/>
    <cellStyle name="_07. NGTT2009-NN_08 Van tai_nien giam tom tat nong nghiep 2013" xfId="2808" xr:uid="{00000000-0005-0000-0000-0000AF010000}"/>
    <cellStyle name="_07. NGTT2009-NN_08 Van tai_Phan II (In)" xfId="2809" xr:uid="{00000000-0005-0000-0000-0000B0010000}"/>
    <cellStyle name="_07. NGTT2009-NN_08 Van tai_Xl0000006" xfId="2810" xr:uid="{00000000-0005-0000-0000-0000B1010000}"/>
    <cellStyle name="_07. NGTT2009-NN_08 Van tai_Xl0000167" xfId="219" xr:uid="{00000000-0005-0000-0000-0000B2010000}"/>
    <cellStyle name="_07. NGTT2009-NN_08 Van tai_Y te-VH TT_Tam(1)" xfId="2811" xr:uid="{00000000-0005-0000-0000-0000B3010000}"/>
    <cellStyle name="_07. NGTT2009-NN_08 Yte-van hoa" xfId="220" xr:uid="{00000000-0005-0000-0000-0000B4010000}"/>
    <cellStyle name="_07. NGTT2009-NN_08 Yte-van hoa 2" xfId="5153" xr:uid="{00000000-0005-0000-0000-0000B5010000}"/>
    <cellStyle name="_07. NGTT2009-NN_08 Yte-van hoa_01 Don vi HC" xfId="2812" xr:uid="{00000000-0005-0000-0000-0000B6010000}"/>
    <cellStyle name="_07. NGTT2009-NN_08 Yte-van hoa_02 Danso_Laodong 2012(chuan) CO SO" xfId="221" xr:uid="{00000000-0005-0000-0000-0000B7010000}"/>
    <cellStyle name="_07. NGTT2009-NN_08 Yte-van hoa_04 Doanh nghiep va CSKDCT 2012" xfId="222" xr:uid="{00000000-0005-0000-0000-0000B8010000}"/>
    <cellStyle name="_07. NGTT2009-NN_08 Yte-van hoa_12 MSDC_Thuy Van" xfId="2813" xr:uid="{00000000-0005-0000-0000-0000B9010000}"/>
    <cellStyle name="_07. NGTT2009-NN_08 Yte-van hoa_Don vi HC, dat dai, khi hau" xfId="2814" xr:uid="{00000000-0005-0000-0000-0000BA010000}"/>
    <cellStyle name="_07. NGTT2009-NN_08 Yte-van hoa_Mau" xfId="2815" xr:uid="{00000000-0005-0000-0000-0000BB010000}"/>
    <cellStyle name="_07. NGTT2009-NN_08 Yte-van hoa_Mau 2" xfId="2816" xr:uid="{00000000-0005-0000-0000-0000BC010000}"/>
    <cellStyle name="_07. NGTT2009-NN_08 Yte-van hoa_Mau_Book2" xfId="2817" xr:uid="{00000000-0005-0000-0000-0000BD010000}"/>
    <cellStyle name="_07. NGTT2009-NN_08 Yte-van hoa_Mau_NGTK-daydu-2014-Laodong" xfId="2818" xr:uid="{00000000-0005-0000-0000-0000BE010000}"/>
    <cellStyle name="_07. NGTT2009-NN_08 Yte-van hoa_Mau_Niengiam_Hung_final" xfId="2819" xr:uid="{00000000-0005-0000-0000-0000BF010000}"/>
    <cellStyle name="_07. NGTT2009-NN_08 Yte-van hoa_NGDD 2013 Thu chi NSNN " xfId="2820" xr:uid="{00000000-0005-0000-0000-0000C0010000}"/>
    <cellStyle name="_07. NGTT2009-NN_08 Yte-van hoa_NGTK-daydu-2014-VuDSLD(22.5.2015)" xfId="2821" xr:uid="{00000000-0005-0000-0000-0000C1010000}"/>
    <cellStyle name="_07. NGTT2009-NN_08 Yte-van hoa_nien giam 28.5.12_sua tn_Oanh-gui-3.15pm-28-5-2012" xfId="223" xr:uid="{00000000-0005-0000-0000-0000C2010000}"/>
    <cellStyle name="_07. NGTT2009-NN_08 Yte-van hoa_Nien giam KT_TV 2010" xfId="224" xr:uid="{00000000-0005-0000-0000-0000C3010000}"/>
    <cellStyle name="_07. NGTT2009-NN_08 Yte-van hoa_nien giam tom tat nong nghiep 2013" xfId="2822" xr:uid="{00000000-0005-0000-0000-0000C4010000}"/>
    <cellStyle name="_07. NGTT2009-NN_08 Yte-van hoa_Phan II (In)" xfId="2823" xr:uid="{00000000-0005-0000-0000-0000C5010000}"/>
    <cellStyle name="_07. NGTT2009-NN_08 Yte-van hoa_Xl0000006" xfId="2824" xr:uid="{00000000-0005-0000-0000-0000C6010000}"/>
    <cellStyle name="_07. NGTT2009-NN_08 Yte-van hoa_Xl0000167" xfId="225" xr:uid="{00000000-0005-0000-0000-0000C7010000}"/>
    <cellStyle name="_07. NGTT2009-NN_08 Yte-van hoa_Y te-VH TT_Tam(1)" xfId="2825" xr:uid="{00000000-0005-0000-0000-0000C8010000}"/>
    <cellStyle name="_07. NGTT2009-NN_09 Chi so gia 2011- VuTKG-1 (Ok)" xfId="226" xr:uid="{00000000-0005-0000-0000-0000C9010000}"/>
    <cellStyle name="_07. NGTT2009-NN_09 Chi so gia 2011- VuTKG-1 (Ok)_nien giam tom tat nong nghiep 2013" xfId="2826" xr:uid="{00000000-0005-0000-0000-0000CA010000}"/>
    <cellStyle name="_07. NGTT2009-NN_09 Chi so gia 2011- VuTKG-1 (Ok)_Phan II (In)" xfId="2827" xr:uid="{00000000-0005-0000-0000-0000CB010000}"/>
    <cellStyle name="_07. NGTT2009-NN_09 Du lich" xfId="227" xr:uid="{00000000-0005-0000-0000-0000CC010000}"/>
    <cellStyle name="_07. NGTT2009-NN_09 Du lich_nien giam tom tat nong nghiep 2013" xfId="2828" xr:uid="{00000000-0005-0000-0000-0000CD010000}"/>
    <cellStyle name="_07. NGTT2009-NN_09 Du lich_Phan II (In)" xfId="2829" xr:uid="{00000000-0005-0000-0000-0000CE010000}"/>
    <cellStyle name="_07. NGTT2009-NN_09 Thuong mai va Du lich" xfId="228" xr:uid="{00000000-0005-0000-0000-0000CF010000}"/>
    <cellStyle name="_07. NGTT2009-NN_09 Thuong mai va Du lich 2" xfId="2830" xr:uid="{00000000-0005-0000-0000-0000D0010000}"/>
    <cellStyle name="_07. NGTT2009-NN_09 Thuong mai va Du lich_01 Don vi HC" xfId="229" xr:uid="{00000000-0005-0000-0000-0000D1010000}"/>
    <cellStyle name="_07. NGTT2009-NN_09 Thuong mai va Du lich_Book2" xfId="2831" xr:uid="{00000000-0005-0000-0000-0000D2010000}"/>
    <cellStyle name="_07. NGTT2009-NN_09 Thuong mai va Du lich_NGDD 2013 Thu chi NSNN " xfId="2832" xr:uid="{00000000-0005-0000-0000-0000D3010000}"/>
    <cellStyle name="_07. NGTT2009-NN_09 Thuong mai va Du lich_NGTK-daydu-2014-Laodong" xfId="2833" xr:uid="{00000000-0005-0000-0000-0000D4010000}"/>
    <cellStyle name="_07. NGTT2009-NN_09 Thuong mai va Du lich_nien giam tom tat nong nghiep 2013" xfId="2834" xr:uid="{00000000-0005-0000-0000-0000D5010000}"/>
    <cellStyle name="_07. NGTT2009-NN_09 Thuong mai va Du lich_Niengiam_Hung_final" xfId="2835" xr:uid="{00000000-0005-0000-0000-0000D6010000}"/>
    <cellStyle name="_07. NGTT2009-NN_09 Thuong mai va Du lich_Phan II (In)" xfId="2836" xr:uid="{00000000-0005-0000-0000-0000D7010000}"/>
    <cellStyle name="_07. NGTT2009-NN_10 Market VH, YT, GD, NGTT 2011 " xfId="230" xr:uid="{00000000-0005-0000-0000-0000D8010000}"/>
    <cellStyle name="_07. NGTT2009-NN_10 Market VH, YT, GD, NGTT 2011  2" xfId="2837" xr:uid="{00000000-0005-0000-0000-0000D9010000}"/>
    <cellStyle name="_07. NGTT2009-NN_10 Market VH, YT, GD, NGTT 2011 _02  Dan so lao dong(OK)" xfId="231" xr:uid="{00000000-0005-0000-0000-0000DA010000}"/>
    <cellStyle name="_07. NGTT2009-NN_10 Market VH, YT, GD, NGTT 2011 _03 TKQG va Thu chi NSNN 2012" xfId="232" xr:uid="{00000000-0005-0000-0000-0000DB010000}"/>
    <cellStyle name="_07. NGTT2009-NN_10 Market VH, YT, GD, NGTT 2011 _04 Doanh nghiep va CSKDCT 2012" xfId="233" xr:uid="{00000000-0005-0000-0000-0000DC010000}"/>
    <cellStyle name="_07. NGTT2009-NN_10 Market VH, YT, GD, NGTT 2011 _05 Doanh nghiep va Ca the_2011 (Ok)" xfId="234" xr:uid="{00000000-0005-0000-0000-0000DD010000}"/>
    <cellStyle name="_07. NGTT2009-NN_10 Market VH, YT, GD, NGTT 2011 _06 NGTT LN,TS 2013 co so" xfId="2838" xr:uid="{00000000-0005-0000-0000-0000DE010000}"/>
    <cellStyle name="_07. NGTT2009-NN_10 Market VH, YT, GD, NGTT 2011 _07 NGTT CN 2012" xfId="235" xr:uid="{00000000-0005-0000-0000-0000DF010000}"/>
    <cellStyle name="_07. NGTT2009-NN_10 Market VH, YT, GD, NGTT 2011 _08 Thuong mai Tong muc - Diep" xfId="236" xr:uid="{00000000-0005-0000-0000-0000E0010000}"/>
    <cellStyle name="_07. NGTT2009-NN_10 Market VH, YT, GD, NGTT 2011 _08 Thuong mai va Du lich (Ok)" xfId="237" xr:uid="{00000000-0005-0000-0000-0000E1010000}"/>
    <cellStyle name="_07. NGTT2009-NN_10 Market VH, YT, GD, NGTT 2011 _08 Thuong mai va Du lich (Ok)_nien giam tom tat nong nghiep 2013" xfId="2839" xr:uid="{00000000-0005-0000-0000-0000E2010000}"/>
    <cellStyle name="_07. NGTT2009-NN_10 Market VH, YT, GD, NGTT 2011 _08 Thuong mai va Du lich (Ok)_Phan II (In)" xfId="2840" xr:uid="{00000000-0005-0000-0000-0000E3010000}"/>
    <cellStyle name="_07. NGTT2009-NN_10 Market VH, YT, GD, NGTT 2011 _09 Chi so gia 2011- VuTKG-1 (Ok)" xfId="238" xr:uid="{00000000-0005-0000-0000-0000E4010000}"/>
    <cellStyle name="_07. NGTT2009-NN_10 Market VH, YT, GD, NGTT 2011 _09 Chi so gia 2011- VuTKG-1 (Ok)_nien giam tom tat nong nghiep 2013" xfId="2841" xr:uid="{00000000-0005-0000-0000-0000E5010000}"/>
    <cellStyle name="_07. NGTT2009-NN_10 Market VH, YT, GD, NGTT 2011 _09 Chi so gia 2011- VuTKG-1 (Ok)_Phan II (In)" xfId="2842" xr:uid="{00000000-0005-0000-0000-0000E6010000}"/>
    <cellStyle name="_07. NGTT2009-NN_10 Market VH, YT, GD, NGTT 2011 _09 Du lich" xfId="239" xr:uid="{00000000-0005-0000-0000-0000E7010000}"/>
    <cellStyle name="_07. NGTT2009-NN_10 Market VH, YT, GD, NGTT 2011 _09 Du lich_nien giam tom tat nong nghiep 2013" xfId="2843" xr:uid="{00000000-0005-0000-0000-0000E8010000}"/>
    <cellStyle name="_07. NGTT2009-NN_10 Market VH, YT, GD, NGTT 2011 _09 Du lich_Phan II (In)" xfId="2844" xr:uid="{00000000-0005-0000-0000-0000E9010000}"/>
    <cellStyle name="_07. NGTT2009-NN_10 Market VH, YT, GD, NGTT 2011 _10 Van tai va BCVT (da sua ok)" xfId="240" xr:uid="{00000000-0005-0000-0000-0000EA010000}"/>
    <cellStyle name="_07. NGTT2009-NN_10 Market VH, YT, GD, NGTT 2011 _10 Van tai va BCVT (da sua ok)_nien giam tom tat nong nghiep 2013" xfId="2845" xr:uid="{00000000-0005-0000-0000-0000EB010000}"/>
    <cellStyle name="_07. NGTT2009-NN_10 Market VH, YT, GD, NGTT 2011 _10 Van tai va BCVT (da sua ok)_Phan II (In)" xfId="2846" xr:uid="{00000000-0005-0000-0000-0000EC010000}"/>
    <cellStyle name="_07. NGTT2009-NN_10 Market VH, YT, GD, NGTT 2011 _11 (3)" xfId="241" xr:uid="{00000000-0005-0000-0000-0000ED010000}"/>
    <cellStyle name="_07. NGTT2009-NN_10 Market VH, YT, GD, NGTT 2011 _11 (3) 2" xfId="2847" xr:uid="{00000000-0005-0000-0000-0000EE010000}"/>
    <cellStyle name="_07. NGTT2009-NN_10 Market VH, YT, GD, NGTT 2011 _11 (3)_04 Doanh nghiep va CSKDCT 2012" xfId="242" xr:uid="{00000000-0005-0000-0000-0000EF010000}"/>
    <cellStyle name="_07. NGTT2009-NN_10 Market VH, YT, GD, NGTT 2011 _11 (3)_Book2" xfId="2848" xr:uid="{00000000-0005-0000-0000-0000F0010000}"/>
    <cellStyle name="_07. NGTT2009-NN_10 Market VH, YT, GD, NGTT 2011 _11 (3)_NGTK-daydu-2014-Laodong" xfId="2849" xr:uid="{00000000-0005-0000-0000-0000F1010000}"/>
    <cellStyle name="_07. NGTT2009-NN_10 Market VH, YT, GD, NGTT 2011 _11 (3)_nien giam tom tat nong nghiep 2013" xfId="2850" xr:uid="{00000000-0005-0000-0000-0000F2010000}"/>
    <cellStyle name="_07. NGTT2009-NN_10 Market VH, YT, GD, NGTT 2011 _11 (3)_Niengiam_Hung_final" xfId="2851" xr:uid="{00000000-0005-0000-0000-0000F3010000}"/>
    <cellStyle name="_07. NGTT2009-NN_10 Market VH, YT, GD, NGTT 2011 _11 (3)_Phan II (In)" xfId="2852" xr:uid="{00000000-0005-0000-0000-0000F4010000}"/>
    <cellStyle name="_07. NGTT2009-NN_10 Market VH, YT, GD, NGTT 2011 _11 (3)_Xl0000167" xfId="243" xr:uid="{00000000-0005-0000-0000-0000F5010000}"/>
    <cellStyle name="_07. NGTT2009-NN_10 Market VH, YT, GD, NGTT 2011 _12 (2)" xfId="244" xr:uid="{00000000-0005-0000-0000-0000F6010000}"/>
    <cellStyle name="_07. NGTT2009-NN_10 Market VH, YT, GD, NGTT 2011 _12 (2) 2" xfId="2853" xr:uid="{00000000-0005-0000-0000-0000F7010000}"/>
    <cellStyle name="_07. NGTT2009-NN_10 Market VH, YT, GD, NGTT 2011 _12 (2)_04 Doanh nghiep va CSKDCT 2012" xfId="245" xr:uid="{00000000-0005-0000-0000-0000F8010000}"/>
    <cellStyle name="_07. NGTT2009-NN_10 Market VH, YT, GD, NGTT 2011 _12 (2)_Book2" xfId="2854" xr:uid="{00000000-0005-0000-0000-0000F9010000}"/>
    <cellStyle name="_07. NGTT2009-NN_10 Market VH, YT, GD, NGTT 2011 _12 (2)_NGTK-daydu-2014-Laodong" xfId="2855" xr:uid="{00000000-0005-0000-0000-0000FA010000}"/>
    <cellStyle name="_07. NGTT2009-NN_10 Market VH, YT, GD, NGTT 2011 _12 (2)_nien giam tom tat nong nghiep 2013" xfId="2856" xr:uid="{00000000-0005-0000-0000-0000FB010000}"/>
    <cellStyle name="_07. NGTT2009-NN_10 Market VH, YT, GD, NGTT 2011 _12 (2)_Niengiam_Hung_final" xfId="2857" xr:uid="{00000000-0005-0000-0000-0000FC010000}"/>
    <cellStyle name="_07. NGTT2009-NN_10 Market VH, YT, GD, NGTT 2011 _12 (2)_Phan II (In)" xfId="2858" xr:uid="{00000000-0005-0000-0000-0000FD010000}"/>
    <cellStyle name="_07. NGTT2009-NN_10 Market VH, YT, GD, NGTT 2011 _12 (2)_Xl0000167" xfId="246" xr:uid="{00000000-0005-0000-0000-0000FE010000}"/>
    <cellStyle name="_07. NGTT2009-NN_10 Market VH, YT, GD, NGTT 2011 _12 Giao duc, Y Te va Muc songnam2011" xfId="247" xr:uid="{00000000-0005-0000-0000-0000FF010000}"/>
    <cellStyle name="_07. NGTT2009-NN_10 Market VH, YT, GD, NGTT 2011 _12 Giao duc, Y Te va Muc songnam2011_nien giam tom tat nong nghiep 2013" xfId="2859" xr:uid="{00000000-0005-0000-0000-000000020000}"/>
    <cellStyle name="_07. NGTT2009-NN_10 Market VH, YT, GD, NGTT 2011 _12 Giao duc, Y Te va Muc songnam2011_Phan II (In)" xfId="2860" xr:uid="{00000000-0005-0000-0000-000001020000}"/>
    <cellStyle name="_07. NGTT2009-NN_10 Market VH, YT, GD, NGTT 2011 _12 MSDC_Thuy Van" xfId="2861" xr:uid="{00000000-0005-0000-0000-000002020000}"/>
    <cellStyle name="_07. NGTT2009-NN_10 Market VH, YT, GD, NGTT 2011 _13 Van tai 2012" xfId="248" xr:uid="{00000000-0005-0000-0000-000003020000}"/>
    <cellStyle name="_07. NGTT2009-NN_10 Market VH, YT, GD, NGTT 2011 _Book2" xfId="2862" xr:uid="{00000000-0005-0000-0000-000004020000}"/>
    <cellStyle name="_07. NGTT2009-NN_10 Market VH, YT, GD, NGTT 2011 _Giaoduc2013(ok)" xfId="249" xr:uid="{00000000-0005-0000-0000-000005020000}"/>
    <cellStyle name="_07. NGTT2009-NN_10 Market VH, YT, GD, NGTT 2011 _Maket NGTT2012 LN,TS (7-1-2013)" xfId="250" xr:uid="{00000000-0005-0000-0000-000006020000}"/>
    <cellStyle name="_07. NGTT2009-NN_10 Market VH, YT, GD, NGTT 2011 _Maket NGTT2012 LN,TS (7-1-2013)_Nongnghiep" xfId="251" xr:uid="{00000000-0005-0000-0000-000007020000}"/>
    <cellStyle name="_07. NGTT2009-NN_10 Market VH, YT, GD, NGTT 2011 _Ngiam_lamnghiep_2011_v2(1)(1)" xfId="252" xr:uid="{00000000-0005-0000-0000-000008020000}"/>
    <cellStyle name="_07. NGTT2009-NN_10 Market VH, YT, GD, NGTT 2011 _Ngiam_lamnghiep_2011_v2(1)(1)_Nongnghiep" xfId="253" xr:uid="{00000000-0005-0000-0000-000009020000}"/>
    <cellStyle name="_07. NGTT2009-NN_10 Market VH, YT, GD, NGTT 2011 _NGTK-daydu-2014-Laodong" xfId="2863" xr:uid="{00000000-0005-0000-0000-00000A020000}"/>
    <cellStyle name="_07. NGTT2009-NN_10 Market VH, YT, GD, NGTT 2011 _NGTT LN,TS 2012 (Chuan)" xfId="254" xr:uid="{00000000-0005-0000-0000-00000B020000}"/>
    <cellStyle name="_07. NGTT2009-NN_10 Market VH, YT, GD, NGTT 2011 _Nien giam TT Vu Nong nghiep 2012(solieu)-gui Vu TH 29-3-2013" xfId="255" xr:uid="{00000000-0005-0000-0000-00000C020000}"/>
    <cellStyle name="_07. NGTT2009-NN_10 Market VH, YT, GD, NGTT 2011 _Niengiam_Hung_final" xfId="2864" xr:uid="{00000000-0005-0000-0000-00000D020000}"/>
    <cellStyle name="_07. NGTT2009-NN_10 Market VH, YT, GD, NGTT 2011 _Nongnghiep" xfId="256" xr:uid="{00000000-0005-0000-0000-00000E020000}"/>
    <cellStyle name="_07. NGTT2009-NN_10 Market VH, YT, GD, NGTT 2011 _Nongnghiep 2" xfId="5154" xr:uid="{00000000-0005-0000-0000-00000F020000}"/>
    <cellStyle name="_07. NGTT2009-NN_10 Market VH, YT, GD, NGTT 2011 _Nongnghiep NGDD 2012_cap nhat den 24-5-2013(1)" xfId="257" xr:uid="{00000000-0005-0000-0000-000010020000}"/>
    <cellStyle name="_07. NGTT2009-NN_10 Market VH, YT, GD, NGTT 2011 _Nongnghiep_Nongnghiep NGDD 2012_cap nhat den 24-5-2013(1)" xfId="258" xr:uid="{00000000-0005-0000-0000-000011020000}"/>
    <cellStyle name="_07. NGTT2009-NN_10 Market VH, YT, GD, NGTT 2011 _So lieu quoc te TH" xfId="259" xr:uid="{00000000-0005-0000-0000-000012020000}"/>
    <cellStyle name="_07. NGTT2009-NN_10 Market VH, YT, GD, NGTT 2011 _So lieu quoc te TH_nien giam tom tat nong nghiep 2013" xfId="2865" xr:uid="{00000000-0005-0000-0000-000013020000}"/>
    <cellStyle name="_07. NGTT2009-NN_10 Market VH, YT, GD, NGTT 2011 _So lieu quoc te TH_Phan II (In)" xfId="2866" xr:uid="{00000000-0005-0000-0000-000014020000}"/>
    <cellStyle name="_07. NGTT2009-NN_10 Market VH, YT, GD, NGTT 2011 _TKQG" xfId="260" xr:uid="{00000000-0005-0000-0000-000015020000}"/>
    <cellStyle name="_07. NGTT2009-NN_10 Market VH, YT, GD, NGTT 2011 _TKQG 2" xfId="5155" xr:uid="{00000000-0005-0000-0000-000016020000}"/>
    <cellStyle name="_07. NGTT2009-NN_10 Market VH, YT, GD, NGTT 2011 _Xl0000147" xfId="261" xr:uid="{00000000-0005-0000-0000-000017020000}"/>
    <cellStyle name="_07. NGTT2009-NN_10 Market VH, YT, GD, NGTT 2011 _Xl0000167" xfId="262" xr:uid="{00000000-0005-0000-0000-000018020000}"/>
    <cellStyle name="_07. NGTT2009-NN_10 Market VH, YT, GD, NGTT 2011 _XNK" xfId="263" xr:uid="{00000000-0005-0000-0000-000019020000}"/>
    <cellStyle name="_07. NGTT2009-NN_10 Market VH, YT, GD, NGTT 2011 _XNK_nien giam tom tat nong nghiep 2013" xfId="2867" xr:uid="{00000000-0005-0000-0000-00001A020000}"/>
    <cellStyle name="_07. NGTT2009-NN_10 Market VH, YT, GD, NGTT 2011 _XNK_Phan II (In)" xfId="2868" xr:uid="{00000000-0005-0000-0000-00001B020000}"/>
    <cellStyle name="_07. NGTT2009-NN_10 Van tai va BCVT (da sua ok)" xfId="264" xr:uid="{00000000-0005-0000-0000-00001C020000}"/>
    <cellStyle name="_07. NGTT2009-NN_10 Van tai va BCVT (da sua ok)_nien giam tom tat nong nghiep 2013" xfId="2869" xr:uid="{00000000-0005-0000-0000-00001D020000}"/>
    <cellStyle name="_07. NGTT2009-NN_10 Van tai va BCVT (da sua ok)_Phan II (In)" xfId="2870" xr:uid="{00000000-0005-0000-0000-00001E020000}"/>
    <cellStyle name="_07. NGTT2009-NN_10 VH, YT, GD, NGTT 2010 - (OK)" xfId="265" xr:uid="{00000000-0005-0000-0000-00001F020000}"/>
    <cellStyle name="_07. NGTT2009-NN_10 VH, YT, GD, NGTT 2010 - (OK) 2" xfId="2871" xr:uid="{00000000-0005-0000-0000-000020020000}"/>
    <cellStyle name="_07. NGTT2009-NN_10 VH, YT, GD, NGTT 2010 - (OK)_Bo sung 04 bieu Cong nghiep" xfId="266" xr:uid="{00000000-0005-0000-0000-000021020000}"/>
    <cellStyle name="_07. NGTT2009-NN_10 VH, YT, GD, NGTT 2010 - (OK)_Bo sung 04 bieu Cong nghiep 2" xfId="2872" xr:uid="{00000000-0005-0000-0000-000022020000}"/>
    <cellStyle name="_07. NGTT2009-NN_10 VH, YT, GD, NGTT 2010 - (OK)_Bo sung 04 bieu Cong nghiep_Book2" xfId="2873" xr:uid="{00000000-0005-0000-0000-000023020000}"/>
    <cellStyle name="_07. NGTT2009-NN_10 VH, YT, GD, NGTT 2010 - (OK)_Bo sung 04 bieu Cong nghiep_Mau" xfId="2874" xr:uid="{00000000-0005-0000-0000-000024020000}"/>
    <cellStyle name="_07. NGTT2009-NN_10 VH, YT, GD, NGTT 2010 - (OK)_Bo sung 04 bieu Cong nghiep_NGTK-daydu-2014-Laodong" xfId="2875" xr:uid="{00000000-0005-0000-0000-000025020000}"/>
    <cellStyle name="_07. NGTT2009-NN_10 VH, YT, GD, NGTT 2010 - (OK)_Bo sung 04 bieu Cong nghiep_Niengiam_Hung_final" xfId="2876" xr:uid="{00000000-0005-0000-0000-000026020000}"/>
    <cellStyle name="_07. NGTT2009-NN_10 VH, YT, GD, NGTT 2010 - (OK)_Book2" xfId="2877" xr:uid="{00000000-0005-0000-0000-000027020000}"/>
    <cellStyle name="_07. NGTT2009-NN_10 VH, YT, GD, NGTT 2010 - (OK)_Mau" xfId="2878" xr:uid="{00000000-0005-0000-0000-000028020000}"/>
    <cellStyle name="_07. NGTT2009-NN_10 VH, YT, GD, NGTT 2010 - (OK)_NGTK-daydu-2014-Laodong" xfId="2879" xr:uid="{00000000-0005-0000-0000-000029020000}"/>
    <cellStyle name="_07. NGTT2009-NN_10 VH, YT, GD, NGTT 2010 - (OK)_Niengiam_Hung_final" xfId="2880" xr:uid="{00000000-0005-0000-0000-00002A020000}"/>
    <cellStyle name="_07. NGTT2009-NN_11 (3)" xfId="267" xr:uid="{00000000-0005-0000-0000-00002B020000}"/>
    <cellStyle name="_07. NGTT2009-NN_11 (3) 2" xfId="2881" xr:uid="{00000000-0005-0000-0000-00002C020000}"/>
    <cellStyle name="_07. NGTT2009-NN_11 (3)_04 Doanh nghiep va CSKDCT 2012" xfId="268" xr:uid="{00000000-0005-0000-0000-00002D020000}"/>
    <cellStyle name="_07. NGTT2009-NN_11 (3)_Book2" xfId="2882" xr:uid="{00000000-0005-0000-0000-00002E020000}"/>
    <cellStyle name="_07. NGTT2009-NN_11 (3)_NGTK-daydu-2014-Laodong" xfId="2883" xr:uid="{00000000-0005-0000-0000-00002F020000}"/>
    <cellStyle name="_07. NGTT2009-NN_11 (3)_nien giam tom tat nong nghiep 2013" xfId="2884" xr:uid="{00000000-0005-0000-0000-000030020000}"/>
    <cellStyle name="_07. NGTT2009-NN_11 (3)_Niengiam_Hung_final" xfId="2885" xr:uid="{00000000-0005-0000-0000-000031020000}"/>
    <cellStyle name="_07. NGTT2009-NN_11 (3)_Phan II (In)" xfId="2886" xr:uid="{00000000-0005-0000-0000-000032020000}"/>
    <cellStyle name="_07. NGTT2009-NN_11 (3)_Xl0000167" xfId="269" xr:uid="{00000000-0005-0000-0000-000033020000}"/>
    <cellStyle name="_07. NGTT2009-NN_11 So lieu quoc te 2010-final" xfId="270" xr:uid="{00000000-0005-0000-0000-000034020000}"/>
    <cellStyle name="_07. NGTT2009-NN_11 So lieu quoc te 2010-final 2" xfId="2887" xr:uid="{00000000-0005-0000-0000-000035020000}"/>
    <cellStyle name="_07. NGTT2009-NN_11 So lieu quoc te 2010-final_Book2" xfId="2888" xr:uid="{00000000-0005-0000-0000-000036020000}"/>
    <cellStyle name="_07. NGTT2009-NN_11 So lieu quoc te 2010-final_Mau" xfId="2889" xr:uid="{00000000-0005-0000-0000-000037020000}"/>
    <cellStyle name="_07. NGTT2009-NN_11 So lieu quoc te 2010-final_NGTK-daydu-2014-Laodong" xfId="2890" xr:uid="{00000000-0005-0000-0000-000038020000}"/>
    <cellStyle name="_07. NGTT2009-NN_11 So lieu quoc te 2010-final_Niengiam_Hung_final" xfId="2891" xr:uid="{00000000-0005-0000-0000-000039020000}"/>
    <cellStyle name="_07. NGTT2009-NN_12 (2)" xfId="271" xr:uid="{00000000-0005-0000-0000-00003A020000}"/>
    <cellStyle name="_07. NGTT2009-NN_12 (2) 2" xfId="2892" xr:uid="{00000000-0005-0000-0000-00003B020000}"/>
    <cellStyle name="_07. NGTT2009-NN_12 (2)_04 Doanh nghiep va CSKDCT 2012" xfId="272" xr:uid="{00000000-0005-0000-0000-00003C020000}"/>
    <cellStyle name="_07. NGTT2009-NN_12 (2)_Book2" xfId="2893" xr:uid="{00000000-0005-0000-0000-00003D020000}"/>
    <cellStyle name="_07. NGTT2009-NN_12 (2)_NGTK-daydu-2014-Laodong" xfId="2894" xr:uid="{00000000-0005-0000-0000-00003E020000}"/>
    <cellStyle name="_07. NGTT2009-NN_12 (2)_nien giam tom tat nong nghiep 2013" xfId="2895" xr:uid="{00000000-0005-0000-0000-00003F020000}"/>
    <cellStyle name="_07. NGTT2009-NN_12 (2)_Niengiam_Hung_final" xfId="2896" xr:uid="{00000000-0005-0000-0000-000040020000}"/>
    <cellStyle name="_07. NGTT2009-NN_12 (2)_Phan II (In)" xfId="2897" xr:uid="{00000000-0005-0000-0000-000041020000}"/>
    <cellStyle name="_07. NGTT2009-NN_12 (2)_Xl0000167" xfId="273" xr:uid="{00000000-0005-0000-0000-000042020000}"/>
    <cellStyle name="_07. NGTT2009-NN_12 Chi so gia 2012(chuan) co so" xfId="274" xr:uid="{00000000-0005-0000-0000-000043020000}"/>
    <cellStyle name="_07. NGTT2009-NN_12 Giao duc, Y Te va Muc songnam2011" xfId="275" xr:uid="{00000000-0005-0000-0000-000044020000}"/>
    <cellStyle name="_07. NGTT2009-NN_12 Giao duc, Y Te va Muc songnam2011_nien giam tom tat nong nghiep 2013" xfId="2898" xr:uid="{00000000-0005-0000-0000-000045020000}"/>
    <cellStyle name="_07. NGTT2009-NN_12 Giao duc, Y Te va Muc songnam2011_Phan II (In)" xfId="2899" xr:uid="{00000000-0005-0000-0000-000046020000}"/>
    <cellStyle name="_07. NGTT2009-NN_13 Van tai 2012" xfId="276" xr:uid="{00000000-0005-0000-0000-000047020000}"/>
    <cellStyle name="_07. NGTT2009-NN_Book1" xfId="277" xr:uid="{00000000-0005-0000-0000-000048020000}"/>
    <cellStyle name="_07. NGTT2009-NN_Book1 2" xfId="2900" xr:uid="{00000000-0005-0000-0000-000049020000}"/>
    <cellStyle name="_07. NGTT2009-NN_Book1_Book2" xfId="2901" xr:uid="{00000000-0005-0000-0000-00004A020000}"/>
    <cellStyle name="_07. NGTT2009-NN_Book1_Mau" xfId="2902" xr:uid="{00000000-0005-0000-0000-00004B020000}"/>
    <cellStyle name="_07. NGTT2009-NN_Book1_NGTK-daydu-2014-Laodong" xfId="2903" xr:uid="{00000000-0005-0000-0000-00004C020000}"/>
    <cellStyle name="_07. NGTT2009-NN_Book1_Niengiam_Hung_final" xfId="2904" xr:uid="{00000000-0005-0000-0000-00004D020000}"/>
    <cellStyle name="_07. NGTT2009-NN_Book2" xfId="2905" xr:uid="{00000000-0005-0000-0000-00004E020000}"/>
    <cellStyle name="_07. NGTT2009-NN_Book3" xfId="278" xr:uid="{00000000-0005-0000-0000-00004F020000}"/>
    <cellStyle name="_07. NGTT2009-NN_Book3 10" xfId="279" xr:uid="{00000000-0005-0000-0000-000050020000}"/>
    <cellStyle name="_07. NGTT2009-NN_Book3 11" xfId="280" xr:uid="{00000000-0005-0000-0000-000051020000}"/>
    <cellStyle name="_07. NGTT2009-NN_Book3 12" xfId="281" xr:uid="{00000000-0005-0000-0000-000052020000}"/>
    <cellStyle name="_07. NGTT2009-NN_Book3 13" xfId="282" xr:uid="{00000000-0005-0000-0000-000053020000}"/>
    <cellStyle name="_07. NGTT2009-NN_Book3 14" xfId="283" xr:uid="{00000000-0005-0000-0000-000054020000}"/>
    <cellStyle name="_07. NGTT2009-NN_Book3 15" xfId="284" xr:uid="{00000000-0005-0000-0000-000055020000}"/>
    <cellStyle name="_07. NGTT2009-NN_Book3 16" xfId="285" xr:uid="{00000000-0005-0000-0000-000056020000}"/>
    <cellStyle name="_07. NGTT2009-NN_Book3 17" xfId="286" xr:uid="{00000000-0005-0000-0000-000057020000}"/>
    <cellStyle name="_07. NGTT2009-NN_Book3 18" xfId="287" xr:uid="{00000000-0005-0000-0000-000058020000}"/>
    <cellStyle name="_07. NGTT2009-NN_Book3 19" xfId="288" xr:uid="{00000000-0005-0000-0000-000059020000}"/>
    <cellStyle name="_07. NGTT2009-NN_Book3 2" xfId="289" xr:uid="{00000000-0005-0000-0000-00005A020000}"/>
    <cellStyle name="_07. NGTT2009-NN_Book3 3" xfId="290" xr:uid="{00000000-0005-0000-0000-00005B020000}"/>
    <cellStyle name="_07. NGTT2009-NN_Book3 4" xfId="291" xr:uid="{00000000-0005-0000-0000-00005C020000}"/>
    <cellStyle name="_07. NGTT2009-NN_Book3 5" xfId="292" xr:uid="{00000000-0005-0000-0000-00005D020000}"/>
    <cellStyle name="_07. NGTT2009-NN_Book3 6" xfId="293" xr:uid="{00000000-0005-0000-0000-00005E020000}"/>
    <cellStyle name="_07. NGTT2009-NN_Book3 7" xfId="294" xr:uid="{00000000-0005-0000-0000-00005F020000}"/>
    <cellStyle name="_07. NGTT2009-NN_Book3 8" xfId="295" xr:uid="{00000000-0005-0000-0000-000060020000}"/>
    <cellStyle name="_07. NGTT2009-NN_Book3 9" xfId="296" xr:uid="{00000000-0005-0000-0000-000061020000}"/>
    <cellStyle name="_07. NGTT2009-NN_Book3_01 Don vi HC" xfId="297" xr:uid="{00000000-0005-0000-0000-000062020000}"/>
    <cellStyle name="_07. NGTT2009-NN_Book3_01 Don vi HC 2" xfId="2906" xr:uid="{00000000-0005-0000-0000-000063020000}"/>
    <cellStyle name="_07. NGTT2009-NN_Book3_01 Don vi HC_Book2" xfId="2907" xr:uid="{00000000-0005-0000-0000-000064020000}"/>
    <cellStyle name="_07. NGTT2009-NN_Book3_01 Don vi HC_NGTK-daydu-2014-Laodong" xfId="2908" xr:uid="{00000000-0005-0000-0000-000065020000}"/>
    <cellStyle name="_07. NGTT2009-NN_Book3_01 Don vi HC_Niengiam_Hung_final" xfId="2909" xr:uid="{00000000-0005-0000-0000-000066020000}"/>
    <cellStyle name="_07. NGTT2009-NN_Book3_01 DVHC-DSLD 2010" xfId="298" xr:uid="{00000000-0005-0000-0000-000067020000}"/>
    <cellStyle name="_07. NGTT2009-NN_Book3_01 DVHC-DSLD 2010 2" xfId="2910" xr:uid="{00000000-0005-0000-0000-000068020000}"/>
    <cellStyle name="_07. NGTT2009-NN_Book3_01 DVHC-DSLD 2010_Book2" xfId="2911" xr:uid="{00000000-0005-0000-0000-000069020000}"/>
    <cellStyle name="_07. NGTT2009-NN_Book3_01 DVHC-DSLD 2010_Mau" xfId="2912" xr:uid="{00000000-0005-0000-0000-00006A020000}"/>
    <cellStyle name="_07. NGTT2009-NN_Book3_01 DVHC-DSLD 2010_NGTK-daydu-2014-Laodong" xfId="2913" xr:uid="{00000000-0005-0000-0000-00006B020000}"/>
    <cellStyle name="_07. NGTT2009-NN_Book3_01 DVHC-DSLD 2010_Niengiam_Hung_final" xfId="2914" xr:uid="{00000000-0005-0000-0000-00006C020000}"/>
    <cellStyle name="_07. NGTT2009-NN_Book3_02  Dan so lao dong(OK)" xfId="299" xr:uid="{00000000-0005-0000-0000-00006D020000}"/>
    <cellStyle name="_07. NGTT2009-NN_Book3_02 Dan so 2010 (ok)" xfId="300" xr:uid="{00000000-0005-0000-0000-00006E020000}"/>
    <cellStyle name="_07. NGTT2009-NN_Book3_02 Dan so Lao dong 2011" xfId="301" xr:uid="{00000000-0005-0000-0000-00006F020000}"/>
    <cellStyle name="_07. NGTT2009-NN_Book3_02 Danso_Laodong 2012(chuan) CO SO" xfId="302" xr:uid="{00000000-0005-0000-0000-000070020000}"/>
    <cellStyle name="_07. NGTT2009-NN_Book3_02 DSLD_2011(ok).xls" xfId="303" xr:uid="{00000000-0005-0000-0000-000071020000}"/>
    <cellStyle name="_07. NGTT2009-NN_Book3_03 TKQG va Thu chi NSNN 2012" xfId="304" xr:uid="{00000000-0005-0000-0000-000072020000}"/>
    <cellStyle name="_07. NGTT2009-NN_Book3_04 Doanh nghiep va CSKDCT 2012" xfId="305" xr:uid="{00000000-0005-0000-0000-000073020000}"/>
    <cellStyle name="_07. NGTT2009-NN_Book3_05 Doanh nghiep va Ca the_2011 (Ok)" xfId="306" xr:uid="{00000000-0005-0000-0000-000074020000}"/>
    <cellStyle name="_07. NGTT2009-NN_Book3_05 NGTT DN 2010 (OK)" xfId="307" xr:uid="{00000000-0005-0000-0000-000075020000}"/>
    <cellStyle name="_07. NGTT2009-NN_Book3_05 NGTT DN 2010 (OK) 2" xfId="2915" xr:uid="{00000000-0005-0000-0000-000076020000}"/>
    <cellStyle name="_07. NGTT2009-NN_Book3_05 NGTT DN 2010 (OK)_Bo sung 04 bieu Cong nghiep" xfId="308" xr:uid="{00000000-0005-0000-0000-000077020000}"/>
    <cellStyle name="_07. NGTT2009-NN_Book3_05 NGTT DN 2010 (OK)_Bo sung 04 bieu Cong nghiep 2" xfId="2916" xr:uid="{00000000-0005-0000-0000-000078020000}"/>
    <cellStyle name="_07. NGTT2009-NN_Book3_05 NGTT DN 2010 (OK)_Bo sung 04 bieu Cong nghiep_Book2" xfId="2917" xr:uid="{00000000-0005-0000-0000-000079020000}"/>
    <cellStyle name="_07. NGTT2009-NN_Book3_05 NGTT DN 2010 (OK)_Bo sung 04 bieu Cong nghiep_Mau" xfId="2918" xr:uid="{00000000-0005-0000-0000-00007A020000}"/>
    <cellStyle name="_07. NGTT2009-NN_Book3_05 NGTT DN 2010 (OK)_Bo sung 04 bieu Cong nghiep_NGTK-daydu-2014-Laodong" xfId="2919" xr:uid="{00000000-0005-0000-0000-00007B020000}"/>
    <cellStyle name="_07. NGTT2009-NN_Book3_05 NGTT DN 2010 (OK)_Bo sung 04 bieu Cong nghiep_Niengiam_Hung_final" xfId="2920" xr:uid="{00000000-0005-0000-0000-00007C020000}"/>
    <cellStyle name="_07. NGTT2009-NN_Book3_05 NGTT DN 2010 (OK)_Book2" xfId="2921" xr:uid="{00000000-0005-0000-0000-00007D020000}"/>
    <cellStyle name="_07. NGTT2009-NN_Book3_05 NGTT DN 2010 (OK)_Mau" xfId="2922" xr:uid="{00000000-0005-0000-0000-00007E020000}"/>
    <cellStyle name="_07. NGTT2009-NN_Book3_05 NGTT DN 2010 (OK)_NGTK-daydu-2014-Laodong" xfId="2923" xr:uid="{00000000-0005-0000-0000-00007F020000}"/>
    <cellStyle name="_07. NGTT2009-NN_Book3_05 NGTT DN 2010 (OK)_Niengiam_Hung_final" xfId="2924" xr:uid="{00000000-0005-0000-0000-000080020000}"/>
    <cellStyle name="_07. NGTT2009-NN_Book3_06 NGTT LN,TS 2013 co so" xfId="2925" xr:uid="{00000000-0005-0000-0000-000081020000}"/>
    <cellStyle name="_07. NGTT2009-NN_Book3_06 Nong, lam nghiep 2010  (ok)" xfId="309" xr:uid="{00000000-0005-0000-0000-000082020000}"/>
    <cellStyle name="_07. NGTT2009-NN_Book3_07 NGTT CN 2012" xfId="310" xr:uid="{00000000-0005-0000-0000-000083020000}"/>
    <cellStyle name="_07. NGTT2009-NN_Book3_08 Thuong mai Tong muc - Diep" xfId="311" xr:uid="{00000000-0005-0000-0000-000084020000}"/>
    <cellStyle name="_07. NGTT2009-NN_Book3_08 Thuong mai va Du lich (Ok)" xfId="312" xr:uid="{00000000-0005-0000-0000-000085020000}"/>
    <cellStyle name="_07. NGTT2009-NN_Book3_08 Thuong mai va Du lich (Ok)_nien giam tom tat nong nghiep 2013" xfId="2926" xr:uid="{00000000-0005-0000-0000-000086020000}"/>
    <cellStyle name="_07. NGTT2009-NN_Book3_08 Thuong mai va Du lich (Ok)_Phan II (In)" xfId="2927" xr:uid="{00000000-0005-0000-0000-000087020000}"/>
    <cellStyle name="_07. NGTT2009-NN_Book3_09 Chi so gia 2011- VuTKG-1 (Ok)" xfId="313" xr:uid="{00000000-0005-0000-0000-000088020000}"/>
    <cellStyle name="_07. NGTT2009-NN_Book3_09 Chi so gia 2011- VuTKG-1 (Ok)_nien giam tom tat nong nghiep 2013" xfId="2928" xr:uid="{00000000-0005-0000-0000-000089020000}"/>
    <cellStyle name="_07. NGTT2009-NN_Book3_09 Chi so gia 2011- VuTKG-1 (Ok)_Phan II (In)" xfId="2929" xr:uid="{00000000-0005-0000-0000-00008A020000}"/>
    <cellStyle name="_07. NGTT2009-NN_Book3_09 Du lich" xfId="314" xr:uid="{00000000-0005-0000-0000-00008B020000}"/>
    <cellStyle name="_07. NGTT2009-NN_Book3_09 Du lich_nien giam tom tat nong nghiep 2013" xfId="2930" xr:uid="{00000000-0005-0000-0000-00008C020000}"/>
    <cellStyle name="_07. NGTT2009-NN_Book3_09 Du lich_Phan II (In)" xfId="2931" xr:uid="{00000000-0005-0000-0000-00008D020000}"/>
    <cellStyle name="_07. NGTT2009-NN_Book3_10 Market VH, YT, GD, NGTT 2011 " xfId="315" xr:uid="{00000000-0005-0000-0000-00008E020000}"/>
    <cellStyle name="_07. NGTT2009-NN_Book3_10 Market VH, YT, GD, NGTT 2011  2" xfId="2932" xr:uid="{00000000-0005-0000-0000-00008F020000}"/>
    <cellStyle name="_07. NGTT2009-NN_Book3_10 Market VH, YT, GD, NGTT 2011 _02  Dan so lao dong(OK)" xfId="316" xr:uid="{00000000-0005-0000-0000-000090020000}"/>
    <cellStyle name="_07. NGTT2009-NN_Book3_10 Market VH, YT, GD, NGTT 2011 _03 TKQG va Thu chi NSNN 2012" xfId="317" xr:uid="{00000000-0005-0000-0000-000091020000}"/>
    <cellStyle name="_07. NGTT2009-NN_Book3_10 Market VH, YT, GD, NGTT 2011 _04 Doanh nghiep va CSKDCT 2012" xfId="318" xr:uid="{00000000-0005-0000-0000-000092020000}"/>
    <cellStyle name="_07. NGTT2009-NN_Book3_10 Market VH, YT, GD, NGTT 2011 _05 Doanh nghiep va Ca the_2011 (Ok)" xfId="319" xr:uid="{00000000-0005-0000-0000-000093020000}"/>
    <cellStyle name="_07. NGTT2009-NN_Book3_10 Market VH, YT, GD, NGTT 2011 _06 NGTT LN,TS 2013 co so" xfId="2933" xr:uid="{00000000-0005-0000-0000-000094020000}"/>
    <cellStyle name="_07. NGTT2009-NN_Book3_10 Market VH, YT, GD, NGTT 2011 _07 NGTT CN 2012" xfId="320" xr:uid="{00000000-0005-0000-0000-000095020000}"/>
    <cellStyle name="_07. NGTT2009-NN_Book3_10 Market VH, YT, GD, NGTT 2011 _08 Thuong mai Tong muc - Diep" xfId="321" xr:uid="{00000000-0005-0000-0000-000096020000}"/>
    <cellStyle name="_07. NGTT2009-NN_Book3_10 Market VH, YT, GD, NGTT 2011 _08 Thuong mai va Du lich (Ok)" xfId="322" xr:uid="{00000000-0005-0000-0000-000097020000}"/>
    <cellStyle name="_07. NGTT2009-NN_Book3_10 Market VH, YT, GD, NGTT 2011 _08 Thuong mai va Du lich (Ok)_nien giam tom tat nong nghiep 2013" xfId="2934" xr:uid="{00000000-0005-0000-0000-000098020000}"/>
    <cellStyle name="_07. NGTT2009-NN_Book3_10 Market VH, YT, GD, NGTT 2011 _08 Thuong mai va Du lich (Ok)_Phan II (In)" xfId="2935" xr:uid="{00000000-0005-0000-0000-000099020000}"/>
    <cellStyle name="_07. NGTT2009-NN_Book3_10 Market VH, YT, GD, NGTT 2011 _09 Chi so gia 2011- VuTKG-1 (Ok)" xfId="323" xr:uid="{00000000-0005-0000-0000-00009A020000}"/>
    <cellStyle name="_07. NGTT2009-NN_Book3_10 Market VH, YT, GD, NGTT 2011 _09 Chi so gia 2011- VuTKG-1 (Ok)_nien giam tom tat nong nghiep 2013" xfId="2936" xr:uid="{00000000-0005-0000-0000-00009B020000}"/>
    <cellStyle name="_07. NGTT2009-NN_Book3_10 Market VH, YT, GD, NGTT 2011 _09 Chi so gia 2011- VuTKG-1 (Ok)_Phan II (In)" xfId="2937" xr:uid="{00000000-0005-0000-0000-00009C020000}"/>
    <cellStyle name="_07. NGTT2009-NN_Book3_10 Market VH, YT, GD, NGTT 2011 _09 Du lich" xfId="324" xr:uid="{00000000-0005-0000-0000-00009D020000}"/>
    <cellStyle name="_07. NGTT2009-NN_Book3_10 Market VH, YT, GD, NGTT 2011 _09 Du lich_nien giam tom tat nong nghiep 2013" xfId="2938" xr:uid="{00000000-0005-0000-0000-00009E020000}"/>
    <cellStyle name="_07. NGTT2009-NN_Book3_10 Market VH, YT, GD, NGTT 2011 _09 Du lich_Phan II (In)" xfId="2939" xr:uid="{00000000-0005-0000-0000-00009F020000}"/>
    <cellStyle name="_07. NGTT2009-NN_Book3_10 Market VH, YT, GD, NGTT 2011 _10 Van tai va BCVT (da sua ok)" xfId="325" xr:uid="{00000000-0005-0000-0000-0000A0020000}"/>
    <cellStyle name="_07. NGTT2009-NN_Book3_10 Market VH, YT, GD, NGTT 2011 _10 Van tai va BCVT (da sua ok)_nien giam tom tat nong nghiep 2013" xfId="2940" xr:uid="{00000000-0005-0000-0000-0000A1020000}"/>
    <cellStyle name="_07. NGTT2009-NN_Book3_10 Market VH, YT, GD, NGTT 2011 _10 Van tai va BCVT (da sua ok)_Phan II (In)" xfId="2941" xr:uid="{00000000-0005-0000-0000-0000A2020000}"/>
    <cellStyle name="_07. NGTT2009-NN_Book3_10 Market VH, YT, GD, NGTT 2011 _11 (3)" xfId="326" xr:uid="{00000000-0005-0000-0000-0000A3020000}"/>
    <cellStyle name="_07. NGTT2009-NN_Book3_10 Market VH, YT, GD, NGTT 2011 _11 (3) 2" xfId="2942" xr:uid="{00000000-0005-0000-0000-0000A4020000}"/>
    <cellStyle name="_07. NGTT2009-NN_Book3_10 Market VH, YT, GD, NGTT 2011 _11 (3)_04 Doanh nghiep va CSKDCT 2012" xfId="327" xr:uid="{00000000-0005-0000-0000-0000A5020000}"/>
    <cellStyle name="_07. NGTT2009-NN_Book3_10 Market VH, YT, GD, NGTT 2011 _11 (3)_Book2" xfId="2943" xr:uid="{00000000-0005-0000-0000-0000A6020000}"/>
    <cellStyle name="_07. NGTT2009-NN_Book3_10 Market VH, YT, GD, NGTT 2011 _11 (3)_NGTK-daydu-2014-Laodong" xfId="2944" xr:uid="{00000000-0005-0000-0000-0000A7020000}"/>
    <cellStyle name="_07. NGTT2009-NN_Book3_10 Market VH, YT, GD, NGTT 2011 _11 (3)_nien giam tom tat nong nghiep 2013" xfId="2945" xr:uid="{00000000-0005-0000-0000-0000A8020000}"/>
    <cellStyle name="_07. NGTT2009-NN_Book3_10 Market VH, YT, GD, NGTT 2011 _11 (3)_Niengiam_Hung_final" xfId="2946" xr:uid="{00000000-0005-0000-0000-0000A9020000}"/>
    <cellStyle name="_07. NGTT2009-NN_Book3_10 Market VH, YT, GD, NGTT 2011 _11 (3)_Phan II (In)" xfId="2947" xr:uid="{00000000-0005-0000-0000-0000AA020000}"/>
    <cellStyle name="_07. NGTT2009-NN_Book3_10 Market VH, YT, GD, NGTT 2011 _11 (3)_Xl0000167" xfId="328" xr:uid="{00000000-0005-0000-0000-0000AB020000}"/>
    <cellStyle name="_07. NGTT2009-NN_Book3_10 Market VH, YT, GD, NGTT 2011 _12 (2)" xfId="329" xr:uid="{00000000-0005-0000-0000-0000AC020000}"/>
    <cellStyle name="_07. NGTT2009-NN_Book3_10 Market VH, YT, GD, NGTT 2011 _12 (2) 2" xfId="2948" xr:uid="{00000000-0005-0000-0000-0000AD020000}"/>
    <cellStyle name="_07. NGTT2009-NN_Book3_10 Market VH, YT, GD, NGTT 2011 _12 (2)_04 Doanh nghiep va CSKDCT 2012" xfId="330" xr:uid="{00000000-0005-0000-0000-0000AE020000}"/>
    <cellStyle name="_07. NGTT2009-NN_Book3_10 Market VH, YT, GD, NGTT 2011 _12 (2)_Book2" xfId="2949" xr:uid="{00000000-0005-0000-0000-0000AF020000}"/>
    <cellStyle name="_07. NGTT2009-NN_Book3_10 Market VH, YT, GD, NGTT 2011 _12 (2)_NGTK-daydu-2014-Laodong" xfId="2950" xr:uid="{00000000-0005-0000-0000-0000B0020000}"/>
    <cellStyle name="_07. NGTT2009-NN_Book3_10 Market VH, YT, GD, NGTT 2011 _12 (2)_nien giam tom tat nong nghiep 2013" xfId="2951" xr:uid="{00000000-0005-0000-0000-0000B1020000}"/>
    <cellStyle name="_07. NGTT2009-NN_Book3_10 Market VH, YT, GD, NGTT 2011 _12 (2)_Niengiam_Hung_final" xfId="2952" xr:uid="{00000000-0005-0000-0000-0000B2020000}"/>
    <cellStyle name="_07. NGTT2009-NN_Book3_10 Market VH, YT, GD, NGTT 2011 _12 (2)_Phan II (In)" xfId="2953" xr:uid="{00000000-0005-0000-0000-0000B3020000}"/>
    <cellStyle name="_07. NGTT2009-NN_Book3_10 Market VH, YT, GD, NGTT 2011 _12 (2)_Xl0000167" xfId="331" xr:uid="{00000000-0005-0000-0000-0000B4020000}"/>
    <cellStyle name="_07. NGTT2009-NN_Book3_10 Market VH, YT, GD, NGTT 2011 _12 Giao duc, Y Te va Muc songnam2011" xfId="332" xr:uid="{00000000-0005-0000-0000-0000B5020000}"/>
    <cellStyle name="_07. NGTT2009-NN_Book3_10 Market VH, YT, GD, NGTT 2011 _12 Giao duc, Y Te va Muc songnam2011_nien giam tom tat nong nghiep 2013" xfId="2954" xr:uid="{00000000-0005-0000-0000-0000B6020000}"/>
    <cellStyle name="_07. NGTT2009-NN_Book3_10 Market VH, YT, GD, NGTT 2011 _12 Giao duc, Y Te va Muc songnam2011_Phan II (In)" xfId="2955" xr:uid="{00000000-0005-0000-0000-0000B7020000}"/>
    <cellStyle name="_07. NGTT2009-NN_Book3_10 Market VH, YT, GD, NGTT 2011 _12 MSDC_Thuy Van" xfId="2956" xr:uid="{00000000-0005-0000-0000-0000B8020000}"/>
    <cellStyle name="_07. NGTT2009-NN_Book3_10 Market VH, YT, GD, NGTT 2011 _13 Van tai 2012" xfId="333" xr:uid="{00000000-0005-0000-0000-0000B9020000}"/>
    <cellStyle name="_07. NGTT2009-NN_Book3_10 Market VH, YT, GD, NGTT 2011 _Book2" xfId="2957" xr:uid="{00000000-0005-0000-0000-0000BA020000}"/>
    <cellStyle name="_07. NGTT2009-NN_Book3_10 Market VH, YT, GD, NGTT 2011 _Giaoduc2013(ok)" xfId="334" xr:uid="{00000000-0005-0000-0000-0000BB020000}"/>
    <cellStyle name="_07. NGTT2009-NN_Book3_10 Market VH, YT, GD, NGTT 2011 _Maket NGTT2012 LN,TS (7-1-2013)" xfId="335" xr:uid="{00000000-0005-0000-0000-0000BC020000}"/>
    <cellStyle name="_07. NGTT2009-NN_Book3_10 Market VH, YT, GD, NGTT 2011 _Maket NGTT2012 LN,TS (7-1-2013)_Nongnghiep" xfId="336" xr:uid="{00000000-0005-0000-0000-0000BD020000}"/>
    <cellStyle name="_07. NGTT2009-NN_Book3_10 Market VH, YT, GD, NGTT 2011 _Ngiam_lamnghiep_2011_v2(1)(1)" xfId="337" xr:uid="{00000000-0005-0000-0000-0000BE020000}"/>
    <cellStyle name="_07. NGTT2009-NN_Book3_10 Market VH, YT, GD, NGTT 2011 _Ngiam_lamnghiep_2011_v2(1)(1)_Nongnghiep" xfId="338" xr:uid="{00000000-0005-0000-0000-0000BF020000}"/>
    <cellStyle name="_07. NGTT2009-NN_Book3_10 Market VH, YT, GD, NGTT 2011 _NGTK-daydu-2014-Laodong" xfId="2958" xr:uid="{00000000-0005-0000-0000-0000C0020000}"/>
    <cellStyle name="_07. NGTT2009-NN_Book3_10 Market VH, YT, GD, NGTT 2011 _NGTT LN,TS 2012 (Chuan)" xfId="339" xr:uid="{00000000-0005-0000-0000-0000C1020000}"/>
    <cellStyle name="_07. NGTT2009-NN_Book3_10 Market VH, YT, GD, NGTT 2011 _Nien giam TT Vu Nong nghiep 2012(solieu)-gui Vu TH 29-3-2013" xfId="340" xr:uid="{00000000-0005-0000-0000-0000C2020000}"/>
    <cellStyle name="_07. NGTT2009-NN_Book3_10 Market VH, YT, GD, NGTT 2011 _Niengiam_Hung_final" xfId="2959" xr:uid="{00000000-0005-0000-0000-0000C3020000}"/>
    <cellStyle name="_07. NGTT2009-NN_Book3_10 Market VH, YT, GD, NGTT 2011 _Nongnghiep" xfId="341" xr:uid="{00000000-0005-0000-0000-0000C4020000}"/>
    <cellStyle name="_07. NGTT2009-NN_Book3_10 Market VH, YT, GD, NGTT 2011 _Nongnghiep 2" xfId="5156" xr:uid="{00000000-0005-0000-0000-0000C5020000}"/>
    <cellStyle name="_07. NGTT2009-NN_Book3_10 Market VH, YT, GD, NGTT 2011 _Nongnghiep NGDD 2012_cap nhat den 24-5-2013(1)" xfId="342" xr:uid="{00000000-0005-0000-0000-0000C6020000}"/>
    <cellStyle name="_07. NGTT2009-NN_Book3_10 Market VH, YT, GD, NGTT 2011 _Nongnghiep_Nongnghiep NGDD 2012_cap nhat den 24-5-2013(1)" xfId="343" xr:uid="{00000000-0005-0000-0000-0000C7020000}"/>
    <cellStyle name="_07. NGTT2009-NN_Book3_10 Market VH, YT, GD, NGTT 2011 _So lieu quoc te TH" xfId="344" xr:uid="{00000000-0005-0000-0000-0000C8020000}"/>
    <cellStyle name="_07. NGTT2009-NN_Book3_10 Market VH, YT, GD, NGTT 2011 _So lieu quoc te TH_nien giam tom tat nong nghiep 2013" xfId="2960" xr:uid="{00000000-0005-0000-0000-0000C9020000}"/>
    <cellStyle name="_07. NGTT2009-NN_Book3_10 Market VH, YT, GD, NGTT 2011 _So lieu quoc te TH_Phan II (In)" xfId="2961" xr:uid="{00000000-0005-0000-0000-0000CA020000}"/>
    <cellStyle name="_07. NGTT2009-NN_Book3_10 Market VH, YT, GD, NGTT 2011 _TKQG" xfId="345" xr:uid="{00000000-0005-0000-0000-0000CB020000}"/>
    <cellStyle name="_07. NGTT2009-NN_Book3_10 Market VH, YT, GD, NGTT 2011 _TKQG 2" xfId="5157" xr:uid="{00000000-0005-0000-0000-0000CC020000}"/>
    <cellStyle name="_07. NGTT2009-NN_Book3_10 Market VH, YT, GD, NGTT 2011 _Xl0000147" xfId="346" xr:uid="{00000000-0005-0000-0000-0000CD020000}"/>
    <cellStyle name="_07. NGTT2009-NN_Book3_10 Market VH, YT, GD, NGTT 2011 _Xl0000167" xfId="347" xr:uid="{00000000-0005-0000-0000-0000CE020000}"/>
    <cellStyle name="_07. NGTT2009-NN_Book3_10 Market VH, YT, GD, NGTT 2011 _XNK" xfId="348" xr:uid="{00000000-0005-0000-0000-0000CF020000}"/>
    <cellStyle name="_07. NGTT2009-NN_Book3_10 Market VH, YT, GD, NGTT 2011 _XNK_nien giam tom tat nong nghiep 2013" xfId="2962" xr:uid="{00000000-0005-0000-0000-0000D0020000}"/>
    <cellStyle name="_07. NGTT2009-NN_Book3_10 Market VH, YT, GD, NGTT 2011 _XNK_Phan II (In)" xfId="2963" xr:uid="{00000000-0005-0000-0000-0000D1020000}"/>
    <cellStyle name="_07. NGTT2009-NN_Book3_10 Van tai va BCVT (da sua ok)" xfId="349" xr:uid="{00000000-0005-0000-0000-0000D2020000}"/>
    <cellStyle name="_07. NGTT2009-NN_Book3_10 Van tai va BCVT (da sua ok)_nien giam tom tat nong nghiep 2013" xfId="2964" xr:uid="{00000000-0005-0000-0000-0000D3020000}"/>
    <cellStyle name="_07. NGTT2009-NN_Book3_10 Van tai va BCVT (da sua ok)_Phan II (In)" xfId="2965" xr:uid="{00000000-0005-0000-0000-0000D4020000}"/>
    <cellStyle name="_07. NGTT2009-NN_Book3_10 VH, YT, GD, NGTT 2010 - (OK)" xfId="350" xr:uid="{00000000-0005-0000-0000-0000D5020000}"/>
    <cellStyle name="_07. NGTT2009-NN_Book3_10 VH, YT, GD, NGTT 2010 - (OK) 2" xfId="2966" xr:uid="{00000000-0005-0000-0000-0000D6020000}"/>
    <cellStyle name="_07. NGTT2009-NN_Book3_10 VH, YT, GD, NGTT 2010 - (OK)_Bo sung 04 bieu Cong nghiep" xfId="351" xr:uid="{00000000-0005-0000-0000-0000D7020000}"/>
    <cellStyle name="_07. NGTT2009-NN_Book3_10 VH, YT, GD, NGTT 2010 - (OK)_Bo sung 04 bieu Cong nghiep 2" xfId="2967" xr:uid="{00000000-0005-0000-0000-0000D8020000}"/>
    <cellStyle name="_07. NGTT2009-NN_Book3_10 VH, YT, GD, NGTT 2010 - (OK)_Bo sung 04 bieu Cong nghiep_Book2" xfId="2968" xr:uid="{00000000-0005-0000-0000-0000D9020000}"/>
    <cellStyle name="_07. NGTT2009-NN_Book3_10 VH, YT, GD, NGTT 2010 - (OK)_Bo sung 04 bieu Cong nghiep_Mau" xfId="2969" xr:uid="{00000000-0005-0000-0000-0000DA020000}"/>
    <cellStyle name="_07. NGTT2009-NN_Book3_10 VH, YT, GD, NGTT 2010 - (OK)_Bo sung 04 bieu Cong nghiep_NGTK-daydu-2014-Laodong" xfId="2970" xr:uid="{00000000-0005-0000-0000-0000DB020000}"/>
    <cellStyle name="_07. NGTT2009-NN_Book3_10 VH, YT, GD, NGTT 2010 - (OK)_Bo sung 04 bieu Cong nghiep_Niengiam_Hung_final" xfId="2971" xr:uid="{00000000-0005-0000-0000-0000DC020000}"/>
    <cellStyle name="_07. NGTT2009-NN_Book3_10 VH, YT, GD, NGTT 2010 - (OK)_Book2" xfId="2972" xr:uid="{00000000-0005-0000-0000-0000DD020000}"/>
    <cellStyle name="_07. NGTT2009-NN_Book3_10 VH, YT, GD, NGTT 2010 - (OK)_Mau" xfId="2973" xr:uid="{00000000-0005-0000-0000-0000DE020000}"/>
    <cellStyle name="_07. NGTT2009-NN_Book3_10 VH, YT, GD, NGTT 2010 - (OK)_NGTK-daydu-2014-Laodong" xfId="2974" xr:uid="{00000000-0005-0000-0000-0000DF020000}"/>
    <cellStyle name="_07. NGTT2009-NN_Book3_10 VH, YT, GD, NGTT 2010 - (OK)_Niengiam_Hung_final" xfId="2975" xr:uid="{00000000-0005-0000-0000-0000E0020000}"/>
    <cellStyle name="_07. NGTT2009-NN_Book3_11 (3)" xfId="352" xr:uid="{00000000-0005-0000-0000-0000E1020000}"/>
    <cellStyle name="_07. NGTT2009-NN_Book3_11 (3) 2" xfId="2976" xr:uid="{00000000-0005-0000-0000-0000E2020000}"/>
    <cellStyle name="_07. NGTT2009-NN_Book3_11 (3)_04 Doanh nghiep va CSKDCT 2012" xfId="353" xr:uid="{00000000-0005-0000-0000-0000E3020000}"/>
    <cellStyle name="_07. NGTT2009-NN_Book3_11 (3)_Book2" xfId="2977" xr:uid="{00000000-0005-0000-0000-0000E4020000}"/>
    <cellStyle name="_07. NGTT2009-NN_Book3_11 (3)_NGTK-daydu-2014-Laodong" xfId="2978" xr:uid="{00000000-0005-0000-0000-0000E5020000}"/>
    <cellStyle name="_07. NGTT2009-NN_Book3_11 (3)_nien giam tom tat nong nghiep 2013" xfId="2979" xr:uid="{00000000-0005-0000-0000-0000E6020000}"/>
    <cellStyle name="_07. NGTT2009-NN_Book3_11 (3)_Niengiam_Hung_final" xfId="2980" xr:uid="{00000000-0005-0000-0000-0000E7020000}"/>
    <cellStyle name="_07. NGTT2009-NN_Book3_11 (3)_Phan II (In)" xfId="2981" xr:uid="{00000000-0005-0000-0000-0000E8020000}"/>
    <cellStyle name="_07. NGTT2009-NN_Book3_11 (3)_Xl0000167" xfId="354" xr:uid="{00000000-0005-0000-0000-0000E9020000}"/>
    <cellStyle name="_07. NGTT2009-NN_Book3_12 (2)" xfId="355" xr:uid="{00000000-0005-0000-0000-0000EA020000}"/>
    <cellStyle name="_07. NGTT2009-NN_Book3_12 (2) 2" xfId="2982" xr:uid="{00000000-0005-0000-0000-0000EB020000}"/>
    <cellStyle name="_07. NGTT2009-NN_Book3_12 (2)_04 Doanh nghiep va CSKDCT 2012" xfId="356" xr:uid="{00000000-0005-0000-0000-0000EC020000}"/>
    <cellStyle name="_07. NGTT2009-NN_Book3_12 (2)_Book2" xfId="2983" xr:uid="{00000000-0005-0000-0000-0000ED020000}"/>
    <cellStyle name="_07. NGTT2009-NN_Book3_12 (2)_NGTK-daydu-2014-Laodong" xfId="2984" xr:uid="{00000000-0005-0000-0000-0000EE020000}"/>
    <cellStyle name="_07. NGTT2009-NN_Book3_12 (2)_nien giam tom tat nong nghiep 2013" xfId="2985" xr:uid="{00000000-0005-0000-0000-0000EF020000}"/>
    <cellStyle name="_07. NGTT2009-NN_Book3_12 (2)_Niengiam_Hung_final" xfId="2986" xr:uid="{00000000-0005-0000-0000-0000F0020000}"/>
    <cellStyle name="_07. NGTT2009-NN_Book3_12 (2)_Phan II (In)" xfId="2987" xr:uid="{00000000-0005-0000-0000-0000F1020000}"/>
    <cellStyle name="_07. NGTT2009-NN_Book3_12 (2)_Xl0000167" xfId="357" xr:uid="{00000000-0005-0000-0000-0000F2020000}"/>
    <cellStyle name="_07. NGTT2009-NN_Book3_12 Chi so gia 2012(chuan) co so" xfId="358" xr:uid="{00000000-0005-0000-0000-0000F3020000}"/>
    <cellStyle name="_07. NGTT2009-NN_Book3_12 Giao duc, Y Te va Muc songnam2011" xfId="359" xr:uid="{00000000-0005-0000-0000-0000F4020000}"/>
    <cellStyle name="_07. NGTT2009-NN_Book3_12 Giao duc, Y Te va Muc songnam2011_nien giam tom tat nong nghiep 2013" xfId="2988" xr:uid="{00000000-0005-0000-0000-0000F5020000}"/>
    <cellStyle name="_07. NGTT2009-NN_Book3_12 Giao duc, Y Te va Muc songnam2011_Phan II (In)" xfId="2989" xr:uid="{00000000-0005-0000-0000-0000F6020000}"/>
    <cellStyle name="_07. NGTT2009-NN_Book3_13 Van tai 2012" xfId="360" xr:uid="{00000000-0005-0000-0000-0000F7020000}"/>
    <cellStyle name="_07. NGTT2009-NN_Book3_Book1" xfId="361" xr:uid="{00000000-0005-0000-0000-0000F8020000}"/>
    <cellStyle name="_07. NGTT2009-NN_Book3_Book1 2" xfId="2990" xr:uid="{00000000-0005-0000-0000-0000F9020000}"/>
    <cellStyle name="_07. NGTT2009-NN_Book3_Book1_Book2" xfId="2991" xr:uid="{00000000-0005-0000-0000-0000FA020000}"/>
    <cellStyle name="_07. NGTT2009-NN_Book3_Book1_Mau" xfId="2992" xr:uid="{00000000-0005-0000-0000-0000FB020000}"/>
    <cellStyle name="_07. NGTT2009-NN_Book3_Book1_NGTK-daydu-2014-Laodong" xfId="2993" xr:uid="{00000000-0005-0000-0000-0000FC020000}"/>
    <cellStyle name="_07. NGTT2009-NN_Book3_Book1_Niengiam_Hung_final" xfId="2994" xr:uid="{00000000-0005-0000-0000-0000FD020000}"/>
    <cellStyle name="_07. NGTT2009-NN_Book3_Book2" xfId="2995" xr:uid="{00000000-0005-0000-0000-0000FE020000}"/>
    <cellStyle name="_07. NGTT2009-NN_Book3_CucThongke-phucdap-Tuan-Anh" xfId="362" xr:uid="{00000000-0005-0000-0000-0000FF020000}"/>
    <cellStyle name="_07. NGTT2009-NN_Book3_Giaoduc2013(ok)" xfId="363" xr:uid="{00000000-0005-0000-0000-000000030000}"/>
    <cellStyle name="_07. NGTT2009-NN_Book3_GTSXNN" xfId="364" xr:uid="{00000000-0005-0000-0000-000001030000}"/>
    <cellStyle name="_07. NGTT2009-NN_Book3_GTSXNN 2" xfId="5158" xr:uid="{00000000-0005-0000-0000-000002030000}"/>
    <cellStyle name="_07. NGTT2009-NN_Book3_GTSXNN_Nongnghiep NGDD 2012_cap nhat den 24-5-2013(1)" xfId="365" xr:uid="{00000000-0005-0000-0000-000003030000}"/>
    <cellStyle name="_07. NGTT2009-NN_Book3_Maket NGTT2012 LN,TS (7-1-2013)" xfId="366" xr:uid="{00000000-0005-0000-0000-000004030000}"/>
    <cellStyle name="_07. NGTT2009-NN_Book3_Maket NGTT2012 LN,TS (7-1-2013)_Nongnghiep" xfId="367" xr:uid="{00000000-0005-0000-0000-000005030000}"/>
    <cellStyle name="_07. NGTT2009-NN_Book3_Mau" xfId="2996" xr:uid="{00000000-0005-0000-0000-000006030000}"/>
    <cellStyle name="_07. NGTT2009-NN_Book3_Ngiam_lamnghiep_2011_v2(1)(1)" xfId="368" xr:uid="{00000000-0005-0000-0000-000007030000}"/>
    <cellStyle name="_07. NGTT2009-NN_Book3_Ngiam_lamnghiep_2011_v2(1)(1)_Nongnghiep" xfId="369" xr:uid="{00000000-0005-0000-0000-000008030000}"/>
    <cellStyle name="_07. NGTT2009-NN_Book3_NGTK-daydu-2014-Laodong" xfId="2997" xr:uid="{00000000-0005-0000-0000-000009030000}"/>
    <cellStyle name="_07. NGTT2009-NN_Book3_NGTT LN,TS 2012 (Chuan)" xfId="370" xr:uid="{00000000-0005-0000-0000-00000A030000}"/>
    <cellStyle name="_07. NGTT2009-NN_Book3_Nien giam day du  Nong nghiep 2010" xfId="371" xr:uid="{00000000-0005-0000-0000-00000B030000}"/>
    <cellStyle name="_07. NGTT2009-NN_Book3_Nien giam TT Vu Nong nghiep 2012(solieu)-gui Vu TH 29-3-2013" xfId="372" xr:uid="{00000000-0005-0000-0000-00000C030000}"/>
    <cellStyle name="_07. NGTT2009-NN_Book3_Niengiam_Hung_final" xfId="2998" xr:uid="{00000000-0005-0000-0000-00000D030000}"/>
    <cellStyle name="_07. NGTT2009-NN_Book3_Nongnghiep" xfId="373" xr:uid="{00000000-0005-0000-0000-00000E030000}"/>
    <cellStyle name="_07. NGTT2009-NN_Book3_Nongnghiep 2" xfId="2999" xr:uid="{00000000-0005-0000-0000-00000F030000}"/>
    <cellStyle name="_07. NGTT2009-NN_Book3_Nongnghiep_Bo sung 04 bieu Cong nghiep" xfId="374" xr:uid="{00000000-0005-0000-0000-000010030000}"/>
    <cellStyle name="_07. NGTT2009-NN_Book3_Nongnghiep_Bo sung 04 bieu Cong nghiep 2" xfId="3000" xr:uid="{00000000-0005-0000-0000-000011030000}"/>
    <cellStyle name="_07. NGTT2009-NN_Book3_Nongnghiep_Bo sung 04 bieu Cong nghiep_Book2" xfId="3001" xr:uid="{00000000-0005-0000-0000-000012030000}"/>
    <cellStyle name="_07. NGTT2009-NN_Book3_Nongnghiep_Bo sung 04 bieu Cong nghiep_Mau" xfId="3002" xr:uid="{00000000-0005-0000-0000-000013030000}"/>
    <cellStyle name="_07. NGTT2009-NN_Book3_Nongnghiep_Bo sung 04 bieu Cong nghiep_NGTK-daydu-2014-Laodong" xfId="3003" xr:uid="{00000000-0005-0000-0000-000014030000}"/>
    <cellStyle name="_07. NGTT2009-NN_Book3_Nongnghiep_Bo sung 04 bieu Cong nghiep_Niengiam_Hung_final" xfId="3004" xr:uid="{00000000-0005-0000-0000-000015030000}"/>
    <cellStyle name="_07. NGTT2009-NN_Book3_Nongnghiep_Book2" xfId="3005" xr:uid="{00000000-0005-0000-0000-000016030000}"/>
    <cellStyle name="_07. NGTT2009-NN_Book3_Nongnghiep_Mau" xfId="375" xr:uid="{00000000-0005-0000-0000-000017030000}"/>
    <cellStyle name="_07. NGTT2009-NN_Book3_Nongnghiep_NGDD 2013 Thu chi NSNN " xfId="3006" xr:uid="{00000000-0005-0000-0000-000018030000}"/>
    <cellStyle name="_07. NGTT2009-NN_Book3_Nongnghiep_NGTK-daydu-2014-Laodong" xfId="3007" xr:uid="{00000000-0005-0000-0000-000019030000}"/>
    <cellStyle name="_07. NGTT2009-NN_Book3_Nongnghiep_Niengiam_Hung_final" xfId="3008" xr:uid="{00000000-0005-0000-0000-00001A030000}"/>
    <cellStyle name="_07. NGTT2009-NN_Book3_Nongnghiep_Nongnghiep NGDD 2012_cap nhat den 24-5-2013(1)" xfId="376" xr:uid="{00000000-0005-0000-0000-00001B030000}"/>
    <cellStyle name="_07. NGTT2009-NN_Book3_Nongnghiep_TKQG" xfId="377" xr:uid="{00000000-0005-0000-0000-00001C030000}"/>
    <cellStyle name="_07. NGTT2009-NN_Book3_Nongnghiep_TKQG 2" xfId="5159" xr:uid="{00000000-0005-0000-0000-00001D030000}"/>
    <cellStyle name="_07. NGTT2009-NN_Book3_So lieu quoc te TH" xfId="378" xr:uid="{00000000-0005-0000-0000-00001E030000}"/>
    <cellStyle name="_07. NGTT2009-NN_Book3_So lieu quoc te TH_08 Cong nghiep 2010" xfId="379" xr:uid="{00000000-0005-0000-0000-00001F030000}"/>
    <cellStyle name="_07. NGTT2009-NN_Book3_So lieu quoc te TH_08 Thuong mai va Du lich (Ok)" xfId="380" xr:uid="{00000000-0005-0000-0000-000020030000}"/>
    <cellStyle name="_07. NGTT2009-NN_Book3_So lieu quoc te TH_09 Chi so gia 2011- VuTKG-1 (Ok)" xfId="381" xr:uid="{00000000-0005-0000-0000-000021030000}"/>
    <cellStyle name="_07. NGTT2009-NN_Book3_So lieu quoc te TH_09 Du lich" xfId="382" xr:uid="{00000000-0005-0000-0000-000022030000}"/>
    <cellStyle name="_07. NGTT2009-NN_Book3_So lieu quoc te TH_10 Van tai va BCVT (da sua ok)" xfId="383" xr:uid="{00000000-0005-0000-0000-000023030000}"/>
    <cellStyle name="_07. NGTT2009-NN_Book3_So lieu quoc te TH_12 Giao duc, Y Te va Muc songnam2011" xfId="384" xr:uid="{00000000-0005-0000-0000-000024030000}"/>
    <cellStyle name="_07. NGTT2009-NN_Book3_So lieu quoc te TH_nien giam tom tat du lich va XNK" xfId="385" xr:uid="{00000000-0005-0000-0000-000025030000}"/>
    <cellStyle name="_07. NGTT2009-NN_Book3_So lieu quoc te TH_Nongnghiep" xfId="386" xr:uid="{00000000-0005-0000-0000-000026030000}"/>
    <cellStyle name="_07. NGTT2009-NN_Book3_So lieu quoc te TH_XNK" xfId="387" xr:uid="{00000000-0005-0000-0000-000027030000}"/>
    <cellStyle name="_07. NGTT2009-NN_Book3_So lieu quoc te(GDP)" xfId="388" xr:uid="{00000000-0005-0000-0000-000028030000}"/>
    <cellStyle name="_07. NGTT2009-NN_Book3_So lieu quoc te(GDP) 2" xfId="3009" xr:uid="{00000000-0005-0000-0000-000029030000}"/>
    <cellStyle name="_07. NGTT2009-NN_Book3_So lieu quoc te(GDP)_02  Dan so lao dong(OK)" xfId="389" xr:uid="{00000000-0005-0000-0000-00002A030000}"/>
    <cellStyle name="_07. NGTT2009-NN_Book3_So lieu quoc te(GDP)_03 TKQG va Thu chi NSNN 2012" xfId="390" xr:uid="{00000000-0005-0000-0000-00002B030000}"/>
    <cellStyle name="_07. NGTT2009-NN_Book3_So lieu quoc te(GDP)_04 Doanh nghiep va CSKDCT 2012" xfId="391" xr:uid="{00000000-0005-0000-0000-00002C030000}"/>
    <cellStyle name="_07. NGTT2009-NN_Book3_So lieu quoc te(GDP)_05 Doanh nghiep va Ca the_2011 (Ok)" xfId="392" xr:uid="{00000000-0005-0000-0000-00002D030000}"/>
    <cellStyle name="_07. NGTT2009-NN_Book3_So lieu quoc te(GDP)_06 NGTT LN,TS 2013 co so" xfId="3010" xr:uid="{00000000-0005-0000-0000-00002E030000}"/>
    <cellStyle name="_07. NGTT2009-NN_Book3_So lieu quoc te(GDP)_07 NGTT CN 2012" xfId="393" xr:uid="{00000000-0005-0000-0000-00002F030000}"/>
    <cellStyle name="_07. NGTT2009-NN_Book3_So lieu quoc te(GDP)_08 Thuong mai Tong muc - Diep" xfId="394" xr:uid="{00000000-0005-0000-0000-000030030000}"/>
    <cellStyle name="_07. NGTT2009-NN_Book3_So lieu quoc te(GDP)_08 Thuong mai va Du lich (Ok)" xfId="395" xr:uid="{00000000-0005-0000-0000-000031030000}"/>
    <cellStyle name="_07. NGTT2009-NN_Book3_So lieu quoc te(GDP)_08 Thuong mai va Du lich (Ok)_nien giam tom tat nong nghiep 2013" xfId="3011" xr:uid="{00000000-0005-0000-0000-000032030000}"/>
    <cellStyle name="_07. NGTT2009-NN_Book3_So lieu quoc te(GDP)_08 Thuong mai va Du lich (Ok)_Phan II (In)" xfId="3012" xr:uid="{00000000-0005-0000-0000-000033030000}"/>
    <cellStyle name="_07. NGTT2009-NN_Book3_So lieu quoc te(GDP)_09 Chi so gia 2011- VuTKG-1 (Ok)" xfId="396" xr:uid="{00000000-0005-0000-0000-000034030000}"/>
    <cellStyle name="_07. NGTT2009-NN_Book3_So lieu quoc te(GDP)_09 Chi so gia 2011- VuTKG-1 (Ok)_nien giam tom tat nong nghiep 2013" xfId="3013" xr:uid="{00000000-0005-0000-0000-000035030000}"/>
    <cellStyle name="_07. NGTT2009-NN_Book3_So lieu quoc te(GDP)_09 Chi so gia 2011- VuTKG-1 (Ok)_Phan II (In)" xfId="3014" xr:uid="{00000000-0005-0000-0000-000036030000}"/>
    <cellStyle name="_07. NGTT2009-NN_Book3_So lieu quoc te(GDP)_09 Du lich" xfId="397" xr:uid="{00000000-0005-0000-0000-000037030000}"/>
    <cellStyle name="_07. NGTT2009-NN_Book3_So lieu quoc te(GDP)_09 Du lich_nien giam tom tat nong nghiep 2013" xfId="3015" xr:uid="{00000000-0005-0000-0000-000038030000}"/>
    <cellStyle name="_07. NGTT2009-NN_Book3_So lieu quoc te(GDP)_09 Du lich_Phan II (In)" xfId="3016" xr:uid="{00000000-0005-0000-0000-000039030000}"/>
    <cellStyle name="_07. NGTT2009-NN_Book3_So lieu quoc te(GDP)_10 Van tai va BCVT (da sua ok)" xfId="398" xr:uid="{00000000-0005-0000-0000-00003A030000}"/>
    <cellStyle name="_07. NGTT2009-NN_Book3_So lieu quoc te(GDP)_10 Van tai va BCVT (da sua ok)_nien giam tom tat nong nghiep 2013" xfId="3017" xr:uid="{00000000-0005-0000-0000-00003B030000}"/>
    <cellStyle name="_07. NGTT2009-NN_Book3_So lieu quoc te(GDP)_10 Van tai va BCVT (da sua ok)_Phan II (In)" xfId="3018" xr:uid="{00000000-0005-0000-0000-00003C030000}"/>
    <cellStyle name="_07. NGTT2009-NN_Book3_So lieu quoc te(GDP)_11 (3)" xfId="399" xr:uid="{00000000-0005-0000-0000-00003D030000}"/>
    <cellStyle name="_07. NGTT2009-NN_Book3_So lieu quoc te(GDP)_11 (3) 2" xfId="3019" xr:uid="{00000000-0005-0000-0000-00003E030000}"/>
    <cellStyle name="_07. NGTT2009-NN_Book3_So lieu quoc te(GDP)_11 (3)_04 Doanh nghiep va CSKDCT 2012" xfId="400" xr:uid="{00000000-0005-0000-0000-00003F030000}"/>
    <cellStyle name="_07. NGTT2009-NN_Book3_So lieu quoc te(GDP)_11 (3)_Book2" xfId="3020" xr:uid="{00000000-0005-0000-0000-000040030000}"/>
    <cellStyle name="_07. NGTT2009-NN_Book3_So lieu quoc te(GDP)_11 (3)_NGTK-daydu-2014-Laodong" xfId="3021" xr:uid="{00000000-0005-0000-0000-000041030000}"/>
    <cellStyle name="_07. NGTT2009-NN_Book3_So lieu quoc te(GDP)_11 (3)_nien giam tom tat nong nghiep 2013" xfId="3022" xr:uid="{00000000-0005-0000-0000-000042030000}"/>
    <cellStyle name="_07. NGTT2009-NN_Book3_So lieu quoc te(GDP)_11 (3)_Niengiam_Hung_final" xfId="3023" xr:uid="{00000000-0005-0000-0000-000043030000}"/>
    <cellStyle name="_07. NGTT2009-NN_Book3_So lieu quoc te(GDP)_11 (3)_Phan II (In)" xfId="3024" xr:uid="{00000000-0005-0000-0000-000044030000}"/>
    <cellStyle name="_07. NGTT2009-NN_Book3_So lieu quoc te(GDP)_11 (3)_Xl0000167" xfId="401" xr:uid="{00000000-0005-0000-0000-000045030000}"/>
    <cellStyle name="_07. NGTT2009-NN_Book3_So lieu quoc te(GDP)_12 (2)" xfId="402" xr:uid="{00000000-0005-0000-0000-000046030000}"/>
    <cellStyle name="_07. NGTT2009-NN_Book3_So lieu quoc te(GDP)_12 (2) 2" xfId="3025" xr:uid="{00000000-0005-0000-0000-000047030000}"/>
    <cellStyle name="_07. NGTT2009-NN_Book3_So lieu quoc te(GDP)_12 (2)_04 Doanh nghiep va CSKDCT 2012" xfId="403" xr:uid="{00000000-0005-0000-0000-000048030000}"/>
    <cellStyle name="_07. NGTT2009-NN_Book3_So lieu quoc te(GDP)_12 (2)_Book2" xfId="3026" xr:uid="{00000000-0005-0000-0000-000049030000}"/>
    <cellStyle name="_07. NGTT2009-NN_Book3_So lieu quoc te(GDP)_12 (2)_NGTK-daydu-2014-Laodong" xfId="3027" xr:uid="{00000000-0005-0000-0000-00004A030000}"/>
    <cellStyle name="_07. NGTT2009-NN_Book3_So lieu quoc te(GDP)_12 (2)_nien giam tom tat nong nghiep 2013" xfId="3028" xr:uid="{00000000-0005-0000-0000-00004B030000}"/>
    <cellStyle name="_07. NGTT2009-NN_Book3_So lieu quoc te(GDP)_12 (2)_Niengiam_Hung_final" xfId="3029" xr:uid="{00000000-0005-0000-0000-00004C030000}"/>
    <cellStyle name="_07. NGTT2009-NN_Book3_So lieu quoc te(GDP)_12 (2)_Phan II (In)" xfId="3030" xr:uid="{00000000-0005-0000-0000-00004D030000}"/>
    <cellStyle name="_07. NGTT2009-NN_Book3_So lieu quoc te(GDP)_12 (2)_Xl0000167" xfId="404" xr:uid="{00000000-0005-0000-0000-00004E030000}"/>
    <cellStyle name="_07. NGTT2009-NN_Book3_So lieu quoc te(GDP)_12 Giao duc, Y Te va Muc songnam2011" xfId="405" xr:uid="{00000000-0005-0000-0000-00004F030000}"/>
    <cellStyle name="_07. NGTT2009-NN_Book3_So lieu quoc te(GDP)_12 Giao duc, Y Te va Muc songnam2011_nien giam tom tat nong nghiep 2013" xfId="3031" xr:uid="{00000000-0005-0000-0000-000050030000}"/>
    <cellStyle name="_07. NGTT2009-NN_Book3_So lieu quoc te(GDP)_12 Giao duc, Y Te va Muc songnam2011_Phan II (In)" xfId="3032" xr:uid="{00000000-0005-0000-0000-000051030000}"/>
    <cellStyle name="_07. NGTT2009-NN_Book3_So lieu quoc te(GDP)_12 MSDC_Thuy Van" xfId="3033" xr:uid="{00000000-0005-0000-0000-000052030000}"/>
    <cellStyle name="_07. NGTT2009-NN_Book3_So lieu quoc te(GDP)_12 So lieu quoc te (Ok)" xfId="406" xr:uid="{00000000-0005-0000-0000-000053030000}"/>
    <cellStyle name="_07. NGTT2009-NN_Book3_So lieu quoc te(GDP)_12 So lieu quoc te (Ok)_nien giam tom tat nong nghiep 2013" xfId="3034" xr:uid="{00000000-0005-0000-0000-000054030000}"/>
    <cellStyle name="_07. NGTT2009-NN_Book3_So lieu quoc te(GDP)_12 So lieu quoc te (Ok)_Phan II (In)" xfId="3035" xr:uid="{00000000-0005-0000-0000-000055030000}"/>
    <cellStyle name="_07. NGTT2009-NN_Book3_So lieu quoc te(GDP)_13 Van tai 2012" xfId="407" xr:uid="{00000000-0005-0000-0000-000056030000}"/>
    <cellStyle name="_07. NGTT2009-NN_Book3_So lieu quoc te(GDP)_Book2" xfId="3036" xr:uid="{00000000-0005-0000-0000-000057030000}"/>
    <cellStyle name="_07. NGTT2009-NN_Book3_So lieu quoc te(GDP)_Giaoduc2013(ok)" xfId="408" xr:uid="{00000000-0005-0000-0000-000058030000}"/>
    <cellStyle name="_07. NGTT2009-NN_Book3_So lieu quoc te(GDP)_Maket NGTT2012 LN,TS (7-1-2013)" xfId="409" xr:uid="{00000000-0005-0000-0000-000059030000}"/>
    <cellStyle name="_07. NGTT2009-NN_Book3_So lieu quoc te(GDP)_Maket NGTT2012 LN,TS (7-1-2013)_Nongnghiep" xfId="410" xr:uid="{00000000-0005-0000-0000-00005A030000}"/>
    <cellStyle name="_07. NGTT2009-NN_Book3_So lieu quoc te(GDP)_Ngiam_lamnghiep_2011_v2(1)(1)" xfId="411" xr:uid="{00000000-0005-0000-0000-00005B030000}"/>
    <cellStyle name="_07. NGTT2009-NN_Book3_So lieu quoc te(GDP)_Ngiam_lamnghiep_2011_v2(1)(1)_Nongnghiep" xfId="412" xr:uid="{00000000-0005-0000-0000-00005C030000}"/>
    <cellStyle name="_07. NGTT2009-NN_Book3_So lieu quoc te(GDP)_NGTK-daydu-2014-Laodong" xfId="3037" xr:uid="{00000000-0005-0000-0000-00005D030000}"/>
    <cellStyle name="_07. NGTT2009-NN_Book3_So lieu quoc te(GDP)_NGTT LN,TS 2012 (Chuan)" xfId="413" xr:uid="{00000000-0005-0000-0000-00005E030000}"/>
    <cellStyle name="_07. NGTT2009-NN_Book3_So lieu quoc te(GDP)_Nien giam TT Vu Nong nghiep 2012(solieu)-gui Vu TH 29-3-2013" xfId="414" xr:uid="{00000000-0005-0000-0000-00005F030000}"/>
    <cellStyle name="_07. NGTT2009-NN_Book3_So lieu quoc te(GDP)_Niengiam_Hung_final" xfId="3038" xr:uid="{00000000-0005-0000-0000-000060030000}"/>
    <cellStyle name="_07. NGTT2009-NN_Book3_So lieu quoc te(GDP)_Nongnghiep" xfId="415" xr:uid="{00000000-0005-0000-0000-000061030000}"/>
    <cellStyle name="_07. NGTT2009-NN_Book3_So lieu quoc te(GDP)_Nongnghiep 2" xfId="5161" xr:uid="{00000000-0005-0000-0000-000062030000}"/>
    <cellStyle name="_07. NGTT2009-NN_Book3_So lieu quoc te(GDP)_Nongnghiep NGDD 2012_cap nhat den 24-5-2013(1)" xfId="416" xr:uid="{00000000-0005-0000-0000-000063030000}"/>
    <cellStyle name="_07. NGTT2009-NN_Book3_So lieu quoc te(GDP)_Nongnghiep_Nongnghiep NGDD 2012_cap nhat den 24-5-2013(1)" xfId="417" xr:uid="{00000000-0005-0000-0000-000064030000}"/>
    <cellStyle name="_07. NGTT2009-NN_Book3_So lieu quoc te(GDP)_TKQG" xfId="418" xr:uid="{00000000-0005-0000-0000-000065030000}"/>
    <cellStyle name="_07. NGTT2009-NN_Book3_So lieu quoc te(GDP)_TKQG 2" xfId="5162" xr:uid="{00000000-0005-0000-0000-000066030000}"/>
    <cellStyle name="_07. NGTT2009-NN_Book3_So lieu quoc te(GDP)_Xl0000147" xfId="419" xr:uid="{00000000-0005-0000-0000-000067030000}"/>
    <cellStyle name="_07. NGTT2009-NN_Book3_So lieu quoc te(GDP)_Xl0000167" xfId="420" xr:uid="{00000000-0005-0000-0000-000068030000}"/>
    <cellStyle name="_07. NGTT2009-NN_Book3_So lieu quoc te(GDP)_XNK" xfId="421" xr:uid="{00000000-0005-0000-0000-000069030000}"/>
    <cellStyle name="_07. NGTT2009-NN_Book3_So lieu quoc te(GDP)_XNK_nien giam tom tat nong nghiep 2013" xfId="3039" xr:uid="{00000000-0005-0000-0000-00006A030000}"/>
    <cellStyle name="_07. NGTT2009-NN_Book3_So lieu quoc te(GDP)_XNK_Phan II (In)" xfId="3040" xr:uid="{00000000-0005-0000-0000-00006B030000}"/>
    <cellStyle name="_07. NGTT2009-NN_Book3_TKQG" xfId="422" xr:uid="{00000000-0005-0000-0000-00006C030000}"/>
    <cellStyle name="_07. NGTT2009-NN_Book3_Xl0000006" xfId="3041" xr:uid="{00000000-0005-0000-0000-00006D030000}"/>
    <cellStyle name="_07. NGTT2009-NN_Book3_Xl0000147" xfId="423" xr:uid="{00000000-0005-0000-0000-00006E030000}"/>
    <cellStyle name="_07. NGTT2009-NN_Book3_Xl0000167" xfId="424" xr:uid="{00000000-0005-0000-0000-00006F030000}"/>
    <cellStyle name="_07. NGTT2009-NN_Book3_XNK" xfId="425" xr:uid="{00000000-0005-0000-0000-000070030000}"/>
    <cellStyle name="_07. NGTT2009-NN_Book3_XNK 2" xfId="3042" xr:uid="{00000000-0005-0000-0000-000071030000}"/>
    <cellStyle name="_07. NGTT2009-NN_Book3_XNK_08 Thuong mai Tong muc - Diep" xfId="426" xr:uid="{00000000-0005-0000-0000-000072030000}"/>
    <cellStyle name="_07. NGTT2009-NN_Book3_XNK_08 Thuong mai Tong muc - Diep_nien giam tom tat nong nghiep 2013" xfId="3043" xr:uid="{00000000-0005-0000-0000-000073030000}"/>
    <cellStyle name="_07. NGTT2009-NN_Book3_XNK_08 Thuong mai Tong muc - Diep_Phan II (In)" xfId="3044" xr:uid="{00000000-0005-0000-0000-000074030000}"/>
    <cellStyle name="_07. NGTT2009-NN_Book3_XNK_Bo sung 04 bieu Cong nghiep" xfId="427" xr:uid="{00000000-0005-0000-0000-000075030000}"/>
    <cellStyle name="_07. NGTT2009-NN_Book3_XNK_Bo sung 04 bieu Cong nghiep 2" xfId="3045" xr:uid="{00000000-0005-0000-0000-000076030000}"/>
    <cellStyle name="_07. NGTT2009-NN_Book3_XNK_Bo sung 04 bieu Cong nghiep_Book2" xfId="3046" xr:uid="{00000000-0005-0000-0000-000077030000}"/>
    <cellStyle name="_07. NGTT2009-NN_Book3_XNK_Bo sung 04 bieu Cong nghiep_Mau" xfId="3047" xr:uid="{00000000-0005-0000-0000-000078030000}"/>
    <cellStyle name="_07. NGTT2009-NN_Book3_XNK_Bo sung 04 bieu Cong nghiep_NGTK-daydu-2014-Laodong" xfId="3048" xr:uid="{00000000-0005-0000-0000-000079030000}"/>
    <cellStyle name="_07. NGTT2009-NN_Book3_XNK_Bo sung 04 bieu Cong nghiep_Niengiam_Hung_final" xfId="3049" xr:uid="{00000000-0005-0000-0000-00007A030000}"/>
    <cellStyle name="_07. NGTT2009-NN_Book3_XNK_Book2" xfId="3050" xr:uid="{00000000-0005-0000-0000-00007B030000}"/>
    <cellStyle name="_07. NGTT2009-NN_Book3_XNK_Mau" xfId="3051" xr:uid="{00000000-0005-0000-0000-00007C030000}"/>
    <cellStyle name="_07. NGTT2009-NN_Book3_XNK_NGTK-daydu-2014-Laodong" xfId="3052" xr:uid="{00000000-0005-0000-0000-00007D030000}"/>
    <cellStyle name="_07. NGTT2009-NN_Book3_XNK_Niengiam_Hung_final" xfId="3053" xr:uid="{00000000-0005-0000-0000-00007E030000}"/>
    <cellStyle name="_07. NGTT2009-NN_Book3_XNK-2012" xfId="428" xr:uid="{00000000-0005-0000-0000-00007F030000}"/>
    <cellStyle name="_07. NGTT2009-NN_Book3_XNK-2012_nien giam tom tat nong nghiep 2013" xfId="3054" xr:uid="{00000000-0005-0000-0000-000080030000}"/>
    <cellStyle name="_07. NGTT2009-NN_Book3_XNK-2012_Phan II (In)" xfId="3055" xr:uid="{00000000-0005-0000-0000-000081030000}"/>
    <cellStyle name="_07. NGTT2009-NN_Book3_XNK-Market" xfId="429" xr:uid="{00000000-0005-0000-0000-000082030000}"/>
    <cellStyle name="_07. NGTT2009-NN_Book4" xfId="430" xr:uid="{00000000-0005-0000-0000-000083030000}"/>
    <cellStyle name="_07. NGTT2009-NN_Book4 2" xfId="3056" xr:uid="{00000000-0005-0000-0000-000084030000}"/>
    <cellStyle name="_07. NGTT2009-NN_Book4_08 Cong nghiep 2010" xfId="431" xr:uid="{00000000-0005-0000-0000-000085030000}"/>
    <cellStyle name="_07. NGTT2009-NN_Book4_08 Thuong mai va Du lich (Ok)" xfId="432" xr:uid="{00000000-0005-0000-0000-000086030000}"/>
    <cellStyle name="_07. NGTT2009-NN_Book4_09 Chi so gia 2011- VuTKG-1 (Ok)" xfId="433" xr:uid="{00000000-0005-0000-0000-000087030000}"/>
    <cellStyle name="_07. NGTT2009-NN_Book4_09 Du lich" xfId="434" xr:uid="{00000000-0005-0000-0000-000088030000}"/>
    <cellStyle name="_07. NGTT2009-NN_Book4_10 Van tai va BCVT (da sua ok)" xfId="435" xr:uid="{00000000-0005-0000-0000-000089030000}"/>
    <cellStyle name="_07. NGTT2009-NN_Book4_12 Giao duc, Y Te va Muc songnam2011" xfId="436" xr:uid="{00000000-0005-0000-0000-00008A030000}"/>
    <cellStyle name="_07. NGTT2009-NN_Book4_12 So lieu quoc te (Ok)" xfId="437" xr:uid="{00000000-0005-0000-0000-00008B030000}"/>
    <cellStyle name="_07. NGTT2009-NN_Book4_Book1" xfId="438" xr:uid="{00000000-0005-0000-0000-00008C030000}"/>
    <cellStyle name="_07. NGTT2009-NN_Book4_Book1 2" xfId="3057" xr:uid="{00000000-0005-0000-0000-00008D030000}"/>
    <cellStyle name="_07. NGTT2009-NN_Book4_Book1_Book2" xfId="3058" xr:uid="{00000000-0005-0000-0000-00008E030000}"/>
    <cellStyle name="_07. NGTT2009-NN_Book4_Book1_Mau" xfId="3059" xr:uid="{00000000-0005-0000-0000-00008F030000}"/>
    <cellStyle name="_07. NGTT2009-NN_Book4_Book1_NGTK-daydu-2014-Laodong" xfId="3060" xr:uid="{00000000-0005-0000-0000-000090030000}"/>
    <cellStyle name="_07. NGTT2009-NN_Book4_Book1_Niengiam_Hung_final" xfId="3061" xr:uid="{00000000-0005-0000-0000-000091030000}"/>
    <cellStyle name="_07. NGTT2009-NN_Book4_Book2" xfId="3062" xr:uid="{00000000-0005-0000-0000-000092030000}"/>
    <cellStyle name="_07. NGTT2009-NN_Book4_Mau" xfId="3063" xr:uid="{00000000-0005-0000-0000-000093030000}"/>
    <cellStyle name="_07. NGTT2009-NN_Book4_NGTK-daydu-2014-Laodong" xfId="3064" xr:uid="{00000000-0005-0000-0000-000094030000}"/>
    <cellStyle name="_07. NGTT2009-NN_Book4_nien giam tom tat du lich va XNK" xfId="439" xr:uid="{00000000-0005-0000-0000-000095030000}"/>
    <cellStyle name="_07. NGTT2009-NN_Book4_Niengiam_Hung_final" xfId="3065" xr:uid="{00000000-0005-0000-0000-000096030000}"/>
    <cellStyle name="_07. NGTT2009-NN_Book4_Nongnghiep" xfId="440" xr:uid="{00000000-0005-0000-0000-000097030000}"/>
    <cellStyle name="_07. NGTT2009-NN_Book4_XNK" xfId="441" xr:uid="{00000000-0005-0000-0000-000098030000}"/>
    <cellStyle name="_07. NGTT2009-NN_Book4_XNK-2012" xfId="442" xr:uid="{00000000-0005-0000-0000-000099030000}"/>
    <cellStyle name="_07. NGTT2009-NN_CSKDCT 2010" xfId="443" xr:uid="{00000000-0005-0000-0000-00009A030000}"/>
    <cellStyle name="_07. NGTT2009-NN_CSKDCT 2010 2" xfId="3066" xr:uid="{00000000-0005-0000-0000-00009B030000}"/>
    <cellStyle name="_07. NGTT2009-NN_CSKDCT 2010_Bo sung 04 bieu Cong nghiep" xfId="444" xr:uid="{00000000-0005-0000-0000-00009C030000}"/>
    <cellStyle name="_07. NGTT2009-NN_CSKDCT 2010_Bo sung 04 bieu Cong nghiep 2" xfId="3067" xr:uid="{00000000-0005-0000-0000-00009D030000}"/>
    <cellStyle name="_07. NGTT2009-NN_CSKDCT 2010_Bo sung 04 bieu Cong nghiep_Book2" xfId="3068" xr:uid="{00000000-0005-0000-0000-00009E030000}"/>
    <cellStyle name="_07. NGTT2009-NN_CSKDCT 2010_Bo sung 04 bieu Cong nghiep_Mau" xfId="3069" xr:uid="{00000000-0005-0000-0000-00009F030000}"/>
    <cellStyle name="_07. NGTT2009-NN_CSKDCT 2010_Bo sung 04 bieu Cong nghiep_NGTK-daydu-2014-Laodong" xfId="3070" xr:uid="{00000000-0005-0000-0000-0000A0030000}"/>
    <cellStyle name="_07. NGTT2009-NN_CSKDCT 2010_Bo sung 04 bieu Cong nghiep_Niengiam_Hung_final" xfId="3071" xr:uid="{00000000-0005-0000-0000-0000A1030000}"/>
    <cellStyle name="_07. NGTT2009-NN_CSKDCT 2010_Book2" xfId="3072" xr:uid="{00000000-0005-0000-0000-0000A2030000}"/>
    <cellStyle name="_07. NGTT2009-NN_CSKDCT 2010_Mau" xfId="3073" xr:uid="{00000000-0005-0000-0000-0000A3030000}"/>
    <cellStyle name="_07. NGTT2009-NN_CSKDCT 2010_NGTK-daydu-2014-Laodong" xfId="3074" xr:uid="{00000000-0005-0000-0000-0000A4030000}"/>
    <cellStyle name="_07. NGTT2009-NN_CSKDCT 2010_Niengiam_Hung_final" xfId="3075" xr:uid="{00000000-0005-0000-0000-0000A5030000}"/>
    <cellStyle name="_07. NGTT2009-NN_CucThongke-phucdap-Tuan-Anh" xfId="445" xr:uid="{00000000-0005-0000-0000-0000A6030000}"/>
    <cellStyle name="_07. NGTT2009-NN_dan so phan tich 10 nam(moi)" xfId="446" xr:uid="{00000000-0005-0000-0000-0000A7030000}"/>
    <cellStyle name="_07. NGTT2009-NN_dan so phan tich 10 nam(moi) 2" xfId="5163" xr:uid="{00000000-0005-0000-0000-0000A8030000}"/>
    <cellStyle name="_07. NGTT2009-NN_dan so phan tich 10 nam(moi)_01 Don vi HC" xfId="3076" xr:uid="{00000000-0005-0000-0000-0000A9030000}"/>
    <cellStyle name="_07. NGTT2009-NN_dan so phan tich 10 nam(moi)_02 Danso_Laodong 2012(chuan) CO SO" xfId="447" xr:uid="{00000000-0005-0000-0000-0000AA030000}"/>
    <cellStyle name="_07. NGTT2009-NN_dan so phan tich 10 nam(moi)_04 Doanh nghiep va CSKDCT 2012" xfId="448" xr:uid="{00000000-0005-0000-0000-0000AB030000}"/>
    <cellStyle name="_07. NGTT2009-NN_dan so phan tich 10 nam(moi)_12 MSDC_Thuy Van" xfId="3077" xr:uid="{00000000-0005-0000-0000-0000AC030000}"/>
    <cellStyle name="_07. NGTT2009-NN_dan so phan tich 10 nam(moi)_Don vi HC, dat dai, khi hau" xfId="3078" xr:uid="{00000000-0005-0000-0000-0000AD030000}"/>
    <cellStyle name="_07. NGTT2009-NN_dan so phan tich 10 nam(moi)_Mau" xfId="3079" xr:uid="{00000000-0005-0000-0000-0000AE030000}"/>
    <cellStyle name="_07. NGTT2009-NN_dan so phan tich 10 nam(moi)_Mau 2" xfId="3080" xr:uid="{00000000-0005-0000-0000-0000AF030000}"/>
    <cellStyle name="_07. NGTT2009-NN_dan so phan tich 10 nam(moi)_Mau_Book2" xfId="3081" xr:uid="{00000000-0005-0000-0000-0000B0030000}"/>
    <cellStyle name="_07. NGTT2009-NN_dan so phan tich 10 nam(moi)_Mau_NGTK-daydu-2014-Laodong" xfId="3082" xr:uid="{00000000-0005-0000-0000-0000B1030000}"/>
    <cellStyle name="_07. NGTT2009-NN_dan so phan tich 10 nam(moi)_Mau_Niengiam_Hung_final" xfId="3083" xr:uid="{00000000-0005-0000-0000-0000B2030000}"/>
    <cellStyle name="_07. NGTT2009-NN_dan so phan tich 10 nam(moi)_NGDD 2013 Thu chi NSNN " xfId="3084" xr:uid="{00000000-0005-0000-0000-0000B3030000}"/>
    <cellStyle name="_07. NGTT2009-NN_dan so phan tich 10 nam(moi)_NGTK-daydu-2014-VuDSLD(22.5.2015)" xfId="3085" xr:uid="{00000000-0005-0000-0000-0000B4030000}"/>
    <cellStyle name="_07. NGTT2009-NN_dan so phan tich 10 nam(moi)_nien giam 28.5.12_sua tn_Oanh-gui-3.15pm-28-5-2012" xfId="449" xr:uid="{00000000-0005-0000-0000-0000B5030000}"/>
    <cellStyle name="_07. NGTT2009-NN_dan so phan tich 10 nam(moi)_Nien giam KT_TV 2010" xfId="450" xr:uid="{00000000-0005-0000-0000-0000B6030000}"/>
    <cellStyle name="_07. NGTT2009-NN_dan so phan tich 10 nam(moi)_nien giam tom tat nong nghiep 2013" xfId="3086" xr:uid="{00000000-0005-0000-0000-0000B7030000}"/>
    <cellStyle name="_07. NGTT2009-NN_dan so phan tich 10 nam(moi)_Phan II (In)" xfId="3087" xr:uid="{00000000-0005-0000-0000-0000B8030000}"/>
    <cellStyle name="_07. NGTT2009-NN_dan so phan tich 10 nam(moi)_Xl0000006" xfId="3088" xr:uid="{00000000-0005-0000-0000-0000B9030000}"/>
    <cellStyle name="_07. NGTT2009-NN_dan so phan tich 10 nam(moi)_Xl0000167" xfId="451" xr:uid="{00000000-0005-0000-0000-0000BA030000}"/>
    <cellStyle name="_07. NGTT2009-NN_dan so phan tich 10 nam(moi)_Y te-VH TT_Tam(1)" xfId="3089" xr:uid="{00000000-0005-0000-0000-0000BB030000}"/>
    <cellStyle name="_07. NGTT2009-NN_Dat Dai NGTT -2013" xfId="452" xr:uid="{00000000-0005-0000-0000-0000BC030000}"/>
    <cellStyle name="_07. NGTT2009-NN_Dat Dai NGTT -2013 2" xfId="3090" xr:uid="{00000000-0005-0000-0000-0000BD030000}"/>
    <cellStyle name="_07. NGTT2009-NN_Dat Dai NGTT -2013_Book2" xfId="3091" xr:uid="{00000000-0005-0000-0000-0000BE030000}"/>
    <cellStyle name="_07. NGTT2009-NN_Dat Dai NGTT -2013_NGTK-daydu-2014-Laodong" xfId="3092" xr:uid="{00000000-0005-0000-0000-0000BF030000}"/>
    <cellStyle name="_07. NGTT2009-NN_Dat Dai NGTT -2013_Niengiam_Hung_final" xfId="3093" xr:uid="{00000000-0005-0000-0000-0000C0030000}"/>
    <cellStyle name="_07. NGTT2009-NN_Giaoduc2013(ok)" xfId="453" xr:uid="{00000000-0005-0000-0000-0000C1030000}"/>
    <cellStyle name="_07. NGTT2009-NN_GTSXNN" xfId="454" xr:uid="{00000000-0005-0000-0000-0000C2030000}"/>
    <cellStyle name="_07. NGTT2009-NN_GTSXNN 2" xfId="5164" xr:uid="{00000000-0005-0000-0000-0000C3030000}"/>
    <cellStyle name="_07. NGTT2009-NN_GTSXNN_Nongnghiep NGDD 2012_cap nhat den 24-5-2013(1)" xfId="455" xr:uid="{00000000-0005-0000-0000-0000C4030000}"/>
    <cellStyle name="_07. NGTT2009-NN_Lam nghiep, thuy san 2010 (ok)" xfId="456" xr:uid="{00000000-0005-0000-0000-0000C5030000}"/>
    <cellStyle name="_07. NGTT2009-NN_Lam nghiep, thuy san 2010 (ok) 2" xfId="3094" xr:uid="{00000000-0005-0000-0000-0000C6030000}"/>
    <cellStyle name="_07. NGTT2009-NN_Lam nghiep, thuy san 2010 (ok)_08 Cong nghiep 2010" xfId="457" xr:uid="{00000000-0005-0000-0000-0000C7030000}"/>
    <cellStyle name="_07. NGTT2009-NN_Lam nghiep, thuy san 2010 (ok)_08 Thuong mai va Du lich (Ok)" xfId="458" xr:uid="{00000000-0005-0000-0000-0000C8030000}"/>
    <cellStyle name="_07. NGTT2009-NN_Lam nghiep, thuy san 2010 (ok)_09 Chi so gia 2011- VuTKG-1 (Ok)" xfId="459" xr:uid="{00000000-0005-0000-0000-0000C9030000}"/>
    <cellStyle name="_07. NGTT2009-NN_Lam nghiep, thuy san 2010 (ok)_09 Du lich" xfId="460" xr:uid="{00000000-0005-0000-0000-0000CA030000}"/>
    <cellStyle name="_07. NGTT2009-NN_Lam nghiep, thuy san 2010 (ok)_10 Van tai va BCVT (da sua ok)" xfId="461" xr:uid="{00000000-0005-0000-0000-0000CB030000}"/>
    <cellStyle name="_07. NGTT2009-NN_Lam nghiep, thuy san 2010 (ok)_12 Giao duc, Y Te va Muc songnam2011" xfId="462" xr:uid="{00000000-0005-0000-0000-0000CC030000}"/>
    <cellStyle name="_07. NGTT2009-NN_Lam nghiep, thuy san 2010 (ok)_Book2" xfId="3095" xr:uid="{00000000-0005-0000-0000-0000CD030000}"/>
    <cellStyle name="_07. NGTT2009-NN_Lam nghiep, thuy san 2010 (ok)_Mau" xfId="3096" xr:uid="{00000000-0005-0000-0000-0000CE030000}"/>
    <cellStyle name="_07. NGTT2009-NN_Lam nghiep, thuy san 2010 (ok)_NGTK-daydu-2014-Laodong" xfId="3097" xr:uid="{00000000-0005-0000-0000-0000CF030000}"/>
    <cellStyle name="_07. NGTT2009-NN_Lam nghiep, thuy san 2010 (ok)_nien giam tom tat du lich va XNK" xfId="463" xr:uid="{00000000-0005-0000-0000-0000D0030000}"/>
    <cellStyle name="_07. NGTT2009-NN_Lam nghiep, thuy san 2010 (ok)_Niengiam_Hung_final" xfId="3098" xr:uid="{00000000-0005-0000-0000-0000D1030000}"/>
    <cellStyle name="_07. NGTT2009-NN_Lam nghiep, thuy san 2010 (ok)_Nongnghiep" xfId="464" xr:uid="{00000000-0005-0000-0000-0000D2030000}"/>
    <cellStyle name="_07. NGTT2009-NN_Lam nghiep, thuy san 2010 (ok)_XNK" xfId="465" xr:uid="{00000000-0005-0000-0000-0000D3030000}"/>
    <cellStyle name="_07. NGTT2009-NN_Maket NGTT Cong nghiep 2011" xfId="466" xr:uid="{00000000-0005-0000-0000-0000D4030000}"/>
    <cellStyle name="_07. NGTT2009-NN_Maket NGTT Cong nghiep 2011_08 Cong nghiep 2010" xfId="467" xr:uid="{00000000-0005-0000-0000-0000D5030000}"/>
    <cellStyle name="_07. NGTT2009-NN_Maket NGTT Cong nghiep 2011_08 Thuong mai va Du lich (Ok)" xfId="468" xr:uid="{00000000-0005-0000-0000-0000D6030000}"/>
    <cellStyle name="_07. NGTT2009-NN_Maket NGTT Cong nghiep 2011_09 Chi so gia 2011- VuTKG-1 (Ok)" xfId="469" xr:uid="{00000000-0005-0000-0000-0000D7030000}"/>
    <cellStyle name="_07. NGTT2009-NN_Maket NGTT Cong nghiep 2011_09 Du lich" xfId="470" xr:uid="{00000000-0005-0000-0000-0000D8030000}"/>
    <cellStyle name="_07. NGTT2009-NN_Maket NGTT Cong nghiep 2011_10 Van tai va BCVT (da sua ok)" xfId="471" xr:uid="{00000000-0005-0000-0000-0000D9030000}"/>
    <cellStyle name="_07. NGTT2009-NN_Maket NGTT Cong nghiep 2011_12 Giao duc, Y Te va Muc songnam2011" xfId="472" xr:uid="{00000000-0005-0000-0000-0000DA030000}"/>
    <cellStyle name="_07. NGTT2009-NN_Maket NGTT Cong nghiep 2011_nien giam tom tat du lich va XNK" xfId="473" xr:uid="{00000000-0005-0000-0000-0000DB030000}"/>
    <cellStyle name="_07. NGTT2009-NN_Maket NGTT Cong nghiep 2011_Nongnghiep" xfId="474" xr:uid="{00000000-0005-0000-0000-0000DC030000}"/>
    <cellStyle name="_07. NGTT2009-NN_Maket NGTT Cong nghiep 2011_XNK" xfId="475" xr:uid="{00000000-0005-0000-0000-0000DD030000}"/>
    <cellStyle name="_07. NGTT2009-NN_Maket NGTT Doanh Nghiep 2011" xfId="476" xr:uid="{00000000-0005-0000-0000-0000DE030000}"/>
    <cellStyle name="_07. NGTT2009-NN_Maket NGTT Doanh Nghiep 2011_08 Cong nghiep 2010" xfId="477" xr:uid="{00000000-0005-0000-0000-0000DF030000}"/>
    <cellStyle name="_07. NGTT2009-NN_Maket NGTT Doanh Nghiep 2011_08 Thuong mai va Du lich (Ok)" xfId="478" xr:uid="{00000000-0005-0000-0000-0000E0030000}"/>
    <cellStyle name="_07. NGTT2009-NN_Maket NGTT Doanh Nghiep 2011_09 Chi so gia 2011- VuTKG-1 (Ok)" xfId="479" xr:uid="{00000000-0005-0000-0000-0000E1030000}"/>
    <cellStyle name="_07. NGTT2009-NN_Maket NGTT Doanh Nghiep 2011_09 Du lich" xfId="480" xr:uid="{00000000-0005-0000-0000-0000E2030000}"/>
    <cellStyle name="_07. NGTT2009-NN_Maket NGTT Doanh Nghiep 2011_10 Van tai va BCVT (da sua ok)" xfId="481" xr:uid="{00000000-0005-0000-0000-0000E3030000}"/>
    <cellStyle name="_07. NGTT2009-NN_Maket NGTT Doanh Nghiep 2011_12 Giao duc, Y Te va Muc songnam2011" xfId="482" xr:uid="{00000000-0005-0000-0000-0000E4030000}"/>
    <cellStyle name="_07. NGTT2009-NN_Maket NGTT Doanh Nghiep 2011_nien giam tom tat du lich va XNK" xfId="483" xr:uid="{00000000-0005-0000-0000-0000E5030000}"/>
    <cellStyle name="_07. NGTT2009-NN_Maket NGTT Doanh Nghiep 2011_Nongnghiep" xfId="484" xr:uid="{00000000-0005-0000-0000-0000E6030000}"/>
    <cellStyle name="_07. NGTT2009-NN_Maket NGTT Doanh Nghiep 2011_XNK" xfId="485" xr:uid="{00000000-0005-0000-0000-0000E7030000}"/>
    <cellStyle name="_07. NGTT2009-NN_Maket NGTT Thu chi NS 2011" xfId="486" xr:uid="{00000000-0005-0000-0000-0000E8030000}"/>
    <cellStyle name="_07. NGTT2009-NN_Maket NGTT Thu chi NS 2011_08 Cong nghiep 2010" xfId="487" xr:uid="{00000000-0005-0000-0000-0000E9030000}"/>
    <cellStyle name="_07. NGTT2009-NN_Maket NGTT Thu chi NS 2011_08 Thuong mai va Du lich (Ok)" xfId="488" xr:uid="{00000000-0005-0000-0000-0000EA030000}"/>
    <cellStyle name="_07. NGTT2009-NN_Maket NGTT Thu chi NS 2011_09 Chi so gia 2011- VuTKG-1 (Ok)" xfId="489" xr:uid="{00000000-0005-0000-0000-0000EB030000}"/>
    <cellStyle name="_07. NGTT2009-NN_Maket NGTT Thu chi NS 2011_09 Du lich" xfId="490" xr:uid="{00000000-0005-0000-0000-0000EC030000}"/>
    <cellStyle name="_07. NGTT2009-NN_Maket NGTT Thu chi NS 2011_10 Van tai va BCVT (da sua ok)" xfId="491" xr:uid="{00000000-0005-0000-0000-0000ED030000}"/>
    <cellStyle name="_07. NGTT2009-NN_Maket NGTT Thu chi NS 2011_12 Giao duc, Y Te va Muc songnam2011" xfId="492" xr:uid="{00000000-0005-0000-0000-0000EE030000}"/>
    <cellStyle name="_07. NGTT2009-NN_Maket NGTT Thu chi NS 2011_nien giam tom tat du lich va XNK" xfId="493" xr:uid="{00000000-0005-0000-0000-0000EF030000}"/>
    <cellStyle name="_07. NGTT2009-NN_Maket NGTT Thu chi NS 2011_Nongnghiep" xfId="494" xr:uid="{00000000-0005-0000-0000-0000F0030000}"/>
    <cellStyle name="_07. NGTT2009-NN_Maket NGTT Thu chi NS 2011_XNK" xfId="495" xr:uid="{00000000-0005-0000-0000-0000F1030000}"/>
    <cellStyle name="_07. NGTT2009-NN_Maket NGTT2012 LN,TS (7-1-2013)" xfId="496" xr:uid="{00000000-0005-0000-0000-0000F2030000}"/>
    <cellStyle name="_07. NGTT2009-NN_Maket NGTT2012 LN,TS (7-1-2013)_Nongnghiep" xfId="497" xr:uid="{00000000-0005-0000-0000-0000F3030000}"/>
    <cellStyle name="_07. NGTT2009-NN_Mau" xfId="3099" xr:uid="{00000000-0005-0000-0000-0000F4030000}"/>
    <cellStyle name="_07. NGTT2009-NN_Ngiam_lamnghiep_2011_v2(1)(1)" xfId="498" xr:uid="{00000000-0005-0000-0000-0000F5030000}"/>
    <cellStyle name="_07. NGTT2009-NN_Ngiam_lamnghiep_2011_v2(1)(1)_Nongnghiep" xfId="499" xr:uid="{00000000-0005-0000-0000-0000F6030000}"/>
    <cellStyle name="_07. NGTT2009-NN_NGTK-daydu-2014-Laodong" xfId="3100" xr:uid="{00000000-0005-0000-0000-0000F7030000}"/>
    <cellStyle name="_07. NGTT2009-NN_NGTT Ca the 2011 Diep" xfId="500" xr:uid="{00000000-0005-0000-0000-0000F8030000}"/>
    <cellStyle name="_07. NGTT2009-NN_NGTT Ca the 2011 Diep_08 Cong nghiep 2010" xfId="501" xr:uid="{00000000-0005-0000-0000-0000F9030000}"/>
    <cellStyle name="_07. NGTT2009-NN_NGTT Ca the 2011 Diep_08 Thuong mai va Du lich (Ok)" xfId="502" xr:uid="{00000000-0005-0000-0000-0000FA030000}"/>
    <cellStyle name="_07. NGTT2009-NN_NGTT Ca the 2011 Diep_09 Chi so gia 2011- VuTKG-1 (Ok)" xfId="503" xr:uid="{00000000-0005-0000-0000-0000FB030000}"/>
    <cellStyle name="_07. NGTT2009-NN_NGTT Ca the 2011 Diep_09 Du lich" xfId="504" xr:uid="{00000000-0005-0000-0000-0000FC030000}"/>
    <cellStyle name="_07. NGTT2009-NN_NGTT Ca the 2011 Diep_10 Van tai va BCVT (da sua ok)" xfId="505" xr:uid="{00000000-0005-0000-0000-0000FD030000}"/>
    <cellStyle name="_07. NGTT2009-NN_NGTT Ca the 2011 Diep_12 Giao duc, Y Te va Muc songnam2011" xfId="506" xr:uid="{00000000-0005-0000-0000-0000FE030000}"/>
    <cellStyle name="_07. NGTT2009-NN_NGTT Ca the 2011 Diep_nien giam tom tat du lich va XNK" xfId="507" xr:uid="{00000000-0005-0000-0000-0000FF030000}"/>
    <cellStyle name="_07. NGTT2009-NN_NGTT Ca the 2011 Diep_Nongnghiep" xfId="508" xr:uid="{00000000-0005-0000-0000-000000040000}"/>
    <cellStyle name="_07. NGTT2009-NN_NGTT Ca the 2011 Diep_XNK" xfId="509" xr:uid="{00000000-0005-0000-0000-000001040000}"/>
    <cellStyle name="_07. NGTT2009-NN_NGTT LN,TS 2012 (Chuan)" xfId="510" xr:uid="{00000000-0005-0000-0000-000002040000}"/>
    <cellStyle name="_07. NGTT2009-NN_Nien giam day du  Nong nghiep 2010" xfId="511" xr:uid="{00000000-0005-0000-0000-000003040000}"/>
    <cellStyle name="_07. NGTT2009-NN_nien giam tom tat nong nghiep 2013" xfId="3101" xr:uid="{00000000-0005-0000-0000-000004040000}"/>
    <cellStyle name="_07. NGTT2009-NN_Nien giam TT Vu Nong nghiep 2012(solieu)-gui Vu TH 29-3-2013" xfId="512" xr:uid="{00000000-0005-0000-0000-000005040000}"/>
    <cellStyle name="_07. NGTT2009-NN_Niengiam_Hung_final" xfId="3102" xr:uid="{00000000-0005-0000-0000-000006040000}"/>
    <cellStyle name="_07. NGTT2009-NN_Nongnghiep" xfId="513" xr:uid="{00000000-0005-0000-0000-000007040000}"/>
    <cellStyle name="_07. NGTT2009-NN_Nongnghiep 2" xfId="3103" xr:uid="{00000000-0005-0000-0000-000008040000}"/>
    <cellStyle name="_07. NGTT2009-NN_Nongnghiep_Bo sung 04 bieu Cong nghiep" xfId="514" xr:uid="{00000000-0005-0000-0000-000009040000}"/>
    <cellStyle name="_07. NGTT2009-NN_Nongnghiep_Bo sung 04 bieu Cong nghiep 2" xfId="3104" xr:uid="{00000000-0005-0000-0000-00000A040000}"/>
    <cellStyle name="_07. NGTT2009-NN_Nongnghiep_Bo sung 04 bieu Cong nghiep_Book2" xfId="3105" xr:uid="{00000000-0005-0000-0000-00000B040000}"/>
    <cellStyle name="_07. NGTT2009-NN_Nongnghiep_Bo sung 04 bieu Cong nghiep_Mau" xfId="3106" xr:uid="{00000000-0005-0000-0000-00000C040000}"/>
    <cellStyle name="_07. NGTT2009-NN_Nongnghiep_Bo sung 04 bieu Cong nghiep_NGTK-daydu-2014-Laodong" xfId="3107" xr:uid="{00000000-0005-0000-0000-00000D040000}"/>
    <cellStyle name="_07. NGTT2009-NN_Nongnghiep_Bo sung 04 bieu Cong nghiep_Niengiam_Hung_final" xfId="3108" xr:uid="{00000000-0005-0000-0000-00000E040000}"/>
    <cellStyle name="_07. NGTT2009-NN_Nongnghiep_Book2" xfId="3109" xr:uid="{00000000-0005-0000-0000-00000F040000}"/>
    <cellStyle name="_07. NGTT2009-NN_Nongnghiep_Mau" xfId="515" xr:uid="{00000000-0005-0000-0000-000010040000}"/>
    <cellStyle name="_07. NGTT2009-NN_Nongnghiep_NGDD 2013 Thu chi NSNN " xfId="3110" xr:uid="{00000000-0005-0000-0000-000011040000}"/>
    <cellStyle name="_07. NGTT2009-NN_Nongnghiep_NGTK-daydu-2014-Laodong" xfId="3111" xr:uid="{00000000-0005-0000-0000-000012040000}"/>
    <cellStyle name="_07. NGTT2009-NN_Nongnghiep_Niengiam_Hung_final" xfId="3112" xr:uid="{00000000-0005-0000-0000-000013040000}"/>
    <cellStyle name="_07. NGTT2009-NN_Nongnghiep_Nongnghiep NGDD 2012_cap nhat den 24-5-2013(1)" xfId="516" xr:uid="{00000000-0005-0000-0000-000014040000}"/>
    <cellStyle name="_07. NGTT2009-NN_Nongnghiep_TKQG" xfId="517" xr:uid="{00000000-0005-0000-0000-000015040000}"/>
    <cellStyle name="_07. NGTT2009-NN_Nongnghiep_TKQG 2" xfId="5165" xr:uid="{00000000-0005-0000-0000-000016040000}"/>
    <cellStyle name="_07. NGTT2009-NN_Phan i (in)" xfId="518" xr:uid="{00000000-0005-0000-0000-000017040000}"/>
    <cellStyle name="_07. NGTT2009-NN_Phan II (In)" xfId="3113" xr:uid="{00000000-0005-0000-0000-000018040000}"/>
    <cellStyle name="_07. NGTT2009-NN_So lieu quoc te TH" xfId="519" xr:uid="{00000000-0005-0000-0000-000019040000}"/>
    <cellStyle name="_07. NGTT2009-NN_So lieu quoc te TH_08 Cong nghiep 2010" xfId="520" xr:uid="{00000000-0005-0000-0000-00001A040000}"/>
    <cellStyle name="_07. NGTT2009-NN_So lieu quoc te TH_08 Thuong mai va Du lich (Ok)" xfId="521" xr:uid="{00000000-0005-0000-0000-00001B040000}"/>
    <cellStyle name="_07. NGTT2009-NN_So lieu quoc te TH_09 Chi so gia 2011- VuTKG-1 (Ok)" xfId="522" xr:uid="{00000000-0005-0000-0000-00001C040000}"/>
    <cellStyle name="_07. NGTT2009-NN_So lieu quoc te TH_09 Du lich" xfId="523" xr:uid="{00000000-0005-0000-0000-00001D040000}"/>
    <cellStyle name="_07. NGTT2009-NN_So lieu quoc te TH_10 Van tai va BCVT (da sua ok)" xfId="524" xr:uid="{00000000-0005-0000-0000-00001E040000}"/>
    <cellStyle name="_07. NGTT2009-NN_So lieu quoc te TH_12 Giao duc, Y Te va Muc songnam2011" xfId="525" xr:uid="{00000000-0005-0000-0000-00001F040000}"/>
    <cellStyle name="_07. NGTT2009-NN_So lieu quoc te TH_nien giam tom tat du lich va XNK" xfId="526" xr:uid="{00000000-0005-0000-0000-000020040000}"/>
    <cellStyle name="_07. NGTT2009-NN_So lieu quoc te TH_Nongnghiep" xfId="527" xr:uid="{00000000-0005-0000-0000-000021040000}"/>
    <cellStyle name="_07. NGTT2009-NN_So lieu quoc te TH_XNK" xfId="528" xr:uid="{00000000-0005-0000-0000-000022040000}"/>
    <cellStyle name="_07. NGTT2009-NN_So lieu quoc te(GDP)" xfId="529" xr:uid="{00000000-0005-0000-0000-000023040000}"/>
    <cellStyle name="_07. NGTT2009-NN_So lieu quoc te(GDP) 2" xfId="3114" xr:uid="{00000000-0005-0000-0000-000024040000}"/>
    <cellStyle name="_07. NGTT2009-NN_So lieu quoc te(GDP)_02  Dan so lao dong(OK)" xfId="530" xr:uid="{00000000-0005-0000-0000-000025040000}"/>
    <cellStyle name="_07. NGTT2009-NN_So lieu quoc te(GDP)_03 TKQG va Thu chi NSNN 2012" xfId="531" xr:uid="{00000000-0005-0000-0000-000026040000}"/>
    <cellStyle name="_07. NGTT2009-NN_So lieu quoc te(GDP)_04 Doanh nghiep va CSKDCT 2012" xfId="532" xr:uid="{00000000-0005-0000-0000-000027040000}"/>
    <cellStyle name="_07. NGTT2009-NN_So lieu quoc te(GDP)_05 Doanh nghiep va Ca the_2011 (Ok)" xfId="533" xr:uid="{00000000-0005-0000-0000-000028040000}"/>
    <cellStyle name="_07. NGTT2009-NN_So lieu quoc te(GDP)_06 NGTT LN,TS 2013 co so" xfId="3115" xr:uid="{00000000-0005-0000-0000-000029040000}"/>
    <cellStyle name="_07. NGTT2009-NN_So lieu quoc te(GDP)_07 NGTT CN 2012" xfId="534" xr:uid="{00000000-0005-0000-0000-00002A040000}"/>
    <cellStyle name="_07. NGTT2009-NN_So lieu quoc te(GDP)_08 Thuong mai Tong muc - Diep" xfId="535" xr:uid="{00000000-0005-0000-0000-00002B040000}"/>
    <cellStyle name="_07. NGTT2009-NN_So lieu quoc te(GDP)_08 Thuong mai va Du lich (Ok)" xfId="536" xr:uid="{00000000-0005-0000-0000-00002C040000}"/>
    <cellStyle name="_07. NGTT2009-NN_So lieu quoc te(GDP)_08 Thuong mai va Du lich (Ok)_nien giam tom tat nong nghiep 2013" xfId="3116" xr:uid="{00000000-0005-0000-0000-00002D040000}"/>
    <cellStyle name="_07. NGTT2009-NN_So lieu quoc te(GDP)_08 Thuong mai va Du lich (Ok)_Phan II (In)" xfId="3117" xr:uid="{00000000-0005-0000-0000-00002E040000}"/>
    <cellStyle name="_07. NGTT2009-NN_So lieu quoc te(GDP)_09 Chi so gia 2011- VuTKG-1 (Ok)" xfId="537" xr:uid="{00000000-0005-0000-0000-00002F040000}"/>
    <cellStyle name="_07. NGTT2009-NN_So lieu quoc te(GDP)_09 Chi so gia 2011- VuTKG-1 (Ok)_nien giam tom tat nong nghiep 2013" xfId="3118" xr:uid="{00000000-0005-0000-0000-000030040000}"/>
    <cellStyle name="_07. NGTT2009-NN_So lieu quoc te(GDP)_09 Chi so gia 2011- VuTKG-1 (Ok)_Phan II (In)" xfId="3119" xr:uid="{00000000-0005-0000-0000-000031040000}"/>
    <cellStyle name="_07. NGTT2009-NN_So lieu quoc te(GDP)_09 Du lich" xfId="538" xr:uid="{00000000-0005-0000-0000-000032040000}"/>
    <cellStyle name="_07. NGTT2009-NN_So lieu quoc te(GDP)_09 Du lich_nien giam tom tat nong nghiep 2013" xfId="3120" xr:uid="{00000000-0005-0000-0000-000033040000}"/>
    <cellStyle name="_07. NGTT2009-NN_So lieu quoc te(GDP)_09 Du lich_Phan II (In)" xfId="3121" xr:uid="{00000000-0005-0000-0000-000034040000}"/>
    <cellStyle name="_07. NGTT2009-NN_So lieu quoc te(GDP)_10 Van tai va BCVT (da sua ok)" xfId="539" xr:uid="{00000000-0005-0000-0000-000035040000}"/>
    <cellStyle name="_07. NGTT2009-NN_So lieu quoc te(GDP)_10 Van tai va BCVT (da sua ok)_nien giam tom tat nong nghiep 2013" xfId="3122" xr:uid="{00000000-0005-0000-0000-000036040000}"/>
    <cellStyle name="_07. NGTT2009-NN_So lieu quoc te(GDP)_10 Van tai va BCVT (da sua ok)_Phan II (In)" xfId="3123" xr:uid="{00000000-0005-0000-0000-000037040000}"/>
    <cellStyle name="_07. NGTT2009-NN_So lieu quoc te(GDP)_11 (3)" xfId="540" xr:uid="{00000000-0005-0000-0000-000038040000}"/>
    <cellStyle name="_07. NGTT2009-NN_So lieu quoc te(GDP)_11 (3) 2" xfId="3124" xr:uid="{00000000-0005-0000-0000-000039040000}"/>
    <cellStyle name="_07. NGTT2009-NN_So lieu quoc te(GDP)_11 (3)_04 Doanh nghiep va CSKDCT 2012" xfId="541" xr:uid="{00000000-0005-0000-0000-00003A040000}"/>
    <cellStyle name="_07. NGTT2009-NN_So lieu quoc te(GDP)_11 (3)_Book2" xfId="3125" xr:uid="{00000000-0005-0000-0000-00003B040000}"/>
    <cellStyle name="_07. NGTT2009-NN_So lieu quoc te(GDP)_11 (3)_NGTK-daydu-2014-Laodong" xfId="3126" xr:uid="{00000000-0005-0000-0000-00003C040000}"/>
    <cellStyle name="_07. NGTT2009-NN_So lieu quoc te(GDP)_11 (3)_nien giam tom tat nong nghiep 2013" xfId="3127" xr:uid="{00000000-0005-0000-0000-00003D040000}"/>
    <cellStyle name="_07. NGTT2009-NN_So lieu quoc te(GDP)_11 (3)_Niengiam_Hung_final" xfId="3128" xr:uid="{00000000-0005-0000-0000-00003E040000}"/>
    <cellStyle name="_07. NGTT2009-NN_So lieu quoc te(GDP)_11 (3)_Phan II (In)" xfId="3129" xr:uid="{00000000-0005-0000-0000-00003F040000}"/>
    <cellStyle name="_07. NGTT2009-NN_So lieu quoc te(GDP)_11 (3)_Xl0000167" xfId="542" xr:uid="{00000000-0005-0000-0000-000040040000}"/>
    <cellStyle name="_07. NGTT2009-NN_So lieu quoc te(GDP)_12 (2)" xfId="543" xr:uid="{00000000-0005-0000-0000-000041040000}"/>
    <cellStyle name="_07. NGTT2009-NN_So lieu quoc te(GDP)_12 (2) 2" xfId="3130" xr:uid="{00000000-0005-0000-0000-000042040000}"/>
    <cellStyle name="_07. NGTT2009-NN_So lieu quoc te(GDP)_12 (2)_04 Doanh nghiep va CSKDCT 2012" xfId="544" xr:uid="{00000000-0005-0000-0000-000043040000}"/>
    <cellStyle name="_07. NGTT2009-NN_So lieu quoc te(GDP)_12 (2)_Book2" xfId="3131" xr:uid="{00000000-0005-0000-0000-000044040000}"/>
    <cellStyle name="_07. NGTT2009-NN_So lieu quoc te(GDP)_12 (2)_NGTK-daydu-2014-Laodong" xfId="3132" xr:uid="{00000000-0005-0000-0000-000045040000}"/>
    <cellStyle name="_07. NGTT2009-NN_So lieu quoc te(GDP)_12 (2)_nien giam tom tat nong nghiep 2013" xfId="3133" xr:uid="{00000000-0005-0000-0000-000046040000}"/>
    <cellStyle name="_07. NGTT2009-NN_So lieu quoc te(GDP)_12 (2)_Niengiam_Hung_final" xfId="3134" xr:uid="{00000000-0005-0000-0000-000047040000}"/>
    <cellStyle name="_07. NGTT2009-NN_So lieu quoc te(GDP)_12 (2)_Phan II (In)" xfId="3135" xr:uid="{00000000-0005-0000-0000-000048040000}"/>
    <cellStyle name="_07. NGTT2009-NN_So lieu quoc te(GDP)_12 (2)_Xl0000167" xfId="545" xr:uid="{00000000-0005-0000-0000-000049040000}"/>
    <cellStyle name="_07. NGTT2009-NN_So lieu quoc te(GDP)_12 Giao duc, Y Te va Muc songnam2011" xfId="546" xr:uid="{00000000-0005-0000-0000-00004A040000}"/>
    <cellStyle name="_07. NGTT2009-NN_So lieu quoc te(GDP)_12 Giao duc, Y Te va Muc songnam2011_nien giam tom tat nong nghiep 2013" xfId="3136" xr:uid="{00000000-0005-0000-0000-00004B040000}"/>
    <cellStyle name="_07. NGTT2009-NN_So lieu quoc te(GDP)_12 Giao duc, Y Te va Muc songnam2011_Phan II (In)" xfId="3137" xr:uid="{00000000-0005-0000-0000-00004C040000}"/>
    <cellStyle name="_07. NGTT2009-NN_So lieu quoc te(GDP)_12 MSDC_Thuy Van" xfId="3138" xr:uid="{00000000-0005-0000-0000-00004D040000}"/>
    <cellStyle name="_07. NGTT2009-NN_So lieu quoc te(GDP)_12 So lieu quoc te (Ok)" xfId="547" xr:uid="{00000000-0005-0000-0000-00004E040000}"/>
    <cellStyle name="_07. NGTT2009-NN_So lieu quoc te(GDP)_12 So lieu quoc te (Ok)_nien giam tom tat nong nghiep 2013" xfId="3139" xr:uid="{00000000-0005-0000-0000-00004F040000}"/>
    <cellStyle name="_07. NGTT2009-NN_So lieu quoc te(GDP)_12 So lieu quoc te (Ok)_Phan II (In)" xfId="3140" xr:uid="{00000000-0005-0000-0000-000050040000}"/>
    <cellStyle name="_07. NGTT2009-NN_So lieu quoc te(GDP)_13 Van tai 2012" xfId="548" xr:uid="{00000000-0005-0000-0000-000051040000}"/>
    <cellStyle name="_07. NGTT2009-NN_So lieu quoc te(GDP)_Book2" xfId="3141" xr:uid="{00000000-0005-0000-0000-000052040000}"/>
    <cellStyle name="_07. NGTT2009-NN_So lieu quoc te(GDP)_Giaoduc2013(ok)" xfId="549" xr:uid="{00000000-0005-0000-0000-000053040000}"/>
    <cellStyle name="_07. NGTT2009-NN_So lieu quoc te(GDP)_Maket NGTT2012 LN,TS (7-1-2013)" xfId="550" xr:uid="{00000000-0005-0000-0000-000054040000}"/>
    <cellStyle name="_07. NGTT2009-NN_So lieu quoc te(GDP)_Maket NGTT2012 LN,TS (7-1-2013)_Nongnghiep" xfId="551" xr:uid="{00000000-0005-0000-0000-000055040000}"/>
    <cellStyle name="_07. NGTT2009-NN_So lieu quoc te(GDP)_Ngiam_lamnghiep_2011_v2(1)(1)" xfId="552" xr:uid="{00000000-0005-0000-0000-000056040000}"/>
    <cellStyle name="_07. NGTT2009-NN_So lieu quoc te(GDP)_Ngiam_lamnghiep_2011_v2(1)(1)_Nongnghiep" xfId="553" xr:uid="{00000000-0005-0000-0000-000057040000}"/>
    <cellStyle name="_07. NGTT2009-NN_So lieu quoc te(GDP)_NGTK-daydu-2014-Laodong" xfId="3142" xr:uid="{00000000-0005-0000-0000-000058040000}"/>
    <cellStyle name="_07. NGTT2009-NN_So lieu quoc te(GDP)_NGTT LN,TS 2012 (Chuan)" xfId="554" xr:uid="{00000000-0005-0000-0000-000059040000}"/>
    <cellStyle name="_07. NGTT2009-NN_So lieu quoc te(GDP)_Nien giam TT Vu Nong nghiep 2012(solieu)-gui Vu TH 29-3-2013" xfId="555" xr:uid="{00000000-0005-0000-0000-00005A040000}"/>
    <cellStyle name="_07. NGTT2009-NN_So lieu quoc te(GDP)_Niengiam_Hung_final" xfId="3143" xr:uid="{00000000-0005-0000-0000-00005B040000}"/>
    <cellStyle name="_07. NGTT2009-NN_So lieu quoc te(GDP)_Nongnghiep" xfId="556" xr:uid="{00000000-0005-0000-0000-00005C040000}"/>
    <cellStyle name="_07. NGTT2009-NN_So lieu quoc te(GDP)_Nongnghiep 2" xfId="5167" xr:uid="{00000000-0005-0000-0000-00005D040000}"/>
    <cellStyle name="_07. NGTT2009-NN_So lieu quoc te(GDP)_Nongnghiep NGDD 2012_cap nhat den 24-5-2013(1)" xfId="557" xr:uid="{00000000-0005-0000-0000-00005E040000}"/>
    <cellStyle name="_07. NGTT2009-NN_So lieu quoc te(GDP)_Nongnghiep_Nongnghiep NGDD 2012_cap nhat den 24-5-2013(1)" xfId="558" xr:uid="{00000000-0005-0000-0000-00005F040000}"/>
    <cellStyle name="_07. NGTT2009-NN_So lieu quoc te(GDP)_TKQG" xfId="559" xr:uid="{00000000-0005-0000-0000-000060040000}"/>
    <cellStyle name="_07. NGTT2009-NN_So lieu quoc te(GDP)_TKQG 2" xfId="5168" xr:uid="{00000000-0005-0000-0000-000061040000}"/>
    <cellStyle name="_07. NGTT2009-NN_So lieu quoc te(GDP)_Xl0000147" xfId="560" xr:uid="{00000000-0005-0000-0000-000062040000}"/>
    <cellStyle name="_07. NGTT2009-NN_So lieu quoc te(GDP)_Xl0000167" xfId="561" xr:uid="{00000000-0005-0000-0000-000063040000}"/>
    <cellStyle name="_07. NGTT2009-NN_So lieu quoc te(GDP)_XNK" xfId="562" xr:uid="{00000000-0005-0000-0000-000064040000}"/>
    <cellStyle name="_07. NGTT2009-NN_So lieu quoc te(GDP)_XNK_nien giam tom tat nong nghiep 2013" xfId="3144" xr:uid="{00000000-0005-0000-0000-000065040000}"/>
    <cellStyle name="_07. NGTT2009-NN_So lieu quoc te(GDP)_XNK_Phan II (In)" xfId="3145" xr:uid="{00000000-0005-0000-0000-000066040000}"/>
    <cellStyle name="_07. NGTT2009-NN_Thuong mai va Du lich" xfId="563" xr:uid="{00000000-0005-0000-0000-000067040000}"/>
    <cellStyle name="_07. NGTT2009-NN_Thuong mai va Du lich 2" xfId="3146" xr:uid="{00000000-0005-0000-0000-000068040000}"/>
    <cellStyle name="_07. NGTT2009-NN_Thuong mai va Du lich_01 Don vi HC" xfId="564" xr:uid="{00000000-0005-0000-0000-000069040000}"/>
    <cellStyle name="_07. NGTT2009-NN_Thuong mai va Du lich_Book2" xfId="3147" xr:uid="{00000000-0005-0000-0000-00006A040000}"/>
    <cellStyle name="_07. NGTT2009-NN_Thuong mai va Du lich_NGDD 2013 Thu chi NSNN " xfId="3148" xr:uid="{00000000-0005-0000-0000-00006B040000}"/>
    <cellStyle name="_07. NGTT2009-NN_Thuong mai va Du lich_NGTK-daydu-2014-Laodong" xfId="3149" xr:uid="{00000000-0005-0000-0000-00006C040000}"/>
    <cellStyle name="_07. NGTT2009-NN_Thuong mai va Du lich_nien giam tom tat nong nghiep 2013" xfId="3150" xr:uid="{00000000-0005-0000-0000-00006D040000}"/>
    <cellStyle name="_07. NGTT2009-NN_Thuong mai va Du lich_Niengiam_Hung_final" xfId="3151" xr:uid="{00000000-0005-0000-0000-00006E040000}"/>
    <cellStyle name="_07. NGTT2009-NN_Thuong mai va Du lich_Phan II (In)" xfId="3152" xr:uid="{00000000-0005-0000-0000-00006F040000}"/>
    <cellStyle name="_07. NGTT2009-NN_TKQG" xfId="565" xr:uid="{00000000-0005-0000-0000-000070040000}"/>
    <cellStyle name="_07. NGTT2009-NN_Tong hop 1" xfId="566" xr:uid="{00000000-0005-0000-0000-000071040000}"/>
    <cellStyle name="_07. NGTT2009-NN_Tong hop 1 2" xfId="3153" xr:uid="{00000000-0005-0000-0000-000072040000}"/>
    <cellStyle name="_07. NGTT2009-NN_Tong hop 1_Book2" xfId="3154" xr:uid="{00000000-0005-0000-0000-000073040000}"/>
    <cellStyle name="_07. NGTT2009-NN_Tong hop 1_NGTK-daydu-2014-Laodong" xfId="3155" xr:uid="{00000000-0005-0000-0000-000074040000}"/>
    <cellStyle name="_07. NGTT2009-NN_Tong hop 1_Niengiam_Hung_final" xfId="3156" xr:uid="{00000000-0005-0000-0000-000075040000}"/>
    <cellStyle name="_07. NGTT2009-NN_Tong hop NGTT" xfId="567" xr:uid="{00000000-0005-0000-0000-000076040000}"/>
    <cellStyle name="_07. NGTT2009-NN_Tong hop NGTT 2" xfId="3157" xr:uid="{00000000-0005-0000-0000-000077040000}"/>
    <cellStyle name="_07. NGTT2009-NN_Tong hop NGTT_Book2" xfId="3158" xr:uid="{00000000-0005-0000-0000-000078040000}"/>
    <cellStyle name="_07. NGTT2009-NN_Tong hop NGTT_Mau" xfId="3159" xr:uid="{00000000-0005-0000-0000-000079040000}"/>
    <cellStyle name="_07. NGTT2009-NN_Tong hop NGTT_NGTK-daydu-2014-Laodong" xfId="3160" xr:uid="{00000000-0005-0000-0000-00007A040000}"/>
    <cellStyle name="_07. NGTT2009-NN_Tong hop NGTT_Niengiam_Hung_final" xfId="3161" xr:uid="{00000000-0005-0000-0000-00007B040000}"/>
    <cellStyle name="_07. NGTT2009-NN_Xl0000006" xfId="3162" xr:uid="{00000000-0005-0000-0000-00007C040000}"/>
    <cellStyle name="_07. NGTT2009-NN_Xl0000167" xfId="568" xr:uid="{00000000-0005-0000-0000-00007D040000}"/>
    <cellStyle name="_07. NGTT2009-NN_XNK" xfId="569" xr:uid="{00000000-0005-0000-0000-00007E040000}"/>
    <cellStyle name="_07. NGTT2009-NN_XNK (10-6)" xfId="570" xr:uid="{00000000-0005-0000-0000-00007F040000}"/>
    <cellStyle name="_07. NGTT2009-NN_XNK (10-6) 2" xfId="3163" xr:uid="{00000000-0005-0000-0000-000080040000}"/>
    <cellStyle name="_07. NGTT2009-NN_XNK (10-6)_Book2" xfId="3164" xr:uid="{00000000-0005-0000-0000-000081040000}"/>
    <cellStyle name="_07. NGTT2009-NN_XNK (10-6)_NGTK-daydu-2014-Laodong" xfId="3165" xr:uid="{00000000-0005-0000-0000-000082040000}"/>
    <cellStyle name="_07. NGTT2009-NN_XNK (10-6)_Niengiam_Hung_final" xfId="3166" xr:uid="{00000000-0005-0000-0000-000083040000}"/>
    <cellStyle name="_07. NGTT2009-NN_XNK 10" xfId="3167" xr:uid="{00000000-0005-0000-0000-000084040000}"/>
    <cellStyle name="_07. NGTT2009-NN_XNK 11" xfId="3168" xr:uid="{00000000-0005-0000-0000-000085040000}"/>
    <cellStyle name="_07. NGTT2009-NN_XNK 12" xfId="3169" xr:uid="{00000000-0005-0000-0000-000086040000}"/>
    <cellStyle name="_07. NGTT2009-NN_XNK 13" xfId="3170" xr:uid="{00000000-0005-0000-0000-000087040000}"/>
    <cellStyle name="_07. NGTT2009-NN_XNK 14" xfId="3171" xr:uid="{00000000-0005-0000-0000-000088040000}"/>
    <cellStyle name="_07. NGTT2009-NN_XNK 15" xfId="3172" xr:uid="{00000000-0005-0000-0000-000089040000}"/>
    <cellStyle name="_07. NGTT2009-NN_XNK 16" xfId="3173" xr:uid="{00000000-0005-0000-0000-00008A040000}"/>
    <cellStyle name="_07. NGTT2009-NN_XNK 17" xfId="3174" xr:uid="{00000000-0005-0000-0000-00008B040000}"/>
    <cellStyle name="_07. NGTT2009-NN_XNK 18" xfId="3175" xr:uid="{00000000-0005-0000-0000-00008C040000}"/>
    <cellStyle name="_07. NGTT2009-NN_XNK 19" xfId="3176" xr:uid="{00000000-0005-0000-0000-00008D040000}"/>
    <cellStyle name="_07. NGTT2009-NN_XNK 2" xfId="3177" xr:uid="{00000000-0005-0000-0000-00008E040000}"/>
    <cellStyle name="_07. NGTT2009-NN_XNK 20" xfId="3178" xr:uid="{00000000-0005-0000-0000-00008F040000}"/>
    <cellStyle name="_07. NGTT2009-NN_XNK 21" xfId="3179" xr:uid="{00000000-0005-0000-0000-000090040000}"/>
    <cellStyle name="_07. NGTT2009-NN_XNK 3" xfId="3180" xr:uid="{00000000-0005-0000-0000-000091040000}"/>
    <cellStyle name="_07. NGTT2009-NN_XNK 4" xfId="3181" xr:uid="{00000000-0005-0000-0000-000092040000}"/>
    <cellStyle name="_07. NGTT2009-NN_XNK 5" xfId="3182" xr:uid="{00000000-0005-0000-0000-000093040000}"/>
    <cellStyle name="_07. NGTT2009-NN_XNK 6" xfId="3183" xr:uid="{00000000-0005-0000-0000-000094040000}"/>
    <cellStyle name="_07. NGTT2009-NN_XNK 7" xfId="3184" xr:uid="{00000000-0005-0000-0000-000095040000}"/>
    <cellStyle name="_07. NGTT2009-NN_XNK 8" xfId="3185" xr:uid="{00000000-0005-0000-0000-000096040000}"/>
    <cellStyle name="_07. NGTT2009-NN_XNK 9" xfId="3186" xr:uid="{00000000-0005-0000-0000-000097040000}"/>
    <cellStyle name="_07. NGTT2009-NN_XNK_08 Thuong mai Tong muc - Diep" xfId="571" xr:uid="{00000000-0005-0000-0000-000098040000}"/>
    <cellStyle name="_07. NGTT2009-NN_XNK_08 Thuong mai Tong muc - Diep_nien giam tom tat nong nghiep 2013" xfId="3187" xr:uid="{00000000-0005-0000-0000-000099040000}"/>
    <cellStyle name="_07. NGTT2009-NN_XNK_08 Thuong mai Tong muc - Diep_Phan II (In)" xfId="3188" xr:uid="{00000000-0005-0000-0000-00009A040000}"/>
    <cellStyle name="_07. NGTT2009-NN_XNK_Bo sung 04 bieu Cong nghiep" xfId="572" xr:uid="{00000000-0005-0000-0000-00009B040000}"/>
    <cellStyle name="_07. NGTT2009-NN_XNK_Bo sung 04 bieu Cong nghiep 2" xfId="3189" xr:uid="{00000000-0005-0000-0000-00009C040000}"/>
    <cellStyle name="_07. NGTT2009-NN_XNK_Bo sung 04 bieu Cong nghiep_Book2" xfId="3190" xr:uid="{00000000-0005-0000-0000-00009D040000}"/>
    <cellStyle name="_07. NGTT2009-NN_XNK_Bo sung 04 bieu Cong nghiep_Mau" xfId="3191" xr:uid="{00000000-0005-0000-0000-00009E040000}"/>
    <cellStyle name="_07. NGTT2009-NN_XNK_Bo sung 04 bieu Cong nghiep_NGTK-daydu-2014-Laodong" xfId="3192" xr:uid="{00000000-0005-0000-0000-00009F040000}"/>
    <cellStyle name="_07. NGTT2009-NN_XNK_Bo sung 04 bieu Cong nghiep_Niengiam_Hung_final" xfId="3193" xr:uid="{00000000-0005-0000-0000-0000A0040000}"/>
    <cellStyle name="_07. NGTT2009-NN_XNK_Book2" xfId="3194" xr:uid="{00000000-0005-0000-0000-0000A1040000}"/>
    <cellStyle name="_07. NGTT2009-NN_XNK_Mau" xfId="3195" xr:uid="{00000000-0005-0000-0000-0000A2040000}"/>
    <cellStyle name="_07. NGTT2009-NN_XNK_NGTK-daydu-2014-Laodong" xfId="3196" xr:uid="{00000000-0005-0000-0000-0000A3040000}"/>
    <cellStyle name="_07. NGTT2009-NN_XNK_Niengiam_Hung_final" xfId="3197" xr:uid="{00000000-0005-0000-0000-0000A4040000}"/>
    <cellStyle name="_07. NGTT2009-NN_XNK-2012" xfId="573" xr:uid="{00000000-0005-0000-0000-0000A5040000}"/>
    <cellStyle name="_07. NGTT2009-NN_XNK-2012_nien giam tom tat nong nghiep 2013" xfId="3198" xr:uid="{00000000-0005-0000-0000-0000A6040000}"/>
    <cellStyle name="_07. NGTT2009-NN_XNK-2012_Phan II (In)" xfId="3199" xr:uid="{00000000-0005-0000-0000-0000A7040000}"/>
    <cellStyle name="_07. NGTT2009-NN_XNK-Market" xfId="574" xr:uid="{00000000-0005-0000-0000-0000A8040000}"/>
    <cellStyle name="_09 VAN TAI(OK)" xfId="575" xr:uid="{00000000-0005-0000-0000-0000A9040000}"/>
    <cellStyle name="_09.GD-Yte_TT_MSDC2008" xfId="576" xr:uid="{00000000-0005-0000-0000-0000AA040000}"/>
    <cellStyle name="_09.GD-Yte_TT_MSDC2008 10" xfId="577" xr:uid="{00000000-0005-0000-0000-0000AB040000}"/>
    <cellStyle name="_09.GD-Yte_TT_MSDC2008 11" xfId="578" xr:uid="{00000000-0005-0000-0000-0000AC040000}"/>
    <cellStyle name="_09.GD-Yte_TT_MSDC2008 12" xfId="579" xr:uid="{00000000-0005-0000-0000-0000AD040000}"/>
    <cellStyle name="_09.GD-Yte_TT_MSDC2008 13" xfId="580" xr:uid="{00000000-0005-0000-0000-0000AE040000}"/>
    <cellStyle name="_09.GD-Yte_TT_MSDC2008 14" xfId="581" xr:uid="{00000000-0005-0000-0000-0000AF040000}"/>
    <cellStyle name="_09.GD-Yte_TT_MSDC2008 15" xfId="582" xr:uid="{00000000-0005-0000-0000-0000B0040000}"/>
    <cellStyle name="_09.GD-Yte_TT_MSDC2008 16" xfId="583" xr:uid="{00000000-0005-0000-0000-0000B1040000}"/>
    <cellStyle name="_09.GD-Yte_TT_MSDC2008 17" xfId="584" xr:uid="{00000000-0005-0000-0000-0000B2040000}"/>
    <cellStyle name="_09.GD-Yte_TT_MSDC2008 18" xfId="585" xr:uid="{00000000-0005-0000-0000-0000B3040000}"/>
    <cellStyle name="_09.GD-Yte_TT_MSDC2008 19" xfId="586" xr:uid="{00000000-0005-0000-0000-0000B4040000}"/>
    <cellStyle name="_09.GD-Yte_TT_MSDC2008 2" xfId="587" xr:uid="{00000000-0005-0000-0000-0000B5040000}"/>
    <cellStyle name="_09.GD-Yte_TT_MSDC2008 3" xfId="588" xr:uid="{00000000-0005-0000-0000-0000B6040000}"/>
    <cellStyle name="_09.GD-Yte_TT_MSDC2008 4" xfId="589" xr:uid="{00000000-0005-0000-0000-0000B7040000}"/>
    <cellStyle name="_09.GD-Yte_TT_MSDC2008 5" xfId="590" xr:uid="{00000000-0005-0000-0000-0000B8040000}"/>
    <cellStyle name="_09.GD-Yte_TT_MSDC2008 6" xfId="591" xr:uid="{00000000-0005-0000-0000-0000B9040000}"/>
    <cellStyle name="_09.GD-Yte_TT_MSDC2008 7" xfId="592" xr:uid="{00000000-0005-0000-0000-0000BA040000}"/>
    <cellStyle name="_09.GD-Yte_TT_MSDC2008 8" xfId="593" xr:uid="{00000000-0005-0000-0000-0000BB040000}"/>
    <cellStyle name="_09.GD-Yte_TT_MSDC2008 9" xfId="594" xr:uid="{00000000-0005-0000-0000-0000BC040000}"/>
    <cellStyle name="_09.GD-Yte_TT_MSDC2008_01 Don vi HC" xfId="595" xr:uid="{00000000-0005-0000-0000-0000BD040000}"/>
    <cellStyle name="_09.GD-Yte_TT_MSDC2008_01 Don vi HC 2" xfId="3200" xr:uid="{00000000-0005-0000-0000-0000BE040000}"/>
    <cellStyle name="_09.GD-Yte_TT_MSDC2008_01 Don vi HC_Book2" xfId="3201" xr:uid="{00000000-0005-0000-0000-0000BF040000}"/>
    <cellStyle name="_09.GD-Yte_TT_MSDC2008_01 Don vi HC_NGTK-daydu-2014-Laodong" xfId="3202" xr:uid="{00000000-0005-0000-0000-0000C0040000}"/>
    <cellStyle name="_09.GD-Yte_TT_MSDC2008_01 Don vi HC_Niengiam_Hung_final" xfId="3203" xr:uid="{00000000-0005-0000-0000-0000C1040000}"/>
    <cellStyle name="_09.GD-Yte_TT_MSDC2008_01 DVHC-DSLD 2010" xfId="596" xr:uid="{00000000-0005-0000-0000-0000C2040000}"/>
    <cellStyle name="_09.GD-Yte_TT_MSDC2008_01 DVHC-DSLD 2010 2" xfId="5169" xr:uid="{00000000-0005-0000-0000-0000C3040000}"/>
    <cellStyle name="_09.GD-Yte_TT_MSDC2008_01 DVHC-DSLD 2010_01 Don vi HC" xfId="597" xr:uid="{00000000-0005-0000-0000-0000C4040000}"/>
    <cellStyle name="_09.GD-Yte_TT_MSDC2008_01 DVHC-DSLD 2010_01 Don vi HC 2" xfId="3204" xr:uid="{00000000-0005-0000-0000-0000C5040000}"/>
    <cellStyle name="_09.GD-Yte_TT_MSDC2008_01 DVHC-DSLD 2010_01 Don vi HC_Book2" xfId="3205" xr:uid="{00000000-0005-0000-0000-0000C6040000}"/>
    <cellStyle name="_09.GD-Yte_TT_MSDC2008_01 DVHC-DSLD 2010_01 Don vi HC_NGTK-daydu-2014-Laodong" xfId="3206" xr:uid="{00000000-0005-0000-0000-0000C7040000}"/>
    <cellStyle name="_09.GD-Yte_TT_MSDC2008_01 DVHC-DSLD 2010_01 Don vi HC_Niengiam_Hung_final" xfId="3207" xr:uid="{00000000-0005-0000-0000-0000C8040000}"/>
    <cellStyle name="_09.GD-Yte_TT_MSDC2008_01 DVHC-DSLD 2010_02 Danso_Laodong 2012(chuan) CO SO" xfId="598" xr:uid="{00000000-0005-0000-0000-0000C9040000}"/>
    <cellStyle name="_09.GD-Yte_TT_MSDC2008_01 DVHC-DSLD 2010_04 Doanh nghiep va CSKDCT 2012" xfId="599" xr:uid="{00000000-0005-0000-0000-0000CA040000}"/>
    <cellStyle name="_09.GD-Yte_TT_MSDC2008_01 DVHC-DSLD 2010_08 Thuong mai Tong muc - Diep" xfId="600" xr:uid="{00000000-0005-0000-0000-0000CB040000}"/>
    <cellStyle name="_09.GD-Yte_TT_MSDC2008_01 DVHC-DSLD 2010_12 MSDC_Thuy Van" xfId="3208" xr:uid="{00000000-0005-0000-0000-0000CC040000}"/>
    <cellStyle name="_09.GD-Yte_TT_MSDC2008_01 DVHC-DSLD 2010_Bo sung 04 bieu Cong nghiep" xfId="601" xr:uid="{00000000-0005-0000-0000-0000CD040000}"/>
    <cellStyle name="_09.GD-Yte_TT_MSDC2008_01 DVHC-DSLD 2010_Bo sung 04 bieu Cong nghiep 2" xfId="3209" xr:uid="{00000000-0005-0000-0000-0000CE040000}"/>
    <cellStyle name="_09.GD-Yte_TT_MSDC2008_01 DVHC-DSLD 2010_Bo sung 04 bieu Cong nghiep_Book2" xfId="3210" xr:uid="{00000000-0005-0000-0000-0000CF040000}"/>
    <cellStyle name="_09.GD-Yte_TT_MSDC2008_01 DVHC-DSLD 2010_Bo sung 04 bieu Cong nghiep_Mau" xfId="3211" xr:uid="{00000000-0005-0000-0000-0000D0040000}"/>
    <cellStyle name="_09.GD-Yte_TT_MSDC2008_01 DVHC-DSLD 2010_Bo sung 04 bieu Cong nghiep_NGTK-daydu-2014-Laodong" xfId="3212" xr:uid="{00000000-0005-0000-0000-0000D1040000}"/>
    <cellStyle name="_09.GD-Yte_TT_MSDC2008_01 DVHC-DSLD 2010_Bo sung 04 bieu Cong nghiep_Niengiam_Hung_final" xfId="3213" xr:uid="{00000000-0005-0000-0000-0000D2040000}"/>
    <cellStyle name="_09.GD-Yte_TT_MSDC2008_01 DVHC-DSLD 2010_Don vi HC, dat dai, khi hau" xfId="3214" xr:uid="{00000000-0005-0000-0000-0000D3040000}"/>
    <cellStyle name="_09.GD-Yte_TT_MSDC2008_01 DVHC-DSLD 2010_Mau" xfId="602" xr:uid="{00000000-0005-0000-0000-0000D4040000}"/>
    <cellStyle name="_09.GD-Yte_TT_MSDC2008_01 DVHC-DSLD 2010_Mau 2" xfId="3215" xr:uid="{00000000-0005-0000-0000-0000D5040000}"/>
    <cellStyle name="_09.GD-Yte_TT_MSDC2008_01 DVHC-DSLD 2010_Mau_1" xfId="3216" xr:uid="{00000000-0005-0000-0000-0000D6040000}"/>
    <cellStyle name="_09.GD-Yte_TT_MSDC2008_01 DVHC-DSLD 2010_Mau_12 MSDC_Thuy Van" xfId="3217" xr:uid="{00000000-0005-0000-0000-0000D7040000}"/>
    <cellStyle name="_09.GD-Yte_TT_MSDC2008_01 DVHC-DSLD 2010_Mau_Book2" xfId="3218" xr:uid="{00000000-0005-0000-0000-0000D8040000}"/>
    <cellStyle name="_09.GD-Yte_TT_MSDC2008_01 DVHC-DSLD 2010_Mau_NGTK-daydu-2014-Laodong" xfId="3219" xr:uid="{00000000-0005-0000-0000-0000D9040000}"/>
    <cellStyle name="_09.GD-Yte_TT_MSDC2008_01 DVHC-DSLD 2010_Mau_Niengiam_Hung_final" xfId="3220" xr:uid="{00000000-0005-0000-0000-0000DA040000}"/>
    <cellStyle name="_09.GD-Yte_TT_MSDC2008_01 DVHC-DSLD 2010_NGDD 2013 Thu chi NSNN " xfId="3221" xr:uid="{00000000-0005-0000-0000-0000DB040000}"/>
    <cellStyle name="_09.GD-Yte_TT_MSDC2008_01 DVHC-DSLD 2010_NGTK-daydu-2014-VuDSLD(22.5.2015)" xfId="3222" xr:uid="{00000000-0005-0000-0000-0000DC040000}"/>
    <cellStyle name="_09.GD-Yte_TT_MSDC2008_01 DVHC-DSLD 2010_nien giam 28.5.12_sua tn_Oanh-gui-3.15pm-28-5-2012" xfId="603" xr:uid="{00000000-0005-0000-0000-0000DD040000}"/>
    <cellStyle name="_09.GD-Yte_TT_MSDC2008_01 DVHC-DSLD 2010_Nien giam KT_TV 2010" xfId="604" xr:uid="{00000000-0005-0000-0000-0000DE040000}"/>
    <cellStyle name="_09.GD-Yte_TT_MSDC2008_01 DVHC-DSLD 2010_nien giam tom tat 2010 (thuy)" xfId="605" xr:uid="{00000000-0005-0000-0000-0000DF040000}"/>
    <cellStyle name="_09.GD-Yte_TT_MSDC2008_01 DVHC-DSLD 2010_nien giam tom tat 2010 (thuy) 2" xfId="5171" xr:uid="{00000000-0005-0000-0000-0000E0040000}"/>
    <cellStyle name="_09.GD-Yte_TT_MSDC2008_01 DVHC-DSLD 2010_nien giam tom tat 2010 (thuy)_01 Don vi HC" xfId="606" xr:uid="{00000000-0005-0000-0000-0000E1040000}"/>
    <cellStyle name="_09.GD-Yte_TT_MSDC2008_01 DVHC-DSLD 2010_nien giam tom tat 2010 (thuy)_01 Don vi HC 2" xfId="3223" xr:uid="{00000000-0005-0000-0000-0000E2040000}"/>
    <cellStyle name="_09.GD-Yte_TT_MSDC2008_01 DVHC-DSLD 2010_nien giam tom tat 2010 (thuy)_01 Don vi HC_Book2" xfId="3224" xr:uid="{00000000-0005-0000-0000-0000E3040000}"/>
    <cellStyle name="_09.GD-Yte_TT_MSDC2008_01 DVHC-DSLD 2010_nien giam tom tat 2010 (thuy)_01 Don vi HC_NGTK-daydu-2014-Laodong" xfId="3225" xr:uid="{00000000-0005-0000-0000-0000E4040000}"/>
    <cellStyle name="_09.GD-Yte_TT_MSDC2008_01 DVHC-DSLD 2010_nien giam tom tat 2010 (thuy)_01 Don vi HC_Niengiam_Hung_final" xfId="3226" xr:uid="{00000000-0005-0000-0000-0000E5040000}"/>
    <cellStyle name="_09.GD-Yte_TT_MSDC2008_01 DVHC-DSLD 2010_nien giam tom tat 2010 (thuy)_02 Danso_Laodong 2012(chuan) CO SO" xfId="607" xr:uid="{00000000-0005-0000-0000-0000E6040000}"/>
    <cellStyle name="_09.GD-Yte_TT_MSDC2008_01 DVHC-DSLD 2010_nien giam tom tat 2010 (thuy)_04 Doanh nghiep va CSKDCT 2012" xfId="608" xr:uid="{00000000-0005-0000-0000-0000E7040000}"/>
    <cellStyle name="_09.GD-Yte_TT_MSDC2008_01 DVHC-DSLD 2010_nien giam tom tat 2010 (thuy)_08 Thuong mai Tong muc - Diep" xfId="609" xr:uid="{00000000-0005-0000-0000-0000E8040000}"/>
    <cellStyle name="_09.GD-Yte_TT_MSDC2008_01 DVHC-DSLD 2010_nien giam tom tat 2010 (thuy)_09 Thuong mai va Du lich" xfId="610" xr:uid="{00000000-0005-0000-0000-0000E9040000}"/>
    <cellStyle name="_09.GD-Yte_TT_MSDC2008_01 DVHC-DSLD 2010_nien giam tom tat 2010 (thuy)_09 Thuong mai va Du lich 2" xfId="3227" xr:uid="{00000000-0005-0000-0000-0000EA040000}"/>
    <cellStyle name="_09.GD-Yte_TT_MSDC2008_01 DVHC-DSLD 2010_nien giam tom tat 2010 (thuy)_09 Thuong mai va Du lich_01 Don vi HC" xfId="611" xr:uid="{00000000-0005-0000-0000-0000EB040000}"/>
    <cellStyle name="_09.GD-Yte_TT_MSDC2008_01 DVHC-DSLD 2010_nien giam tom tat 2010 (thuy)_09 Thuong mai va Du lich_Book2" xfId="3228" xr:uid="{00000000-0005-0000-0000-0000EC040000}"/>
    <cellStyle name="_09.GD-Yte_TT_MSDC2008_01 DVHC-DSLD 2010_nien giam tom tat 2010 (thuy)_09 Thuong mai va Du lich_NGDD 2013 Thu chi NSNN " xfId="3229" xr:uid="{00000000-0005-0000-0000-0000ED040000}"/>
    <cellStyle name="_09.GD-Yte_TT_MSDC2008_01 DVHC-DSLD 2010_nien giam tom tat 2010 (thuy)_09 Thuong mai va Du lich_NGTK-daydu-2014-Laodong" xfId="3230" xr:uid="{00000000-0005-0000-0000-0000EE040000}"/>
    <cellStyle name="_09.GD-Yte_TT_MSDC2008_01 DVHC-DSLD 2010_nien giam tom tat 2010 (thuy)_09 Thuong mai va Du lich_nien giam tom tat nong nghiep 2013" xfId="3231" xr:uid="{00000000-0005-0000-0000-0000EF040000}"/>
    <cellStyle name="_09.GD-Yte_TT_MSDC2008_01 DVHC-DSLD 2010_nien giam tom tat 2010 (thuy)_09 Thuong mai va Du lich_Niengiam_Hung_final" xfId="3232" xr:uid="{00000000-0005-0000-0000-0000F0040000}"/>
    <cellStyle name="_09.GD-Yte_TT_MSDC2008_01 DVHC-DSLD 2010_nien giam tom tat 2010 (thuy)_09 Thuong mai va Du lich_Phan II (In)" xfId="3233" xr:uid="{00000000-0005-0000-0000-0000F1040000}"/>
    <cellStyle name="_09.GD-Yte_TT_MSDC2008_01 DVHC-DSLD 2010_nien giam tom tat 2010 (thuy)_12 MSDC_Thuy Van" xfId="3234" xr:uid="{00000000-0005-0000-0000-0000F2040000}"/>
    <cellStyle name="_09.GD-Yte_TT_MSDC2008_01 DVHC-DSLD 2010_nien giam tom tat 2010 (thuy)_Don vi HC, dat dai, khi hau" xfId="3235" xr:uid="{00000000-0005-0000-0000-0000F3040000}"/>
    <cellStyle name="_09.GD-Yte_TT_MSDC2008_01 DVHC-DSLD 2010_nien giam tom tat 2010 (thuy)_Mau" xfId="3236" xr:uid="{00000000-0005-0000-0000-0000F4040000}"/>
    <cellStyle name="_09.GD-Yte_TT_MSDC2008_01 DVHC-DSLD 2010_nien giam tom tat 2010 (thuy)_NGTK-daydu-2014-VuDSLD(22.5.2015)" xfId="3237" xr:uid="{00000000-0005-0000-0000-0000F5040000}"/>
    <cellStyle name="_09.GD-Yte_TT_MSDC2008_01 DVHC-DSLD 2010_nien giam tom tat 2010 (thuy)_nien giam 28.5.12_sua tn_Oanh-gui-3.15pm-28-5-2012" xfId="612" xr:uid="{00000000-0005-0000-0000-0000F6040000}"/>
    <cellStyle name="_09.GD-Yte_TT_MSDC2008_01 DVHC-DSLD 2010_nien giam tom tat 2010 (thuy)_nien giam tom tat nong nghiep 2013" xfId="3238" xr:uid="{00000000-0005-0000-0000-0000F7040000}"/>
    <cellStyle name="_09.GD-Yte_TT_MSDC2008_01 DVHC-DSLD 2010_nien giam tom tat 2010 (thuy)_Phan II (In)" xfId="3239" xr:uid="{00000000-0005-0000-0000-0000F8040000}"/>
    <cellStyle name="_09.GD-Yte_TT_MSDC2008_01 DVHC-DSLD 2010_nien giam tom tat 2010 (thuy)_TKQG" xfId="613" xr:uid="{00000000-0005-0000-0000-0000F9040000}"/>
    <cellStyle name="_09.GD-Yte_TT_MSDC2008_01 DVHC-DSLD 2010_nien giam tom tat 2010 (thuy)_Xl0000006" xfId="3240" xr:uid="{00000000-0005-0000-0000-0000FA040000}"/>
    <cellStyle name="_09.GD-Yte_TT_MSDC2008_01 DVHC-DSLD 2010_nien giam tom tat 2010 (thuy)_Xl0000167" xfId="614" xr:uid="{00000000-0005-0000-0000-0000FB040000}"/>
    <cellStyle name="_09.GD-Yte_TT_MSDC2008_01 DVHC-DSLD 2010_nien giam tom tat 2010 (thuy)_Y te-VH TT_Tam(1)" xfId="3241" xr:uid="{00000000-0005-0000-0000-0000FC040000}"/>
    <cellStyle name="_09.GD-Yte_TT_MSDC2008_01 DVHC-DSLD 2010_nien giam tom tat nong nghiep 2013" xfId="3242" xr:uid="{00000000-0005-0000-0000-0000FD040000}"/>
    <cellStyle name="_09.GD-Yte_TT_MSDC2008_01 DVHC-DSLD 2010_Phan II (In)" xfId="3243" xr:uid="{00000000-0005-0000-0000-0000FE040000}"/>
    <cellStyle name="_09.GD-Yte_TT_MSDC2008_01 DVHC-DSLD 2010_Tong hop NGTT" xfId="615" xr:uid="{00000000-0005-0000-0000-0000FF040000}"/>
    <cellStyle name="_09.GD-Yte_TT_MSDC2008_01 DVHC-DSLD 2010_Tong hop NGTT 2" xfId="3244" xr:uid="{00000000-0005-0000-0000-000000050000}"/>
    <cellStyle name="_09.GD-Yte_TT_MSDC2008_01 DVHC-DSLD 2010_Tong hop NGTT_09 Thuong mai va Du lich" xfId="616" xr:uid="{00000000-0005-0000-0000-000001050000}"/>
    <cellStyle name="_09.GD-Yte_TT_MSDC2008_01 DVHC-DSLD 2010_Tong hop NGTT_09 Thuong mai va Du lich 2" xfId="3245" xr:uid="{00000000-0005-0000-0000-000002050000}"/>
    <cellStyle name="_09.GD-Yte_TT_MSDC2008_01 DVHC-DSLD 2010_Tong hop NGTT_09 Thuong mai va Du lich_01 Don vi HC" xfId="617" xr:uid="{00000000-0005-0000-0000-000003050000}"/>
    <cellStyle name="_09.GD-Yte_TT_MSDC2008_01 DVHC-DSLD 2010_Tong hop NGTT_09 Thuong mai va Du lich_Book2" xfId="3246" xr:uid="{00000000-0005-0000-0000-000004050000}"/>
    <cellStyle name="_09.GD-Yte_TT_MSDC2008_01 DVHC-DSLD 2010_Tong hop NGTT_09 Thuong mai va Du lich_NGDD 2013 Thu chi NSNN " xfId="3247" xr:uid="{00000000-0005-0000-0000-000005050000}"/>
    <cellStyle name="_09.GD-Yte_TT_MSDC2008_01 DVHC-DSLD 2010_Tong hop NGTT_09 Thuong mai va Du lich_NGTK-daydu-2014-Laodong" xfId="3248" xr:uid="{00000000-0005-0000-0000-000006050000}"/>
    <cellStyle name="_09.GD-Yte_TT_MSDC2008_01 DVHC-DSLD 2010_Tong hop NGTT_09 Thuong mai va Du lich_nien giam tom tat nong nghiep 2013" xfId="3249" xr:uid="{00000000-0005-0000-0000-000007050000}"/>
    <cellStyle name="_09.GD-Yte_TT_MSDC2008_01 DVHC-DSLD 2010_Tong hop NGTT_09 Thuong mai va Du lich_Niengiam_Hung_final" xfId="3250" xr:uid="{00000000-0005-0000-0000-000008050000}"/>
    <cellStyle name="_09.GD-Yte_TT_MSDC2008_01 DVHC-DSLD 2010_Tong hop NGTT_09 Thuong mai va Du lich_Phan II (In)" xfId="3251" xr:uid="{00000000-0005-0000-0000-000009050000}"/>
    <cellStyle name="_09.GD-Yte_TT_MSDC2008_01 DVHC-DSLD 2010_Tong hop NGTT_Book2" xfId="3252" xr:uid="{00000000-0005-0000-0000-00000A050000}"/>
    <cellStyle name="_09.GD-Yte_TT_MSDC2008_01 DVHC-DSLD 2010_Tong hop NGTT_Mau" xfId="3253" xr:uid="{00000000-0005-0000-0000-00000B050000}"/>
    <cellStyle name="_09.GD-Yte_TT_MSDC2008_01 DVHC-DSLD 2010_Tong hop NGTT_NGTK-daydu-2014-Laodong" xfId="3254" xr:uid="{00000000-0005-0000-0000-00000C050000}"/>
    <cellStyle name="_09.GD-Yte_TT_MSDC2008_01 DVHC-DSLD 2010_Tong hop NGTT_Niengiam_Hung_final" xfId="3255" xr:uid="{00000000-0005-0000-0000-00000D050000}"/>
    <cellStyle name="_09.GD-Yte_TT_MSDC2008_01 DVHC-DSLD 2010_Xl0000006" xfId="3256" xr:uid="{00000000-0005-0000-0000-00000E050000}"/>
    <cellStyle name="_09.GD-Yte_TT_MSDC2008_01 DVHC-DSLD 2010_Xl0000167" xfId="618" xr:uid="{00000000-0005-0000-0000-00000F050000}"/>
    <cellStyle name="_09.GD-Yte_TT_MSDC2008_01 DVHC-DSLD 2010_Y te-VH TT_Tam(1)" xfId="3257" xr:uid="{00000000-0005-0000-0000-000010050000}"/>
    <cellStyle name="_09.GD-Yte_TT_MSDC2008_02  Dan so lao dong(OK)" xfId="619" xr:uid="{00000000-0005-0000-0000-000011050000}"/>
    <cellStyle name="_09.GD-Yte_TT_MSDC2008_02 Danso_Laodong 2012(chuan) CO SO" xfId="620" xr:uid="{00000000-0005-0000-0000-000012050000}"/>
    <cellStyle name="_09.GD-Yte_TT_MSDC2008_03 Dautu 2010" xfId="621" xr:uid="{00000000-0005-0000-0000-000013050000}"/>
    <cellStyle name="_09.GD-Yte_TT_MSDC2008_03 Dautu 2010 2" xfId="5172" xr:uid="{00000000-0005-0000-0000-000014050000}"/>
    <cellStyle name="_09.GD-Yte_TT_MSDC2008_03 Dautu 2010_01 Don vi HC" xfId="622" xr:uid="{00000000-0005-0000-0000-000015050000}"/>
    <cellStyle name="_09.GD-Yte_TT_MSDC2008_03 Dautu 2010_01 Don vi HC 2" xfId="3258" xr:uid="{00000000-0005-0000-0000-000016050000}"/>
    <cellStyle name="_09.GD-Yte_TT_MSDC2008_03 Dautu 2010_01 Don vi HC_Book2" xfId="3259" xr:uid="{00000000-0005-0000-0000-000017050000}"/>
    <cellStyle name="_09.GD-Yte_TT_MSDC2008_03 Dautu 2010_01 Don vi HC_NGTK-daydu-2014-Laodong" xfId="3260" xr:uid="{00000000-0005-0000-0000-000018050000}"/>
    <cellStyle name="_09.GD-Yte_TT_MSDC2008_03 Dautu 2010_01 Don vi HC_Niengiam_Hung_final" xfId="3261" xr:uid="{00000000-0005-0000-0000-000019050000}"/>
    <cellStyle name="_09.GD-Yte_TT_MSDC2008_03 Dautu 2010_02 Danso_Laodong 2012(chuan) CO SO" xfId="623" xr:uid="{00000000-0005-0000-0000-00001A050000}"/>
    <cellStyle name="_09.GD-Yte_TT_MSDC2008_03 Dautu 2010_04 Doanh nghiep va CSKDCT 2012" xfId="624" xr:uid="{00000000-0005-0000-0000-00001B050000}"/>
    <cellStyle name="_09.GD-Yte_TT_MSDC2008_03 Dautu 2010_08 Thuong mai Tong muc - Diep" xfId="625" xr:uid="{00000000-0005-0000-0000-00001C050000}"/>
    <cellStyle name="_09.GD-Yte_TT_MSDC2008_03 Dautu 2010_09 Thuong mai va Du lich" xfId="626" xr:uid="{00000000-0005-0000-0000-00001D050000}"/>
    <cellStyle name="_09.GD-Yte_TT_MSDC2008_03 Dautu 2010_09 Thuong mai va Du lich 2" xfId="3262" xr:uid="{00000000-0005-0000-0000-00001E050000}"/>
    <cellStyle name="_09.GD-Yte_TT_MSDC2008_03 Dautu 2010_09 Thuong mai va Du lich_01 Don vi HC" xfId="627" xr:uid="{00000000-0005-0000-0000-00001F050000}"/>
    <cellStyle name="_09.GD-Yte_TT_MSDC2008_03 Dautu 2010_09 Thuong mai va Du lich_Book2" xfId="3263" xr:uid="{00000000-0005-0000-0000-000020050000}"/>
    <cellStyle name="_09.GD-Yte_TT_MSDC2008_03 Dautu 2010_09 Thuong mai va Du lich_NGDD 2013 Thu chi NSNN " xfId="3264" xr:uid="{00000000-0005-0000-0000-000021050000}"/>
    <cellStyle name="_09.GD-Yte_TT_MSDC2008_03 Dautu 2010_09 Thuong mai va Du lich_NGTK-daydu-2014-Laodong" xfId="3265" xr:uid="{00000000-0005-0000-0000-000022050000}"/>
    <cellStyle name="_09.GD-Yte_TT_MSDC2008_03 Dautu 2010_09 Thuong mai va Du lich_nien giam tom tat nong nghiep 2013" xfId="3266" xr:uid="{00000000-0005-0000-0000-000023050000}"/>
    <cellStyle name="_09.GD-Yte_TT_MSDC2008_03 Dautu 2010_09 Thuong mai va Du lich_Niengiam_Hung_final" xfId="3267" xr:uid="{00000000-0005-0000-0000-000024050000}"/>
    <cellStyle name="_09.GD-Yte_TT_MSDC2008_03 Dautu 2010_09 Thuong mai va Du lich_Phan II (In)" xfId="3268" xr:uid="{00000000-0005-0000-0000-000025050000}"/>
    <cellStyle name="_09.GD-Yte_TT_MSDC2008_03 Dautu 2010_12 MSDC_Thuy Van" xfId="3269" xr:uid="{00000000-0005-0000-0000-000026050000}"/>
    <cellStyle name="_09.GD-Yte_TT_MSDC2008_03 Dautu 2010_Don vi HC, dat dai, khi hau" xfId="3270" xr:uid="{00000000-0005-0000-0000-000027050000}"/>
    <cellStyle name="_09.GD-Yte_TT_MSDC2008_03 Dautu 2010_Mau" xfId="3271" xr:uid="{00000000-0005-0000-0000-000028050000}"/>
    <cellStyle name="_09.GD-Yte_TT_MSDC2008_03 Dautu 2010_NGTK-daydu-2014-VuDSLD(22.5.2015)" xfId="3272" xr:uid="{00000000-0005-0000-0000-000029050000}"/>
    <cellStyle name="_09.GD-Yte_TT_MSDC2008_03 Dautu 2010_nien giam 28.5.12_sua tn_Oanh-gui-3.15pm-28-5-2012" xfId="628" xr:uid="{00000000-0005-0000-0000-00002A050000}"/>
    <cellStyle name="_09.GD-Yte_TT_MSDC2008_03 Dautu 2010_nien giam tom tat nong nghiep 2013" xfId="3273" xr:uid="{00000000-0005-0000-0000-00002B050000}"/>
    <cellStyle name="_09.GD-Yte_TT_MSDC2008_03 Dautu 2010_Phan II (In)" xfId="3274" xr:uid="{00000000-0005-0000-0000-00002C050000}"/>
    <cellStyle name="_09.GD-Yte_TT_MSDC2008_03 Dautu 2010_TKQG" xfId="629" xr:uid="{00000000-0005-0000-0000-00002D050000}"/>
    <cellStyle name="_09.GD-Yte_TT_MSDC2008_03 Dautu 2010_Xl0000006" xfId="3275" xr:uid="{00000000-0005-0000-0000-00002E050000}"/>
    <cellStyle name="_09.GD-Yte_TT_MSDC2008_03 Dautu 2010_Xl0000167" xfId="630" xr:uid="{00000000-0005-0000-0000-00002F050000}"/>
    <cellStyle name="_09.GD-Yte_TT_MSDC2008_03 Dautu 2010_Y te-VH TT_Tam(1)" xfId="3276" xr:uid="{00000000-0005-0000-0000-000030050000}"/>
    <cellStyle name="_09.GD-Yte_TT_MSDC2008_03 TKQG" xfId="631" xr:uid="{00000000-0005-0000-0000-000031050000}"/>
    <cellStyle name="_09.GD-Yte_TT_MSDC2008_03 TKQG 2" xfId="3277" xr:uid="{00000000-0005-0000-0000-000032050000}"/>
    <cellStyle name="_09.GD-Yte_TT_MSDC2008_03 TKQG_02  Dan so lao dong(OK)" xfId="632" xr:uid="{00000000-0005-0000-0000-000033050000}"/>
    <cellStyle name="_09.GD-Yte_TT_MSDC2008_03 TKQG_Book2" xfId="3278" xr:uid="{00000000-0005-0000-0000-000034050000}"/>
    <cellStyle name="_09.GD-Yte_TT_MSDC2008_03 TKQG_NGTK-daydu-2014-Laodong" xfId="3279" xr:uid="{00000000-0005-0000-0000-000035050000}"/>
    <cellStyle name="_09.GD-Yte_TT_MSDC2008_03 TKQG_Niengiam_Hung_final" xfId="3280" xr:uid="{00000000-0005-0000-0000-000036050000}"/>
    <cellStyle name="_09.GD-Yte_TT_MSDC2008_03 TKQG_Xl0000167" xfId="633" xr:uid="{00000000-0005-0000-0000-000037050000}"/>
    <cellStyle name="_09.GD-Yte_TT_MSDC2008_04 Doanh nghiep va CSKDCT 2012" xfId="634" xr:uid="{00000000-0005-0000-0000-000038050000}"/>
    <cellStyle name="_09.GD-Yte_TT_MSDC2008_05 Doanh nghiep va Ca the_2011 (Ok)" xfId="635" xr:uid="{00000000-0005-0000-0000-000039050000}"/>
    <cellStyle name="_09.GD-Yte_TT_MSDC2008_05 NGTT DN 2010 (OK)" xfId="636" xr:uid="{00000000-0005-0000-0000-00003A050000}"/>
    <cellStyle name="_09.GD-Yte_TT_MSDC2008_05 NGTT DN 2010 (OK) 2" xfId="3281" xr:uid="{00000000-0005-0000-0000-00003B050000}"/>
    <cellStyle name="_09.GD-Yte_TT_MSDC2008_05 NGTT DN 2010 (OK)_Bo sung 04 bieu Cong nghiep" xfId="637" xr:uid="{00000000-0005-0000-0000-00003C050000}"/>
    <cellStyle name="_09.GD-Yte_TT_MSDC2008_05 NGTT DN 2010 (OK)_Bo sung 04 bieu Cong nghiep 2" xfId="3282" xr:uid="{00000000-0005-0000-0000-00003D050000}"/>
    <cellStyle name="_09.GD-Yte_TT_MSDC2008_05 NGTT DN 2010 (OK)_Bo sung 04 bieu Cong nghiep_Book2" xfId="3283" xr:uid="{00000000-0005-0000-0000-00003E050000}"/>
    <cellStyle name="_09.GD-Yte_TT_MSDC2008_05 NGTT DN 2010 (OK)_Bo sung 04 bieu Cong nghiep_Mau" xfId="3284" xr:uid="{00000000-0005-0000-0000-00003F050000}"/>
    <cellStyle name="_09.GD-Yte_TT_MSDC2008_05 NGTT DN 2010 (OK)_Bo sung 04 bieu Cong nghiep_NGTK-daydu-2014-Laodong" xfId="3285" xr:uid="{00000000-0005-0000-0000-000040050000}"/>
    <cellStyle name="_09.GD-Yte_TT_MSDC2008_05 NGTT DN 2010 (OK)_Bo sung 04 bieu Cong nghiep_Niengiam_Hung_final" xfId="3286" xr:uid="{00000000-0005-0000-0000-000041050000}"/>
    <cellStyle name="_09.GD-Yte_TT_MSDC2008_05 NGTT DN 2010 (OK)_Book2" xfId="3287" xr:uid="{00000000-0005-0000-0000-000042050000}"/>
    <cellStyle name="_09.GD-Yte_TT_MSDC2008_05 NGTT DN 2010 (OK)_Mau" xfId="3288" xr:uid="{00000000-0005-0000-0000-000043050000}"/>
    <cellStyle name="_09.GD-Yte_TT_MSDC2008_05 NGTT DN 2010 (OK)_NGTK-daydu-2014-Laodong" xfId="3289" xr:uid="{00000000-0005-0000-0000-000044050000}"/>
    <cellStyle name="_09.GD-Yte_TT_MSDC2008_05 NGTT DN 2010 (OK)_Niengiam_Hung_final" xfId="3290" xr:uid="{00000000-0005-0000-0000-000045050000}"/>
    <cellStyle name="_09.GD-Yte_TT_MSDC2008_05 Thu chi NSNN" xfId="638" xr:uid="{00000000-0005-0000-0000-000046050000}"/>
    <cellStyle name="_09.GD-Yte_TT_MSDC2008_06 NGTT LN,TS 2013 co so" xfId="3291" xr:uid="{00000000-0005-0000-0000-000047050000}"/>
    <cellStyle name="_09.GD-Yte_TT_MSDC2008_06 Nong, lam nghiep 2010  (ok)" xfId="639" xr:uid="{00000000-0005-0000-0000-000048050000}"/>
    <cellStyle name="_09.GD-Yte_TT_MSDC2008_07 NGTT CN 2012" xfId="640" xr:uid="{00000000-0005-0000-0000-000049050000}"/>
    <cellStyle name="_09.GD-Yte_TT_MSDC2008_08 Thuong mai Tong muc - Diep" xfId="641" xr:uid="{00000000-0005-0000-0000-00004A050000}"/>
    <cellStyle name="_09.GD-Yte_TT_MSDC2008_08 Thuong mai va Du lich (Ok)" xfId="642" xr:uid="{00000000-0005-0000-0000-00004B050000}"/>
    <cellStyle name="_09.GD-Yte_TT_MSDC2008_08 Thuong mai va Du lich (Ok)_nien giam tom tat nong nghiep 2013" xfId="3292" xr:uid="{00000000-0005-0000-0000-00004C050000}"/>
    <cellStyle name="_09.GD-Yte_TT_MSDC2008_08 Thuong mai va Du lich (Ok)_Phan II (In)" xfId="3293" xr:uid="{00000000-0005-0000-0000-00004D050000}"/>
    <cellStyle name="_09.GD-Yte_TT_MSDC2008_09 Chi so gia 2011- VuTKG-1 (Ok)" xfId="643" xr:uid="{00000000-0005-0000-0000-00004E050000}"/>
    <cellStyle name="_09.GD-Yte_TT_MSDC2008_09 Chi so gia 2011- VuTKG-1 (Ok)_nien giam tom tat nong nghiep 2013" xfId="3294" xr:uid="{00000000-0005-0000-0000-00004F050000}"/>
    <cellStyle name="_09.GD-Yte_TT_MSDC2008_09 Chi so gia 2011- VuTKG-1 (Ok)_Phan II (In)" xfId="3295" xr:uid="{00000000-0005-0000-0000-000050050000}"/>
    <cellStyle name="_09.GD-Yte_TT_MSDC2008_09 Du lich" xfId="644" xr:uid="{00000000-0005-0000-0000-000051050000}"/>
    <cellStyle name="_09.GD-Yte_TT_MSDC2008_09 Du lich_nien giam tom tat nong nghiep 2013" xfId="3296" xr:uid="{00000000-0005-0000-0000-000052050000}"/>
    <cellStyle name="_09.GD-Yte_TT_MSDC2008_09 Du lich_Phan II (In)" xfId="3297" xr:uid="{00000000-0005-0000-0000-000053050000}"/>
    <cellStyle name="_09.GD-Yte_TT_MSDC2008_10 Market VH, YT, GD, NGTT 2011 " xfId="645" xr:uid="{00000000-0005-0000-0000-000054050000}"/>
    <cellStyle name="_09.GD-Yte_TT_MSDC2008_10 Market VH, YT, GD, NGTT 2011  2" xfId="3298" xr:uid="{00000000-0005-0000-0000-000055050000}"/>
    <cellStyle name="_09.GD-Yte_TT_MSDC2008_10 Market VH, YT, GD, NGTT 2011 _02  Dan so lao dong(OK)" xfId="646" xr:uid="{00000000-0005-0000-0000-000056050000}"/>
    <cellStyle name="_09.GD-Yte_TT_MSDC2008_10 Market VH, YT, GD, NGTT 2011 _03 TKQG va Thu chi NSNN 2012" xfId="647" xr:uid="{00000000-0005-0000-0000-000057050000}"/>
    <cellStyle name="_09.GD-Yte_TT_MSDC2008_10 Market VH, YT, GD, NGTT 2011 _04 Doanh nghiep va CSKDCT 2012" xfId="648" xr:uid="{00000000-0005-0000-0000-000058050000}"/>
    <cellStyle name="_09.GD-Yte_TT_MSDC2008_10 Market VH, YT, GD, NGTT 2011 _05 Doanh nghiep va Ca the_2011 (Ok)" xfId="649" xr:uid="{00000000-0005-0000-0000-000059050000}"/>
    <cellStyle name="_09.GD-Yte_TT_MSDC2008_10 Market VH, YT, GD, NGTT 2011 _06 NGTT LN,TS 2013 co so" xfId="3299" xr:uid="{00000000-0005-0000-0000-00005A050000}"/>
    <cellStyle name="_09.GD-Yte_TT_MSDC2008_10 Market VH, YT, GD, NGTT 2011 _07 NGTT CN 2012" xfId="650" xr:uid="{00000000-0005-0000-0000-00005B050000}"/>
    <cellStyle name="_09.GD-Yte_TT_MSDC2008_10 Market VH, YT, GD, NGTT 2011 _08 Thuong mai Tong muc - Diep" xfId="651" xr:uid="{00000000-0005-0000-0000-00005C050000}"/>
    <cellStyle name="_09.GD-Yte_TT_MSDC2008_10 Market VH, YT, GD, NGTT 2011 _08 Thuong mai va Du lich (Ok)" xfId="652" xr:uid="{00000000-0005-0000-0000-00005D050000}"/>
    <cellStyle name="_09.GD-Yte_TT_MSDC2008_10 Market VH, YT, GD, NGTT 2011 _08 Thuong mai va Du lich (Ok)_nien giam tom tat nong nghiep 2013" xfId="3300" xr:uid="{00000000-0005-0000-0000-00005E050000}"/>
    <cellStyle name="_09.GD-Yte_TT_MSDC2008_10 Market VH, YT, GD, NGTT 2011 _08 Thuong mai va Du lich (Ok)_Phan II (In)" xfId="3301" xr:uid="{00000000-0005-0000-0000-00005F050000}"/>
    <cellStyle name="_09.GD-Yte_TT_MSDC2008_10 Market VH, YT, GD, NGTT 2011 _09 Chi so gia 2011- VuTKG-1 (Ok)" xfId="653" xr:uid="{00000000-0005-0000-0000-000060050000}"/>
    <cellStyle name="_09.GD-Yte_TT_MSDC2008_10 Market VH, YT, GD, NGTT 2011 _09 Chi so gia 2011- VuTKG-1 (Ok)_nien giam tom tat nong nghiep 2013" xfId="3302" xr:uid="{00000000-0005-0000-0000-000061050000}"/>
    <cellStyle name="_09.GD-Yte_TT_MSDC2008_10 Market VH, YT, GD, NGTT 2011 _09 Chi so gia 2011- VuTKG-1 (Ok)_Phan II (In)" xfId="3303" xr:uid="{00000000-0005-0000-0000-000062050000}"/>
    <cellStyle name="_09.GD-Yte_TT_MSDC2008_10 Market VH, YT, GD, NGTT 2011 _09 Du lich" xfId="654" xr:uid="{00000000-0005-0000-0000-000063050000}"/>
    <cellStyle name="_09.GD-Yte_TT_MSDC2008_10 Market VH, YT, GD, NGTT 2011 _09 Du lich_nien giam tom tat nong nghiep 2013" xfId="3304" xr:uid="{00000000-0005-0000-0000-000064050000}"/>
    <cellStyle name="_09.GD-Yte_TT_MSDC2008_10 Market VH, YT, GD, NGTT 2011 _09 Du lich_Phan II (In)" xfId="3305" xr:uid="{00000000-0005-0000-0000-000065050000}"/>
    <cellStyle name="_09.GD-Yte_TT_MSDC2008_10 Market VH, YT, GD, NGTT 2011 _10 Van tai va BCVT (da sua ok)" xfId="655" xr:uid="{00000000-0005-0000-0000-000066050000}"/>
    <cellStyle name="_09.GD-Yte_TT_MSDC2008_10 Market VH, YT, GD, NGTT 2011 _10 Van tai va BCVT (da sua ok)_nien giam tom tat nong nghiep 2013" xfId="3306" xr:uid="{00000000-0005-0000-0000-000067050000}"/>
    <cellStyle name="_09.GD-Yte_TT_MSDC2008_10 Market VH, YT, GD, NGTT 2011 _10 Van tai va BCVT (da sua ok)_Phan II (In)" xfId="3307" xr:uid="{00000000-0005-0000-0000-000068050000}"/>
    <cellStyle name="_09.GD-Yte_TT_MSDC2008_10 Market VH, YT, GD, NGTT 2011 _11 (3)" xfId="656" xr:uid="{00000000-0005-0000-0000-000069050000}"/>
    <cellStyle name="_09.GD-Yte_TT_MSDC2008_10 Market VH, YT, GD, NGTT 2011 _11 (3) 2" xfId="3308" xr:uid="{00000000-0005-0000-0000-00006A050000}"/>
    <cellStyle name="_09.GD-Yte_TT_MSDC2008_10 Market VH, YT, GD, NGTT 2011 _11 (3)_04 Doanh nghiep va CSKDCT 2012" xfId="657" xr:uid="{00000000-0005-0000-0000-00006B050000}"/>
    <cellStyle name="_09.GD-Yte_TT_MSDC2008_10 Market VH, YT, GD, NGTT 2011 _11 (3)_Book2" xfId="3309" xr:uid="{00000000-0005-0000-0000-00006C050000}"/>
    <cellStyle name="_09.GD-Yte_TT_MSDC2008_10 Market VH, YT, GD, NGTT 2011 _11 (3)_NGTK-daydu-2014-Laodong" xfId="3310" xr:uid="{00000000-0005-0000-0000-00006D050000}"/>
    <cellStyle name="_09.GD-Yte_TT_MSDC2008_10 Market VH, YT, GD, NGTT 2011 _11 (3)_nien giam tom tat nong nghiep 2013" xfId="3311" xr:uid="{00000000-0005-0000-0000-00006E050000}"/>
    <cellStyle name="_09.GD-Yte_TT_MSDC2008_10 Market VH, YT, GD, NGTT 2011 _11 (3)_Niengiam_Hung_final" xfId="3312" xr:uid="{00000000-0005-0000-0000-00006F050000}"/>
    <cellStyle name="_09.GD-Yte_TT_MSDC2008_10 Market VH, YT, GD, NGTT 2011 _11 (3)_Phan II (In)" xfId="3313" xr:uid="{00000000-0005-0000-0000-000070050000}"/>
    <cellStyle name="_09.GD-Yte_TT_MSDC2008_10 Market VH, YT, GD, NGTT 2011 _11 (3)_Xl0000167" xfId="658" xr:uid="{00000000-0005-0000-0000-000071050000}"/>
    <cellStyle name="_09.GD-Yte_TT_MSDC2008_10 Market VH, YT, GD, NGTT 2011 _12 (2)" xfId="659" xr:uid="{00000000-0005-0000-0000-000072050000}"/>
    <cellStyle name="_09.GD-Yte_TT_MSDC2008_10 Market VH, YT, GD, NGTT 2011 _12 (2) 2" xfId="3314" xr:uid="{00000000-0005-0000-0000-000073050000}"/>
    <cellStyle name="_09.GD-Yte_TT_MSDC2008_10 Market VH, YT, GD, NGTT 2011 _12 (2)_04 Doanh nghiep va CSKDCT 2012" xfId="660" xr:uid="{00000000-0005-0000-0000-000074050000}"/>
    <cellStyle name="_09.GD-Yte_TT_MSDC2008_10 Market VH, YT, GD, NGTT 2011 _12 (2)_Book2" xfId="3315" xr:uid="{00000000-0005-0000-0000-000075050000}"/>
    <cellStyle name="_09.GD-Yte_TT_MSDC2008_10 Market VH, YT, GD, NGTT 2011 _12 (2)_NGTK-daydu-2014-Laodong" xfId="3316" xr:uid="{00000000-0005-0000-0000-000076050000}"/>
    <cellStyle name="_09.GD-Yte_TT_MSDC2008_10 Market VH, YT, GD, NGTT 2011 _12 (2)_nien giam tom tat nong nghiep 2013" xfId="3317" xr:uid="{00000000-0005-0000-0000-000077050000}"/>
    <cellStyle name="_09.GD-Yte_TT_MSDC2008_10 Market VH, YT, GD, NGTT 2011 _12 (2)_Niengiam_Hung_final" xfId="3318" xr:uid="{00000000-0005-0000-0000-000078050000}"/>
    <cellStyle name="_09.GD-Yte_TT_MSDC2008_10 Market VH, YT, GD, NGTT 2011 _12 (2)_Phan II (In)" xfId="3319" xr:uid="{00000000-0005-0000-0000-000079050000}"/>
    <cellStyle name="_09.GD-Yte_TT_MSDC2008_10 Market VH, YT, GD, NGTT 2011 _12 (2)_Xl0000167" xfId="661" xr:uid="{00000000-0005-0000-0000-00007A050000}"/>
    <cellStyle name="_09.GD-Yte_TT_MSDC2008_10 Market VH, YT, GD, NGTT 2011 _12 Giao duc, Y Te va Muc songnam2011" xfId="662" xr:uid="{00000000-0005-0000-0000-00007B050000}"/>
    <cellStyle name="_09.GD-Yte_TT_MSDC2008_10 Market VH, YT, GD, NGTT 2011 _12 Giao duc, Y Te va Muc songnam2011_nien giam tom tat nong nghiep 2013" xfId="3320" xr:uid="{00000000-0005-0000-0000-00007C050000}"/>
    <cellStyle name="_09.GD-Yte_TT_MSDC2008_10 Market VH, YT, GD, NGTT 2011 _12 Giao duc, Y Te va Muc songnam2011_Phan II (In)" xfId="3321" xr:uid="{00000000-0005-0000-0000-00007D050000}"/>
    <cellStyle name="_09.GD-Yte_TT_MSDC2008_10 Market VH, YT, GD, NGTT 2011 _12 MSDC_Thuy Van" xfId="3322" xr:uid="{00000000-0005-0000-0000-00007E050000}"/>
    <cellStyle name="_09.GD-Yte_TT_MSDC2008_10 Market VH, YT, GD, NGTT 2011 _13 Van tai 2012" xfId="663" xr:uid="{00000000-0005-0000-0000-00007F050000}"/>
    <cellStyle name="_09.GD-Yte_TT_MSDC2008_10 Market VH, YT, GD, NGTT 2011 _Book2" xfId="3323" xr:uid="{00000000-0005-0000-0000-000080050000}"/>
    <cellStyle name="_09.GD-Yte_TT_MSDC2008_10 Market VH, YT, GD, NGTT 2011 _Giaoduc2013(ok)" xfId="664" xr:uid="{00000000-0005-0000-0000-000081050000}"/>
    <cellStyle name="_09.GD-Yte_TT_MSDC2008_10 Market VH, YT, GD, NGTT 2011 _Maket NGTT2012 LN,TS (7-1-2013)" xfId="665" xr:uid="{00000000-0005-0000-0000-000082050000}"/>
    <cellStyle name="_09.GD-Yte_TT_MSDC2008_10 Market VH, YT, GD, NGTT 2011 _Maket NGTT2012 LN,TS (7-1-2013)_Nongnghiep" xfId="666" xr:uid="{00000000-0005-0000-0000-000083050000}"/>
    <cellStyle name="_09.GD-Yte_TT_MSDC2008_10 Market VH, YT, GD, NGTT 2011 _Ngiam_lamnghiep_2011_v2(1)(1)" xfId="667" xr:uid="{00000000-0005-0000-0000-000084050000}"/>
    <cellStyle name="_09.GD-Yte_TT_MSDC2008_10 Market VH, YT, GD, NGTT 2011 _Ngiam_lamnghiep_2011_v2(1)(1)_Nongnghiep" xfId="668" xr:uid="{00000000-0005-0000-0000-000085050000}"/>
    <cellStyle name="_09.GD-Yte_TT_MSDC2008_10 Market VH, YT, GD, NGTT 2011 _NGTK-daydu-2014-Laodong" xfId="3324" xr:uid="{00000000-0005-0000-0000-000086050000}"/>
    <cellStyle name="_09.GD-Yte_TT_MSDC2008_10 Market VH, YT, GD, NGTT 2011 _NGTT LN,TS 2012 (Chuan)" xfId="669" xr:uid="{00000000-0005-0000-0000-000087050000}"/>
    <cellStyle name="_09.GD-Yte_TT_MSDC2008_10 Market VH, YT, GD, NGTT 2011 _Nien giam TT Vu Nong nghiep 2012(solieu)-gui Vu TH 29-3-2013" xfId="670" xr:uid="{00000000-0005-0000-0000-000088050000}"/>
    <cellStyle name="_09.GD-Yte_TT_MSDC2008_10 Market VH, YT, GD, NGTT 2011 _Niengiam_Hung_final" xfId="3325" xr:uid="{00000000-0005-0000-0000-000089050000}"/>
    <cellStyle name="_09.GD-Yte_TT_MSDC2008_10 Market VH, YT, GD, NGTT 2011 _Nongnghiep" xfId="671" xr:uid="{00000000-0005-0000-0000-00008A050000}"/>
    <cellStyle name="_09.GD-Yte_TT_MSDC2008_10 Market VH, YT, GD, NGTT 2011 _Nongnghiep 2" xfId="5173" xr:uid="{00000000-0005-0000-0000-00008B050000}"/>
    <cellStyle name="_09.GD-Yte_TT_MSDC2008_10 Market VH, YT, GD, NGTT 2011 _Nongnghiep NGDD 2012_cap nhat den 24-5-2013(1)" xfId="672" xr:uid="{00000000-0005-0000-0000-00008C050000}"/>
    <cellStyle name="_09.GD-Yte_TT_MSDC2008_10 Market VH, YT, GD, NGTT 2011 _Nongnghiep_Nongnghiep NGDD 2012_cap nhat den 24-5-2013(1)" xfId="673" xr:uid="{00000000-0005-0000-0000-00008D050000}"/>
    <cellStyle name="_09.GD-Yte_TT_MSDC2008_10 Market VH, YT, GD, NGTT 2011 _So lieu quoc te TH" xfId="674" xr:uid="{00000000-0005-0000-0000-00008E050000}"/>
    <cellStyle name="_09.GD-Yte_TT_MSDC2008_10 Market VH, YT, GD, NGTT 2011 _So lieu quoc te TH_nien giam tom tat nong nghiep 2013" xfId="3326" xr:uid="{00000000-0005-0000-0000-00008F050000}"/>
    <cellStyle name="_09.GD-Yte_TT_MSDC2008_10 Market VH, YT, GD, NGTT 2011 _So lieu quoc te TH_Phan II (In)" xfId="3327" xr:uid="{00000000-0005-0000-0000-000090050000}"/>
    <cellStyle name="_09.GD-Yte_TT_MSDC2008_10 Market VH, YT, GD, NGTT 2011 _TKQG" xfId="675" xr:uid="{00000000-0005-0000-0000-000091050000}"/>
    <cellStyle name="_09.GD-Yte_TT_MSDC2008_10 Market VH, YT, GD, NGTT 2011 _TKQG 2" xfId="5174" xr:uid="{00000000-0005-0000-0000-000092050000}"/>
    <cellStyle name="_09.GD-Yte_TT_MSDC2008_10 Market VH, YT, GD, NGTT 2011 _Xl0000147" xfId="676" xr:uid="{00000000-0005-0000-0000-000093050000}"/>
    <cellStyle name="_09.GD-Yte_TT_MSDC2008_10 Market VH, YT, GD, NGTT 2011 _Xl0000167" xfId="677" xr:uid="{00000000-0005-0000-0000-000094050000}"/>
    <cellStyle name="_09.GD-Yte_TT_MSDC2008_10 Market VH, YT, GD, NGTT 2011 _XNK" xfId="678" xr:uid="{00000000-0005-0000-0000-000095050000}"/>
    <cellStyle name="_09.GD-Yte_TT_MSDC2008_10 Market VH, YT, GD, NGTT 2011 _XNK_nien giam tom tat nong nghiep 2013" xfId="3328" xr:uid="{00000000-0005-0000-0000-000096050000}"/>
    <cellStyle name="_09.GD-Yte_TT_MSDC2008_10 Market VH, YT, GD, NGTT 2011 _XNK_Phan II (In)" xfId="3329" xr:uid="{00000000-0005-0000-0000-000097050000}"/>
    <cellStyle name="_09.GD-Yte_TT_MSDC2008_10 Van tai va BCVT (da sua ok)" xfId="679" xr:uid="{00000000-0005-0000-0000-000098050000}"/>
    <cellStyle name="_09.GD-Yte_TT_MSDC2008_10 Van tai va BCVT (da sua ok)_nien giam tom tat nong nghiep 2013" xfId="3330" xr:uid="{00000000-0005-0000-0000-000099050000}"/>
    <cellStyle name="_09.GD-Yte_TT_MSDC2008_10 Van tai va BCVT (da sua ok)_Phan II (In)" xfId="3331" xr:uid="{00000000-0005-0000-0000-00009A050000}"/>
    <cellStyle name="_09.GD-Yte_TT_MSDC2008_10 VH, YT, GD, NGTT 2010 - (OK)" xfId="680" xr:uid="{00000000-0005-0000-0000-00009B050000}"/>
    <cellStyle name="_09.GD-Yte_TT_MSDC2008_10 VH, YT, GD, NGTT 2010 - (OK) 2" xfId="3332" xr:uid="{00000000-0005-0000-0000-00009C050000}"/>
    <cellStyle name="_09.GD-Yte_TT_MSDC2008_10 VH, YT, GD, NGTT 2010 - (OK)_Bo sung 04 bieu Cong nghiep" xfId="681" xr:uid="{00000000-0005-0000-0000-00009D050000}"/>
    <cellStyle name="_09.GD-Yte_TT_MSDC2008_10 VH, YT, GD, NGTT 2010 - (OK)_Bo sung 04 bieu Cong nghiep 2" xfId="3333" xr:uid="{00000000-0005-0000-0000-00009E050000}"/>
    <cellStyle name="_09.GD-Yte_TT_MSDC2008_10 VH, YT, GD, NGTT 2010 - (OK)_Bo sung 04 bieu Cong nghiep_Book2" xfId="3334" xr:uid="{00000000-0005-0000-0000-00009F050000}"/>
    <cellStyle name="_09.GD-Yte_TT_MSDC2008_10 VH, YT, GD, NGTT 2010 - (OK)_Bo sung 04 bieu Cong nghiep_Mau" xfId="3335" xr:uid="{00000000-0005-0000-0000-0000A0050000}"/>
    <cellStyle name="_09.GD-Yte_TT_MSDC2008_10 VH, YT, GD, NGTT 2010 - (OK)_Bo sung 04 bieu Cong nghiep_NGTK-daydu-2014-Laodong" xfId="3336" xr:uid="{00000000-0005-0000-0000-0000A1050000}"/>
    <cellStyle name="_09.GD-Yte_TT_MSDC2008_10 VH, YT, GD, NGTT 2010 - (OK)_Bo sung 04 bieu Cong nghiep_Niengiam_Hung_final" xfId="3337" xr:uid="{00000000-0005-0000-0000-0000A2050000}"/>
    <cellStyle name="_09.GD-Yte_TT_MSDC2008_10 VH, YT, GD, NGTT 2010 - (OK)_Book2" xfId="3338" xr:uid="{00000000-0005-0000-0000-0000A3050000}"/>
    <cellStyle name="_09.GD-Yte_TT_MSDC2008_10 VH, YT, GD, NGTT 2010 - (OK)_Mau" xfId="3339" xr:uid="{00000000-0005-0000-0000-0000A4050000}"/>
    <cellStyle name="_09.GD-Yte_TT_MSDC2008_10 VH, YT, GD, NGTT 2010 - (OK)_NGTK-daydu-2014-Laodong" xfId="3340" xr:uid="{00000000-0005-0000-0000-0000A5050000}"/>
    <cellStyle name="_09.GD-Yte_TT_MSDC2008_10 VH, YT, GD, NGTT 2010 - (OK)_Niengiam_Hung_final" xfId="3341" xr:uid="{00000000-0005-0000-0000-0000A6050000}"/>
    <cellStyle name="_09.GD-Yte_TT_MSDC2008_11 (3)" xfId="682" xr:uid="{00000000-0005-0000-0000-0000A7050000}"/>
    <cellStyle name="_09.GD-Yte_TT_MSDC2008_11 (3) 2" xfId="3342" xr:uid="{00000000-0005-0000-0000-0000A8050000}"/>
    <cellStyle name="_09.GD-Yte_TT_MSDC2008_11 (3)_04 Doanh nghiep va CSKDCT 2012" xfId="683" xr:uid="{00000000-0005-0000-0000-0000A9050000}"/>
    <cellStyle name="_09.GD-Yte_TT_MSDC2008_11 (3)_Book2" xfId="3343" xr:uid="{00000000-0005-0000-0000-0000AA050000}"/>
    <cellStyle name="_09.GD-Yte_TT_MSDC2008_11 (3)_NGTK-daydu-2014-Laodong" xfId="3344" xr:uid="{00000000-0005-0000-0000-0000AB050000}"/>
    <cellStyle name="_09.GD-Yte_TT_MSDC2008_11 (3)_nien giam tom tat nong nghiep 2013" xfId="3345" xr:uid="{00000000-0005-0000-0000-0000AC050000}"/>
    <cellStyle name="_09.GD-Yte_TT_MSDC2008_11 (3)_Niengiam_Hung_final" xfId="3346" xr:uid="{00000000-0005-0000-0000-0000AD050000}"/>
    <cellStyle name="_09.GD-Yte_TT_MSDC2008_11 (3)_Phan II (In)" xfId="3347" xr:uid="{00000000-0005-0000-0000-0000AE050000}"/>
    <cellStyle name="_09.GD-Yte_TT_MSDC2008_11 (3)_Xl0000167" xfId="684" xr:uid="{00000000-0005-0000-0000-0000AF050000}"/>
    <cellStyle name="_09.GD-Yte_TT_MSDC2008_11 So lieu quoc te 2010-final" xfId="685" xr:uid="{00000000-0005-0000-0000-0000B0050000}"/>
    <cellStyle name="_09.GD-Yte_TT_MSDC2008_11 So lieu quoc te 2010-final 2" xfId="3348" xr:uid="{00000000-0005-0000-0000-0000B1050000}"/>
    <cellStyle name="_09.GD-Yte_TT_MSDC2008_11 So lieu quoc te 2010-final_Book2" xfId="3349" xr:uid="{00000000-0005-0000-0000-0000B2050000}"/>
    <cellStyle name="_09.GD-Yte_TT_MSDC2008_11 So lieu quoc te 2010-final_Mau" xfId="3350" xr:uid="{00000000-0005-0000-0000-0000B3050000}"/>
    <cellStyle name="_09.GD-Yte_TT_MSDC2008_11 So lieu quoc te 2010-final_NGTK-daydu-2014-Laodong" xfId="3351" xr:uid="{00000000-0005-0000-0000-0000B4050000}"/>
    <cellStyle name="_09.GD-Yte_TT_MSDC2008_11 So lieu quoc te 2010-final_Niengiam_Hung_final" xfId="3352" xr:uid="{00000000-0005-0000-0000-0000B5050000}"/>
    <cellStyle name="_09.GD-Yte_TT_MSDC2008_12 (2)" xfId="686" xr:uid="{00000000-0005-0000-0000-0000B6050000}"/>
    <cellStyle name="_09.GD-Yte_TT_MSDC2008_12 (2) 2" xfId="3353" xr:uid="{00000000-0005-0000-0000-0000B7050000}"/>
    <cellStyle name="_09.GD-Yte_TT_MSDC2008_12 (2)_04 Doanh nghiep va CSKDCT 2012" xfId="687" xr:uid="{00000000-0005-0000-0000-0000B8050000}"/>
    <cellStyle name="_09.GD-Yte_TT_MSDC2008_12 (2)_Book2" xfId="3354" xr:uid="{00000000-0005-0000-0000-0000B9050000}"/>
    <cellStyle name="_09.GD-Yte_TT_MSDC2008_12 (2)_NGTK-daydu-2014-Laodong" xfId="3355" xr:uid="{00000000-0005-0000-0000-0000BA050000}"/>
    <cellStyle name="_09.GD-Yte_TT_MSDC2008_12 (2)_nien giam tom tat nong nghiep 2013" xfId="3356" xr:uid="{00000000-0005-0000-0000-0000BB050000}"/>
    <cellStyle name="_09.GD-Yte_TT_MSDC2008_12 (2)_Niengiam_Hung_final" xfId="3357" xr:uid="{00000000-0005-0000-0000-0000BC050000}"/>
    <cellStyle name="_09.GD-Yte_TT_MSDC2008_12 (2)_Phan II (In)" xfId="3358" xr:uid="{00000000-0005-0000-0000-0000BD050000}"/>
    <cellStyle name="_09.GD-Yte_TT_MSDC2008_12 (2)_Xl0000167" xfId="688" xr:uid="{00000000-0005-0000-0000-0000BE050000}"/>
    <cellStyle name="_09.GD-Yte_TT_MSDC2008_12 Chi so gia 2012(chuan) co so" xfId="689" xr:uid="{00000000-0005-0000-0000-0000BF050000}"/>
    <cellStyle name="_09.GD-Yte_TT_MSDC2008_12 Giao duc, Y Te va Muc songnam2011" xfId="690" xr:uid="{00000000-0005-0000-0000-0000C0050000}"/>
    <cellStyle name="_09.GD-Yte_TT_MSDC2008_12 Giao duc, Y Te va Muc songnam2011_nien giam tom tat nong nghiep 2013" xfId="3359" xr:uid="{00000000-0005-0000-0000-0000C1050000}"/>
    <cellStyle name="_09.GD-Yte_TT_MSDC2008_12 Giao duc, Y Te va Muc songnam2011_Phan II (In)" xfId="3360" xr:uid="{00000000-0005-0000-0000-0000C2050000}"/>
    <cellStyle name="_09.GD-Yte_TT_MSDC2008_13 Van tai 2012" xfId="691" xr:uid="{00000000-0005-0000-0000-0000C3050000}"/>
    <cellStyle name="_09.GD-Yte_TT_MSDC2008_Book1" xfId="692" xr:uid="{00000000-0005-0000-0000-0000C4050000}"/>
    <cellStyle name="_09.GD-Yte_TT_MSDC2008_Book1 2" xfId="3361" xr:uid="{00000000-0005-0000-0000-0000C5050000}"/>
    <cellStyle name="_09.GD-Yte_TT_MSDC2008_Book1_Book2" xfId="3362" xr:uid="{00000000-0005-0000-0000-0000C6050000}"/>
    <cellStyle name="_09.GD-Yte_TT_MSDC2008_Book1_Mau" xfId="3363" xr:uid="{00000000-0005-0000-0000-0000C7050000}"/>
    <cellStyle name="_09.GD-Yte_TT_MSDC2008_Book1_NGTK-daydu-2014-Laodong" xfId="3364" xr:uid="{00000000-0005-0000-0000-0000C8050000}"/>
    <cellStyle name="_09.GD-Yte_TT_MSDC2008_Book1_Niengiam_Hung_final" xfId="3365" xr:uid="{00000000-0005-0000-0000-0000C9050000}"/>
    <cellStyle name="_09.GD-Yte_TT_MSDC2008_Dat Dai NGTT -2013" xfId="693" xr:uid="{00000000-0005-0000-0000-0000CA050000}"/>
    <cellStyle name="_09.GD-Yte_TT_MSDC2008_Dat Dai NGTT -2013 2" xfId="3366" xr:uid="{00000000-0005-0000-0000-0000CB050000}"/>
    <cellStyle name="_09.GD-Yte_TT_MSDC2008_Dat Dai NGTT -2013_Book2" xfId="3367" xr:uid="{00000000-0005-0000-0000-0000CC050000}"/>
    <cellStyle name="_09.GD-Yte_TT_MSDC2008_Dat Dai NGTT -2013_NGTK-daydu-2014-Laodong" xfId="3368" xr:uid="{00000000-0005-0000-0000-0000CD050000}"/>
    <cellStyle name="_09.GD-Yte_TT_MSDC2008_Dat Dai NGTT -2013_Niengiam_Hung_final" xfId="3369" xr:uid="{00000000-0005-0000-0000-0000CE050000}"/>
    <cellStyle name="_09.GD-Yte_TT_MSDC2008_Giaoduc2013(ok)" xfId="694" xr:uid="{00000000-0005-0000-0000-0000CF050000}"/>
    <cellStyle name="_09.GD-Yte_TT_MSDC2008_GTSXNN" xfId="695" xr:uid="{00000000-0005-0000-0000-0000D0050000}"/>
    <cellStyle name="_09.GD-Yte_TT_MSDC2008_GTSXNN 2" xfId="5175" xr:uid="{00000000-0005-0000-0000-0000D1050000}"/>
    <cellStyle name="_09.GD-Yte_TT_MSDC2008_GTSXNN_Nongnghiep NGDD 2012_cap nhat den 24-5-2013(1)" xfId="696" xr:uid="{00000000-0005-0000-0000-0000D2050000}"/>
    <cellStyle name="_09.GD-Yte_TT_MSDC2008_Maket NGTT Thu chi NS 2011" xfId="697" xr:uid="{00000000-0005-0000-0000-0000D3050000}"/>
    <cellStyle name="_09.GD-Yte_TT_MSDC2008_Maket NGTT Thu chi NS 2011_08 Cong nghiep 2010" xfId="698" xr:uid="{00000000-0005-0000-0000-0000D4050000}"/>
    <cellStyle name="_09.GD-Yte_TT_MSDC2008_Maket NGTT Thu chi NS 2011_08 Thuong mai va Du lich (Ok)" xfId="699" xr:uid="{00000000-0005-0000-0000-0000D5050000}"/>
    <cellStyle name="_09.GD-Yte_TT_MSDC2008_Maket NGTT Thu chi NS 2011_09 Chi so gia 2011- VuTKG-1 (Ok)" xfId="700" xr:uid="{00000000-0005-0000-0000-0000D6050000}"/>
    <cellStyle name="_09.GD-Yte_TT_MSDC2008_Maket NGTT Thu chi NS 2011_09 Du lich" xfId="701" xr:uid="{00000000-0005-0000-0000-0000D7050000}"/>
    <cellStyle name="_09.GD-Yte_TT_MSDC2008_Maket NGTT Thu chi NS 2011_10 Van tai va BCVT (da sua ok)" xfId="702" xr:uid="{00000000-0005-0000-0000-0000D8050000}"/>
    <cellStyle name="_09.GD-Yte_TT_MSDC2008_Maket NGTT Thu chi NS 2011_12 Giao duc, Y Te va Muc songnam2011" xfId="703" xr:uid="{00000000-0005-0000-0000-0000D9050000}"/>
    <cellStyle name="_09.GD-Yte_TT_MSDC2008_Maket NGTT Thu chi NS 2011_nien giam tom tat du lich va XNK" xfId="704" xr:uid="{00000000-0005-0000-0000-0000DA050000}"/>
    <cellStyle name="_09.GD-Yte_TT_MSDC2008_Maket NGTT Thu chi NS 2011_Nongnghiep" xfId="705" xr:uid="{00000000-0005-0000-0000-0000DB050000}"/>
    <cellStyle name="_09.GD-Yte_TT_MSDC2008_Maket NGTT Thu chi NS 2011_XNK" xfId="706" xr:uid="{00000000-0005-0000-0000-0000DC050000}"/>
    <cellStyle name="_09.GD-Yte_TT_MSDC2008_Maket NGTT2012 LN,TS (7-1-2013)" xfId="707" xr:uid="{00000000-0005-0000-0000-0000DD050000}"/>
    <cellStyle name="_09.GD-Yte_TT_MSDC2008_Maket NGTT2012 LN,TS (7-1-2013)_Nongnghiep" xfId="708" xr:uid="{00000000-0005-0000-0000-0000DE050000}"/>
    <cellStyle name="_09.GD-Yte_TT_MSDC2008_Mau" xfId="709" xr:uid="{00000000-0005-0000-0000-0000DF050000}"/>
    <cellStyle name="_09.GD-Yte_TT_MSDC2008_Mau 2" xfId="3370" xr:uid="{00000000-0005-0000-0000-0000E0050000}"/>
    <cellStyle name="_09.GD-Yte_TT_MSDC2008_Mau_Book2" xfId="3371" xr:uid="{00000000-0005-0000-0000-0000E1050000}"/>
    <cellStyle name="_09.GD-Yte_TT_MSDC2008_Mau_NGTK-daydu-2014-Laodong" xfId="3372" xr:uid="{00000000-0005-0000-0000-0000E2050000}"/>
    <cellStyle name="_09.GD-Yte_TT_MSDC2008_Mau_Niengiam_Hung_final" xfId="3373" xr:uid="{00000000-0005-0000-0000-0000E3050000}"/>
    <cellStyle name="_09.GD-Yte_TT_MSDC2008_Mau_TCCN" xfId="710" xr:uid="{00000000-0005-0000-0000-0000E4050000}"/>
    <cellStyle name="_09.GD-Yte_TT_MSDC2008_Mau_TKQG" xfId="711" xr:uid="{00000000-0005-0000-0000-0000E5050000}"/>
    <cellStyle name="_09.GD-Yte_TT_MSDC2008_Mau_TKQG 2" xfId="5177" xr:uid="{00000000-0005-0000-0000-0000E6050000}"/>
    <cellStyle name="_09.GD-Yte_TT_MSDC2008_Ngiam_lamnghiep_2011_v2(1)(1)" xfId="712" xr:uid="{00000000-0005-0000-0000-0000E7050000}"/>
    <cellStyle name="_09.GD-Yte_TT_MSDC2008_Ngiam_lamnghiep_2011_v2(1)(1)_Nongnghiep" xfId="713" xr:uid="{00000000-0005-0000-0000-0000E8050000}"/>
    <cellStyle name="_09.GD-Yte_TT_MSDC2008_NGTK-daydu-2014-VuDSLD(22.5.2015)" xfId="3374" xr:uid="{00000000-0005-0000-0000-0000E9050000}"/>
    <cellStyle name="_09.GD-Yte_TT_MSDC2008_NGTT LN,TS 2012 (Chuan)" xfId="714" xr:uid="{00000000-0005-0000-0000-0000EA050000}"/>
    <cellStyle name="_09.GD-Yte_TT_MSDC2008_nien giam 28.5.12_sua tn_Oanh-gui-3.15pm-28-5-2012" xfId="715" xr:uid="{00000000-0005-0000-0000-0000EB050000}"/>
    <cellStyle name="_09.GD-Yte_TT_MSDC2008_Nien giam day du  Nong nghiep 2010" xfId="716" xr:uid="{00000000-0005-0000-0000-0000EC050000}"/>
    <cellStyle name="_09.GD-Yte_TT_MSDC2008_Nien giam KT_TV 2010" xfId="717" xr:uid="{00000000-0005-0000-0000-0000ED050000}"/>
    <cellStyle name="_09.GD-Yte_TT_MSDC2008_nien giam tom tat nong nghiep 2013" xfId="3375" xr:uid="{00000000-0005-0000-0000-0000EE050000}"/>
    <cellStyle name="_09.GD-Yte_TT_MSDC2008_Nien giam TT Vu Nong nghiep 2012(solieu)-gui Vu TH 29-3-2013" xfId="718" xr:uid="{00000000-0005-0000-0000-0000EF050000}"/>
    <cellStyle name="_09.GD-Yte_TT_MSDC2008_Nongnghiep" xfId="719" xr:uid="{00000000-0005-0000-0000-0000F0050000}"/>
    <cellStyle name="_09.GD-Yte_TT_MSDC2008_Nongnghiep 2" xfId="3376" xr:uid="{00000000-0005-0000-0000-0000F1050000}"/>
    <cellStyle name="_09.GD-Yte_TT_MSDC2008_Nongnghiep_Bo sung 04 bieu Cong nghiep" xfId="720" xr:uid="{00000000-0005-0000-0000-0000F2050000}"/>
    <cellStyle name="_09.GD-Yte_TT_MSDC2008_Nongnghiep_Bo sung 04 bieu Cong nghiep 2" xfId="3377" xr:uid="{00000000-0005-0000-0000-0000F3050000}"/>
    <cellStyle name="_09.GD-Yte_TT_MSDC2008_Nongnghiep_Bo sung 04 bieu Cong nghiep_Book2" xfId="3378" xr:uid="{00000000-0005-0000-0000-0000F4050000}"/>
    <cellStyle name="_09.GD-Yte_TT_MSDC2008_Nongnghiep_Bo sung 04 bieu Cong nghiep_Mau" xfId="3379" xr:uid="{00000000-0005-0000-0000-0000F5050000}"/>
    <cellStyle name="_09.GD-Yte_TT_MSDC2008_Nongnghiep_Bo sung 04 bieu Cong nghiep_NGTK-daydu-2014-Laodong" xfId="3380" xr:uid="{00000000-0005-0000-0000-0000F6050000}"/>
    <cellStyle name="_09.GD-Yte_TT_MSDC2008_Nongnghiep_Bo sung 04 bieu Cong nghiep_Niengiam_Hung_final" xfId="3381" xr:uid="{00000000-0005-0000-0000-0000F7050000}"/>
    <cellStyle name="_09.GD-Yte_TT_MSDC2008_Nongnghiep_Book2" xfId="3382" xr:uid="{00000000-0005-0000-0000-0000F8050000}"/>
    <cellStyle name="_09.GD-Yte_TT_MSDC2008_Nongnghiep_Mau" xfId="721" xr:uid="{00000000-0005-0000-0000-0000F9050000}"/>
    <cellStyle name="_09.GD-Yte_TT_MSDC2008_Nongnghiep_NGDD 2013 Thu chi NSNN " xfId="3383" xr:uid="{00000000-0005-0000-0000-0000FA050000}"/>
    <cellStyle name="_09.GD-Yte_TT_MSDC2008_Nongnghiep_NGTK-daydu-2014-Laodong" xfId="3384" xr:uid="{00000000-0005-0000-0000-0000FB050000}"/>
    <cellStyle name="_09.GD-Yte_TT_MSDC2008_Nongnghiep_Niengiam_Hung_final" xfId="3385" xr:uid="{00000000-0005-0000-0000-0000FC050000}"/>
    <cellStyle name="_09.GD-Yte_TT_MSDC2008_Nongnghiep_Nongnghiep NGDD 2012_cap nhat den 24-5-2013(1)" xfId="722" xr:uid="{00000000-0005-0000-0000-0000FD050000}"/>
    <cellStyle name="_09.GD-Yte_TT_MSDC2008_Nongnghiep_TKQG" xfId="723" xr:uid="{00000000-0005-0000-0000-0000FE050000}"/>
    <cellStyle name="_09.GD-Yte_TT_MSDC2008_Nongnghiep_TKQG 2" xfId="5178" xr:uid="{00000000-0005-0000-0000-0000FF050000}"/>
    <cellStyle name="_09.GD-Yte_TT_MSDC2008_Phan i (in)" xfId="724" xr:uid="{00000000-0005-0000-0000-000000060000}"/>
    <cellStyle name="_09.GD-Yte_TT_MSDC2008_Phan II (In)" xfId="3386" xr:uid="{00000000-0005-0000-0000-000001060000}"/>
    <cellStyle name="_09.GD-Yte_TT_MSDC2008_So lieu quoc te TH" xfId="725" xr:uid="{00000000-0005-0000-0000-000002060000}"/>
    <cellStyle name="_09.GD-Yte_TT_MSDC2008_So lieu quoc te TH_08 Cong nghiep 2010" xfId="726" xr:uid="{00000000-0005-0000-0000-000003060000}"/>
    <cellStyle name="_09.GD-Yte_TT_MSDC2008_So lieu quoc te TH_08 Thuong mai va Du lich (Ok)" xfId="727" xr:uid="{00000000-0005-0000-0000-000004060000}"/>
    <cellStyle name="_09.GD-Yte_TT_MSDC2008_So lieu quoc te TH_09 Chi so gia 2011- VuTKG-1 (Ok)" xfId="728" xr:uid="{00000000-0005-0000-0000-000005060000}"/>
    <cellStyle name="_09.GD-Yte_TT_MSDC2008_So lieu quoc te TH_09 Du lich" xfId="729" xr:uid="{00000000-0005-0000-0000-000006060000}"/>
    <cellStyle name="_09.GD-Yte_TT_MSDC2008_So lieu quoc te TH_10 Van tai va BCVT (da sua ok)" xfId="730" xr:uid="{00000000-0005-0000-0000-000007060000}"/>
    <cellStyle name="_09.GD-Yte_TT_MSDC2008_So lieu quoc te TH_12 Giao duc, Y Te va Muc songnam2011" xfId="731" xr:uid="{00000000-0005-0000-0000-000008060000}"/>
    <cellStyle name="_09.GD-Yte_TT_MSDC2008_So lieu quoc te TH_nien giam tom tat du lich va XNK" xfId="732" xr:uid="{00000000-0005-0000-0000-000009060000}"/>
    <cellStyle name="_09.GD-Yte_TT_MSDC2008_So lieu quoc te TH_Nongnghiep" xfId="733" xr:uid="{00000000-0005-0000-0000-00000A060000}"/>
    <cellStyle name="_09.GD-Yte_TT_MSDC2008_So lieu quoc te TH_XNK" xfId="734" xr:uid="{00000000-0005-0000-0000-00000B060000}"/>
    <cellStyle name="_09.GD-Yte_TT_MSDC2008_So lieu quoc te(GDP)" xfId="735" xr:uid="{00000000-0005-0000-0000-00000C060000}"/>
    <cellStyle name="_09.GD-Yte_TT_MSDC2008_So lieu quoc te(GDP) 2" xfId="3387" xr:uid="{00000000-0005-0000-0000-00000D060000}"/>
    <cellStyle name="_09.GD-Yte_TT_MSDC2008_So lieu quoc te(GDP)_02  Dan so lao dong(OK)" xfId="736" xr:uid="{00000000-0005-0000-0000-00000E060000}"/>
    <cellStyle name="_09.GD-Yte_TT_MSDC2008_So lieu quoc te(GDP)_03 TKQG va Thu chi NSNN 2012" xfId="737" xr:uid="{00000000-0005-0000-0000-00000F060000}"/>
    <cellStyle name="_09.GD-Yte_TT_MSDC2008_So lieu quoc te(GDP)_04 Doanh nghiep va CSKDCT 2012" xfId="738" xr:uid="{00000000-0005-0000-0000-000010060000}"/>
    <cellStyle name="_09.GD-Yte_TT_MSDC2008_So lieu quoc te(GDP)_05 Doanh nghiep va Ca the_2011 (Ok)" xfId="739" xr:uid="{00000000-0005-0000-0000-000011060000}"/>
    <cellStyle name="_09.GD-Yte_TT_MSDC2008_So lieu quoc te(GDP)_06 NGTT LN,TS 2013 co so" xfId="3388" xr:uid="{00000000-0005-0000-0000-000012060000}"/>
    <cellStyle name="_09.GD-Yte_TT_MSDC2008_So lieu quoc te(GDP)_07 NGTT CN 2012" xfId="740" xr:uid="{00000000-0005-0000-0000-000013060000}"/>
    <cellStyle name="_09.GD-Yte_TT_MSDC2008_So lieu quoc te(GDP)_08 Thuong mai Tong muc - Diep" xfId="741" xr:uid="{00000000-0005-0000-0000-000014060000}"/>
    <cellStyle name="_09.GD-Yte_TT_MSDC2008_So lieu quoc te(GDP)_08 Thuong mai va Du lich (Ok)" xfId="742" xr:uid="{00000000-0005-0000-0000-000015060000}"/>
    <cellStyle name="_09.GD-Yte_TT_MSDC2008_So lieu quoc te(GDP)_08 Thuong mai va Du lich (Ok)_nien giam tom tat nong nghiep 2013" xfId="3389" xr:uid="{00000000-0005-0000-0000-000016060000}"/>
    <cellStyle name="_09.GD-Yte_TT_MSDC2008_So lieu quoc te(GDP)_08 Thuong mai va Du lich (Ok)_Phan II (In)" xfId="3390" xr:uid="{00000000-0005-0000-0000-000017060000}"/>
    <cellStyle name="_09.GD-Yte_TT_MSDC2008_So lieu quoc te(GDP)_09 Chi so gia 2011- VuTKG-1 (Ok)" xfId="743" xr:uid="{00000000-0005-0000-0000-000018060000}"/>
    <cellStyle name="_09.GD-Yte_TT_MSDC2008_So lieu quoc te(GDP)_09 Chi so gia 2011- VuTKG-1 (Ok)_nien giam tom tat nong nghiep 2013" xfId="3391" xr:uid="{00000000-0005-0000-0000-000019060000}"/>
    <cellStyle name="_09.GD-Yte_TT_MSDC2008_So lieu quoc te(GDP)_09 Chi so gia 2011- VuTKG-1 (Ok)_Phan II (In)" xfId="3392" xr:uid="{00000000-0005-0000-0000-00001A060000}"/>
    <cellStyle name="_09.GD-Yte_TT_MSDC2008_So lieu quoc te(GDP)_09 Du lich" xfId="744" xr:uid="{00000000-0005-0000-0000-00001B060000}"/>
    <cellStyle name="_09.GD-Yte_TT_MSDC2008_So lieu quoc te(GDP)_09 Du lich_nien giam tom tat nong nghiep 2013" xfId="3393" xr:uid="{00000000-0005-0000-0000-00001C060000}"/>
    <cellStyle name="_09.GD-Yte_TT_MSDC2008_So lieu quoc te(GDP)_09 Du lich_Phan II (In)" xfId="3394" xr:uid="{00000000-0005-0000-0000-00001D060000}"/>
    <cellStyle name="_09.GD-Yte_TT_MSDC2008_So lieu quoc te(GDP)_10 Van tai va BCVT (da sua ok)" xfId="745" xr:uid="{00000000-0005-0000-0000-00001E060000}"/>
    <cellStyle name="_09.GD-Yte_TT_MSDC2008_So lieu quoc te(GDP)_10 Van tai va BCVT (da sua ok)_nien giam tom tat nong nghiep 2013" xfId="3395" xr:uid="{00000000-0005-0000-0000-00001F060000}"/>
    <cellStyle name="_09.GD-Yte_TT_MSDC2008_So lieu quoc te(GDP)_10 Van tai va BCVT (da sua ok)_Phan II (In)" xfId="3396" xr:uid="{00000000-0005-0000-0000-000020060000}"/>
    <cellStyle name="_09.GD-Yte_TT_MSDC2008_So lieu quoc te(GDP)_11 (3)" xfId="746" xr:uid="{00000000-0005-0000-0000-000021060000}"/>
    <cellStyle name="_09.GD-Yte_TT_MSDC2008_So lieu quoc te(GDP)_11 (3) 2" xfId="3397" xr:uid="{00000000-0005-0000-0000-000022060000}"/>
    <cellStyle name="_09.GD-Yte_TT_MSDC2008_So lieu quoc te(GDP)_11 (3)_04 Doanh nghiep va CSKDCT 2012" xfId="747" xr:uid="{00000000-0005-0000-0000-000023060000}"/>
    <cellStyle name="_09.GD-Yte_TT_MSDC2008_So lieu quoc te(GDP)_11 (3)_Book2" xfId="3398" xr:uid="{00000000-0005-0000-0000-000024060000}"/>
    <cellStyle name="_09.GD-Yte_TT_MSDC2008_So lieu quoc te(GDP)_11 (3)_NGTK-daydu-2014-Laodong" xfId="3399" xr:uid="{00000000-0005-0000-0000-000025060000}"/>
    <cellStyle name="_09.GD-Yte_TT_MSDC2008_So lieu quoc te(GDP)_11 (3)_nien giam tom tat nong nghiep 2013" xfId="3400" xr:uid="{00000000-0005-0000-0000-000026060000}"/>
    <cellStyle name="_09.GD-Yte_TT_MSDC2008_So lieu quoc te(GDP)_11 (3)_Niengiam_Hung_final" xfId="3401" xr:uid="{00000000-0005-0000-0000-000027060000}"/>
    <cellStyle name="_09.GD-Yte_TT_MSDC2008_So lieu quoc te(GDP)_11 (3)_Phan II (In)" xfId="3402" xr:uid="{00000000-0005-0000-0000-000028060000}"/>
    <cellStyle name="_09.GD-Yte_TT_MSDC2008_So lieu quoc te(GDP)_11 (3)_Xl0000167" xfId="748" xr:uid="{00000000-0005-0000-0000-000029060000}"/>
    <cellStyle name="_09.GD-Yte_TT_MSDC2008_So lieu quoc te(GDP)_12 (2)" xfId="749" xr:uid="{00000000-0005-0000-0000-00002A060000}"/>
    <cellStyle name="_09.GD-Yte_TT_MSDC2008_So lieu quoc te(GDP)_12 (2) 2" xfId="3403" xr:uid="{00000000-0005-0000-0000-00002B060000}"/>
    <cellStyle name="_09.GD-Yte_TT_MSDC2008_So lieu quoc te(GDP)_12 (2)_04 Doanh nghiep va CSKDCT 2012" xfId="750" xr:uid="{00000000-0005-0000-0000-00002C060000}"/>
    <cellStyle name="_09.GD-Yte_TT_MSDC2008_So lieu quoc te(GDP)_12 (2)_Book2" xfId="3404" xr:uid="{00000000-0005-0000-0000-00002D060000}"/>
    <cellStyle name="_09.GD-Yte_TT_MSDC2008_So lieu quoc te(GDP)_12 (2)_NGTK-daydu-2014-Laodong" xfId="3405" xr:uid="{00000000-0005-0000-0000-00002E060000}"/>
    <cellStyle name="_09.GD-Yte_TT_MSDC2008_So lieu quoc te(GDP)_12 (2)_nien giam tom tat nong nghiep 2013" xfId="3406" xr:uid="{00000000-0005-0000-0000-00002F060000}"/>
    <cellStyle name="_09.GD-Yte_TT_MSDC2008_So lieu quoc te(GDP)_12 (2)_Niengiam_Hung_final" xfId="3407" xr:uid="{00000000-0005-0000-0000-000030060000}"/>
    <cellStyle name="_09.GD-Yte_TT_MSDC2008_So lieu quoc te(GDP)_12 (2)_Phan II (In)" xfId="3408" xr:uid="{00000000-0005-0000-0000-000031060000}"/>
    <cellStyle name="_09.GD-Yte_TT_MSDC2008_So lieu quoc te(GDP)_12 (2)_Xl0000167" xfId="751" xr:uid="{00000000-0005-0000-0000-000032060000}"/>
    <cellStyle name="_09.GD-Yte_TT_MSDC2008_So lieu quoc te(GDP)_12 Giao duc, Y Te va Muc songnam2011" xfId="752" xr:uid="{00000000-0005-0000-0000-000033060000}"/>
    <cellStyle name="_09.GD-Yte_TT_MSDC2008_So lieu quoc te(GDP)_12 Giao duc, Y Te va Muc songnam2011_nien giam tom tat nong nghiep 2013" xfId="3409" xr:uid="{00000000-0005-0000-0000-000034060000}"/>
    <cellStyle name="_09.GD-Yte_TT_MSDC2008_So lieu quoc te(GDP)_12 Giao duc, Y Te va Muc songnam2011_Phan II (In)" xfId="3410" xr:uid="{00000000-0005-0000-0000-000035060000}"/>
    <cellStyle name="_09.GD-Yte_TT_MSDC2008_So lieu quoc te(GDP)_12 MSDC_Thuy Van" xfId="3411" xr:uid="{00000000-0005-0000-0000-000036060000}"/>
    <cellStyle name="_09.GD-Yte_TT_MSDC2008_So lieu quoc te(GDP)_12 So lieu quoc te (Ok)" xfId="753" xr:uid="{00000000-0005-0000-0000-000037060000}"/>
    <cellStyle name="_09.GD-Yte_TT_MSDC2008_So lieu quoc te(GDP)_12 So lieu quoc te (Ok)_nien giam tom tat nong nghiep 2013" xfId="3412" xr:uid="{00000000-0005-0000-0000-000038060000}"/>
    <cellStyle name="_09.GD-Yte_TT_MSDC2008_So lieu quoc te(GDP)_12 So lieu quoc te (Ok)_Phan II (In)" xfId="3413" xr:uid="{00000000-0005-0000-0000-000039060000}"/>
    <cellStyle name="_09.GD-Yte_TT_MSDC2008_So lieu quoc te(GDP)_13 Van tai 2012" xfId="754" xr:uid="{00000000-0005-0000-0000-00003A060000}"/>
    <cellStyle name="_09.GD-Yte_TT_MSDC2008_So lieu quoc te(GDP)_Book2" xfId="3414" xr:uid="{00000000-0005-0000-0000-00003B060000}"/>
    <cellStyle name="_09.GD-Yte_TT_MSDC2008_So lieu quoc te(GDP)_Giaoduc2013(ok)" xfId="755" xr:uid="{00000000-0005-0000-0000-00003C060000}"/>
    <cellStyle name="_09.GD-Yte_TT_MSDC2008_So lieu quoc te(GDP)_Maket NGTT2012 LN,TS (7-1-2013)" xfId="756" xr:uid="{00000000-0005-0000-0000-00003D060000}"/>
    <cellStyle name="_09.GD-Yte_TT_MSDC2008_So lieu quoc te(GDP)_Maket NGTT2012 LN,TS (7-1-2013)_Nongnghiep" xfId="757" xr:uid="{00000000-0005-0000-0000-00003E060000}"/>
    <cellStyle name="_09.GD-Yte_TT_MSDC2008_So lieu quoc te(GDP)_Ngiam_lamnghiep_2011_v2(1)(1)" xfId="758" xr:uid="{00000000-0005-0000-0000-00003F060000}"/>
    <cellStyle name="_09.GD-Yte_TT_MSDC2008_So lieu quoc te(GDP)_Ngiam_lamnghiep_2011_v2(1)(1)_Nongnghiep" xfId="759" xr:uid="{00000000-0005-0000-0000-000040060000}"/>
    <cellStyle name="_09.GD-Yte_TT_MSDC2008_So lieu quoc te(GDP)_NGTK-daydu-2014-Laodong" xfId="3415" xr:uid="{00000000-0005-0000-0000-000041060000}"/>
    <cellStyle name="_09.GD-Yte_TT_MSDC2008_So lieu quoc te(GDP)_NGTT LN,TS 2012 (Chuan)" xfId="760" xr:uid="{00000000-0005-0000-0000-000042060000}"/>
    <cellStyle name="_09.GD-Yte_TT_MSDC2008_So lieu quoc te(GDP)_Nien giam TT Vu Nong nghiep 2012(solieu)-gui Vu TH 29-3-2013" xfId="761" xr:uid="{00000000-0005-0000-0000-000043060000}"/>
    <cellStyle name="_09.GD-Yte_TT_MSDC2008_So lieu quoc te(GDP)_Niengiam_Hung_final" xfId="3416" xr:uid="{00000000-0005-0000-0000-000044060000}"/>
    <cellStyle name="_09.GD-Yte_TT_MSDC2008_So lieu quoc te(GDP)_Nongnghiep" xfId="762" xr:uid="{00000000-0005-0000-0000-000045060000}"/>
    <cellStyle name="_09.GD-Yte_TT_MSDC2008_So lieu quoc te(GDP)_Nongnghiep 2" xfId="5179" xr:uid="{00000000-0005-0000-0000-000046060000}"/>
    <cellStyle name="_09.GD-Yte_TT_MSDC2008_So lieu quoc te(GDP)_Nongnghiep NGDD 2012_cap nhat den 24-5-2013(1)" xfId="763" xr:uid="{00000000-0005-0000-0000-000047060000}"/>
    <cellStyle name="_09.GD-Yte_TT_MSDC2008_So lieu quoc te(GDP)_Nongnghiep_Nongnghiep NGDD 2012_cap nhat den 24-5-2013(1)" xfId="764" xr:uid="{00000000-0005-0000-0000-000048060000}"/>
    <cellStyle name="_09.GD-Yte_TT_MSDC2008_So lieu quoc te(GDP)_TKQG" xfId="765" xr:uid="{00000000-0005-0000-0000-000049060000}"/>
    <cellStyle name="_09.GD-Yte_TT_MSDC2008_So lieu quoc te(GDP)_TKQG 2" xfId="5180" xr:uid="{00000000-0005-0000-0000-00004A060000}"/>
    <cellStyle name="_09.GD-Yte_TT_MSDC2008_So lieu quoc te(GDP)_Xl0000147" xfId="766" xr:uid="{00000000-0005-0000-0000-00004B060000}"/>
    <cellStyle name="_09.GD-Yte_TT_MSDC2008_So lieu quoc te(GDP)_Xl0000167" xfId="767" xr:uid="{00000000-0005-0000-0000-00004C060000}"/>
    <cellStyle name="_09.GD-Yte_TT_MSDC2008_So lieu quoc te(GDP)_XNK" xfId="768" xr:uid="{00000000-0005-0000-0000-00004D060000}"/>
    <cellStyle name="_09.GD-Yte_TT_MSDC2008_So lieu quoc te(GDP)_XNK_nien giam tom tat nong nghiep 2013" xfId="3417" xr:uid="{00000000-0005-0000-0000-00004E060000}"/>
    <cellStyle name="_09.GD-Yte_TT_MSDC2008_So lieu quoc te(GDP)_XNK_Phan II (In)" xfId="3418" xr:uid="{00000000-0005-0000-0000-00004F060000}"/>
    <cellStyle name="_09.GD-Yte_TT_MSDC2008_TKQG" xfId="769" xr:uid="{00000000-0005-0000-0000-000050060000}"/>
    <cellStyle name="_09.GD-Yte_TT_MSDC2008_Tong hop 1" xfId="770" xr:uid="{00000000-0005-0000-0000-000051060000}"/>
    <cellStyle name="_09.GD-Yte_TT_MSDC2008_Tong hop 1 2" xfId="3419" xr:uid="{00000000-0005-0000-0000-000052060000}"/>
    <cellStyle name="_09.GD-Yte_TT_MSDC2008_Tong hop 1_Book2" xfId="3420" xr:uid="{00000000-0005-0000-0000-000053060000}"/>
    <cellStyle name="_09.GD-Yte_TT_MSDC2008_Tong hop 1_NGTK-daydu-2014-Laodong" xfId="3421" xr:uid="{00000000-0005-0000-0000-000054060000}"/>
    <cellStyle name="_09.GD-Yte_TT_MSDC2008_Tong hop 1_Niengiam_Hung_final" xfId="3422" xr:uid="{00000000-0005-0000-0000-000055060000}"/>
    <cellStyle name="_09.GD-Yte_TT_MSDC2008_Tong hop NGTT" xfId="771" xr:uid="{00000000-0005-0000-0000-000056060000}"/>
    <cellStyle name="_09.GD-Yte_TT_MSDC2008_Tong hop NGTT 2" xfId="3423" xr:uid="{00000000-0005-0000-0000-000057060000}"/>
    <cellStyle name="_09.GD-Yte_TT_MSDC2008_Tong hop NGTT_Book2" xfId="3424" xr:uid="{00000000-0005-0000-0000-000058060000}"/>
    <cellStyle name="_09.GD-Yte_TT_MSDC2008_Tong hop NGTT_Mau" xfId="3425" xr:uid="{00000000-0005-0000-0000-000059060000}"/>
    <cellStyle name="_09.GD-Yte_TT_MSDC2008_Tong hop NGTT_NGTK-daydu-2014-Laodong" xfId="3426" xr:uid="{00000000-0005-0000-0000-00005A060000}"/>
    <cellStyle name="_09.GD-Yte_TT_MSDC2008_Tong hop NGTT_Niengiam_Hung_final" xfId="3427" xr:uid="{00000000-0005-0000-0000-00005B060000}"/>
    <cellStyle name="_09.GD-Yte_TT_MSDC2008_Xl0000006" xfId="3428" xr:uid="{00000000-0005-0000-0000-00005C060000}"/>
    <cellStyle name="_09.GD-Yte_TT_MSDC2008_Xl0000167" xfId="772" xr:uid="{00000000-0005-0000-0000-00005D060000}"/>
    <cellStyle name="_09.GD-Yte_TT_MSDC2008_XNK" xfId="773" xr:uid="{00000000-0005-0000-0000-00005E060000}"/>
    <cellStyle name="_09.GD-Yte_TT_MSDC2008_XNK 2" xfId="3429" xr:uid="{00000000-0005-0000-0000-00005F060000}"/>
    <cellStyle name="_09.GD-Yte_TT_MSDC2008_XNK_08 Thuong mai Tong muc - Diep" xfId="774" xr:uid="{00000000-0005-0000-0000-000060060000}"/>
    <cellStyle name="_09.GD-Yte_TT_MSDC2008_XNK_08 Thuong mai Tong muc - Diep_nien giam tom tat nong nghiep 2013" xfId="3430" xr:uid="{00000000-0005-0000-0000-000061060000}"/>
    <cellStyle name="_09.GD-Yte_TT_MSDC2008_XNK_08 Thuong mai Tong muc - Diep_Phan II (In)" xfId="3431" xr:uid="{00000000-0005-0000-0000-000062060000}"/>
    <cellStyle name="_09.GD-Yte_TT_MSDC2008_XNK_Bo sung 04 bieu Cong nghiep" xfId="775" xr:uid="{00000000-0005-0000-0000-000063060000}"/>
    <cellStyle name="_09.GD-Yte_TT_MSDC2008_XNK_Bo sung 04 bieu Cong nghiep 2" xfId="3432" xr:uid="{00000000-0005-0000-0000-000064060000}"/>
    <cellStyle name="_09.GD-Yte_TT_MSDC2008_XNK_Bo sung 04 bieu Cong nghiep_Book2" xfId="3433" xr:uid="{00000000-0005-0000-0000-000065060000}"/>
    <cellStyle name="_09.GD-Yte_TT_MSDC2008_XNK_Bo sung 04 bieu Cong nghiep_Mau" xfId="3434" xr:uid="{00000000-0005-0000-0000-000066060000}"/>
    <cellStyle name="_09.GD-Yte_TT_MSDC2008_XNK_Bo sung 04 bieu Cong nghiep_NGTK-daydu-2014-Laodong" xfId="3435" xr:uid="{00000000-0005-0000-0000-000067060000}"/>
    <cellStyle name="_09.GD-Yte_TT_MSDC2008_XNK_Bo sung 04 bieu Cong nghiep_Niengiam_Hung_final" xfId="3436" xr:uid="{00000000-0005-0000-0000-000068060000}"/>
    <cellStyle name="_09.GD-Yte_TT_MSDC2008_XNK_Book2" xfId="3437" xr:uid="{00000000-0005-0000-0000-000069060000}"/>
    <cellStyle name="_09.GD-Yte_TT_MSDC2008_XNK_Mau" xfId="3438" xr:uid="{00000000-0005-0000-0000-00006A060000}"/>
    <cellStyle name="_09.GD-Yte_TT_MSDC2008_XNK_NGTK-daydu-2014-Laodong" xfId="3439" xr:uid="{00000000-0005-0000-0000-00006B060000}"/>
    <cellStyle name="_09.GD-Yte_TT_MSDC2008_XNK_Niengiam_Hung_final" xfId="3440" xr:uid="{00000000-0005-0000-0000-00006C060000}"/>
    <cellStyle name="_09.GD-Yte_TT_MSDC2008_XNK-2012" xfId="776" xr:uid="{00000000-0005-0000-0000-00006D060000}"/>
    <cellStyle name="_09.GD-Yte_TT_MSDC2008_XNK-2012_nien giam tom tat nong nghiep 2013" xfId="3441" xr:uid="{00000000-0005-0000-0000-00006E060000}"/>
    <cellStyle name="_09.GD-Yte_TT_MSDC2008_XNK-2012_Phan II (In)" xfId="3442" xr:uid="{00000000-0005-0000-0000-00006F060000}"/>
    <cellStyle name="_09.GD-Yte_TT_MSDC2008_XNK-Market" xfId="777" xr:uid="{00000000-0005-0000-0000-000070060000}"/>
    <cellStyle name="_1.OK" xfId="778" xr:uid="{00000000-0005-0000-0000-000071060000}"/>
    <cellStyle name="_10.Bieuthegioi-tan_NGTT2008(1)" xfId="779" xr:uid="{00000000-0005-0000-0000-000072060000}"/>
    <cellStyle name="_10.Bieuthegioi-tan_NGTT2008(1) 10" xfId="780" xr:uid="{00000000-0005-0000-0000-000073060000}"/>
    <cellStyle name="_10.Bieuthegioi-tan_NGTT2008(1) 11" xfId="781" xr:uid="{00000000-0005-0000-0000-000074060000}"/>
    <cellStyle name="_10.Bieuthegioi-tan_NGTT2008(1) 12" xfId="782" xr:uid="{00000000-0005-0000-0000-000075060000}"/>
    <cellStyle name="_10.Bieuthegioi-tan_NGTT2008(1) 13" xfId="783" xr:uid="{00000000-0005-0000-0000-000076060000}"/>
    <cellStyle name="_10.Bieuthegioi-tan_NGTT2008(1) 14" xfId="784" xr:uid="{00000000-0005-0000-0000-000077060000}"/>
    <cellStyle name="_10.Bieuthegioi-tan_NGTT2008(1) 15" xfId="785" xr:uid="{00000000-0005-0000-0000-000078060000}"/>
    <cellStyle name="_10.Bieuthegioi-tan_NGTT2008(1) 16" xfId="786" xr:uid="{00000000-0005-0000-0000-000079060000}"/>
    <cellStyle name="_10.Bieuthegioi-tan_NGTT2008(1) 17" xfId="787" xr:uid="{00000000-0005-0000-0000-00007A060000}"/>
    <cellStyle name="_10.Bieuthegioi-tan_NGTT2008(1) 18" xfId="788" xr:uid="{00000000-0005-0000-0000-00007B060000}"/>
    <cellStyle name="_10.Bieuthegioi-tan_NGTT2008(1) 19" xfId="789" xr:uid="{00000000-0005-0000-0000-00007C060000}"/>
    <cellStyle name="_10.Bieuthegioi-tan_NGTT2008(1) 2" xfId="790" xr:uid="{00000000-0005-0000-0000-00007D060000}"/>
    <cellStyle name="_10.Bieuthegioi-tan_NGTT2008(1) 3" xfId="791" xr:uid="{00000000-0005-0000-0000-00007E060000}"/>
    <cellStyle name="_10.Bieuthegioi-tan_NGTT2008(1) 4" xfId="792" xr:uid="{00000000-0005-0000-0000-00007F060000}"/>
    <cellStyle name="_10.Bieuthegioi-tan_NGTT2008(1) 5" xfId="793" xr:uid="{00000000-0005-0000-0000-000080060000}"/>
    <cellStyle name="_10.Bieuthegioi-tan_NGTT2008(1) 6" xfId="794" xr:uid="{00000000-0005-0000-0000-000081060000}"/>
    <cellStyle name="_10.Bieuthegioi-tan_NGTT2008(1) 7" xfId="795" xr:uid="{00000000-0005-0000-0000-000082060000}"/>
    <cellStyle name="_10.Bieuthegioi-tan_NGTT2008(1) 8" xfId="796" xr:uid="{00000000-0005-0000-0000-000083060000}"/>
    <cellStyle name="_10.Bieuthegioi-tan_NGTT2008(1) 9" xfId="797" xr:uid="{00000000-0005-0000-0000-000084060000}"/>
    <cellStyle name="_10.Bieuthegioi-tan_NGTT2008(1)_01 Don vi HC" xfId="798" xr:uid="{00000000-0005-0000-0000-000085060000}"/>
    <cellStyle name="_10.Bieuthegioi-tan_NGTT2008(1)_01 Don vi HC 2" xfId="3443" xr:uid="{00000000-0005-0000-0000-000086060000}"/>
    <cellStyle name="_10.Bieuthegioi-tan_NGTT2008(1)_01 Don vi HC_Book2" xfId="3444" xr:uid="{00000000-0005-0000-0000-000087060000}"/>
    <cellStyle name="_10.Bieuthegioi-tan_NGTT2008(1)_01 Don vi HC_NGTK-daydu-2014-Laodong" xfId="3445" xr:uid="{00000000-0005-0000-0000-000088060000}"/>
    <cellStyle name="_10.Bieuthegioi-tan_NGTT2008(1)_01 Don vi HC_Niengiam_Hung_final" xfId="3446" xr:uid="{00000000-0005-0000-0000-000089060000}"/>
    <cellStyle name="_10.Bieuthegioi-tan_NGTT2008(1)_01 DVHC-DSLD 2010" xfId="799" xr:uid="{00000000-0005-0000-0000-00008A060000}"/>
    <cellStyle name="_10.Bieuthegioi-tan_NGTT2008(1)_01 DVHC-DSLD 2010 2" xfId="5181" xr:uid="{00000000-0005-0000-0000-00008B060000}"/>
    <cellStyle name="_10.Bieuthegioi-tan_NGTT2008(1)_01 DVHC-DSLD 2010_01 Don vi HC" xfId="800" xr:uid="{00000000-0005-0000-0000-00008C060000}"/>
    <cellStyle name="_10.Bieuthegioi-tan_NGTT2008(1)_01 DVHC-DSLD 2010_01 Don vi HC 2" xfId="3447" xr:uid="{00000000-0005-0000-0000-00008D060000}"/>
    <cellStyle name="_10.Bieuthegioi-tan_NGTT2008(1)_01 DVHC-DSLD 2010_01 Don vi HC_Book2" xfId="3448" xr:uid="{00000000-0005-0000-0000-00008E060000}"/>
    <cellStyle name="_10.Bieuthegioi-tan_NGTT2008(1)_01 DVHC-DSLD 2010_01 Don vi HC_NGTK-daydu-2014-Laodong" xfId="3449" xr:uid="{00000000-0005-0000-0000-00008F060000}"/>
    <cellStyle name="_10.Bieuthegioi-tan_NGTT2008(1)_01 DVHC-DSLD 2010_01 Don vi HC_Niengiam_Hung_final" xfId="3450" xr:uid="{00000000-0005-0000-0000-000090060000}"/>
    <cellStyle name="_10.Bieuthegioi-tan_NGTT2008(1)_01 DVHC-DSLD 2010_02 Danso_Laodong 2012(chuan) CO SO" xfId="801" xr:uid="{00000000-0005-0000-0000-000091060000}"/>
    <cellStyle name="_10.Bieuthegioi-tan_NGTT2008(1)_01 DVHC-DSLD 2010_04 Doanh nghiep va CSKDCT 2012" xfId="802" xr:uid="{00000000-0005-0000-0000-000092060000}"/>
    <cellStyle name="_10.Bieuthegioi-tan_NGTT2008(1)_01 DVHC-DSLD 2010_08 Thuong mai Tong muc - Diep" xfId="803" xr:uid="{00000000-0005-0000-0000-000093060000}"/>
    <cellStyle name="_10.Bieuthegioi-tan_NGTT2008(1)_01 DVHC-DSLD 2010_12 MSDC_Thuy Van" xfId="3451" xr:uid="{00000000-0005-0000-0000-000094060000}"/>
    <cellStyle name="_10.Bieuthegioi-tan_NGTT2008(1)_01 DVHC-DSLD 2010_Bo sung 04 bieu Cong nghiep" xfId="804" xr:uid="{00000000-0005-0000-0000-000095060000}"/>
    <cellStyle name="_10.Bieuthegioi-tan_NGTT2008(1)_01 DVHC-DSLD 2010_Bo sung 04 bieu Cong nghiep 2" xfId="3452" xr:uid="{00000000-0005-0000-0000-000096060000}"/>
    <cellStyle name="_10.Bieuthegioi-tan_NGTT2008(1)_01 DVHC-DSLD 2010_Bo sung 04 bieu Cong nghiep_Book2" xfId="3453" xr:uid="{00000000-0005-0000-0000-000097060000}"/>
    <cellStyle name="_10.Bieuthegioi-tan_NGTT2008(1)_01 DVHC-DSLD 2010_Bo sung 04 bieu Cong nghiep_Mau" xfId="3454" xr:uid="{00000000-0005-0000-0000-000098060000}"/>
    <cellStyle name="_10.Bieuthegioi-tan_NGTT2008(1)_01 DVHC-DSLD 2010_Bo sung 04 bieu Cong nghiep_NGTK-daydu-2014-Laodong" xfId="3455" xr:uid="{00000000-0005-0000-0000-000099060000}"/>
    <cellStyle name="_10.Bieuthegioi-tan_NGTT2008(1)_01 DVHC-DSLD 2010_Bo sung 04 bieu Cong nghiep_Niengiam_Hung_final" xfId="3456" xr:uid="{00000000-0005-0000-0000-00009A060000}"/>
    <cellStyle name="_10.Bieuthegioi-tan_NGTT2008(1)_01 DVHC-DSLD 2010_Don vi HC, dat dai, khi hau" xfId="3457" xr:uid="{00000000-0005-0000-0000-00009B060000}"/>
    <cellStyle name="_10.Bieuthegioi-tan_NGTT2008(1)_01 DVHC-DSLD 2010_Mau" xfId="805" xr:uid="{00000000-0005-0000-0000-00009C060000}"/>
    <cellStyle name="_10.Bieuthegioi-tan_NGTT2008(1)_01 DVHC-DSLD 2010_Mau 2" xfId="3458" xr:uid="{00000000-0005-0000-0000-00009D060000}"/>
    <cellStyle name="_10.Bieuthegioi-tan_NGTT2008(1)_01 DVHC-DSLD 2010_Mau_1" xfId="3459" xr:uid="{00000000-0005-0000-0000-00009E060000}"/>
    <cellStyle name="_10.Bieuthegioi-tan_NGTT2008(1)_01 DVHC-DSLD 2010_Mau_12 MSDC_Thuy Van" xfId="3460" xr:uid="{00000000-0005-0000-0000-00009F060000}"/>
    <cellStyle name="_10.Bieuthegioi-tan_NGTT2008(1)_01 DVHC-DSLD 2010_Mau_Book2" xfId="3461" xr:uid="{00000000-0005-0000-0000-0000A0060000}"/>
    <cellStyle name="_10.Bieuthegioi-tan_NGTT2008(1)_01 DVHC-DSLD 2010_Mau_NGTK-daydu-2014-Laodong" xfId="3462" xr:uid="{00000000-0005-0000-0000-0000A1060000}"/>
    <cellStyle name="_10.Bieuthegioi-tan_NGTT2008(1)_01 DVHC-DSLD 2010_Mau_Niengiam_Hung_final" xfId="3463" xr:uid="{00000000-0005-0000-0000-0000A2060000}"/>
    <cellStyle name="_10.Bieuthegioi-tan_NGTT2008(1)_01 DVHC-DSLD 2010_NGDD 2013 Thu chi NSNN " xfId="3464" xr:uid="{00000000-0005-0000-0000-0000A3060000}"/>
    <cellStyle name="_10.Bieuthegioi-tan_NGTT2008(1)_01 DVHC-DSLD 2010_NGTK-daydu-2014-VuDSLD(22.5.2015)" xfId="3465" xr:uid="{00000000-0005-0000-0000-0000A4060000}"/>
    <cellStyle name="_10.Bieuthegioi-tan_NGTT2008(1)_01 DVHC-DSLD 2010_nien giam 28.5.12_sua tn_Oanh-gui-3.15pm-28-5-2012" xfId="806" xr:uid="{00000000-0005-0000-0000-0000A5060000}"/>
    <cellStyle name="_10.Bieuthegioi-tan_NGTT2008(1)_01 DVHC-DSLD 2010_Nien giam KT_TV 2010" xfId="807" xr:uid="{00000000-0005-0000-0000-0000A6060000}"/>
    <cellStyle name="_10.Bieuthegioi-tan_NGTT2008(1)_01 DVHC-DSLD 2010_nien giam tom tat 2010 (thuy)" xfId="808" xr:uid="{00000000-0005-0000-0000-0000A7060000}"/>
    <cellStyle name="_10.Bieuthegioi-tan_NGTT2008(1)_01 DVHC-DSLD 2010_nien giam tom tat 2010 (thuy) 2" xfId="5182" xr:uid="{00000000-0005-0000-0000-0000A8060000}"/>
    <cellStyle name="_10.Bieuthegioi-tan_NGTT2008(1)_01 DVHC-DSLD 2010_nien giam tom tat 2010 (thuy)_01 Don vi HC" xfId="809" xr:uid="{00000000-0005-0000-0000-0000A9060000}"/>
    <cellStyle name="_10.Bieuthegioi-tan_NGTT2008(1)_01 DVHC-DSLD 2010_nien giam tom tat 2010 (thuy)_01 Don vi HC 2" xfId="3466" xr:uid="{00000000-0005-0000-0000-0000AA060000}"/>
    <cellStyle name="_10.Bieuthegioi-tan_NGTT2008(1)_01 DVHC-DSLD 2010_nien giam tom tat 2010 (thuy)_01 Don vi HC_Book2" xfId="3467" xr:uid="{00000000-0005-0000-0000-0000AB060000}"/>
    <cellStyle name="_10.Bieuthegioi-tan_NGTT2008(1)_01 DVHC-DSLD 2010_nien giam tom tat 2010 (thuy)_01 Don vi HC_NGTK-daydu-2014-Laodong" xfId="3468" xr:uid="{00000000-0005-0000-0000-0000AC060000}"/>
    <cellStyle name="_10.Bieuthegioi-tan_NGTT2008(1)_01 DVHC-DSLD 2010_nien giam tom tat 2010 (thuy)_01 Don vi HC_Niengiam_Hung_final" xfId="3469" xr:uid="{00000000-0005-0000-0000-0000AD060000}"/>
    <cellStyle name="_10.Bieuthegioi-tan_NGTT2008(1)_01 DVHC-DSLD 2010_nien giam tom tat 2010 (thuy)_02 Danso_Laodong 2012(chuan) CO SO" xfId="810" xr:uid="{00000000-0005-0000-0000-0000AE060000}"/>
    <cellStyle name="_10.Bieuthegioi-tan_NGTT2008(1)_01 DVHC-DSLD 2010_nien giam tom tat 2010 (thuy)_04 Doanh nghiep va CSKDCT 2012" xfId="811" xr:uid="{00000000-0005-0000-0000-0000AF060000}"/>
    <cellStyle name="_10.Bieuthegioi-tan_NGTT2008(1)_01 DVHC-DSLD 2010_nien giam tom tat 2010 (thuy)_08 Thuong mai Tong muc - Diep" xfId="812" xr:uid="{00000000-0005-0000-0000-0000B0060000}"/>
    <cellStyle name="_10.Bieuthegioi-tan_NGTT2008(1)_01 DVHC-DSLD 2010_nien giam tom tat 2010 (thuy)_09 Thuong mai va Du lich" xfId="813" xr:uid="{00000000-0005-0000-0000-0000B1060000}"/>
    <cellStyle name="_10.Bieuthegioi-tan_NGTT2008(1)_01 DVHC-DSLD 2010_nien giam tom tat 2010 (thuy)_09 Thuong mai va Du lich 2" xfId="3470" xr:uid="{00000000-0005-0000-0000-0000B2060000}"/>
    <cellStyle name="_10.Bieuthegioi-tan_NGTT2008(1)_01 DVHC-DSLD 2010_nien giam tom tat 2010 (thuy)_09 Thuong mai va Du lich_01 Don vi HC" xfId="814" xr:uid="{00000000-0005-0000-0000-0000B3060000}"/>
    <cellStyle name="_10.Bieuthegioi-tan_NGTT2008(1)_01 DVHC-DSLD 2010_nien giam tom tat 2010 (thuy)_09 Thuong mai va Du lich_Book2" xfId="3471" xr:uid="{00000000-0005-0000-0000-0000B4060000}"/>
    <cellStyle name="_10.Bieuthegioi-tan_NGTT2008(1)_01 DVHC-DSLD 2010_nien giam tom tat 2010 (thuy)_09 Thuong mai va Du lich_NGDD 2013 Thu chi NSNN " xfId="3472" xr:uid="{00000000-0005-0000-0000-0000B5060000}"/>
    <cellStyle name="_10.Bieuthegioi-tan_NGTT2008(1)_01 DVHC-DSLD 2010_nien giam tom tat 2010 (thuy)_09 Thuong mai va Du lich_NGTK-daydu-2014-Laodong" xfId="3473" xr:uid="{00000000-0005-0000-0000-0000B6060000}"/>
    <cellStyle name="_10.Bieuthegioi-tan_NGTT2008(1)_01 DVHC-DSLD 2010_nien giam tom tat 2010 (thuy)_09 Thuong mai va Du lich_nien giam tom tat nong nghiep 2013" xfId="3474" xr:uid="{00000000-0005-0000-0000-0000B7060000}"/>
    <cellStyle name="_10.Bieuthegioi-tan_NGTT2008(1)_01 DVHC-DSLD 2010_nien giam tom tat 2010 (thuy)_09 Thuong mai va Du lich_Niengiam_Hung_final" xfId="3475" xr:uid="{00000000-0005-0000-0000-0000B8060000}"/>
    <cellStyle name="_10.Bieuthegioi-tan_NGTT2008(1)_01 DVHC-DSLD 2010_nien giam tom tat 2010 (thuy)_09 Thuong mai va Du lich_Phan II (In)" xfId="3476" xr:uid="{00000000-0005-0000-0000-0000B9060000}"/>
    <cellStyle name="_10.Bieuthegioi-tan_NGTT2008(1)_01 DVHC-DSLD 2010_nien giam tom tat 2010 (thuy)_12 MSDC_Thuy Van" xfId="3477" xr:uid="{00000000-0005-0000-0000-0000BA060000}"/>
    <cellStyle name="_10.Bieuthegioi-tan_NGTT2008(1)_01 DVHC-DSLD 2010_nien giam tom tat 2010 (thuy)_Don vi HC, dat dai, khi hau" xfId="3478" xr:uid="{00000000-0005-0000-0000-0000BB060000}"/>
    <cellStyle name="_10.Bieuthegioi-tan_NGTT2008(1)_01 DVHC-DSLD 2010_nien giam tom tat 2010 (thuy)_Mau" xfId="3479" xr:uid="{00000000-0005-0000-0000-0000BC060000}"/>
    <cellStyle name="_10.Bieuthegioi-tan_NGTT2008(1)_01 DVHC-DSLD 2010_nien giam tom tat 2010 (thuy)_NGTK-daydu-2014-VuDSLD(22.5.2015)" xfId="3480" xr:uid="{00000000-0005-0000-0000-0000BD060000}"/>
    <cellStyle name="_10.Bieuthegioi-tan_NGTT2008(1)_01 DVHC-DSLD 2010_nien giam tom tat 2010 (thuy)_nien giam 28.5.12_sua tn_Oanh-gui-3.15pm-28-5-2012" xfId="815" xr:uid="{00000000-0005-0000-0000-0000BE060000}"/>
    <cellStyle name="_10.Bieuthegioi-tan_NGTT2008(1)_01 DVHC-DSLD 2010_nien giam tom tat 2010 (thuy)_nien giam tom tat nong nghiep 2013" xfId="3481" xr:uid="{00000000-0005-0000-0000-0000BF060000}"/>
    <cellStyle name="_10.Bieuthegioi-tan_NGTT2008(1)_01 DVHC-DSLD 2010_nien giam tom tat 2010 (thuy)_Phan II (In)" xfId="3482" xr:uid="{00000000-0005-0000-0000-0000C0060000}"/>
    <cellStyle name="_10.Bieuthegioi-tan_NGTT2008(1)_01 DVHC-DSLD 2010_nien giam tom tat 2010 (thuy)_TKQG" xfId="816" xr:uid="{00000000-0005-0000-0000-0000C1060000}"/>
    <cellStyle name="_10.Bieuthegioi-tan_NGTT2008(1)_01 DVHC-DSLD 2010_nien giam tom tat 2010 (thuy)_Xl0000006" xfId="3483" xr:uid="{00000000-0005-0000-0000-0000C2060000}"/>
    <cellStyle name="_10.Bieuthegioi-tan_NGTT2008(1)_01 DVHC-DSLD 2010_nien giam tom tat 2010 (thuy)_Xl0000167" xfId="817" xr:uid="{00000000-0005-0000-0000-0000C3060000}"/>
    <cellStyle name="_10.Bieuthegioi-tan_NGTT2008(1)_01 DVHC-DSLD 2010_nien giam tom tat 2010 (thuy)_Y te-VH TT_Tam(1)" xfId="3484" xr:uid="{00000000-0005-0000-0000-0000C4060000}"/>
    <cellStyle name="_10.Bieuthegioi-tan_NGTT2008(1)_01 DVHC-DSLD 2010_nien giam tom tat nong nghiep 2013" xfId="3485" xr:uid="{00000000-0005-0000-0000-0000C5060000}"/>
    <cellStyle name="_10.Bieuthegioi-tan_NGTT2008(1)_01 DVHC-DSLD 2010_Phan II (In)" xfId="3486" xr:uid="{00000000-0005-0000-0000-0000C6060000}"/>
    <cellStyle name="_10.Bieuthegioi-tan_NGTT2008(1)_01 DVHC-DSLD 2010_Tong hop NGTT" xfId="818" xr:uid="{00000000-0005-0000-0000-0000C7060000}"/>
    <cellStyle name="_10.Bieuthegioi-tan_NGTT2008(1)_01 DVHC-DSLD 2010_Tong hop NGTT 2" xfId="3487" xr:uid="{00000000-0005-0000-0000-0000C8060000}"/>
    <cellStyle name="_10.Bieuthegioi-tan_NGTT2008(1)_01 DVHC-DSLD 2010_Tong hop NGTT_09 Thuong mai va Du lich" xfId="819" xr:uid="{00000000-0005-0000-0000-0000C9060000}"/>
    <cellStyle name="_10.Bieuthegioi-tan_NGTT2008(1)_01 DVHC-DSLD 2010_Tong hop NGTT_09 Thuong mai va Du lich 2" xfId="3488" xr:uid="{00000000-0005-0000-0000-0000CA060000}"/>
    <cellStyle name="_10.Bieuthegioi-tan_NGTT2008(1)_01 DVHC-DSLD 2010_Tong hop NGTT_09 Thuong mai va Du lich_01 Don vi HC" xfId="820" xr:uid="{00000000-0005-0000-0000-0000CB060000}"/>
    <cellStyle name="_10.Bieuthegioi-tan_NGTT2008(1)_01 DVHC-DSLD 2010_Tong hop NGTT_09 Thuong mai va Du lich_Book2" xfId="3489" xr:uid="{00000000-0005-0000-0000-0000CC060000}"/>
    <cellStyle name="_10.Bieuthegioi-tan_NGTT2008(1)_01 DVHC-DSLD 2010_Tong hop NGTT_09 Thuong mai va Du lich_NGDD 2013 Thu chi NSNN " xfId="3490" xr:uid="{00000000-0005-0000-0000-0000CD060000}"/>
    <cellStyle name="_10.Bieuthegioi-tan_NGTT2008(1)_01 DVHC-DSLD 2010_Tong hop NGTT_09 Thuong mai va Du lich_NGTK-daydu-2014-Laodong" xfId="3491" xr:uid="{00000000-0005-0000-0000-0000CE060000}"/>
    <cellStyle name="_10.Bieuthegioi-tan_NGTT2008(1)_01 DVHC-DSLD 2010_Tong hop NGTT_09 Thuong mai va Du lich_nien giam tom tat nong nghiep 2013" xfId="3492" xr:uid="{00000000-0005-0000-0000-0000CF060000}"/>
    <cellStyle name="_10.Bieuthegioi-tan_NGTT2008(1)_01 DVHC-DSLD 2010_Tong hop NGTT_09 Thuong mai va Du lich_Niengiam_Hung_final" xfId="3493" xr:uid="{00000000-0005-0000-0000-0000D0060000}"/>
    <cellStyle name="_10.Bieuthegioi-tan_NGTT2008(1)_01 DVHC-DSLD 2010_Tong hop NGTT_09 Thuong mai va Du lich_Phan II (In)" xfId="3494" xr:uid="{00000000-0005-0000-0000-0000D1060000}"/>
    <cellStyle name="_10.Bieuthegioi-tan_NGTT2008(1)_01 DVHC-DSLD 2010_Tong hop NGTT_Book2" xfId="3495" xr:uid="{00000000-0005-0000-0000-0000D2060000}"/>
    <cellStyle name="_10.Bieuthegioi-tan_NGTT2008(1)_01 DVHC-DSLD 2010_Tong hop NGTT_Mau" xfId="3496" xr:uid="{00000000-0005-0000-0000-0000D3060000}"/>
    <cellStyle name="_10.Bieuthegioi-tan_NGTT2008(1)_01 DVHC-DSLD 2010_Tong hop NGTT_NGTK-daydu-2014-Laodong" xfId="3497" xr:uid="{00000000-0005-0000-0000-0000D4060000}"/>
    <cellStyle name="_10.Bieuthegioi-tan_NGTT2008(1)_01 DVHC-DSLD 2010_Tong hop NGTT_Niengiam_Hung_final" xfId="3498" xr:uid="{00000000-0005-0000-0000-0000D5060000}"/>
    <cellStyle name="_10.Bieuthegioi-tan_NGTT2008(1)_01 DVHC-DSLD 2010_Xl0000006" xfId="3499" xr:uid="{00000000-0005-0000-0000-0000D6060000}"/>
    <cellStyle name="_10.Bieuthegioi-tan_NGTT2008(1)_01 DVHC-DSLD 2010_Xl0000167" xfId="821" xr:uid="{00000000-0005-0000-0000-0000D7060000}"/>
    <cellStyle name="_10.Bieuthegioi-tan_NGTT2008(1)_01 DVHC-DSLD 2010_Y te-VH TT_Tam(1)" xfId="3500" xr:uid="{00000000-0005-0000-0000-0000D8060000}"/>
    <cellStyle name="_10.Bieuthegioi-tan_NGTT2008(1)_02  Dan so lao dong(OK)" xfId="822" xr:uid="{00000000-0005-0000-0000-0000D9060000}"/>
    <cellStyle name="_10.Bieuthegioi-tan_NGTT2008(1)_02 Dan so 2010 (ok)" xfId="823" xr:uid="{00000000-0005-0000-0000-0000DA060000}"/>
    <cellStyle name="_10.Bieuthegioi-tan_NGTT2008(1)_02 Dan so Lao dong 2011" xfId="824" xr:uid="{00000000-0005-0000-0000-0000DB060000}"/>
    <cellStyle name="_10.Bieuthegioi-tan_NGTT2008(1)_02 Danso_Laodong 2012(chuan) CO SO" xfId="825" xr:uid="{00000000-0005-0000-0000-0000DC060000}"/>
    <cellStyle name="_10.Bieuthegioi-tan_NGTT2008(1)_02 DSLD_2011(ok).xls" xfId="826" xr:uid="{00000000-0005-0000-0000-0000DD060000}"/>
    <cellStyle name="_10.Bieuthegioi-tan_NGTT2008(1)_03 Dautu 2010" xfId="827" xr:uid="{00000000-0005-0000-0000-0000DE060000}"/>
    <cellStyle name="_10.Bieuthegioi-tan_NGTT2008(1)_03 Dautu 2010 2" xfId="5184" xr:uid="{00000000-0005-0000-0000-0000DF060000}"/>
    <cellStyle name="_10.Bieuthegioi-tan_NGTT2008(1)_03 Dautu 2010_01 Don vi HC" xfId="828" xr:uid="{00000000-0005-0000-0000-0000E0060000}"/>
    <cellStyle name="_10.Bieuthegioi-tan_NGTT2008(1)_03 Dautu 2010_01 Don vi HC 2" xfId="3501" xr:uid="{00000000-0005-0000-0000-0000E1060000}"/>
    <cellStyle name="_10.Bieuthegioi-tan_NGTT2008(1)_03 Dautu 2010_01 Don vi HC_Book2" xfId="3502" xr:uid="{00000000-0005-0000-0000-0000E2060000}"/>
    <cellStyle name="_10.Bieuthegioi-tan_NGTT2008(1)_03 Dautu 2010_01 Don vi HC_NGTK-daydu-2014-Laodong" xfId="3503" xr:uid="{00000000-0005-0000-0000-0000E3060000}"/>
    <cellStyle name="_10.Bieuthegioi-tan_NGTT2008(1)_03 Dautu 2010_01 Don vi HC_Niengiam_Hung_final" xfId="3504" xr:uid="{00000000-0005-0000-0000-0000E4060000}"/>
    <cellStyle name="_10.Bieuthegioi-tan_NGTT2008(1)_03 Dautu 2010_02 Danso_Laodong 2012(chuan) CO SO" xfId="829" xr:uid="{00000000-0005-0000-0000-0000E5060000}"/>
    <cellStyle name="_10.Bieuthegioi-tan_NGTT2008(1)_03 Dautu 2010_04 Doanh nghiep va CSKDCT 2012" xfId="830" xr:uid="{00000000-0005-0000-0000-0000E6060000}"/>
    <cellStyle name="_10.Bieuthegioi-tan_NGTT2008(1)_03 Dautu 2010_08 Thuong mai Tong muc - Diep" xfId="831" xr:uid="{00000000-0005-0000-0000-0000E7060000}"/>
    <cellStyle name="_10.Bieuthegioi-tan_NGTT2008(1)_03 Dautu 2010_09 Thuong mai va Du lich" xfId="832" xr:uid="{00000000-0005-0000-0000-0000E8060000}"/>
    <cellStyle name="_10.Bieuthegioi-tan_NGTT2008(1)_03 Dautu 2010_09 Thuong mai va Du lich 2" xfId="3505" xr:uid="{00000000-0005-0000-0000-0000E9060000}"/>
    <cellStyle name="_10.Bieuthegioi-tan_NGTT2008(1)_03 Dautu 2010_09 Thuong mai va Du lich_01 Don vi HC" xfId="833" xr:uid="{00000000-0005-0000-0000-0000EA060000}"/>
    <cellStyle name="_10.Bieuthegioi-tan_NGTT2008(1)_03 Dautu 2010_09 Thuong mai va Du lich_Book2" xfId="3506" xr:uid="{00000000-0005-0000-0000-0000EB060000}"/>
    <cellStyle name="_10.Bieuthegioi-tan_NGTT2008(1)_03 Dautu 2010_09 Thuong mai va Du lich_NGDD 2013 Thu chi NSNN " xfId="3507" xr:uid="{00000000-0005-0000-0000-0000EC060000}"/>
    <cellStyle name="_10.Bieuthegioi-tan_NGTT2008(1)_03 Dautu 2010_09 Thuong mai va Du lich_NGTK-daydu-2014-Laodong" xfId="3508" xr:uid="{00000000-0005-0000-0000-0000ED060000}"/>
    <cellStyle name="_10.Bieuthegioi-tan_NGTT2008(1)_03 Dautu 2010_09 Thuong mai va Du lich_nien giam tom tat nong nghiep 2013" xfId="3509" xr:uid="{00000000-0005-0000-0000-0000EE060000}"/>
    <cellStyle name="_10.Bieuthegioi-tan_NGTT2008(1)_03 Dautu 2010_09 Thuong mai va Du lich_Niengiam_Hung_final" xfId="3510" xr:uid="{00000000-0005-0000-0000-0000EF060000}"/>
    <cellStyle name="_10.Bieuthegioi-tan_NGTT2008(1)_03 Dautu 2010_09 Thuong mai va Du lich_Phan II (In)" xfId="3511" xr:uid="{00000000-0005-0000-0000-0000F0060000}"/>
    <cellStyle name="_10.Bieuthegioi-tan_NGTT2008(1)_03 Dautu 2010_12 MSDC_Thuy Van" xfId="3512" xr:uid="{00000000-0005-0000-0000-0000F1060000}"/>
    <cellStyle name="_10.Bieuthegioi-tan_NGTT2008(1)_03 Dautu 2010_Don vi HC, dat dai, khi hau" xfId="3513" xr:uid="{00000000-0005-0000-0000-0000F2060000}"/>
    <cellStyle name="_10.Bieuthegioi-tan_NGTT2008(1)_03 Dautu 2010_Mau" xfId="3514" xr:uid="{00000000-0005-0000-0000-0000F3060000}"/>
    <cellStyle name="_10.Bieuthegioi-tan_NGTT2008(1)_03 Dautu 2010_NGTK-daydu-2014-VuDSLD(22.5.2015)" xfId="3515" xr:uid="{00000000-0005-0000-0000-0000F4060000}"/>
    <cellStyle name="_10.Bieuthegioi-tan_NGTT2008(1)_03 Dautu 2010_nien giam 28.5.12_sua tn_Oanh-gui-3.15pm-28-5-2012" xfId="834" xr:uid="{00000000-0005-0000-0000-0000F5060000}"/>
    <cellStyle name="_10.Bieuthegioi-tan_NGTT2008(1)_03 Dautu 2010_nien giam tom tat nong nghiep 2013" xfId="3516" xr:uid="{00000000-0005-0000-0000-0000F6060000}"/>
    <cellStyle name="_10.Bieuthegioi-tan_NGTT2008(1)_03 Dautu 2010_Phan II (In)" xfId="3517" xr:uid="{00000000-0005-0000-0000-0000F7060000}"/>
    <cellStyle name="_10.Bieuthegioi-tan_NGTT2008(1)_03 Dautu 2010_TKQG" xfId="835" xr:uid="{00000000-0005-0000-0000-0000F8060000}"/>
    <cellStyle name="_10.Bieuthegioi-tan_NGTT2008(1)_03 Dautu 2010_Xl0000006" xfId="3518" xr:uid="{00000000-0005-0000-0000-0000F9060000}"/>
    <cellStyle name="_10.Bieuthegioi-tan_NGTT2008(1)_03 Dautu 2010_Xl0000167" xfId="836" xr:uid="{00000000-0005-0000-0000-0000FA060000}"/>
    <cellStyle name="_10.Bieuthegioi-tan_NGTT2008(1)_03 Dautu 2010_Y te-VH TT_Tam(1)" xfId="3519" xr:uid="{00000000-0005-0000-0000-0000FB060000}"/>
    <cellStyle name="_10.Bieuthegioi-tan_NGTT2008(1)_03 TKQG" xfId="837" xr:uid="{00000000-0005-0000-0000-0000FC060000}"/>
    <cellStyle name="_10.Bieuthegioi-tan_NGTT2008(1)_03 TKQG 2" xfId="3520" xr:uid="{00000000-0005-0000-0000-0000FD060000}"/>
    <cellStyle name="_10.Bieuthegioi-tan_NGTT2008(1)_03 TKQG_02  Dan so lao dong(OK)" xfId="838" xr:uid="{00000000-0005-0000-0000-0000FE060000}"/>
    <cellStyle name="_10.Bieuthegioi-tan_NGTT2008(1)_03 TKQG_Book2" xfId="3521" xr:uid="{00000000-0005-0000-0000-0000FF060000}"/>
    <cellStyle name="_10.Bieuthegioi-tan_NGTT2008(1)_03 TKQG_NGTK-daydu-2014-Laodong" xfId="3522" xr:uid="{00000000-0005-0000-0000-000000070000}"/>
    <cellStyle name="_10.Bieuthegioi-tan_NGTT2008(1)_03 TKQG_Niengiam_Hung_final" xfId="3523" xr:uid="{00000000-0005-0000-0000-000001070000}"/>
    <cellStyle name="_10.Bieuthegioi-tan_NGTT2008(1)_03 TKQG_Xl0000167" xfId="839" xr:uid="{00000000-0005-0000-0000-000002070000}"/>
    <cellStyle name="_10.Bieuthegioi-tan_NGTT2008(1)_04 Doanh nghiep va CSKDCT 2012" xfId="840" xr:uid="{00000000-0005-0000-0000-000003070000}"/>
    <cellStyle name="_10.Bieuthegioi-tan_NGTT2008(1)_05 Doanh nghiep va Ca the_2011 (Ok)" xfId="841" xr:uid="{00000000-0005-0000-0000-000004070000}"/>
    <cellStyle name="_10.Bieuthegioi-tan_NGTT2008(1)_05 Thu chi NSNN" xfId="842" xr:uid="{00000000-0005-0000-0000-000005070000}"/>
    <cellStyle name="_10.Bieuthegioi-tan_NGTT2008(1)_05 Thuong mai" xfId="843" xr:uid="{00000000-0005-0000-0000-000006070000}"/>
    <cellStyle name="_10.Bieuthegioi-tan_NGTT2008(1)_05 Thuong mai 2" xfId="5185" xr:uid="{00000000-0005-0000-0000-000007070000}"/>
    <cellStyle name="_10.Bieuthegioi-tan_NGTT2008(1)_05 Thuong mai_01 Don vi HC" xfId="3524" xr:uid="{00000000-0005-0000-0000-000008070000}"/>
    <cellStyle name="_10.Bieuthegioi-tan_NGTT2008(1)_05 Thuong mai_02 Danso_Laodong 2012(chuan) CO SO" xfId="844" xr:uid="{00000000-0005-0000-0000-000009070000}"/>
    <cellStyle name="_10.Bieuthegioi-tan_NGTT2008(1)_05 Thuong mai_04 Doanh nghiep va CSKDCT 2012" xfId="845" xr:uid="{00000000-0005-0000-0000-00000A070000}"/>
    <cellStyle name="_10.Bieuthegioi-tan_NGTT2008(1)_05 Thuong mai_12 MSDC_Thuy Van" xfId="3525" xr:uid="{00000000-0005-0000-0000-00000B070000}"/>
    <cellStyle name="_10.Bieuthegioi-tan_NGTT2008(1)_05 Thuong mai_Don vi HC, dat dai, khi hau" xfId="3526" xr:uid="{00000000-0005-0000-0000-00000C070000}"/>
    <cellStyle name="_10.Bieuthegioi-tan_NGTT2008(1)_05 Thuong mai_Mau" xfId="3527" xr:uid="{00000000-0005-0000-0000-00000D070000}"/>
    <cellStyle name="_10.Bieuthegioi-tan_NGTT2008(1)_05 Thuong mai_Mau 2" xfId="3528" xr:uid="{00000000-0005-0000-0000-00000E070000}"/>
    <cellStyle name="_10.Bieuthegioi-tan_NGTT2008(1)_05 Thuong mai_Mau_Book2" xfId="3529" xr:uid="{00000000-0005-0000-0000-00000F070000}"/>
    <cellStyle name="_10.Bieuthegioi-tan_NGTT2008(1)_05 Thuong mai_Mau_NGTK-daydu-2014-Laodong" xfId="3530" xr:uid="{00000000-0005-0000-0000-000010070000}"/>
    <cellStyle name="_10.Bieuthegioi-tan_NGTT2008(1)_05 Thuong mai_Mau_Niengiam_Hung_final" xfId="3531" xr:uid="{00000000-0005-0000-0000-000011070000}"/>
    <cellStyle name="_10.Bieuthegioi-tan_NGTT2008(1)_05 Thuong mai_NGDD 2013 Thu chi NSNN " xfId="3532" xr:uid="{00000000-0005-0000-0000-000012070000}"/>
    <cellStyle name="_10.Bieuthegioi-tan_NGTT2008(1)_05 Thuong mai_NGTK-daydu-2014-VuDSLD(22.5.2015)" xfId="3533" xr:uid="{00000000-0005-0000-0000-000013070000}"/>
    <cellStyle name="_10.Bieuthegioi-tan_NGTT2008(1)_05 Thuong mai_nien giam 28.5.12_sua tn_Oanh-gui-3.15pm-28-5-2012" xfId="846" xr:uid="{00000000-0005-0000-0000-000014070000}"/>
    <cellStyle name="_10.Bieuthegioi-tan_NGTT2008(1)_05 Thuong mai_Nien giam KT_TV 2010" xfId="847" xr:uid="{00000000-0005-0000-0000-000015070000}"/>
    <cellStyle name="_10.Bieuthegioi-tan_NGTT2008(1)_05 Thuong mai_nien giam tom tat nong nghiep 2013" xfId="3534" xr:uid="{00000000-0005-0000-0000-000016070000}"/>
    <cellStyle name="_10.Bieuthegioi-tan_NGTT2008(1)_05 Thuong mai_Phan II (In)" xfId="3535" xr:uid="{00000000-0005-0000-0000-000017070000}"/>
    <cellStyle name="_10.Bieuthegioi-tan_NGTT2008(1)_05 Thuong mai_Xl0000006" xfId="3536" xr:uid="{00000000-0005-0000-0000-000018070000}"/>
    <cellStyle name="_10.Bieuthegioi-tan_NGTT2008(1)_05 Thuong mai_Xl0000167" xfId="848" xr:uid="{00000000-0005-0000-0000-000019070000}"/>
    <cellStyle name="_10.Bieuthegioi-tan_NGTT2008(1)_05 Thuong mai_Y te-VH TT_Tam(1)" xfId="3537" xr:uid="{00000000-0005-0000-0000-00001A070000}"/>
    <cellStyle name="_10.Bieuthegioi-tan_NGTT2008(1)_06 NGTT LN,TS 2013 co so" xfId="3538" xr:uid="{00000000-0005-0000-0000-00001B070000}"/>
    <cellStyle name="_10.Bieuthegioi-tan_NGTT2008(1)_06 Nong, lam nghiep 2010  (ok)" xfId="849" xr:uid="{00000000-0005-0000-0000-00001C070000}"/>
    <cellStyle name="_10.Bieuthegioi-tan_NGTT2008(1)_06 Van tai" xfId="850" xr:uid="{00000000-0005-0000-0000-00001D070000}"/>
    <cellStyle name="_10.Bieuthegioi-tan_NGTT2008(1)_06 Van tai 2" xfId="5186" xr:uid="{00000000-0005-0000-0000-00001E070000}"/>
    <cellStyle name="_10.Bieuthegioi-tan_NGTT2008(1)_06 Van tai_01 Don vi HC" xfId="3539" xr:uid="{00000000-0005-0000-0000-00001F070000}"/>
    <cellStyle name="_10.Bieuthegioi-tan_NGTT2008(1)_06 Van tai_02 Danso_Laodong 2012(chuan) CO SO" xfId="851" xr:uid="{00000000-0005-0000-0000-000020070000}"/>
    <cellStyle name="_10.Bieuthegioi-tan_NGTT2008(1)_06 Van tai_04 Doanh nghiep va CSKDCT 2012" xfId="852" xr:uid="{00000000-0005-0000-0000-000021070000}"/>
    <cellStyle name="_10.Bieuthegioi-tan_NGTT2008(1)_06 Van tai_12 MSDC_Thuy Van" xfId="3540" xr:uid="{00000000-0005-0000-0000-000022070000}"/>
    <cellStyle name="_10.Bieuthegioi-tan_NGTT2008(1)_06 Van tai_Don vi HC, dat dai, khi hau" xfId="3541" xr:uid="{00000000-0005-0000-0000-000023070000}"/>
    <cellStyle name="_10.Bieuthegioi-tan_NGTT2008(1)_06 Van tai_Mau" xfId="3542" xr:uid="{00000000-0005-0000-0000-000024070000}"/>
    <cellStyle name="_10.Bieuthegioi-tan_NGTT2008(1)_06 Van tai_Mau 2" xfId="3543" xr:uid="{00000000-0005-0000-0000-000025070000}"/>
    <cellStyle name="_10.Bieuthegioi-tan_NGTT2008(1)_06 Van tai_Mau_Book2" xfId="3544" xr:uid="{00000000-0005-0000-0000-000026070000}"/>
    <cellStyle name="_10.Bieuthegioi-tan_NGTT2008(1)_06 Van tai_Mau_NGTK-daydu-2014-Laodong" xfId="3545" xr:uid="{00000000-0005-0000-0000-000027070000}"/>
    <cellStyle name="_10.Bieuthegioi-tan_NGTT2008(1)_06 Van tai_Mau_Niengiam_Hung_final" xfId="3546" xr:uid="{00000000-0005-0000-0000-000028070000}"/>
    <cellStyle name="_10.Bieuthegioi-tan_NGTT2008(1)_06 Van tai_NGDD 2013 Thu chi NSNN " xfId="3547" xr:uid="{00000000-0005-0000-0000-000029070000}"/>
    <cellStyle name="_10.Bieuthegioi-tan_NGTT2008(1)_06 Van tai_NGTK-daydu-2014-VuDSLD(22.5.2015)" xfId="3548" xr:uid="{00000000-0005-0000-0000-00002A070000}"/>
    <cellStyle name="_10.Bieuthegioi-tan_NGTT2008(1)_06 Van tai_nien giam 28.5.12_sua tn_Oanh-gui-3.15pm-28-5-2012" xfId="853" xr:uid="{00000000-0005-0000-0000-00002B070000}"/>
    <cellStyle name="_10.Bieuthegioi-tan_NGTT2008(1)_06 Van tai_Nien giam KT_TV 2010" xfId="854" xr:uid="{00000000-0005-0000-0000-00002C070000}"/>
    <cellStyle name="_10.Bieuthegioi-tan_NGTT2008(1)_06 Van tai_nien giam tom tat nong nghiep 2013" xfId="3549" xr:uid="{00000000-0005-0000-0000-00002D070000}"/>
    <cellStyle name="_10.Bieuthegioi-tan_NGTT2008(1)_06 Van tai_Phan II (In)" xfId="3550" xr:uid="{00000000-0005-0000-0000-00002E070000}"/>
    <cellStyle name="_10.Bieuthegioi-tan_NGTT2008(1)_06 Van tai_Xl0000006" xfId="3551" xr:uid="{00000000-0005-0000-0000-00002F070000}"/>
    <cellStyle name="_10.Bieuthegioi-tan_NGTT2008(1)_06 Van tai_Xl0000167" xfId="855" xr:uid="{00000000-0005-0000-0000-000030070000}"/>
    <cellStyle name="_10.Bieuthegioi-tan_NGTT2008(1)_06 Van tai_Y te-VH TT_Tam(1)" xfId="3552" xr:uid="{00000000-0005-0000-0000-000031070000}"/>
    <cellStyle name="_10.Bieuthegioi-tan_NGTT2008(1)_07 Buu dien" xfId="856" xr:uid="{00000000-0005-0000-0000-000032070000}"/>
    <cellStyle name="_10.Bieuthegioi-tan_NGTT2008(1)_07 Buu dien 2" xfId="5187" xr:uid="{00000000-0005-0000-0000-000033070000}"/>
    <cellStyle name="_10.Bieuthegioi-tan_NGTT2008(1)_07 Buu dien_01 Don vi HC" xfId="3553" xr:uid="{00000000-0005-0000-0000-000034070000}"/>
    <cellStyle name="_10.Bieuthegioi-tan_NGTT2008(1)_07 Buu dien_02 Danso_Laodong 2012(chuan) CO SO" xfId="857" xr:uid="{00000000-0005-0000-0000-000035070000}"/>
    <cellStyle name="_10.Bieuthegioi-tan_NGTT2008(1)_07 Buu dien_04 Doanh nghiep va CSKDCT 2012" xfId="858" xr:uid="{00000000-0005-0000-0000-000036070000}"/>
    <cellStyle name="_10.Bieuthegioi-tan_NGTT2008(1)_07 Buu dien_12 MSDC_Thuy Van" xfId="3554" xr:uid="{00000000-0005-0000-0000-000037070000}"/>
    <cellStyle name="_10.Bieuthegioi-tan_NGTT2008(1)_07 Buu dien_Don vi HC, dat dai, khi hau" xfId="3555" xr:uid="{00000000-0005-0000-0000-000038070000}"/>
    <cellStyle name="_10.Bieuthegioi-tan_NGTT2008(1)_07 Buu dien_Mau" xfId="3556" xr:uid="{00000000-0005-0000-0000-000039070000}"/>
    <cellStyle name="_10.Bieuthegioi-tan_NGTT2008(1)_07 Buu dien_Mau 2" xfId="3557" xr:uid="{00000000-0005-0000-0000-00003A070000}"/>
    <cellStyle name="_10.Bieuthegioi-tan_NGTT2008(1)_07 Buu dien_Mau_Book2" xfId="3558" xr:uid="{00000000-0005-0000-0000-00003B070000}"/>
    <cellStyle name="_10.Bieuthegioi-tan_NGTT2008(1)_07 Buu dien_Mau_NGTK-daydu-2014-Laodong" xfId="3559" xr:uid="{00000000-0005-0000-0000-00003C070000}"/>
    <cellStyle name="_10.Bieuthegioi-tan_NGTT2008(1)_07 Buu dien_Mau_Niengiam_Hung_final" xfId="3560" xr:uid="{00000000-0005-0000-0000-00003D070000}"/>
    <cellStyle name="_10.Bieuthegioi-tan_NGTT2008(1)_07 Buu dien_NGDD 2013 Thu chi NSNN " xfId="3561" xr:uid="{00000000-0005-0000-0000-00003E070000}"/>
    <cellStyle name="_10.Bieuthegioi-tan_NGTT2008(1)_07 Buu dien_NGTK-daydu-2014-VuDSLD(22.5.2015)" xfId="3562" xr:uid="{00000000-0005-0000-0000-00003F070000}"/>
    <cellStyle name="_10.Bieuthegioi-tan_NGTT2008(1)_07 Buu dien_nien giam 28.5.12_sua tn_Oanh-gui-3.15pm-28-5-2012" xfId="859" xr:uid="{00000000-0005-0000-0000-000040070000}"/>
    <cellStyle name="_10.Bieuthegioi-tan_NGTT2008(1)_07 Buu dien_Nien giam KT_TV 2010" xfId="860" xr:uid="{00000000-0005-0000-0000-000041070000}"/>
    <cellStyle name="_10.Bieuthegioi-tan_NGTT2008(1)_07 Buu dien_nien giam tom tat nong nghiep 2013" xfId="3563" xr:uid="{00000000-0005-0000-0000-000042070000}"/>
    <cellStyle name="_10.Bieuthegioi-tan_NGTT2008(1)_07 Buu dien_Phan II (In)" xfId="3564" xr:uid="{00000000-0005-0000-0000-000043070000}"/>
    <cellStyle name="_10.Bieuthegioi-tan_NGTT2008(1)_07 Buu dien_Xl0000006" xfId="3565" xr:uid="{00000000-0005-0000-0000-000044070000}"/>
    <cellStyle name="_10.Bieuthegioi-tan_NGTT2008(1)_07 Buu dien_Xl0000167" xfId="861" xr:uid="{00000000-0005-0000-0000-000045070000}"/>
    <cellStyle name="_10.Bieuthegioi-tan_NGTT2008(1)_07 Buu dien_Y te-VH TT_Tam(1)" xfId="3566" xr:uid="{00000000-0005-0000-0000-000046070000}"/>
    <cellStyle name="_10.Bieuthegioi-tan_NGTT2008(1)_07 NGTT CN 2012" xfId="862" xr:uid="{00000000-0005-0000-0000-000047070000}"/>
    <cellStyle name="_10.Bieuthegioi-tan_NGTT2008(1)_08 Thuong mai Tong muc - Diep" xfId="863" xr:uid="{00000000-0005-0000-0000-000048070000}"/>
    <cellStyle name="_10.Bieuthegioi-tan_NGTT2008(1)_08 Thuong mai va Du lich (Ok)" xfId="864" xr:uid="{00000000-0005-0000-0000-000049070000}"/>
    <cellStyle name="_10.Bieuthegioi-tan_NGTT2008(1)_08 Thuong mai va Du lich (Ok)_nien giam tom tat nong nghiep 2013" xfId="3567" xr:uid="{00000000-0005-0000-0000-00004A070000}"/>
    <cellStyle name="_10.Bieuthegioi-tan_NGTT2008(1)_08 Thuong mai va Du lich (Ok)_Phan II (In)" xfId="3568" xr:uid="{00000000-0005-0000-0000-00004B070000}"/>
    <cellStyle name="_10.Bieuthegioi-tan_NGTT2008(1)_08 Van tai" xfId="865" xr:uid="{00000000-0005-0000-0000-00004C070000}"/>
    <cellStyle name="_10.Bieuthegioi-tan_NGTT2008(1)_08 Van tai 2" xfId="5188" xr:uid="{00000000-0005-0000-0000-00004D070000}"/>
    <cellStyle name="_10.Bieuthegioi-tan_NGTT2008(1)_08 Van tai_01 Don vi HC" xfId="3569" xr:uid="{00000000-0005-0000-0000-00004E070000}"/>
    <cellStyle name="_10.Bieuthegioi-tan_NGTT2008(1)_08 Van tai_02 Danso_Laodong 2012(chuan) CO SO" xfId="866" xr:uid="{00000000-0005-0000-0000-00004F070000}"/>
    <cellStyle name="_10.Bieuthegioi-tan_NGTT2008(1)_08 Van tai_04 Doanh nghiep va CSKDCT 2012" xfId="867" xr:uid="{00000000-0005-0000-0000-000050070000}"/>
    <cellStyle name="_10.Bieuthegioi-tan_NGTT2008(1)_08 Van tai_12 MSDC_Thuy Van" xfId="3570" xr:uid="{00000000-0005-0000-0000-000051070000}"/>
    <cellStyle name="_10.Bieuthegioi-tan_NGTT2008(1)_08 Van tai_Don vi HC, dat dai, khi hau" xfId="3571" xr:uid="{00000000-0005-0000-0000-000052070000}"/>
    <cellStyle name="_10.Bieuthegioi-tan_NGTT2008(1)_08 Van tai_Mau" xfId="3572" xr:uid="{00000000-0005-0000-0000-000053070000}"/>
    <cellStyle name="_10.Bieuthegioi-tan_NGTT2008(1)_08 Van tai_Mau 2" xfId="3573" xr:uid="{00000000-0005-0000-0000-000054070000}"/>
    <cellStyle name="_10.Bieuthegioi-tan_NGTT2008(1)_08 Van tai_Mau_Book2" xfId="3574" xr:uid="{00000000-0005-0000-0000-000055070000}"/>
    <cellStyle name="_10.Bieuthegioi-tan_NGTT2008(1)_08 Van tai_Mau_NGTK-daydu-2014-Laodong" xfId="3575" xr:uid="{00000000-0005-0000-0000-000056070000}"/>
    <cellStyle name="_10.Bieuthegioi-tan_NGTT2008(1)_08 Van tai_Mau_Niengiam_Hung_final" xfId="3576" xr:uid="{00000000-0005-0000-0000-000057070000}"/>
    <cellStyle name="_10.Bieuthegioi-tan_NGTT2008(1)_08 Van tai_NGDD 2013 Thu chi NSNN " xfId="3577" xr:uid="{00000000-0005-0000-0000-000058070000}"/>
    <cellStyle name="_10.Bieuthegioi-tan_NGTT2008(1)_08 Van tai_NGTK-daydu-2014-VuDSLD(22.5.2015)" xfId="3578" xr:uid="{00000000-0005-0000-0000-000059070000}"/>
    <cellStyle name="_10.Bieuthegioi-tan_NGTT2008(1)_08 Van tai_nien giam 28.5.12_sua tn_Oanh-gui-3.15pm-28-5-2012" xfId="868" xr:uid="{00000000-0005-0000-0000-00005A070000}"/>
    <cellStyle name="_10.Bieuthegioi-tan_NGTT2008(1)_08 Van tai_Nien giam KT_TV 2010" xfId="869" xr:uid="{00000000-0005-0000-0000-00005B070000}"/>
    <cellStyle name="_10.Bieuthegioi-tan_NGTT2008(1)_08 Van tai_nien giam tom tat nong nghiep 2013" xfId="3579" xr:uid="{00000000-0005-0000-0000-00005C070000}"/>
    <cellStyle name="_10.Bieuthegioi-tan_NGTT2008(1)_08 Van tai_Phan II (In)" xfId="3580" xr:uid="{00000000-0005-0000-0000-00005D070000}"/>
    <cellStyle name="_10.Bieuthegioi-tan_NGTT2008(1)_08 Van tai_Xl0000006" xfId="3581" xr:uid="{00000000-0005-0000-0000-00005E070000}"/>
    <cellStyle name="_10.Bieuthegioi-tan_NGTT2008(1)_08 Van tai_Xl0000167" xfId="870" xr:uid="{00000000-0005-0000-0000-00005F070000}"/>
    <cellStyle name="_10.Bieuthegioi-tan_NGTT2008(1)_08 Van tai_Y te-VH TT_Tam(1)" xfId="3582" xr:uid="{00000000-0005-0000-0000-000060070000}"/>
    <cellStyle name="_10.Bieuthegioi-tan_NGTT2008(1)_08 Yte-van hoa" xfId="871" xr:uid="{00000000-0005-0000-0000-000061070000}"/>
    <cellStyle name="_10.Bieuthegioi-tan_NGTT2008(1)_08 Yte-van hoa 2" xfId="5189" xr:uid="{00000000-0005-0000-0000-000062070000}"/>
    <cellStyle name="_10.Bieuthegioi-tan_NGTT2008(1)_08 Yte-van hoa_01 Don vi HC" xfId="3583" xr:uid="{00000000-0005-0000-0000-000063070000}"/>
    <cellStyle name="_10.Bieuthegioi-tan_NGTT2008(1)_08 Yte-van hoa_02 Danso_Laodong 2012(chuan) CO SO" xfId="872" xr:uid="{00000000-0005-0000-0000-000064070000}"/>
    <cellStyle name="_10.Bieuthegioi-tan_NGTT2008(1)_08 Yte-van hoa_04 Doanh nghiep va CSKDCT 2012" xfId="873" xr:uid="{00000000-0005-0000-0000-000065070000}"/>
    <cellStyle name="_10.Bieuthegioi-tan_NGTT2008(1)_08 Yte-van hoa_12 MSDC_Thuy Van" xfId="3584" xr:uid="{00000000-0005-0000-0000-000066070000}"/>
    <cellStyle name="_10.Bieuthegioi-tan_NGTT2008(1)_08 Yte-van hoa_Don vi HC, dat dai, khi hau" xfId="3585" xr:uid="{00000000-0005-0000-0000-000067070000}"/>
    <cellStyle name="_10.Bieuthegioi-tan_NGTT2008(1)_08 Yte-van hoa_Mau" xfId="3586" xr:uid="{00000000-0005-0000-0000-000068070000}"/>
    <cellStyle name="_10.Bieuthegioi-tan_NGTT2008(1)_08 Yte-van hoa_Mau 2" xfId="3587" xr:uid="{00000000-0005-0000-0000-000069070000}"/>
    <cellStyle name="_10.Bieuthegioi-tan_NGTT2008(1)_08 Yte-van hoa_Mau_Book2" xfId="3588" xr:uid="{00000000-0005-0000-0000-00006A070000}"/>
    <cellStyle name="_10.Bieuthegioi-tan_NGTT2008(1)_08 Yte-van hoa_Mau_NGTK-daydu-2014-Laodong" xfId="3589" xr:uid="{00000000-0005-0000-0000-00006B070000}"/>
    <cellStyle name="_10.Bieuthegioi-tan_NGTT2008(1)_08 Yte-van hoa_Mau_Niengiam_Hung_final" xfId="3590" xr:uid="{00000000-0005-0000-0000-00006C070000}"/>
    <cellStyle name="_10.Bieuthegioi-tan_NGTT2008(1)_08 Yte-van hoa_NGDD 2013 Thu chi NSNN " xfId="3591" xr:uid="{00000000-0005-0000-0000-00006D070000}"/>
    <cellStyle name="_10.Bieuthegioi-tan_NGTT2008(1)_08 Yte-van hoa_NGTK-daydu-2014-VuDSLD(22.5.2015)" xfId="3592" xr:uid="{00000000-0005-0000-0000-00006E070000}"/>
    <cellStyle name="_10.Bieuthegioi-tan_NGTT2008(1)_08 Yte-van hoa_nien giam 28.5.12_sua tn_Oanh-gui-3.15pm-28-5-2012" xfId="874" xr:uid="{00000000-0005-0000-0000-00006F070000}"/>
    <cellStyle name="_10.Bieuthegioi-tan_NGTT2008(1)_08 Yte-van hoa_Nien giam KT_TV 2010" xfId="875" xr:uid="{00000000-0005-0000-0000-000070070000}"/>
    <cellStyle name="_10.Bieuthegioi-tan_NGTT2008(1)_08 Yte-van hoa_nien giam tom tat nong nghiep 2013" xfId="3593" xr:uid="{00000000-0005-0000-0000-000071070000}"/>
    <cellStyle name="_10.Bieuthegioi-tan_NGTT2008(1)_08 Yte-van hoa_Phan II (In)" xfId="3594" xr:uid="{00000000-0005-0000-0000-000072070000}"/>
    <cellStyle name="_10.Bieuthegioi-tan_NGTT2008(1)_08 Yte-van hoa_Xl0000006" xfId="3595" xr:uid="{00000000-0005-0000-0000-000073070000}"/>
    <cellStyle name="_10.Bieuthegioi-tan_NGTT2008(1)_08 Yte-van hoa_Xl0000167" xfId="876" xr:uid="{00000000-0005-0000-0000-000074070000}"/>
    <cellStyle name="_10.Bieuthegioi-tan_NGTT2008(1)_08 Yte-van hoa_Y te-VH TT_Tam(1)" xfId="3596" xr:uid="{00000000-0005-0000-0000-000075070000}"/>
    <cellStyle name="_10.Bieuthegioi-tan_NGTT2008(1)_09 Chi so gia 2011- VuTKG-1 (Ok)" xfId="877" xr:uid="{00000000-0005-0000-0000-000076070000}"/>
    <cellStyle name="_10.Bieuthegioi-tan_NGTT2008(1)_09 Chi so gia 2011- VuTKG-1 (Ok)_nien giam tom tat nong nghiep 2013" xfId="3597" xr:uid="{00000000-0005-0000-0000-000077070000}"/>
    <cellStyle name="_10.Bieuthegioi-tan_NGTT2008(1)_09 Chi so gia 2011- VuTKG-1 (Ok)_Phan II (In)" xfId="3598" xr:uid="{00000000-0005-0000-0000-000078070000}"/>
    <cellStyle name="_10.Bieuthegioi-tan_NGTT2008(1)_09 Du lich" xfId="878" xr:uid="{00000000-0005-0000-0000-000079070000}"/>
    <cellStyle name="_10.Bieuthegioi-tan_NGTT2008(1)_09 Du lich_nien giam tom tat nong nghiep 2013" xfId="3599" xr:uid="{00000000-0005-0000-0000-00007A070000}"/>
    <cellStyle name="_10.Bieuthegioi-tan_NGTT2008(1)_09 Du lich_Phan II (In)" xfId="3600" xr:uid="{00000000-0005-0000-0000-00007B070000}"/>
    <cellStyle name="_10.Bieuthegioi-tan_NGTT2008(1)_09 Thuong mai va Du lich" xfId="879" xr:uid="{00000000-0005-0000-0000-00007C070000}"/>
    <cellStyle name="_10.Bieuthegioi-tan_NGTT2008(1)_09 Thuong mai va Du lich 2" xfId="3601" xr:uid="{00000000-0005-0000-0000-00007D070000}"/>
    <cellStyle name="_10.Bieuthegioi-tan_NGTT2008(1)_09 Thuong mai va Du lich_01 Don vi HC" xfId="880" xr:uid="{00000000-0005-0000-0000-00007E070000}"/>
    <cellStyle name="_10.Bieuthegioi-tan_NGTT2008(1)_09 Thuong mai va Du lich_Book2" xfId="3602" xr:uid="{00000000-0005-0000-0000-00007F070000}"/>
    <cellStyle name="_10.Bieuthegioi-tan_NGTT2008(1)_09 Thuong mai va Du lich_NGDD 2013 Thu chi NSNN " xfId="3603" xr:uid="{00000000-0005-0000-0000-000080070000}"/>
    <cellStyle name="_10.Bieuthegioi-tan_NGTT2008(1)_09 Thuong mai va Du lich_NGTK-daydu-2014-Laodong" xfId="3604" xr:uid="{00000000-0005-0000-0000-000081070000}"/>
    <cellStyle name="_10.Bieuthegioi-tan_NGTT2008(1)_09 Thuong mai va Du lich_nien giam tom tat nong nghiep 2013" xfId="3605" xr:uid="{00000000-0005-0000-0000-000082070000}"/>
    <cellStyle name="_10.Bieuthegioi-tan_NGTT2008(1)_09 Thuong mai va Du lich_Niengiam_Hung_final" xfId="3606" xr:uid="{00000000-0005-0000-0000-000083070000}"/>
    <cellStyle name="_10.Bieuthegioi-tan_NGTT2008(1)_09 Thuong mai va Du lich_Phan II (In)" xfId="3607" xr:uid="{00000000-0005-0000-0000-000084070000}"/>
    <cellStyle name="_10.Bieuthegioi-tan_NGTT2008(1)_10 Market VH, YT, GD, NGTT 2011 " xfId="881" xr:uid="{00000000-0005-0000-0000-000085070000}"/>
    <cellStyle name="_10.Bieuthegioi-tan_NGTT2008(1)_10 Market VH, YT, GD, NGTT 2011  2" xfId="3608" xr:uid="{00000000-0005-0000-0000-000086070000}"/>
    <cellStyle name="_10.Bieuthegioi-tan_NGTT2008(1)_10 Market VH, YT, GD, NGTT 2011 _02  Dan so lao dong(OK)" xfId="882" xr:uid="{00000000-0005-0000-0000-000087070000}"/>
    <cellStyle name="_10.Bieuthegioi-tan_NGTT2008(1)_10 Market VH, YT, GD, NGTT 2011 _03 TKQG va Thu chi NSNN 2012" xfId="883" xr:uid="{00000000-0005-0000-0000-000088070000}"/>
    <cellStyle name="_10.Bieuthegioi-tan_NGTT2008(1)_10 Market VH, YT, GD, NGTT 2011 _04 Doanh nghiep va CSKDCT 2012" xfId="884" xr:uid="{00000000-0005-0000-0000-000089070000}"/>
    <cellStyle name="_10.Bieuthegioi-tan_NGTT2008(1)_10 Market VH, YT, GD, NGTT 2011 _05 Doanh nghiep va Ca the_2011 (Ok)" xfId="885" xr:uid="{00000000-0005-0000-0000-00008A070000}"/>
    <cellStyle name="_10.Bieuthegioi-tan_NGTT2008(1)_10 Market VH, YT, GD, NGTT 2011 _06 NGTT LN,TS 2013 co so" xfId="3609" xr:uid="{00000000-0005-0000-0000-00008B070000}"/>
    <cellStyle name="_10.Bieuthegioi-tan_NGTT2008(1)_10 Market VH, YT, GD, NGTT 2011 _07 NGTT CN 2012" xfId="886" xr:uid="{00000000-0005-0000-0000-00008C070000}"/>
    <cellStyle name="_10.Bieuthegioi-tan_NGTT2008(1)_10 Market VH, YT, GD, NGTT 2011 _08 Thuong mai Tong muc - Diep" xfId="887" xr:uid="{00000000-0005-0000-0000-00008D070000}"/>
    <cellStyle name="_10.Bieuthegioi-tan_NGTT2008(1)_10 Market VH, YT, GD, NGTT 2011 _08 Thuong mai va Du lich (Ok)" xfId="888" xr:uid="{00000000-0005-0000-0000-00008E070000}"/>
    <cellStyle name="_10.Bieuthegioi-tan_NGTT2008(1)_10 Market VH, YT, GD, NGTT 2011 _08 Thuong mai va Du lich (Ok)_nien giam tom tat nong nghiep 2013" xfId="3610" xr:uid="{00000000-0005-0000-0000-00008F070000}"/>
    <cellStyle name="_10.Bieuthegioi-tan_NGTT2008(1)_10 Market VH, YT, GD, NGTT 2011 _08 Thuong mai va Du lich (Ok)_Phan II (In)" xfId="3611" xr:uid="{00000000-0005-0000-0000-000090070000}"/>
    <cellStyle name="_10.Bieuthegioi-tan_NGTT2008(1)_10 Market VH, YT, GD, NGTT 2011 _09 Chi so gia 2011- VuTKG-1 (Ok)" xfId="889" xr:uid="{00000000-0005-0000-0000-000091070000}"/>
    <cellStyle name="_10.Bieuthegioi-tan_NGTT2008(1)_10 Market VH, YT, GD, NGTT 2011 _09 Chi so gia 2011- VuTKG-1 (Ok)_nien giam tom tat nong nghiep 2013" xfId="3612" xr:uid="{00000000-0005-0000-0000-000092070000}"/>
    <cellStyle name="_10.Bieuthegioi-tan_NGTT2008(1)_10 Market VH, YT, GD, NGTT 2011 _09 Chi so gia 2011- VuTKG-1 (Ok)_Phan II (In)" xfId="3613" xr:uid="{00000000-0005-0000-0000-000093070000}"/>
    <cellStyle name="_10.Bieuthegioi-tan_NGTT2008(1)_10 Market VH, YT, GD, NGTT 2011 _09 Du lich" xfId="890" xr:uid="{00000000-0005-0000-0000-000094070000}"/>
    <cellStyle name="_10.Bieuthegioi-tan_NGTT2008(1)_10 Market VH, YT, GD, NGTT 2011 _09 Du lich_nien giam tom tat nong nghiep 2013" xfId="3614" xr:uid="{00000000-0005-0000-0000-000095070000}"/>
    <cellStyle name="_10.Bieuthegioi-tan_NGTT2008(1)_10 Market VH, YT, GD, NGTT 2011 _09 Du lich_Phan II (In)" xfId="3615" xr:uid="{00000000-0005-0000-0000-000096070000}"/>
    <cellStyle name="_10.Bieuthegioi-tan_NGTT2008(1)_10 Market VH, YT, GD, NGTT 2011 _10 Van tai va BCVT (da sua ok)" xfId="891" xr:uid="{00000000-0005-0000-0000-000097070000}"/>
    <cellStyle name="_10.Bieuthegioi-tan_NGTT2008(1)_10 Market VH, YT, GD, NGTT 2011 _10 Van tai va BCVT (da sua ok)_nien giam tom tat nong nghiep 2013" xfId="3616" xr:uid="{00000000-0005-0000-0000-000098070000}"/>
    <cellStyle name="_10.Bieuthegioi-tan_NGTT2008(1)_10 Market VH, YT, GD, NGTT 2011 _10 Van tai va BCVT (da sua ok)_Phan II (In)" xfId="3617" xr:uid="{00000000-0005-0000-0000-000099070000}"/>
    <cellStyle name="_10.Bieuthegioi-tan_NGTT2008(1)_10 Market VH, YT, GD, NGTT 2011 _11 (3)" xfId="892" xr:uid="{00000000-0005-0000-0000-00009A070000}"/>
    <cellStyle name="_10.Bieuthegioi-tan_NGTT2008(1)_10 Market VH, YT, GD, NGTT 2011 _11 (3) 2" xfId="3618" xr:uid="{00000000-0005-0000-0000-00009B070000}"/>
    <cellStyle name="_10.Bieuthegioi-tan_NGTT2008(1)_10 Market VH, YT, GD, NGTT 2011 _11 (3)_04 Doanh nghiep va CSKDCT 2012" xfId="893" xr:uid="{00000000-0005-0000-0000-00009C070000}"/>
    <cellStyle name="_10.Bieuthegioi-tan_NGTT2008(1)_10 Market VH, YT, GD, NGTT 2011 _11 (3)_Book2" xfId="3619" xr:uid="{00000000-0005-0000-0000-00009D070000}"/>
    <cellStyle name="_10.Bieuthegioi-tan_NGTT2008(1)_10 Market VH, YT, GD, NGTT 2011 _11 (3)_NGTK-daydu-2014-Laodong" xfId="3620" xr:uid="{00000000-0005-0000-0000-00009E070000}"/>
    <cellStyle name="_10.Bieuthegioi-tan_NGTT2008(1)_10 Market VH, YT, GD, NGTT 2011 _11 (3)_nien giam tom tat nong nghiep 2013" xfId="3621" xr:uid="{00000000-0005-0000-0000-00009F070000}"/>
    <cellStyle name="_10.Bieuthegioi-tan_NGTT2008(1)_10 Market VH, YT, GD, NGTT 2011 _11 (3)_Niengiam_Hung_final" xfId="3622" xr:uid="{00000000-0005-0000-0000-0000A0070000}"/>
    <cellStyle name="_10.Bieuthegioi-tan_NGTT2008(1)_10 Market VH, YT, GD, NGTT 2011 _11 (3)_Phan II (In)" xfId="3623" xr:uid="{00000000-0005-0000-0000-0000A1070000}"/>
    <cellStyle name="_10.Bieuthegioi-tan_NGTT2008(1)_10 Market VH, YT, GD, NGTT 2011 _11 (3)_Xl0000167" xfId="894" xr:uid="{00000000-0005-0000-0000-0000A2070000}"/>
    <cellStyle name="_10.Bieuthegioi-tan_NGTT2008(1)_10 Market VH, YT, GD, NGTT 2011 _12 (2)" xfId="895" xr:uid="{00000000-0005-0000-0000-0000A3070000}"/>
    <cellStyle name="_10.Bieuthegioi-tan_NGTT2008(1)_10 Market VH, YT, GD, NGTT 2011 _12 (2) 2" xfId="3624" xr:uid="{00000000-0005-0000-0000-0000A4070000}"/>
    <cellStyle name="_10.Bieuthegioi-tan_NGTT2008(1)_10 Market VH, YT, GD, NGTT 2011 _12 (2)_04 Doanh nghiep va CSKDCT 2012" xfId="896" xr:uid="{00000000-0005-0000-0000-0000A5070000}"/>
    <cellStyle name="_10.Bieuthegioi-tan_NGTT2008(1)_10 Market VH, YT, GD, NGTT 2011 _12 (2)_Book2" xfId="3625" xr:uid="{00000000-0005-0000-0000-0000A6070000}"/>
    <cellStyle name="_10.Bieuthegioi-tan_NGTT2008(1)_10 Market VH, YT, GD, NGTT 2011 _12 (2)_NGTK-daydu-2014-Laodong" xfId="3626" xr:uid="{00000000-0005-0000-0000-0000A7070000}"/>
    <cellStyle name="_10.Bieuthegioi-tan_NGTT2008(1)_10 Market VH, YT, GD, NGTT 2011 _12 (2)_nien giam tom tat nong nghiep 2013" xfId="3627" xr:uid="{00000000-0005-0000-0000-0000A8070000}"/>
    <cellStyle name="_10.Bieuthegioi-tan_NGTT2008(1)_10 Market VH, YT, GD, NGTT 2011 _12 (2)_Niengiam_Hung_final" xfId="3628" xr:uid="{00000000-0005-0000-0000-0000A9070000}"/>
    <cellStyle name="_10.Bieuthegioi-tan_NGTT2008(1)_10 Market VH, YT, GD, NGTT 2011 _12 (2)_Phan II (In)" xfId="3629" xr:uid="{00000000-0005-0000-0000-0000AA070000}"/>
    <cellStyle name="_10.Bieuthegioi-tan_NGTT2008(1)_10 Market VH, YT, GD, NGTT 2011 _12 (2)_Xl0000167" xfId="897" xr:uid="{00000000-0005-0000-0000-0000AB070000}"/>
    <cellStyle name="_10.Bieuthegioi-tan_NGTT2008(1)_10 Market VH, YT, GD, NGTT 2011 _12 Giao duc, Y Te va Muc songnam2011" xfId="898" xr:uid="{00000000-0005-0000-0000-0000AC070000}"/>
    <cellStyle name="_10.Bieuthegioi-tan_NGTT2008(1)_10 Market VH, YT, GD, NGTT 2011 _12 Giao duc, Y Te va Muc songnam2011_nien giam tom tat nong nghiep 2013" xfId="3630" xr:uid="{00000000-0005-0000-0000-0000AD070000}"/>
    <cellStyle name="_10.Bieuthegioi-tan_NGTT2008(1)_10 Market VH, YT, GD, NGTT 2011 _12 Giao duc, Y Te va Muc songnam2011_Phan II (In)" xfId="3631" xr:uid="{00000000-0005-0000-0000-0000AE070000}"/>
    <cellStyle name="_10.Bieuthegioi-tan_NGTT2008(1)_10 Market VH, YT, GD, NGTT 2011 _12 MSDC_Thuy Van" xfId="3632" xr:uid="{00000000-0005-0000-0000-0000AF070000}"/>
    <cellStyle name="_10.Bieuthegioi-tan_NGTT2008(1)_10 Market VH, YT, GD, NGTT 2011 _13 Van tai 2012" xfId="899" xr:uid="{00000000-0005-0000-0000-0000B0070000}"/>
    <cellStyle name="_10.Bieuthegioi-tan_NGTT2008(1)_10 Market VH, YT, GD, NGTT 2011 _Book2" xfId="3633" xr:uid="{00000000-0005-0000-0000-0000B1070000}"/>
    <cellStyle name="_10.Bieuthegioi-tan_NGTT2008(1)_10 Market VH, YT, GD, NGTT 2011 _Giaoduc2013(ok)" xfId="900" xr:uid="{00000000-0005-0000-0000-0000B2070000}"/>
    <cellStyle name="_10.Bieuthegioi-tan_NGTT2008(1)_10 Market VH, YT, GD, NGTT 2011 _Maket NGTT2012 LN,TS (7-1-2013)" xfId="901" xr:uid="{00000000-0005-0000-0000-0000B3070000}"/>
    <cellStyle name="_10.Bieuthegioi-tan_NGTT2008(1)_10 Market VH, YT, GD, NGTT 2011 _Maket NGTT2012 LN,TS (7-1-2013)_Nongnghiep" xfId="902" xr:uid="{00000000-0005-0000-0000-0000B4070000}"/>
    <cellStyle name="_10.Bieuthegioi-tan_NGTT2008(1)_10 Market VH, YT, GD, NGTT 2011 _Ngiam_lamnghiep_2011_v2(1)(1)" xfId="903" xr:uid="{00000000-0005-0000-0000-0000B5070000}"/>
    <cellStyle name="_10.Bieuthegioi-tan_NGTT2008(1)_10 Market VH, YT, GD, NGTT 2011 _Ngiam_lamnghiep_2011_v2(1)(1)_Nongnghiep" xfId="904" xr:uid="{00000000-0005-0000-0000-0000B6070000}"/>
    <cellStyle name="_10.Bieuthegioi-tan_NGTT2008(1)_10 Market VH, YT, GD, NGTT 2011 _NGTK-daydu-2014-Laodong" xfId="3634" xr:uid="{00000000-0005-0000-0000-0000B7070000}"/>
    <cellStyle name="_10.Bieuthegioi-tan_NGTT2008(1)_10 Market VH, YT, GD, NGTT 2011 _NGTT LN,TS 2012 (Chuan)" xfId="905" xr:uid="{00000000-0005-0000-0000-0000B8070000}"/>
    <cellStyle name="_10.Bieuthegioi-tan_NGTT2008(1)_10 Market VH, YT, GD, NGTT 2011 _Nien giam TT Vu Nong nghiep 2012(solieu)-gui Vu TH 29-3-2013" xfId="906" xr:uid="{00000000-0005-0000-0000-0000B9070000}"/>
    <cellStyle name="_10.Bieuthegioi-tan_NGTT2008(1)_10 Market VH, YT, GD, NGTT 2011 _Niengiam_Hung_final" xfId="3635" xr:uid="{00000000-0005-0000-0000-0000BA070000}"/>
    <cellStyle name="_10.Bieuthegioi-tan_NGTT2008(1)_10 Market VH, YT, GD, NGTT 2011 _Nongnghiep" xfId="907" xr:uid="{00000000-0005-0000-0000-0000BB070000}"/>
    <cellStyle name="_10.Bieuthegioi-tan_NGTT2008(1)_10 Market VH, YT, GD, NGTT 2011 _Nongnghiep 2" xfId="5190" xr:uid="{00000000-0005-0000-0000-0000BC070000}"/>
    <cellStyle name="_10.Bieuthegioi-tan_NGTT2008(1)_10 Market VH, YT, GD, NGTT 2011 _Nongnghiep NGDD 2012_cap nhat den 24-5-2013(1)" xfId="908" xr:uid="{00000000-0005-0000-0000-0000BD070000}"/>
    <cellStyle name="_10.Bieuthegioi-tan_NGTT2008(1)_10 Market VH, YT, GD, NGTT 2011 _Nongnghiep_Nongnghiep NGDD 2012_cap nhat den 24-5-2013(1)" xfId="909" xr:uid="{00000000-0005-0000-0000-0000BE070000}"/>
    <cellStyle name="_10.Bieuthegioi-tan_NGTT2008(1)_10 Market VH, YT, GD, NGTT 2011 _So lieu quoc te TH" xfId="910" xr:uid="{00000000-0005-0000-0000-0000BF070000}"/>
    <cellStyle name="_10.Bieuthegioi-tan_NGTT2008(1)_10 Market VH, YT, GD, NGTT 2011 _So lieu quoc te TH_nien giam tom tat nong nghiep 2013" xfId="3636" xr:uid="{00000000-0005-0000-0000-0000C0070000}"/>
    <cellStyle name="_10.Bieuthegioi-tan_NGTT2008(1)_10 Market VH, YT, GD, NGTT 2011 _So lieu quoc te TH_Phan II (In)" xfId="3637" xr:uid="{00000000-0005-0000-0000-0000C1070000}"/>
    <cellStyle name="_10.Bieuthegioi-tan_NGTT2008(1)_10 Market VH, YT, GD, NGTT 2011 _TKQG" xfId="911" xr:uid="{00000000-0005-0000-0000-0000C2070000}"/>
    <cellStyle name="_10.Bieuthegioi-tan_NGTT2008(1)_10 Market VH, YT, GD, NGTT 2011 _TKQG 2" xfId="5191" xr:uid="{00000000-0005-0000-0000-0000C3070000}"/>
    <cellStyle name="_10.Bieuthegioi-tan_NGTT2008(1)_10 Market VH, YT, GD, NGTT 2011 _Xl0000147" xfId="912" xr:uid="{00000000-0005-0000-0000-0000C4070000}"/>
    <cellStyle name="_10.Bieuthegioi-tan_NGTT2008(1)_10 Market VH, YT, GD, NGTT 2011 _Xl0000167" xfId="913" xr:uid="{00000000-0005-0000-0000-0000C5070000}"/>
    <cellStyle name="_10.Bieuthegioi-tan_NGTT2008(1)_10 Market VH, YT, GD, NGTT 2011 _XNK" xfId="914" xr:uid="{00000000-0005-0000-0000-0000C6070000}"/>
    <cellStyle name="_10.Bieuthegioi-tan_NGTT2008(1)_10 Market VH, YT, GD, NGTT 2011 _XNK_nien giam tom tat nong nghiep 2013" xfId="3638" xr:uid="{00000000-0005-0000-0000-0000C7070000}"/>
    <cellStyle name="_10.Bieuthegioi-tan_NGTT2008(1)_10 Market VH, YT, GD, NGTT 2011 _XNK_Phan II (In)" xfId="3639" xr:uid="{00000000-0005-0000-0000-0000C8070000}"/>
    <cellStyle name="_10.Bieuthegioi-tan_NGTT2008(1)_10 Van tai va BCVT (da sua ok)" xfId="915" xr:uid="{00000000-0005-0000-0000-0000C9070000}"/>
    <cellStyle name="_10.Bieuthegioi-tan_NGTT2008(1)_10 Van tai va BCVT (da sua ok)_nien giam tom tat nong nghiep 2013" xfId="3640" xr:uid="{00000000-0005-0000-0000-0000CA070000}"/>
    <cellStyle name="_10.Bieuthegioi-tan_NGTT2008(1)_10 Van tai va BCVT (da sua ok)_Phan II (In)" xfId="3641" xr:uid="{00000000-0005-0000-0000-0000CB070000}"/>
    <cellStyle name="_10.Bieuthegioi-tan_NGTT2008(1)_10 VH, YT, GD, NGTT 2010 - (OK)" xfId="916" xr:uid="{00000000-0005-0000-0000-0000CC070000}"/>
    <cellStyle name="_10.Bieuthegioi-tan_NGTT2008(1)_10 VH, YT, GD, NGTT 2010 - (OK) 2" xfId="3642" xr:uid="{00000000-0005-0000-0000-0000CD070000}"/>
    <cellStyle name="_10.Bieuthegioi-tan_NGTT2008(1)_10 VH, YT, GD, NGTT 2010 - (OK)_Bo sung 04 bieu Cong nghiep" xfId="917" xr:uid="{00000000-0005-0000-0000-0000CE070000}"/>
    <cellStyle name="_10.Bieuthegioi-tan_NGTT2008(1)_10 VH, YT, GD, NGTT 2010 - (OK)_Bo sung 04 bieu Cong nghiep 2" xfId="3643" xr:uid="{00000000-0005-0000-0000-0000CF070000}"/>
    <cellStyle name="_10.Bieuthegioi-tan_NGTT2008(1)_10 VH, YT, GD, NGTT 2010 - (OK)_Bo sung 04 bieu Cong nghiep_Book2" xfId="3644" xr:uid="{00000000-0005-0000-0000-0000D0070000}"/>
    <cellStyle name="_10.Bieuthegioi-tan_NGTT2008(1)_10 VH, YT, GD, NGTT 2010 - (OK)_Bo sung 04 bieu Cong nghiep_Mau" xfId="3645" xr:uid="{00000000-0005-0000-0000-0000D1070000}"/>
    <cellStyle name="_10.Bieuthegioi-tan_NGTT2008(1)_10 VH, YT, GD, NGTT 2010 - (OK)_Bo sung 04 bieu Cong nghiep_NGTK-daydu-2014-Laodong" xfId="3646" xr:uid="{00000000-0005-0000-0000-0000D2070000}"/>
    <cellStyle name="_10.Bieuthegioi-tan_NGTT2008(1)_10 VH, YT, GD, NGTT 2010 - (OK)_Bo sung 04 bieu Cong nghiep_Niengiam_Hung_final" xfId="3647" xr:uid="{00000000-0005-0000-0000-0000D3070000}"/>
    <cellStyle name="_10.Bieuthegioi-tan_NGTT2008(1)_10 VH, YT, GD, NGTT 2010 - (OK)_Book2" xfId="3648" xr:uid="{00000000-0005-0000-0000-0000D4070000}"/>
    <cellStyle name="_10.Bieuthegioi-tan_NGTT2008(1)_10 VH, YT, GD, NGTT 2010 - (OK)_Mau" xfId="3649" xr:uid="{00000000-0005-0000-0000-0000D5070000}"/>
    <cellStyle name="_10.Bieuthegioi-tan_NGTT2008(1)_10 VH, YT, GD, NGTT 2010 - (OK)_NGTK-daydu-2014-Laodong" xfId="3650" xr:uid="{00000000-0005-0000-0000-0000D6070000}"/>
    <cellStyle name="_10.Bieuthegioi-tan_NGTT2008(1)_10 VH, YT, GD, NGTT 2010 - (OK)_Niengiam_Hung_final" xfId="3651" xr:uid="{00000000-0005-0000-0000-0000D7070000}"/>
    <cellStyle name="_10.Bieuthegioi-tan_NGTT2008(1)_11 (3)" xfId="918" xr:uid="{00000000-0005-0000-0000-0000D8070000}"/>
    <cellStyle name="_10.Bieuthegioi-tan_NGTT2008(1)_11 (3) 2" xfId="3652" xr:uid="{00000000-0005-0000-0000-0000D9070000}"/>
    <cellStyle name="_10.Bieuthegioi-tan_NGTT2008(1)_11 (3)_04 Doanh nghiep va CSKDCT 2012" xfId="919" xr:uid="{00000000-0005-0000-0000-0000DA070000}"/>
    <cellStyle name="_10.Bieuthegioi-tan_NGTT2008(1)_11 (3)_Book2" xfId="3653" xr:uid="{00000000-0005-0000-0000-0000DB070000}"/>
    <cellStyle name="_10.Bieuthegioi-tan_NGTT2008(1)_11 (3)_NGTK-daydu-2014-Laodong" xfId="3654" xr:uid="{00000000-0005-0000-0000-0000DC070000}"/>
    <cellStyle name="_10.Bieuthegioi-tan_NGTT2008(1)_11 (3)_nien giam tom tat nong nghiep 2013" xfId="3655" xr:uid="{00000000-0005-0000-0000-0000DD070000}"/>
    <cellStyle name="_10.Bieuthegioi-tan_NGTT2008(1)_11 (3)_Niengiam_Hung_final" xfId="3656" xr:uid="{00000000-0005-0000-0000-0000DE070000}"/>
    <cellStyle name="_10.Bieuthegioi-tan_NGTT2008(1)_11 (3)_Phan II (In)" xfId="3657" xr:uid="{00000000-0005-0000-0000-0000DF070000}"/>
    <cellStyle name="_10.Bieuthegioi-tan_NGTT2008(1)_11 (3)_Xl0000167" xfId="920" xr:uid="{00000000-0005-0000-0000-0000E0070000}"/>
    <cellStyle name="_10.Bieuthegioi-tan_NGTT2008(1)_11 So lieu quoc te 2010-final" xfId="921" xr:uid="{00000000-0005-0000-0000-0000E1070000}"/>
    <cellStyle name="_10.Bieuthegioi-tan_NGTT2008(1)_11 So lieu quoc te 2010-final 2" xfId="3658" xr:uid="{00000000-0005-0000-0000-0000E2070000}"/>
    <cellStyle name="_10.Bieuthegioi-tan_NGTT2008(1)_11 So lieu quoc te 2010-final_Book2" xfId="3659" xr:uid="{00000000-0005-0000-0000-0000E3070000}"/>
    <cellStyle name="_10.Bieuthegioi-tan_NGTT2008(1)_11 So lieu quoc te 2010-final_Mau" xfId="3660" xr:uid="{00000000-0005-0000-0000-0000E4070000}"/>
    <cellStyle name="_10.Bieuthegioi-tan_NGTT2008(1)_11 So lieu quoc te 2010-final_NGTK-daydu-2014-Laodong" xfId="3661" xr:uid="{00000000-0005-0000-0000-0000E5070000}"/>
    <cellStyle name="_10.Bieuthegioi-tan_NGTT2008(1)_11 So lieu quoc te 2010-final_Niengiam_Hung_final" xfId="3662" xr:uid="{00000000-0005-0000-0000-0000E6070000}"/>
    <cellStyle name="_10.Bieuthegioi-tan_NGTT2008(1)_12 (2)" xfId="922" xr:uid="{00000000-0005-0000-0000-0000E7070000}"/>
    <cellStyle name="_10.Bieuthegioi-tan_NGTT2008(1)_12 (2) 2" xfId="3663" xr:uid="{00000000-0005-0000-0000-0000E8070000}"/>
    <cellStyle name="_10.Bieuthegioi-tan_NGTT2008(1)_12 (2)_04 Doanh nghiep va CSKDCT 2012" xfId="923" xr:uid="{00000000-0005-0000-0000-0000E9070000}"/>
    <cellStyle name="_10.Bieuthegioi-tan_NGTT2008(1)_12 (2)_Book2" xfId="3664" xr:uid="{00000000-0005-0000-0000-0000EA070000}"/>
    <cellStyle name="_10.Bieuthegioi-tan_NGTT2008(1)_12 (2)_NGTK-daydu-2014-Laodong" xfId="3665" xr:uid="{00000000-0005-0000-0000-0000EB070000}"/>
    <cellStyle name="_10.Bieuthegioi-tan_NGTT2008(1)_12 (2)_nien giam tom tat nong nghiep 2013" xfId="3666" xr:uid="{00000000-0005-0000-0000-0000EC070000}"/>
    <cellStyle name="_10.Bieuthegioi-tan_NGTT2008(1)_12 (2)_Niengiam_Hung_final" xfId="3667" xr:uid="{00000000-0005-0000-0000-0000ED070000}"/>
    <cellStyle name="_10.Bieuthegioi-tan_NGTT2008(1)_12 (2)_Phan II (In)" xfId="3668" xr:uid="{00000000-0005-0000-0000-0000EE070000}"/>
    <cellStyle name="_10.Bieuthegioi-tan_NGTT2008(1)_12 (2)_Xl0000167" xfId="924" xr:uid="{00000000-0005-0000-0000-0000EF070000}"/>
    <cellStyle name="_10.Bieuthegioi-tan_NGTT2008(1)_12 Chi so gia 2012(chuan) co so" xfId="925" xr:uid="{00000000-0005-0000-0000-0000F0070000}"/>
    <cellStyle name="_10.Bieuthegioi-tan_NGTT2008(1)_12 Giao duc, Y Te va Muc songnam2011" xfId="926" xr:uid="{00000000-0005-0000-0000-0000F1070000}"/>
    <cellStyle name="_10.Bieuthegioi-tan_NGTT2008(1)_12 Giao duc, Y Te va Muc songnam2011_nien giam tom tat nong nghiep 2013" xfId="3669" xr:uid="{00000000-0005-0000-0000-0000F2070000}"/>
    <cellStyle name="_10.Bieuthegioi-tan_NGTT2008(1)_12 Giao duc, Y Te va Muc songnam2011_Phan II (In)" xfId="3670" xr:uid="{00000000-0005-0000-0000-0000F3070000}"/>
    <cellStyle name="_10.Bieuthegioi-tan_NGTT2008(1)_13 Van tai 2012" xfId="927" xr:uid="{00000000-0005-0000-0000-0000F4070000}"/>
    <cellStyle name="_10.Bieuthegioi-tan_NGTT2008(1)_Book1" xfId="928" xr:uid="{00000000-0005-0000-0000-0000F5070000}"/>
    <cellStyle name="_10.Bieuthegioi-tan_NGTT2008(1)_Book1 2" xfId="3671" xr:uid="{00000000-0005-0000-0000-0000F6070000}"/>
    <cellStyle name="_10.Bieuthegioi-tan_NGTT2008(1)_Book1_Book2" xfId="3672" xr:uid="{00000000-0005-0000-0000-0000F7070000}"/>
    <cellStyle name="_10.Bieuthegioi-tan_NGTT2008(1)_Book1_Mau" xfId="3673" xr:uid="{00000000-0005-0000-0000-0000F8070000}"/>
    <cellStyle name="_10.Bieuthegioi-tan_NGTT2008(1)_Book1_NGTK-daydu-2014-Laodong" xfId="3674" xr:uid="{00000000-0005-0000-0000-0000F9070000}"/>
    <cellStyle name="_10.Bieuthegioi-tan_NGTT2008(1)_Book1_Niengiam_Hung_final" xfId="3675" xr:uid="{00000000-0005-0000-0000-0000FA070000}"/>
    <cellStyle name="_10.Bieuthegioi-tan_NGTT2008(1)_Book2" xfId="3676" xr:uid="{00000000-0005-0000-0000-0000FB070000}"/>
    <cellStyle name="_10.Bieuthegioi-tan_NGTT2008(1)_Book3" xfId="929" xr:uid="{00000000-0005-0000-0000-0000FC070000}"/>
    <cellStyle name="_10.Bieuthegioi-tan_NGTT2008(1)_Book3 10" xfId="930" xr:uid="{00000000-0005-0000-0000-0000FD070000}"/>
    <cellStyle name="_10.Bieuthegioi-tan_NGTT2008(1)_Book3 11" xfId="931" xr:uid="{00000000-0005-0000-0000-0000FE070000}"/>
    <cellStyle name="_10.Bieuthegioi-tan_NGTT2008(1)_Book3 12" xfId="932" xr:uid="{00000000-0005-0000-0000-0000FF070000}"/>
    <cellStyle name="_10.Bieuthegioi-tan_NGTT2008(1)_Book3 13" xfId="933" xr:uid="{00000000-0005-0000-0000-000000080000}"/>
    <cellStyle name="_10.Bieuthegioi-tan_NGTT2008(1)_Book3 14" xfId="934" xr:uid="{00000000-0005-0000-0000-000001080000}"/>
    <cellStyle name="_10.Bieuthegioi-tan_NGTT2008(1)_Book3 15" xfId="935" xr:uid="{00000000-0005-0000-0000-000002080000}"/>
    <cellStyle name="_10.Bieuthegioi-tan_NGTT2008(1)_Book3 16" xfId="936" xr:uid="{00000000-0005-0000-0000-000003080000}"/>
    <cellStyle name="_10.Bieuthegioi-tan_NGTT2008(1)_Book3 17" xfId="937" xr:uid="{00000000-0005-0000-0000-000004080000}"/>
    <cellStyle name="_10.Bieuthegioi-tan_NGTT2008(1)_Book3 18" xfId="938" xr:uid="{00000000-0005-0000-0000-000005080000}"/>
    <cellStyle name="_10.Bieuthegioi-tan_NGTT2008(1)_Book3 19" xfId="939" xr:uid="{00000000-0005-0000-0000-000006080000}"/>
    <cellStyle name="_10.Bieuthegioi-tan_NGTT2008(1)_Book3 2" xfId="940" xr:uid="{00000000-0005-0000-0000-000007080000}"/>
    <cellStyle name="_10.Bieuthegioi-tan_NGTT2008(1)_Book3 3" xfId="941" xr:uid="{00000000-0005-0000-0000-000008080000}"/>
    <cellStyle name="_10.Bieuthegioi-tan_NGTT2008(1)_Book3 4" xfId="942" xr:uid="{00000000-0005-0000-0000-000009080000}"/>
    <cellStyle name="_10.Bieuthegioi-tan_NGTT2008(1)_Book3 5" xfId="943" xr:uid="{00000000-0005-0000-0000-00000A080000}"/>
    <cellStyle name="_10.Bieuthegioi-tan_NGTT2008(1)_Book3 6" xfId="944" xr:uid="{00000000-0005-0000-0000-00000B080000}"/>
    <cellStyle name="_10.Bieuthegioi-tan_NGTT2008(1)_Book3 7" xfId="945" xr:uid="{00000000-0005-0000-0000-00000C080000}"/>
    <cellStyle name="_10.Bieuthegioi-tan_NGTT2008(1)_Book3 8" xfId="946" xr:uid="{00000000-0005-0000-0000-00000D080000}"/>
    <cellStyle name="_10.Bieuthegioi-tan_NGTT2008(1)_Book3 9" xfId="947" xr:uid="{00000000-0005-0000-0000-00000E080000}"/>
    <cellStyle name="_10.Bieuthegioi-tan_NGTT2008(1)_Book3_01 Don vi HC" xfId="948" xr:uid="{00000000-0005-0000-0000-00000F080000}"/>
    <cellStyle name="_10.Bieuthegioi-tan_NGTT2008(1)_Book3_01 Don vi HC 2" xfId="3677" xr:uid="{00000000-0005-0000-0000-000010080000}"/>
    <cellStyle name="_10.Bieuthegioi-tan_NGTT2008(1)_Book3_01 Don vi HC_Book2" xfId="3678" xr:uid="{00000000-0005-0000-0000-000011080000}"/>
    <cellStyle name="_10.Bieuthegioi-tan_NGTT2008(1)_Book3_01 Don vi HC_NGTK-daydu-2014-Laodong" xfId="3679" xr:uid="{00000000-0005-0000-0000-000012080000}"/>
    <cellStyle name="_10.Bieuthegioi-tan_NGTT2008(1)_Book3_01 Don vi HC_Niengiam_Hung_final" xfId="3680" xr:uid="{00000000-0005-0000-0000-000013080000}"/>
    <cellStyle name="_10.Bieuthegioi-tan_NGTT2008(1)_Book3_01 DVHC-DSLD 2010" xfId="949" xr:uid="{00000000-0005-0000-0000-000014080000}"/>
    <cellStyle name="_10.Bieuthegioi-tan_NGTT2008(1)_Book3_01 DVHC-DSLD 2010 2" xfId="3681" xr:uid="{00000000-0005-0000-0000-000015080000}"/>
    <cellStyle name="_10.Bieuthegioi-tan_NGTT2008(1)_Book3_01 DVHC-DSLD 2010_Book2" xfId="3682" xr:uid="{00000000-0005-0000-0000-000016080000}"/>
    <cellStyle name="_10.Bieuthegioi-tan_NGTT2008(1)_Book3_01 DVHC-DSLD 2010_Mau" xfId="3683" xr:uid="{00000000-0005-0000-0000-000017080000}"/>
    <cellStyle name="_10.Bieuthegioi-tan_NGTT2008(1)_Book3_01 DVHC-DSLD 2010_NGTK-daydu-2014-Laodong" xfId="3684" xr:uid="{00000000-0005-0000-0000-000018080000}"/>
    <cellStyle name="_10.Bieuthegioi-tan_NGTT2008(1)_Book3_01 DVHC-DSLD 2010_Niengiam_Hung_final" xfId="3685" xr:uid="{00000000-0005-0000-0000-000019080000}"/>
    <cellStyle name="_10.Bieuthegioi-tan_NGTT2008(1)_Book3_02  Dan so lao dong(OK)" xfId="950" xr:uid="{00000000-0005-0000-0000-00001A080000}"/>
    <cellStyle name="_10.Bieuthegioi-tan_NGTT2008(1)_Book3_02 Dan so 2010 (ok)" xfId="951" xr:uid="{00000000-0005-0000-0000-00001B080000}"/>
    <cellStyle name="_10.Bieuthegioi-tan_NGTT2008(1)_Book3_02 Dan so Lao dong 2011" xfId="952" xr:uid="{00000000-0005-0000-0000-00001C080000}"/>
    <cellStyle name="_10.Bieuthegioi-tan_NGTT2008(1)_Book3_02 Danso_Laodong 2012(chuan) CO SO" xfId="953" xr:uid="{00000000-0005-0000-0000-00001D080000}"/>
    <cellStyle name="_10.Bieuthegioi-tan_NGTT2008(1)_Book3_02 DSLD_2011(ok).xls" xfId="954" xr:uid="{00000000-0005-0000-0000-00001E080000}"/>
    <cellStyle name="_10.Bieuthegioi-tan_NGTT2008(1)_Book3_03 TKQG va Thu chi NSNN 2012" xfId="955" xr:uid="{00000000-0005-0000-0000-00001F080000}"/>
    <cellStyle name="_10.Bieuthegioi-tan_NGTT2008(1)_Book3_04 Doanh nghiep va CSKDCT 2012" xfId="956" xr:uid="{00000000-0005-0000-0000-000020080000}"/>
    <cellStyle name="_10.Bieuthegioi-tan_NGTT2008(1)_Book3_05 Doanh nghiep va Ca the_2011 (Ok)" xfId="957" xr:uid="{00000000-0005-0000-0000-000021080000}"/>
    <cellStyle name="_10.Bieuthegioi-tan_NGTT2008(1)_Book3_05 NGTT DN 2010 (OK)" xfId="958" xr:uid="{00000000-0005-0000-0000-000022080000}"/>
    <cellStyle name="_10.Bieuthegioi-tan_NGTT2008(1)_Book3_05 NGTT DN 2010 (OK) 2" xfId="3686" xr:uid="{00000000-0005-0000-0000-000023080000}"/>
    <cellStyle name="_10.Bieuthegioi-tan_NGTT2008(1)_Book3_05 NGTT DN 2010 (OK)_Bo sung 04 bieu Cong nghiep" xfId="959" xr:uid="{00000000-0005-0000-0000-000024080000}"/>
    <cellStyle name="_10.Bieuthegioi-tan_NGTT2008(1)_Book3_05 NGTT DN 2010 (OK)_Bo sung 04 bieu Cong nghiep 2" xfId="3687" xr:uid="{00000000-0005-0000-0000-000025080000}"/>
    <cellStyle name="_10.Bieuthegioi-tan_NGTT2008(1)_Book3_05 NGTT DN 2010 (OK)_Bo sung 04 bieu Cong nghiep_Book2" xfId="3688" xr:uid="{00000000-0005-0000-0000-000026080000}"/>
    <cellStyle name="_10.Bieuthegioi-tan_NGTT2008(1)_Book3_05 NGTT DN 2010 (OK)_Bo sung 04 bieu Cong nghiep_Mau" xfId="3689" xr:uid="{00000000-0005-0000-0000-000027080000}"/>
    <cellStyle name="_10.Bieuthegioi-tan_NGTT2008(1)_Book3_05 NGTT DN 2010 (OK)_Bo sung 04 bieu Cong nghiep_NGTK-daydu-2014-Laodong" xfId="3690" xr:uid="{00000000-0005-0000-0000-000028080000}"/>
    <cellStyle name="_10.Bieuthegioi-tan_NGTT2008(1)_Book3_05 NGTT DN 2010 (OK)_Bo sung 04 bieu Cong nghiep_Niengiam_Hung_final" xfId="3691" xr:uid="{00000000-0005-0000-0000-000029080000}"/>
    <cellStyle name="_10.Bieuthegioi-tan_NGTT2008(1)_Book3_05 NGTT DN 2010 (OK)_Book2" xfId="3692" xr:uid="{00000000-0005-0000-0000-00002A080000}"/>
    <cellStyle name="_10.Bieuthegioi-tan_NGTT2008(1)_Book3_05 NGTT DN 2010 (OK)_Mau" xfId="3693" xr:uid="{00000000-0005-0000-0000-00002B080000}"/>
    <cellStyle name="_10.Bieuthegioi-tan_NGTT2008(1)_Book3_05 NGTT DN 2010 (OK)_NGTK-daydu-2014-Laodong" xfId="3694" xr:uid="{00000000-0005-0000-0000-00002C080000}"/>
    <cellStyle name="_10.Bieuthegioi-tan_NGTT2008(1)_Book3_05 NGTT DN 2010 (OK)_Niengiam_Hung_final" xfId="3695" xr:uid="{00000000-0005-0000-0000-00002D080000}"/>
    <cellStyle name="_10.Bieuthegioi-tan_NGTT2008(1)_Book3_06 NGTT LN,TS 2013 co so" xfId="3696" xr:uid="{00000000-0005-0000-0000-00002E080000}"/>
    <cellStyle name="_10.Bieuthegioi-tan_NGTT2008(1)_Book3_06 Nong, lam nghiep 2010  (ok)" xfId="960" xr:uid="{00000000-0005-0000-0000-00002F080000}"/>
    <cellStyle name="_10.Bieuthegioi-tan_NGTT2008(1)_Book3_07 NGTT CN 2012" xfId="961" xr:uid="{00000000-0005-0000-0000-000030080000}"/>
    <cellStyle name="_10.Bieuthegioi-tan_NGTT2008(1)_Book3_08 Thuong mai Tong muc - Diep" xfId="962" xr:uid="{00000000-0005-0000-0000-000031080000}"/>
    <cellStyle name="_10.Bieuthegioi-tan_NGTT2008(1)_Book3_08 Thuong mai va Du lich (Ok)" xfId="963" xr:uid="{00000000-0005-0000-0000-000032080000}"/>
    <cellStyle name="_10.Bieuthegioi-tan_NGTT2008(1)_Book3_08 Thuong mai va Du lich (Ok)_nien giam tom tat nong nghiep 2013" xfId="3697" xr:uid="{00000000-0005-0000-0000-000033080000}"/>
    <cellStyle name="_10.Bieuthegioi-tan_NGTT2008(1)_Book3_08 Thuong mai va Du lich (Ok)_Phan II (In)" xfId="3698" xr:uid="{00000000-0005-0000-0000-000034080000}"/>
    <cellStyle name="_10.Bieuthegioi-tan_NGTT2008(1)_Book3_09 Chi so gia 2011- VuTKG-1 (Ok)" xfId="964" xr:uid="{00000000-0005-0000-0000-000035080000}"/>
    <cellStyle name="_10.Bieuthegioi-tan_NGTT2008(1)_Book3_09 Chi so gia 2011- VuTKG-1 (Ok)_nien giam tom tat nong nghiep 2013" xfId="3699" xr:uid="{00000000-0005-0000-0000-000036080000}"/>
    <cellStyle name="_10.Bieuthegioi-tan_NGTT2008(1)_Book3_09 Chi so gia 2011- VuTKG-1 (Ok)_Phan II (In)" xfId="3700" xr:uid="{00000000-0005-0000-0000-000037080000}"/>
    <cellStyle name="_10.Bieuthegioi-tan_NGTT2008(1)_Book3_09 Du lich" xfId="965" xr:uid="{00000000-0005-0000-0000-000038080000}"/>
    <cellStyle name="_10.Bieuthegioi-tan_NGTT2008(1)_Book3_09 Du lich_nien giam tom tat nong nghiep 2013" xfId="3701" xr:uid="{00000000-0005-0000-0000-000039080000}"/>
    <cellStyle name="_10.Bieuthegioi-tan_NGTT2008(1)_Book3_09 Du lich_Phan II (In)" xfId="3702" xr:uid="{00000000-0005-0000-0000-00003A080000}"/>
    <cellStyle name="_10.Bieuthegioi-tan_NGTT2008(1)_Book3_10 Market VH, YT, GD, NGTT 2011 " xfId="966" xr:uid="{00000000-0005-0000-0000-00003B080000}"/>
    <cellStyle name="_10.Bieuthegioi-tan_NGTT2008(1)_Book3_10 Market VH, YT, GD, NGTT 2011  2" xfId="3703" xr:uid="{00000000-0005-0000-0000-00003C080000}"/>
    <cellStyle name="_10.Bieuthegioi-tan_NGTT2008(1)_Book3_10 Market VH, YT, GD, NGTT 2011 _02  Dan so lao dong(OK)" xfId="967" xr:uid="{00000000-0005-0000-0000-00003D080000}"/>
    <cellStyle name="_10.Bieuthegioi-tan_NGTT2008(1)_Book3_10 Market VH, YT, GD, NGTT 2011 _03 TKQG va Thu chi NSNN 2012" xfId="968" xr:uid="{00000000-0005-0000-0000-00003E080000}"/>
    <cellStyle name="_10.Bieuthegioi-tan_NGTT2008(1)_Book3_10 Market VH, YT, GD, NGTT 2011 _04 Doanh nghiep va CSKDCT 2012" xfId="969" xr:uid="{00000000-0005-0000-0000-00003F080000}"/>
    <cellStyle name="_10.Bieuthegioi-tan_NGTT2008(1)_Book3_10 Market VH, YT, GD, NGTT 2011 _05 Doanh nghiep va Ca the_2011 (Ok)" xfId="970" xr:uid="{00000000-0005-0000-0000-000040080000}"/>
    <cellStyle name="_10.Bieuthegioi-tan_NGTT2008(1)_Book3_10 Market VH, YT, GD, NGTT 2011 _06 NGTT LN,TS 2013 co so" xfId="3704" xr:uid="{00000000-0005-0000-0000-000041080000}"/>
    <cellStyle name="_10.Bieuthegioi-tan_NGTT2008(1)_Book3_10 Market VH, YT, GD, NGTT 2011 _07 NGTT CN 2012" xfId="971" xr:uid="{00000000-0005-0000-0000-000042080000}"/>
    <cellStyle name="_10.Bieuthegioi-tan_NGTT2008(1)_Book3_10 Market VH, YT, GD, NGTT 2011 _08 Thuong mai Tong muc - Diep" xfId="972" xr:uid="{00000000-0005-0000-0000-000043080000}"/>
    <cellStyle name="_10.Bieuthegioi-tan_NGTT2008(1)_Book3_10 Market VH, YT, GD, NGTT 2011 _08 Thuong mai va Du lich (Ok)" xfId="973" xr:uid="{00000000-0005-0000-0000-000044080000}"/>
    <cellStyle name="_10.Bieuthegioi-tan_NGTT2008(1)_Book3_10 Market VH, YT, GD, NGTT 2011 _08 Thuong mai va Du lich (Ok)_nien giam tom tat nong nghiep 2013" xfId="3705" xr:uid="{00000000-0005-0000-0000-000045080000}"/>
    <cellStyle name="_10.Bieuthegioi-tan_NGTT2008(1)_Book3_10 Market VH, YT, GD, NGTT 2011 _08 Thuong mai va Du lich (Ok)_Phan II (In)" xfId="3706" xr:uid="{00000000-0005-0000-0000-000046080000}"/>
    <cellStyle name="_10.Bieuthegioi-tan_NGTT2008(1)_Book3_10 Market VH, YT, GD, NGTT 2011 _09 Chi so gia 2011- VuTKG-1 (Ok)" xfId="974" xr:uid="{00000000-0005-0000-0000-000047080000}"/>
    <cellStyle name="_10.Bieuthegioi-tan_NGTT2008(1)_Book3_10 Market VH, YT, GD, NGTT 2011 _09 Chi so gia 2011- VuTKG-1 (Ok)_nien giam tom tat nong nghiep 2013" xfId="3707" xr:uid="{00000000-0005-0000-0000-000048080000}"/>
    <cellStyle name="_10.Bieuthegioi-tan_NGTT2008(1)_Book3_10 Market VH, YT, GD, NGTT 2011 _09 Chi so gia 2011- VuTKG-1 (Ok)_Phan II (In)" xfId="3708" xr:uid="{00000000-0005-0000-0000-000049080000}"/>
    <cellStyle name="_10.Bieuthegioi-tan_NGTT2008(1)_Book3_10 Market VH, YT, GD, NGTT 2011 _09 Du lich" xfId="975" xr:uid="{00000000-0005-0000-0000-00004A080000}"/>
    <cellStyle name="_10.Bieuthegioi-tan_NGTT2008(1)_Book3_10 Market VH, YT, GD, NGTT 2011 _09 Du lich_nien giam tom tat nong nghiep 2013" xfId="3709" xr:uid="{00000000-0005-0000-0000-00004B080000}"/>
    <cellStyle name="_10.Bieuthegioi-tan_NGTT2008(1)_Book3_10 Market VH, YT, GD, NGTT 2011 _09 Du lich_Phan II (In)" xfId="3710" xr:uid="{00000000-0005-0000-0000-00004C080000}"/>
    <cellStyle name="_10.Bieuthegioi-tan_NGTT2008(1)_Book3_10 Market VH, YT, GD, NGTT 2011 _10 Van tai va BCVT (da sua ok)" xfId="976" xr:uid="{00000000-0005-0000-0000-00004D080000}"/>
    <cellStyle name="_10.Bieuthegioi-tan_NGTT2008(1)_Book3_10 Market VH, YT, GD, NGTT 2011 _10 Van tai va BCVT (da sua ok)_nien giam tom tat nong nghiep 2013" xfId="3711" xr:uid="{00000000-0005-0000-0000-00004E080000}"/>
    <cellStyle name="_10.Bieuthegioi-tan_NGTT2008(1)_Book3_10 Market VH, YT, GD, NGTT 2011 _10 Van tai va BCVT (da sua ok)_Phan II (In)" xfId="3712" xr:uid="{00000000-0005-0000-0000-00004F080000}"/>
    <cellStyle name="_10.Bieuthegioi-tan_NGTT2008(1)_Book3_10 Market VH, YT, GD, NGTT 2011 _11 (3)" xfId="977" xr:uid="{00000000-0005-0000-0000-000050080000}"/>
    <cellStyle name="_10.Bieuthegioi-tan_NGTT2008(1)_Book3_10 Market VH, YT, GD, NGTT 2011 _11 (3) 2" xfId="3713" xr:uid="{00000000-0005-0000-0000-000051080000}"/>
    <cellStyle name="_10.Bieuthegioi-tan_NGTT2008(1)_Book3_10 Market VH, YT, GD, NGTT 2011 _11 (3)_04 Doanh nghiep va CSKDCT 2012" xfId="978" xr:uid="{00000000-0005-0000-0000-000052080000}"/>
    <cellStyle name="_10.Bieuthegioi-tan_NGTT2008(1)_Book3_10 Market VH, YT, GD, NGTT 2011 _11 (3)_Book2" xfId="3714" xr:uid="{00000000-0005-0000-0000-000053080000}"/>
    <cellStyle name="_10.Bieuthegioi-tan_NGTT2008(1)_Book3_10 Market VH, YT, GD, NGTT 2011 _11 (3)_NGTK-daydu-2014-Laodong" xfId="3715" xr:uid="{00000000-0005-0000-0000-000054080000}"/>
    <cellStyle name="_10.Bieuthegioi-tan_NGTT2008(1)_Book3_10 Market VH, YT, GD, NGTT 2011 _11 (3)_nien giam tom tat nong nghiep 2013" xfId="3716" xr:uid="{00000000-0005-0000-0000-000055080000}"/>
    <cellStyle name="_10.Bieuthegioi-tan_NGTT2008(1)_Book3_10 Market VH, YT, GD, NGTT 2011 _11 (3)_Niengiam_Hung_final" xfId="3717" xr:uid="{00000000-0005-0000-0000-000056080000}"/>
    <cellStyle name="_10.Bieuthegioi-tan_NGTT2008(1)_Book3_10 Market VH, YT, GD, NGTT 2011 _11 (3)_Phan II (In)" xfId="3718" xr:uid="{00000000-0005-0000-0000-000057080000}"/>
    <cellStyle name="_10.Bieuthegioi-tan_NGTT2008(1)_Book3_10 Market VH, YT, GD, NGTT 2011 _11 (3)_Xl0000167" xfId="979" xr:uid="{00000000-0005-0000-0000-000058080000}"/>
    <cellStyle name="_10.Bieuthegioi-tan_NGTT2008(1)_Book3_10 Market VH, YT, GD, NGTT 2011 _12 (2)" xfId="980" xr:uid="{00000000-0005-0000-0000-000059080000}"/>
    <cellStyle name="_10.Bieuthegioi-tan_NGTT2008(1)_Book3_10 Market VH, YT, GD, NGTT 2011 _12 (2) 2" xfId="3719" xr:uid="{00000000-0005-0000-0000-00005A080000}"/>
    <cellStyle name="_10.Bieuthegioi-tan_NGTT2008(1)_Book3_10 Market VH, YT, GD, NGTT 2011 _12 (2)_04 Doanh nghiep va CSKDCT 2012" xfId="981" xr:uid="{00000000-0005-0000-0000-00005B080000}"/>
    <cellStyle name="_10.Bieuthegioi-tan_NGTT2008(1)_Book3_10 Market VH, YT, GD, NGTT 2011 _12 (2)_Book2" xfId="3720" xr:uid="{00000000-0005-0000-0000-00005C080000}"/>
    <cellStyle name="_10.Bieuthegioi-tan_NGTT2008(1)_Book3_10 Market VH, YT, GD, NGTT 2011 _12 (2)_NGTK-daydu-2014-Laodong" xfId="3721" xr:uid="{00000000-0005-0000-0000-00005D080000}"/>
    <cellStyle name="_10.Bieuthegioi-tan_NGTT2008(1)_Book3_10 Market VH, YT, GD, NGTT 2011 _12 (2)_nien giam tom tat nong nghiep 2013" xfId="3722" xr:uid="{00000000-0005-0000-0000-00005E080000}"/>
    <cellStyle name="_10.Bieuthegioi-tan_NGTT2008(1)_Book3_10 Market VH, YT, GD, NGTT 2011 _12 (2)_Niengiam_Hung_final" xfId="3723" xr:uid="{00000000-0005-0000-0000-00005F080000}"/>
    <cellStyle name="_10.Bieuthegioi-tan_NGTT2008(1)_Book3_10 Market VH, YT, GD, NGTT 2011 _12 (2)_Phan II (In)" xfId="3724" xr:uid="{00000000-0005-0000-0000-000060080000}"/>
    <cellStyle name="_10.Bieuthegioi-tan_NGTT2008(1)_Book3_10 Market VH, YT, GD, NGTT 2011 _12 (2)_Xl0000167" xfId="982" xr:uid="{00000000-0005-0000-0000-000061080000}"/>
    <cellStyle name="_10.Bieuthegioi-tan_NGTT2008(1)_Book3_10 Market VH, YT, GD, NGTT 2011 _12 Giao duc, Y Te va Muc songnam2011" xfId="983" xr:uid="{00000000-0005-0000-0000-000062080000}"/>
    <cellStyle name="_10.Bieuthegioi-tan_NGTT2008(1)_Book3_10 Market VH, YT, GD, NGTT 2011 _12 Giao duc, Y Te va Muc songnam2011_nien giam tom tat nong nghiep 2013" xfId="3725" xr:uid="{00000000-0005-0000-0000-000063080000}"/>
    <cellStyle name="_10.Bieuthegioi-tan_NGTT2008(1)_Book3_10 Market VH, YT, GD, NGTT 2011 _12 Giao duc, Y Te va Muc songnam2011_Phan II (In)" xfId="3726" xr:uid="{00000000-0005-0000-0000-000064080000}"/>
    <cellStyle name="_10.Bieuthegioi-tan_NGTT2008(1)_Book3_10 Market VH, YT, GD, NGTT 2011 _12 MSDC_Thuy Van" xfId="3727" xr:uid="{00000000-0005-0000-0000-000065080000}"/>
    <cellStyle name="_10.Bieuthegioi-tan_NGTT2008(1)_Book3_10 Market VH, YT, GD, NGTT 2011 _13 Van tai 2012" xfId="984" xr:uid="{00000000-0005-0000-0000-000066080000}"/>
    <cellStyle name="_10.Bieuthegioi-tan_NGTT2008(1)_Book3_10 Market VH, YT, GD, NGTT 2011 _Book2" xfId="3728" xr:uid="{00000000-0005-0000-0000-000067080000}"/>
    <cellStyle name="_10.Bieuthegioi-tan_NGTT2008(1)_Book3_10 Market VH, YT, GD, NGTT 2011 _Giaoduc2013(ok)" xfId="985" xr:uid="{00000000-0005-0000-0000-000068080000}"/>
    <cellStyle name="_10.Bieuthegioi-tan_NGTT2008(1)_Book3_10 Market VH, YT, GD, NGTT 2011 _Maket NGTT2012 LN,TS (7-1-2013)" xfId="986" xr:uid="{00000000-0005-0000-0000-000069080000}"/>
    <cellStyle name="_10.Bieuthegioi-tan_NGTT2008(1)_Book3_10 Market VH, YT, GD, NGTT 2011 _Maket NGTT2012 LN,TS (7-1-2013)_Nongnghiep" xfId="987" xr:uid="{00000000-0005-0000-0000-00006A080000}"/>
    <cellStyle name="_10.Bieuthegioi-tan_NGTT2008(1)_Book3_10 Market VH, YT, GD, NGTT 2011 _Ngiam_lamnghiep_2011_v2(1)(1)" xfId="988" xr:uid="{00000000-0005-0000-0000-00006B080000}"/>
    <cellStyle name="_10.Bieuthegioi-tan_NGTT2008(1)_Book3_10 Market VH, YT, GD, NGTT 2011 _Ngiam_lamnghiep_2011_v2(1)(1)_Nongnghiep" xfId="989" xr:uid="{00000000-0005-0000-0000-00006C080000}"/>
    <cellStyle name="_10.Bieuthegioi-tan_NGTT2008(1)_Book3_10 Market VH, YT, GD, NGTT 2011 _NGTK-daydu-2014-Laodong" xfId="3729" xr:uid="{00000000-0005-0000-0000-00006D080000}"/>
    <cellStyle name="_10.Bieuthegioi-tan_NGTT2008(1)_Book3_10 Market VH, YT, GD, NGTT 2011 _NGTT LN,TS 2012 (Chuan)" xfId="990" xr:uid="{00000000-0005-0000-0000-00006E080000}"/>
    <cellStyle name="_10.Bieuthegioi-tan_NGTT2008(1)_Book3_10 Market VH, YT, GD, NGTT 2011 _Nien giam TT Vu Nong nghiep 2012(solieu)-gui Vu TH 29-3-2013" xfId="991" xr:uid="{00000000-0005-0000-0000-00006F080000}"/>
    <cellStyle name="_10.Bieuthegioi-tan_NGTT2008(1)_Book3_10 Market VH, YT, GD, NGTT 2011 _Niengiam_Hung_final" xfId="3730" xr:uid="{00000000-0005-0000-0000-000070080000}"/>
    <cellStyle name="_10.Bieuthegioi-tan_NGTT2008(1)_Book3_10 Market VH, YT, GD, NGTT 2011 _Nongnghiep" xfId="992" xr:uid="{00000000-0005-0000-0000-000071080000}"/>
    <cellStyle name="_10.Bieuthegioi-tan_NGTT2008(1)_Book3_10 Market VH, YT, GD, NGTT 2011 _Nongnghiep 2" xfId="5192" xr:uid="{00000000-0005-0000-0000-000072080000}"/>
    <cellStyle name="_10.Bieuthegioi-tan_NGTT2008(1)_Book3_10 Market VH, YT, GD, NGTT 2011 _Nongnghiep NGDD 2012_cap nhat den 24-5-2013(1)" xfId="993" xr:uid="{00000000-0005-0000-0000-000073080000}"/>
    <cellStyle name="_10.Bieuthegioi-tan_NGTT2008(1)_Book3_10 Market VH, YT, GD, NGTT 2011 _Nongnghiep_Nongnghiep NGDD 2012_cap nhat den 24-5-2013(1)" xfId="994" xr:uid="{00000000-0005-0000-0000-000074080000}"/>
    <cellStyle name="_10.Bieuthegioi-tan_NGTT2008(1)_Book3_10 Market VH, YT, GD, NGTT 2011 _So lieu quoc te TH" xfId="995" xr:uid="{00000000-0005-0000-0000-000075080000}"/>
    <cellStyle name="_10.Bieuthegioi-tan_NGTT2008(1)_Book3_10 Market VH, YT, GD, NGTT 2011 _So lieu quoc te TH_nien giam tom tat nong nghiep 2013" xfId="3731" xr:uid="{00000000-0005-0000-0000-000076080000}"/>
    <cellStyle name="_10.Bieuthegioi-tan_NGTT2008(1)_Book3_10 Market VH, YT, GD, NGTT 2011 _So lieu quoc te TH_Phan II (In)" xfId="3732" xr:uid="{00000000-0005-0000-0000-000077080000}"/>
    <cellStyle name="_10.Bieuthegioi-tan_NGTT2008(1)_Book3_10 Market VH, YT, GD, NGTT 2011 _TKQG" xfId="996" xr:uid="{00000000-0005-0000-0000-000078080000}"/>
    <cellStyle name="_10.Bieuthegioi-tan_NGTT2008(1)_Book3_10 Market VH, YT, GD, NGTT 2011 _TKQG 2" xfId="5193" xr:uid="{00000000-0005-0000-0000-000079080000}"/>
    <cellStyle name="_10.Bieuthegioi-tan_NGTT2008(1)_Book3_10 Market VH, YT, GD, NGTT 2011 _Xl0000147" xfId="997" xr:uid="{00000000-0005-0000-0000-00007A080000}"/>
    <cellStyle name="_10.Bieuthegioi-tan_NGTT2008(1)_Book3_10 Market VH, YT, GD, NGTT 2011 _Xl0000167" xfId="998" xr:uid="{00000000-0005-0000-0000-00007B080000}"/>
    <cellStyle name="_10.Bieuthegioi-tan_NGTT2008(1)_Book3_10 Market VH, YT, GD, NGTT 2011 _XNK" xfId="999" xr:uid="{00000000-0005-0000-0000-00007C080000}"/>
    <cellStyle name="_10.Bieuthegioi-tan_NGTT2008(1)_Book3_10 Market VH, YT, GD, NGTT 2011 _XNK_nien giam tom tat nong nghiep 2013" xfId="3733" xr:uid="{00000000-0005-0000-0000-00007D080000}"/>
    <cellStyle name="_10.Bieuthegioi-tan_NGTT2008(1)_Book3_10 Market VH, YT, GD, NGTT 2011 _XNK_Phan II (In)" xfId="3734" xr:uid="{00000000-0005-0000-0000-00007E080000}"/>
    <cellStyle name="_10.Bieuthegioi-tan_NGTT2008(1)_Book3_10 Van tai va BCVT (da sua ok)" xfId="1000" xr:uid="{00000000-0005-0000-0000-00007F080000}"/>
    <cellStyle name="_10.Bieuthegioi-tan_NGTT2008(1)_Book3_10 Van tai va BCVT (da sua ok)_nien giam tom tat nong nghiep 2013" xfId="3735" xr:uid="{00000000-0005-0000-0000-000080080000}"/>
    <cellStyle name="_10.Bieuthegioi-tan_NGTT2008(1)_Book3_10 Van tai va BCVT (da sua ok)_Phan II (In)" xfId="3736" xr:uid="{00000000-0005-0000-0000-000081080000}"/>
    <cellStyle name="_10.Bieuthegioi-tan_NGTT2008(1)_Book3_10 VH, YT, GD, NGTT 2010 - (OK)" xfId="1001" xr:uid="{00000000-0005-0000-0000-000082080000}"/>
    <cellStyle name="_10.Bieuthegioi-tan_NGTT2008(1)_Book3_10 VH, YT, GD, NGTT 2010 - (OK) 2" xfId="3737" xr:uid="{00000000-0005-0000-0000-000083080000}"/>
    <cellStyle name="_10.Bieuthegioi-tan_NGTT2008(1)_Book3_10 VH, YT, GD, NGTT 2010 - (OK)_Bo sung 04 bieu Cong nghiep" xfId="1002" xr:uid="{00000000-0005-0000-0000-000084080000}"/>
    <cellStyle name="_10.Bieuthegioi-tan_NGTT2008(1)_Book3_10 VH, YT, GD, NGTT 2010 - (OK)_Bo sung 04 bieu Cong nghiep 2" xfId="3738" xr:uid="{00000000-0005-0000-0000-000085080000}"/>
    <cellStyle name="_10.Bieuthegioi-tan_NGTT2008(1)_Book3_10 VH, YT, GD, NGTT 2010 - (OK)_Bo sung 04 bieu Cong nghiep_Book2" xfId="3739" xr:uid="{00000000-0005-0000-0000-000086080000}"/>
    <cellStyle name="_10.Bieuthegioi-tan_NGTT2008(1)_Book3_10 VH, YT, GD, NGTT 2010 - (OK)_Bo sung 04 bieu Cong nghiep_Mau" xfId="3740" xr:uid="{00000000-0005-0000-0000-000087080000}"/>
    <cellStyle name="_10.Bieuthegioi-tan_NGTT2008(1)_Book3_10 VH, YT, GD, NGTT 2010 - (OK)_Bo sung 04 bieu Cong nghiep_NGTK-daydu-2014-Laodong" xfId="3741" xr:uid="{00000000-0005-0000-0000-000088080000}"/>
    <cellStyle name="_10.Bieuthegioi-tan_NGTT2008(1)_Book3_10 VH, YT, GD, NGTT 2010 - (OK)_Bo sung 04 bieu Cong nghiep_Niengiam_Hung_final" xfId="3742" xr:uid="{00000000-0005-0000-0000-000089080000}"/>
    <cellStyle name="_10.Bieuthegioi-tan_NGTT2008(1)_Book3_10 VH, YT, GD, NGTT 2010 - (OK)_Book2" xfId="3743" xr:uid="{00000000-0005-0000-0000-00008A080000}"/>
    <cellStyle name="_10.Bieuthegioi-tan_NGTT2008(1)_Book3_10 VH, YT, GD, NGTT 2010 - (OK)_Mau" xfId="3744" xr:uid="{00000000-0005-0000-0000-00008B080000}"/>
    <cellStyle name="_10.Bieuthegioi-tan_NGTT2008(1)_Book3_10 VH, YT, GD, NGTT 2010 - (OK)_NGTK-daydu-2014-Laodong" xfId="3745" xr:uid="{00000000-0005-0000-0000-00008C080000}"/>
    <cellStyle name="_10.Bieuthegioi-tan_NGTT2008(1)_Book3_10 VH, YT, GD, NGTT 2010 - (OK)_Niengiam_Hung_final" xfId="3746" xr:uid="{00000000-0005-0000-0000-00008D080000}"/>
    <cellStyle name="_10.Bieuthegioi-tan_NGTT2008(1)_Book3_11 (3)" xfId="1003" xr:uid="{00000000-0005-0000-0000-00008E080000}"/>
    <cellStyle name="_10.Bieuthegioi-tan_NGTT2008(1)_Book3_11 (3) 2" xfId="3747" xr:uid="{00000000-0005-0000-0000-00008F080000}"/>
    <cellStyle name="_10.Bieuthegioi-tan_NGTT2008(1)_Book3_11 (3)_04 Doanh nghiep va CSKDCT 2012" xfId="1004" xr:uid="{00000000-0005-0000-0000-000090080000}"/>
    <cellStyle name="_10.Bieuthegioi-tan_NGTT2008(1)_Book3_11 (3)_Book2" xfId="3748" xr:uid="{00000000-0005-0000-0000-000091080000}"/>
    <cellStyle name="_10.Bieuthegioi-tan_NGTT2008(1)_Book3_11 (3)_NGTK-daydu-2014-Laodong" xfId="3749" xr:uid="{00000000-0005-0000-0000-000092080000}"/>
    <cellStyle name="_10.Bieuthegioi-tan_NGTT2008(1)_Book3_11 (3)_nien giam tom tat nong nghiep 2013" xfId="3750" xr:uid="{00000000-0005-0000-0000-000093080000}"/>
    <cellStyle name="_10.Bieuthegioi-tan_NGTT2008(1)_Book3_11 (3)_Niengiam_Hung_final" xfId="3751" xr:uid="{00000000-0005-0000-0000-000094080000}"/>
    <cellStyle name="_10.Bieuthegioi-tan_NGTT2008(1)_Book3_11 (3)_Phan II (In)" xfId="3752" xr:uid="{00000000-0005-0000-0000-000095080000}"/>
    <cellStyle name="_10.Bieuthegioi-tan_NGTT2008(1)_Book3_11 (3)_Xl0000167" xfId="1005" xr:uid="{00000000-0005-0000-0000-000096080000}"/>
    <cellStyle name="_10.Bieuthegioi-tan_NGTT2008(1)_Book3_12 (2)" xfId="1006" xr:uid="{00000000-0005-0000-0000-000097080000}"/>
    <cellStyle name="_10.Bieuthegioi-tan_NGTT2008(1)_Book3_12 (2) 2" xfId="3753" xr:uid="{00000000-0005-0000-0000-000098080000}"/>
    <cellStyle name="_10.Bieuthegioi-tan_NGTT2008(1)_Book3_12 (2)_04 Doanh nghiep va CSKDCT 2012" xfId="1007" xr:uid="{00000000-0005-0000-0000-000099080000}"/>
    <cellStyle name="_10.Bieuthegioi-tan_NGTT2008(1)_Book3_12 (2)_Book2" xfId="3754" xr:uid="{00000000-0005-0000-0000-00009A080000}"/>
    <cellStyle name="_10.Bieuthegioi-tan_NGTT2008(1)_Book3_12 (2)_NGTK-daydu-2014-Laodong" xfId="3755" xr:uid="{00000000-0005-0000-0000-00009B080000}"/>
    <cellStyle name="_10.Bieuthegioi-tan_NGTT2008(1)_Book3_12 (2)_nien giam tom tat nong nghiep 2013" xfId="3756" xr:uid="{00000000-0005-0000-0000-00009C080000}"/>
    <cellStyle name="_10.Bieuthegioi-tan_NGTT2008(1)_Book3_12 (2)_Niengiam_Hung_final" xfId="3757" xr:uid="{00000000-0005-0000-0000-00009D080000}"/>
    <cellStyle name="_10.Bieuthegioi-tan_NGTT2008(1)_Book3_12 (2)_Phan II (In)" xfId="3758" xr:uid="{00000000-0005-0000-0000-00009E080000}"/>
    <cellStyle name="_10.Bieuthegioi-tan_NGTT2008(1)_Book3_12 (2)_Xl0000167" xfId="1008" xr:uid="{00000000-0005-0000-0000-00009F080000}"/>
    <cellStyle name="_10.Bieuthegioi-tan_NGTT2008(1)_Book3_12 Chi so gia 2012(chuan) co so" xfId="1009" xr:uid="{00000000-0005-0000-0000-0000A0080000}"/>
    <cellStyle name="_10.Bieuthegioi-tan_NGTT2008(1)_Book3_12 Giao duc, Y Te va Muc songnam2011" xfId="1010" xr:uid="{00000000-0005-0000-0000-0000A1080000}"/>
    <cellStyle name="_10.Bieuthegioi-tan_NGTT2008(1)_Book3_12 Giao duc, Y Te va Muc songnam2011_nien giam tom tat nong nghiep 2013" xfId="3759" xr:uid="{00000000-0005-0000-0000-0000A2080000}"/>
    <cellStyle name="_10.Bieuthegioi-tan_NGTT2008(1)_Book3_12 Giao duc, Y Te va Muc songnam2011_Phan II (In)" xfId="3760" xr:uid="{00000000-0005-0000-0000-0000A3080000}"/>
    <cellStyle name="_10.Bieuthegioi-tan_NGTT2008(1)_Book3_13 Van tai 2012" xfId="1011" xr:uid="{00000000-0005-0000-0000-0000A4080000}"/>
    <cellStyle name="_10.Bieuthegioi-tan_NGTT2008(1)_Book3_Book1" xfId="1012" xr:uid="{00000000-0005-0000-0000-0000A5080000}"/>
    <cellStyle name="_10.Bieuthegioi-tan_NGTT2008(1)_Book3_Book1 2" xfId="3761" xr:uid="{00000000-0005-0000-0000-0000A6080000}"/>
    <cellStyle name="_10.Bieuthegioi-tan_NGTT2008(1)_Book3_Book1_Book2" xfId="3762" xr:uid="{00000000-0005-0000-0000-0000A7080000}"/>
    <cellStyle name="_10.Bieuthegioi-tan_NGTT2008(1)_Book3_Book1_Mau" xfId="3763" xr:uid="{00000000-0005-0000-0000-0000A8080000}"/>
    <cellStyle name="_10.Bieuthegioi-tan_NGTT2008(1)_Book3_Book1_NGTK-daydu-2014-Laodong" xfId="3764" xr:uid="{00000000-0005-0000-0000-0000A9080000}"/>
    <cellStyle name="_10.Bieuthegioi-tan_NGTT2008(1)_Book3_Book1_Niengiam_Hung_final" xfId="3765" xr:uid="{00000000-0005-0000-0000-0000AA080000}"/>
    <cellStyle name="_10.Bieuthegioi-tan_NGTT2008(1)_Book3_Book2" xfId="3766" xr:uid="{00000000-0005-0000-0000-0000AB080000}"/>
    <cellStyle name="_10.Bieuthegioi-tan_NGTT2008(1)_Book3_CucThongke-phucdap-Tuan-Anh" xfId="1013" xr:uid="{00000000-0005-0000-0000-0000AC080000}"/>
    <cellStyle name="_10.Bieuthegioi-tan_NGTT2008(1)_Book3_Giaoduc2013(ok)" xfId="1014" xr:uid="{00000000-0005-0000-0000-0000AD080000}"/>
    <cellStyle name="_10.Bieuthegioi-tan_NGTT2008(1)_Book3_GTSXNN" xfId="1015" xr:uid="{00000000-0005-0000-0000-0000AE080000}"/>
    <cellStyle name="_10.Bieuthegioi-tan_NGTT2008(1)_Book3_GTSXNN 2" xfId="5195" xr:uid="{00000000-0005-0000-0000-0000AF080000}"/>
    <cellStyle name="_10.Bieuthegioi-tan_NGTT2008(1)_Book3_GTSXNN_Nongnghiep NGDD 2012_cap nhat den 24-5-2013(1)" xfId="1016" xr:uid="{00000000-0005-0000-0000-0000B0080000}"/>
    <cellStyle name="_10.Bieuthegioi-tan_NGTT2008(1)_Book3_Maket NGTT2012 LN,TS (7-1-2013)" xfId="1017" xr:uid="{00000000-0005-0000-0000-0000B1080000}"/>
    <cellStyle name="_10.Bieuthegioi-tan_NGTT2008(1)_Book3_Maket NGTT2012 LN,TS (7-1-2013)_Nongnghiep" xfId="1018" xr:uid="{00000000-0005-0000-0000-0000B2080000}"/>
    <cellStyle name="_10.Bieuthegioi-tan_NGTT2008(1)_Book3_Mau" xfId="3767" xr:uid="{00000000-0005-0000-0000-0000B3080000}"/>
    <cellStyle name="_10.Bieuthegioi-tan_NGTT2008(1)_Book3_Ngiam_lamnghiep_2011_v2(1)(1)" xfId="1019" xr:uid="{00000000-0005-0000-0000-0000B4080000}"/>
    <cellStyle name="_10.Bieuthegioi-tan_NGTT2008(1)_Book3_Ngiam_lamnghiep_2011_v2(1)(1)_Nongnghiep" xfId="1020" xr:uid="{00000000-0005-0000-0000-0000B5080000}"/>
    <cellStyle name="_10.Bieuthegioi-tan_NGTT2008(1)_Book3_NGTK-daydu-2014-Laodong" xfId="3768" xr:uid="{00000000-0005-0000-0000-0000B6080000}"/>
    <cellStyle name="_10.Bieuthegioi-tan_NGTT2008(1)_Book3_NGTT LN,TS 2012 (Chuan)" xfId="1021" xr:uid="{00000000-0005-0000-0000-0000B7080000}"/>
    <cellStyle name="_10.Bieuthegioi-tan_NGTT2008(1)_Book3_Nien giam day du  Nong nghiep 2010" xfId="1022" xr:uid="{00000000-0005-0000-0000-0000B8080000}"/>
    <cellStyle name="_10.Bieuthegioi-tan_NGTT2008(1)_Book3_Nien giam TT Vu Nong nghiep 2012(solieu)-gui Vu TH 29-3-2013" xfId="1023" xr:uid="{00000000-0005-0000-0000-0000B9080000}"/>
    <cellStyle name="_10.Bieuthegioi-tan_NGTT2008(1)_Book3_Niengiam_Hung_final" xfId="3769" xr:uid="{00000000-0005-0000-0000-0000BA080000}"/>
    <cellStyle name="_10.Bieuthegioi-tan_NGTT2008(1)_Book3_Nongnghiep" xfId="1024" xr:uid="{00000000-0005-0000-0000-0000BB080000}"/>
    <cellStyle name="_10.Bieuthegioi-tan_NGTT2008(1)_Book3_Nongnghiep 2" xfId="3770" xr:uid="{00000000-0005-0000-0000-0000BC080000}"/>
    <cellStyle name="_10.Bieuthegioi-tan_NGTT2008(1)_Book3_Nongnghiep_Bo sung 04 bieu Cong nghiep" xfId="1025" xr:uid="{00000000-0005-0000-0000-0000BD080000}"/>
    <cellStyle name="_10.Bieuthegioi-tan_NGTT2008(1)_Book3_Nongnghiep_Bo sung 04 bieu Cong nghiep 2" xfId="3771" xr:uid="{00000000-0005-0000-0000-0000BE080000}"/>
    <cellStyle name="_10.Bieuthegioi-tan_NGTT2008(1)_Book3_Nongnghiep_Bo sung 04 bieu Cong nghiep_Book2" xfId="3772" xr:uid="{00000000-0005-0000-0000-0000BF080000}"/>
    <cellStyle name="_10.Bieuthegioi-tan_NGTT2008(1)_Book3_Nongnghiep_Bo sung 04 bieu Cong nghiep_Mau" xfId="3773" xr:uid="{00000000-0005-0000-0000-0000C0080000}"/>
    <cellStyle name="_10.Bieuthegioi-tan_NGTT2008(1)_Book3_Nongnghiep_Bo sung 04 bieu Cong nghiep_NGTK-daydu-2014-Laodong" xfId="3774" xr:uid="{00000000-0005-0000-0000-0000C1080000}"/>
    <cellStyle name="_10.Bieuthegioi-tan_NGTT2008(1)_Book3_Nongnghiep_Bo sung 04 bieu Cong nghiep_Niengiam_Hung_final" xfId="3775" xr:uid="{00000000-0005-0000-0000-0000C2080000}"/>
    <cellStyle name="_10.Bieuthegioi-tan_NGTT2008(1)_Book3_Nongnghiep_Book2" xfId="3776" xr:uid="{00000000-0005-0000-0000-0000C3080000}"/>
    <cellStyle name="_10.Bieuthegioi-tan_NGTT2008(1)_Book3_Nongnghiep_Mau" xfId="1026" xr:uid="{00000000-0005-0000-0000-0000C4080000}"/>
    <cellStyle name="_10.Bieuthegioi-tan_NGTT2008(1)_Book3_Nongnghiep_NGDD 2013 Thu chi NSNN " xfId="3777" xr:uid="{00000000-0005-0000-0000-0000C5080000}"/>
    <cellStyle name="_10.Bieuthegioi-tan_NGTT2008(1)_Book3_Nongnghiep_NGTK-daydu-2014-Laodong" xfId="3778" xr:uid="{00000000-0005-0000-0000-0000C6080000}"/>
    <cellStyle name="_10.Bieuthegioi-tan_NGTT2008(1)_Book3_Nongnghiep_Niengiam_Hung_final" xfId="3779" xr:uid="{00000000-0005-0000-0000-0000C7080000}"/>
    <cellStyle name="_10.Bieuthegioi-tan_NGTT2008(1)_Book3_Nongnghiep_Nongnghiep NGDD 2012_cap nhat den 24-5-2013(1)" xfId="1027" xr:uid="{00000000-0005-0000-0000-0000C8080000}"/>
    <cellStyle name="_10.Bieuthegioi-tan_NGTT2008(1)_Book3_Nongnghiep_TKQG" xfId="1028" xr:uid="{00000000-0005-0000-0000-0000C9080000}"/>
    <cellStyle name="_10.Bieuthegioi-tan_NGTT2008(1)_Book3_Nongnghiep_TKQG 2" xfId="5196" xr:uid="{00000000-0005-0000-0000-0000CA080000}"/>
    <cellStyle name="_10.Bieuthegioi-tan_NGTT2008(1)_Book3_So lieu quoc te TH" xfId="1029" xr:uid="{00000000-0005-0000-0000-0000CB080000}"/>
    <cellStyle name="_10.Bieuthegioi-tan_NGTT2008(1)_Book3_So lieu quoc te TH_08 Cong nghiep 2010" xfId="1030" xr:uid="{00000000-0005-0000-0000-0000CC080000}"/>
    <cellStyle name="_10.Bieuthegioi-tan_NGTT2008(1)_Book3_So lieu quoc te TH_08 Thuong mai va Du lich (Ok)" xfId="1031" xr:uid="{00000000-0005-0000-0000-0000CD080000}"/>
    <cellStyle name="_10.Bieuthegioi-tan_NGTT2008(1)_Book3_So lieu quoc te TH_09 Chi so gia 2011- VuTKG-1 (Ok)" xfId="1032" xr:uid="{00000000-0005-0000-0000-0000CE080000}"/>
    <cellStyle name="_10.Bieuthegioi-tan_NGTT2008(1)_Book3_So lieu quoc te TH_09 Du lich" xfId="1033" xr:uid="{00000000-0005-0000-0000-0000CF080000}"/>
    <cellStyle name="_10.Bieuthegioi-tan_NGTT2008(1)_Book3_So lieu quoc te TH_10 Van tai va BCVT (da sua ok)" xfId="1034" xr:uid="{00000000-0005-0000-0000-0000D0080000}"/>
    <cellStyle name="_10.Bieuthegioi-tan_NGTT2008(1)_Book3_So lieu quoc te TH_12 Giao duc, Y Te va Muc songnam2011" xfId="1035" xr:uid="{00000000-0005-0000-0000-0000D1080000}"/>
    <cellStyle name="_10.Bieuthegioi-tan_NGTT2008(1)_Book3_So lieu quoc te TH_nien giam tom tat du lich va XNK" xfId="1036" xr:uid="{00000000-0005-0000-0000-0000D2080000}"/>
    <cellStyle name="_10.Bieuthegioi-tan_NGTT2008(1)_Book3_So lieu quoc te TH_Nongnghiep" xfId="1037" xr:uid="{00000000-0005-0000-0000-0000D3080000}"/>
    <cellStyle name="_10.Bieuthegioi-tan_NGTT2008(1)_Book3_So lieu quoc te TH_XNK" xfId="1038" xr:uid="{00000000-0005-0000-0000-0000D4080000}"/>
    <cellStyle name="_10.Bieuthegioi-tan_NGTT2008(1)_Book3_So lieu quoc te(GDP)" xfId="1039" xr:uid="{00000000-0005-0000-0000-0000D5080000}"/>
    <cellStyle name="_10.Bieuthegioi-tan_NGTT2008(1)_Book3_So lieu quoc te(GDP) 2" xfId="3780" xr:uid="{00000000-0005-0000-0000-0000D6080000}"/>
    <cellStyle name="_10.Bieuthegioi-tan_NGTT2008(1)_Book3_So lieu quoc te(GDP)_02  Dan so lao dong(OK)" xfId="1040" xr:uid="{00000000-0005-0000-0000-0000D7080000}"/>
    <cellStyle name="_10.Bieuthegioi-tan_NGTT2008(1)_Book3_So lieu quoc te(GDP)_03 TKQG va Thu chi NSNN 2012" xfId="1041" xr:uid="{00000000-0005-0000-0000-0000D8080000}"/>
    <cellStyle name="_10.Bieuthegioi-tan_NGTT2008(1)_Book3_So lieu quoc te(GDP)_04 Doanh nghiep va CSKDCT 2012" xfId="1042" xr:uid="{00000000-0005-0000-0000-0000D9080000}"/>
    <cellStyle name="_10.Bieuthegioi-tan_NGTT2008(1)_Book3_So lieu quoc te(GDP)_05 Doanh nghiep va Ca the_2011 (Ok)" xfId="1043" xr:uid="{00000000-0005-0000-0000-0000DA080000}"/>
    <cellStyle name="_10.Bieuthegioi-tan_NGTT2008(1)_Book3_So lieu quoc te(GDP)_06 NGTT LN,TS 2013 co so" xfId="3781" xr:uid="{00000000-0005-0000-0000-0000DB080000}"/>
    <cellStyle name="_10.Bieuthegioi-tan_NGTT2008(1)_Book3_So lieu quoc te(GDP)_07 NGTT CN 2012" xfId="1044" xr:uid="{00000000-0005-0000-0000-0000DC080000}"/>
    <cellStyle name="_10.Bieuthegioi-tan_NGTT2008(1)_Book3_So lieu quoc te(GDP)_08 Thuong mai Tong muc - Diep" xfId="1045" xr:uid="{00000000-0005-0000-0000-0000DD080000}"/>
    <cellStyle name="_10.Bieuthegioi-tan_NGTT2008(1)_Book3_So lieu quoc te(GDP)_08 Thuong mai va Du lich (Ok)" xfId="1046" xr:uid="{00000000-0005-0000-0000-0000DE080000}"/>
    <cellStyle name="_10.Bieuthegioi-tan_NGTT2008(1)_Book3_So lieu quoc te(GDP)_08 Thuong mai va Du lich (Ok)_nien giam tom tat nong nghiep 2013" xfId="3782" xr:uid="{00000000-0005-0000-0000-0000DF080000}"/>
    <cellStyle name="_10.Bieuthegioi-tan_NGTT2008(1)_Book3_So lieu quoc te(GDP)_08 Thuong mai va Du lich (Ok)_Phan II (In)" xfId="3783" xr:uid="{00000000-0005-0000-0000-0000E0080000}"/>
    <cellStyle name="_10.Bieuthegioi-tan_NGTT2008(1)_Book3_So lieu quoc te(GDP)_09 Chi so gia 2011- VuTKG-1 (Ok)" xfId="1047" xr:uid="{00000000-0005-0000-0000-0000E1080000}"/>
    <cellStyle name="_10.Bieuthegioi-tan_NGTT2008(1)_Book3_So lieu quoc te(GDP)_09 Chi so gia 2011- VuTKG-1 (Ok)_nien giam tom tat nong nghiep 2013" xfId="3784" xr:uid="{00000000-0005-0000-0000-0000E2080000}"/>
    <cellStyle name="_10.Bieuthegioi-tan_NGTT2008(1)_Book3_So lieu quoc te(GDP)_09 Chi so gia 2011- VuTKG-1 (Ok)_Phan II (In)" xfId="3785" xr:uid="{00000000-0005-0000-0000-0000E3080000}"/>
    <cellStyle name="_10.Bieuthegioi-tan_NGTT2008(1)_Book3_So lieu quoc te(GDP)_09 Du lich" xfId="1048" xr:uid="{00000000-0005-0000-0000-0000E4080000}"/>
    <cellStyle name="_10.Bieuthegioi-tan_NGTT2008(1)_Book3_So lieu quoc te(GDP)_09 Du lich_nien giam tom tat nong nghiep 2013" xfId="3786" xr:uid="{00000000-0005-0000-0000-0000E5080000}"/>
    <cellStyle name="_10.Bieuthegioi-tan_NGTT2008(1)_Book3_So lieu quoc te(GDP)_09 Du lich_Phan II (In)" xfId="3787" xr:uid="{00000000-0005-0000-0000-0000E6080000}"/>
    <cellStyle name="_10.Bieuthegioi-tan_NGTT2008(1)_Book3_So lieu quoc te(GDP)_10 Van tai va BCVT (da sua ok)" xfId="1049" xr:uid="{00000000-0005-0000-0000-0000E7080000}"/>
    <cellStyle name="_10.Bieuthegioi-tan_NGTT2008(1)_Book3_So lieu quoc te(GDP)_10 Van tai va BCVT (da sua ok)_nien giam tom tat nong nghiep 2013" xfId="3788" xr:uid="{00000000-0005-0000-0000-0000E8080000}"/>
    <cellStyle name="_10.Bieuthegioi-tan_NGTT2008(1)_Book3_So lieu quoc te(GDP)_10 Van tai va BCVT (da sua ok)_Phan II (In)" xfId="3789" xr:uid="{00000000-0005-0000-0000-0000E9080000}"/>
    <cellStyle name="_10.Bieuthegioi-tan_NGTT2008(1)_Book3_So lieu quoc te(GDP)_11 (3)" xfId="1050" xr:uid="{00000000-0005-0000-0000-0000EA080000}"/>
    <cellStyle name="_10.Bieuthegioi-tan_NGTT2008(1)_Book3_So lieu quoc te(GDP)_11 (3) 2" xfId="3790" xr:uid="{00000000-0005-0000-0000-0000EB080000}"/>
    <cellStyle name="_10.Bieuthegioi-tan_NGTT2008(1)_Book3_So lieu quoc te(GDP)_11 (3)_04 Doanh nghiep va CSKDCT 2012" xfId="1051" xr:uid="{00000000-0005-0000-0000-0000EC080000}"/>
    <cellStyle name="_10.Bieuthegioi-tan_NGTT2008(1)_Book3_So lieu quoc te(GDP)_11 (3)_Book2" xfId="3791" xr:uid="{00000000-0005-0000-0000-0000ED080000}"/>
    <cellStyle name="_10.Bieuthegioi-tan_NGTT2008(1)_Book3_So lieu quoc te(GDP)_11 (3)_NGTK-daydu-2014-Laodong" xfId="3792" xr:uid="{00000000-0005-0000-0000-0000EE080000}"/>
    <cellStyle name="_10.Bieuthegioi-tan_NGTT2008(1)_Book3_So lieu quoc te(GDP)_11 (3)_nien giam tom tat nong nghiep 2013" xfId="3793" xr:uid="{00000000-0005-0000-0000-0000EF080000}"/>
    <cellStyle name="_10.Bieuthegioi-tan_NGTT2008(1)_Book3_So lieu quoc te(GDP)_11 (3)_Niengiam_Hung_final" xfId="3794" xr:uid="{00000000-0005-0000-0000-0000F0080000}"/>
    <cellStyle name="_10.Bieuthegioi-tan_NGTT2008(1)_Book3_So lieu quoc te(GDP)_11 (3)_Phan II (In)" xfId="3795" xr:uid="{00000000-0005-0000-0000-0000F1080000}"/>
    <cellStyle name="_10.Bieuthegioi-tan_NGTT2008(1)_Book3_So lieu quoc te(GDP)_11 (3)_Xl0000167" xfId="1052" xr:uid="{00000000-0005-0000-0000-0000F2080000}"/>
    <cellStyle name="_10.Bieuthegioi-tan_NGTT2008(1)_Book3_So lieu quoc te(GDP)_12 (2)" xfId="1053" xr:uid="{00000000-0005-0000-0000-0000F3080000}"/>
    <cellStyle name="_10.Bieuthegioi-tan_NGTT2008(1)_Book3_So lieu quoc te(GDP)_12 (2) 2" xfId="3796" xr:uid="{00000000-0005-0000-0000-0000F4080000}"/>
    <cellStyle name="_10.Bieuthegioi-tan_NGTT2008(1)_Book3_So lieu quoc te(GDP)_12 (2)_04 Doanh nghiep va CSKDCT 2012" xfId="1054" xr:uid="{00000000-0005-0000-0000-0000F5080000}"/>
    <cellStyle name="_10.Bieuthegioi-tan_NGTT2008(1)_Book3_So lieu quoc te(GDP)_12 (2)_Book2" xfId="3797" xr:uid="{00000000-0005-0000-0000-0000F6080000}"/>
    <cellStyle name="_10.Bieuthegioi-tan_NGTT2008(1)_Book3_So lieu quoc te(GDP)_12 (2)_NGTK-daydu-2014-Laodong" xfId="3798" xr:uid="{00000000-0005-0000-0000-0000F7080000}"/>
    <cellStyle name="_10.Bieuthegioi-tan_NGTT2008(1)_Book3_So lieu quoc te(GDP)_12 (2)_nien giam tom tat nong nghiep 2013" xfId="3799" xr:uid="{00000000-0005-0000-0000-0000F8080000}"/>
    <cellStyle name="_10.Bieuthegioi-tan_NGTT2008(1)_Book3_So lieu quoc te(GDP)_12 (2)_Niengiam_Hung_final" xfId="3800" xr:uid="{00000000-0005-0000-0000-0000F9080000}"/>
    <cellStyle name="_10.Bieuthegioi-tan_NGTT2008(1)_Book3_So lieu quoc te(GDP)_12 (2)_Phan II (In)" xfId="3801" xr:uid="{00000000-0005-0000-0000-0000FA080000}"/>
    <cellStyle name="_10.Bieuthegioi-tan_NGTT2008(1)_Book3_So lieu quoc te(GDP)_12 (2)_Xl0000167" xfId="1055" xr:uid="{00000000-0005-0000-0000-0000FB080000}"/>
    <cellStyle name="_10.Bieuthegioi-tan_NGTT2008(1)_Book3_So lieu quoc te(GDP)_12 Giao duc, Y Te va Muc songnam2011" xfId="1056" xr:uid="{00000000-0005-0000-0000-0000FC080000}"/>
    <cellStyle name="_10.Bieuthegioi-tan_NGTT2008(1)_Book3_So lieu quoc te(GDP)_12 Giao duc, Y Te va Muc songnam2011_nien giam tom tat nong nghiep 2013" xfId="3802" xr:uid="{00000000-0005-0000-0000-0000FD080000}"/>
    <cellStyle name="_10.Bieuthegioi-tan_NGTT2008(1)_Book3_So lieu quoc te(GDP)_12 Giao duc, Y Te va Muc songnam2011_Phan II (In)" xfId="3803" xr:uid="{00000000-0005-0000-0000-0000FE080000}"/>
    <cellStyle name="_10.Bieuthegioi-tan_NGTT2008(1)_Book3_So lieu quoc te(GDP)_12 MSDC_Thuy Van" xfId="3804" xr:uid="{00000000-0005-0000-0000-0000FF080000}"/>
    <cellStyle name="_10.Bieuthegioi-tan_NGTT2008(1)_Book3_So lieu quoc te(GDP)_12 So lieu quoc te (Ok)" xfId="1057" xr:uid="{00000000-0005-0000-0000-000000090000}"/>
    <cellStyle name="_10.Bieuthegioi-tan_NGTT2008(1)_Book3_So lieu quoc te(GDP)_12 So lieu quoc te (Ok)_nien giam tom tat nong nghiep 2013" xfId="3805" xr:uid="{00000000-0005-0000-0000-000001090000}"/>
    <cellStyle name="_10.Bieuthegioi-tan_NGTT2008(1)_Book3_So lieu quoc te(GDP)_12 So lieu quoc te (Ok)_Phan II (In)" xfId="3806" xr:uid="{00000000-0005-0000-0000-000002090000}"/>
    <cellStyle name="_10.Bieuthegioi-tan_NGTT2008(1)_Book3_So lieu quoc te(GDP)_13 Van tai 2012" xfId="1058" xr:uid="{00000000-0005-0000-0000-000003090000}"/>
    <cellStyle name="_10.Bieuthegioi-tan_NGTT2008(1)_Book3_So lieu quoc te(GDP)_Book2" xfId="3807" xr:uid="{00000000-0005-0000-0000-000004090000}"/>
    <cellStyle name="_10.Bieuthegioi-tan_NGTT2008(1)_Book3_So lieu quoc te(GDP)_Giaoduc2013(ok)" xfId="1059" xr:uid="{00000000-0005-0000-0000-000005090000}"/>
    <cellStyle name="_10.Bieuthegioi-tan_NGTT2008(1)_Book3_So lieu quoc te(GDP)_Maket NGTT2012 LN,TS (7-1-2013)" xfId="1060" xr:uid="{00000000-0005-0000-0000-000006090000}"/>
    <cellStyle name="_10.Bieuthegioi-tan_NGTT2008(1)_Book3_So lieu quoc te(GDP)_Maket NGTT2012 LN,TS (7-1-2013)_Nongnghiep" xfId="1061" xr:uid="{00000000-0005-0000-0000-000007090000}"/>
    <cellStyle name="_10.Bieuthegioi-tan_NGTT2008(1)_Book3_So lieu quoc te(GDP)_Ngiam_lamnghiep_2011_v2(1)(1)" xfId="1062" xr:uid="{00000000-0005-0000-0000-000008090000}"/>
    <cellStyle name="_10.Bieuthegioi-tan_NGTT2008(1)_Book3_So lieu quoc te(GDP)_Ngiam_lamnghiep_2011_v2(1)(1)_Nongnghiep" xfId="1063" xr:uid="{00000000-0005-0000-0000-000009090000}"/>
    <cellStyle name="_10.Bieuthegioi-tan_NGTT2008(1)_Book3_So lieu quoc te(GDP)_NGTK-daydu-2014-Laodong" xfId="3808" xr:uid="{00000000-0005-0000-0000-00000A090000}"/>
    <cellStyle name="_10.Bieuthegioi-tan_NGTT2008(1)_Book3_So lieu quoc te(GDP)_NGTT LN,TS 2012 (Chuan)" xfId="1064" xr:uid="{00000000-0005-0000-0000-00000B090000}"/>
    <cellStyle name="_10.Bieuthegioi-tan_NGTT2008(1)_Book3_So lieu quoc te(GDP)_Nien giam TT Vu Nong nghiep 2012(solieu)-gui Vu TH 29-3-2013" xfId="1065" xr:uid="{00000000-0005-0000-0000-00000C090000}"/>
    <cellStyle name="_10.Bieuthegioi-tan_NGTT2008(1)_Book3_So lieu quoc te(GDP)_Niengiam_Hung_final" xfId="3809" xr:uid="{00000000-0005-0000-0000-00000D090000}"/>
    <cellStyle name="_10.Bieuthegioi-tan_NGTT2008(1)_Book3_So lieu quoc te(GDP)_Nongnghiep" xfId="1066" xr:uid="{00000000-0005-0000-0000-00000E090000}"/>
    <cellStyle name="_10.Bieuthegioi-tan_NGTT2008(1)_Book3_So lieu quoc te(GDP)_Nongnghiep 2" xfId="5197" xr:uid="{00000000-0005-0000-0000-00000F090000}"/>
    <cellStyle name="_10.Bieuthegioi-tan_NGTT2008(1)_Book3_So lieu quoc te(GDP)_Nongnghiep NGDD 2012_cap nhat den 24-5-2013(1)" xfId="1067" xr:uid="{00000000-0005-0000-0000-000010090000}"/>
    <cellStyle name="_10.Bieuthegioi-tan_NGTT2008(1)_Book3_So lieu quoc te(GDP)_Nongnghiep_Nongnghiep NGDD 2012_cap nhat den 24-5-2013(1)" xfId="1068" xr:uid="{00000000-0005-0000-0000-000011090000}"/>
    <cellStyle name="_10.Bieuthegioi-tan_NGTT2008(1)_Book3_So lieu quoc te(GDP)_TKQG" xfId="1069" xr:uid="{00000000-0005-0000-0000-000012090000}"/>
    <cellStyle name="_10.Bieuthegioi-tan_NGTT2008(1)_Book3_So lieu quoc te(GDP)_TKQG 2" xfId="5198" xr:uid="{00000000-0005-0000-0000-000013090000}"/>
    <cellStyle name="_10.Bieuthegioi-tan_NGTT2008(1)_Book3_So lieu quoc te(GDP)_Xl0000147" xfId="1070" xr:uid="{00000000-0005-0000-0000-000014090000}"/>
    <cellStyle name="_10.Bieuthegioi-tan_NGTT2008(1)_Book3_So lieu quoc te(GDP)_Xl0000167" xfId="1071" xr:uid="{00000000-0005-0000-0000-000015090000}"/>
    <cellStyle name="_10.Bieuthegioi-tan_NGTT2008(1)_Book3_So lieu quoc te(GDP)_XNK" xfId="1072" xr:uid="{00000000-0005-0000-0000-000016090000}"/>
    <cellStyle name="_10.Bieuthegioi-tan_NGTT2008(1)_Book3_So lieu quoc te(GDP)_XNK_nien giam tom tat nong nghiep 2013" xfId="3810" xr:uid="{00000000-0005-0000-0000-000017090000}"/>
    <cellStyle name="_10.Bieuthegioi-tan_NGTT2008(1)_Book3_So lieu quoc te(GDP)_XNK_Phan II (In)" xfId="3811" xr:uid="{00000000-0005-0000-0000-000018090000}"/>
    <cellStyle name="_10.Bieuthegioi-tan_NGTT2008(1)_Book3_TKQG" xfId="1073" xr:uid="{00000000-0005-0000-0000-000019090000}"/>
    <cellStyle name="_10.Bieuthegioi-tan_NGTT2008(1)_Book3_Xl0000006" xfId="3812" xr:uid="{00000000-0005-0000-0000-00001A090000}"/>
    <cellStyle name="_10.Bieuthegioi-tan_NGTT2008(1)_Book3_Xl0000147" xfId="1074" xr:uid="{00000000-0005-0000-0000-00001B090000}"/>
    <cellStyle name="_10.Bieuthegioi-tan_NGTT2008(1)_Book3_Xl0000167" xfId="1075" xr:uid="{00000000-0005-0000-0000-00001C090000}"/>
    <cellStyle name="_10.Bieuthegioi-tan_NGTT2008(1)_Book3_XNK" xfId="1076" xr:uid="{00000000-0005-0000-0000-00001D090000}"/>
    <cellStyle name="_10.Bieuthegioi-tan_NGTT2008(1)_Book3_XNK 2" xfId="3813" xr:uid="{00000000-0005-0000-0000-00001E090000}"/>
    <cellStyle name="_10.Bieuthegioi-tan_NGTT2008(1)_Book3_XNK_08 Thuong mai Tong muc - Diep" xfId="1077" xr:uid="{00000000-0005-0000-0000-00001F090000}"/>
    <cellStyle name="_10.Bieuthegioi-tan_NGTT2008(1)_Book3_XNK_08 Thuong mai Tong muc - Diep_nien giam tom tat nong nghiep 2013" xfId="3814" xr:uid="{00000000-0005-0000-0000-000020090000}"/>
    <cellStyle name="_10.Bieuthegioi-tan_NGTT2008(1)_Book3_XNK_08 Thuong mai Tong muc - Diep_Phan II (In)" xfId="3815" xr:uid="{00000000-0005-0000-0000-000021090000}"/>
    <cellStyle name="_10.Bieuthegioi-tan_NGTT2008(1)_Book3_XNK_Bo sung 04 bieu Cong nghiep" xfId="1078" xr:uid="{00000000-0005-0000-0000-000022090000}"/>
    <cellStyle name="_10.Bieuthegioi-tan_NGTT2008(1)_Book3_XNK_Bo sung 04 bieu Cong nghiep 2" xfId="3816" xr:uid="{00000000-0005-0000-0000-000023090000}"/>
    <cellStyle name="_10.Bieuthegioi-tan_NGTT2008(1)_Book3_XNK_Bo sung 04 bieu Cong nghiep_Book2" xfId="3817" xr:uid="{00000000-0005-0000-0000-000024090000}"/>
    <cellStyle name="_10.Bieuthegioi-tan_NGTT2008(1)_Book3_XNK_Bo sung 04 bieu Cong nghiep_Mau" xfId="3818" xr:uid="{00000000-0005-0000-0000-000025090000}"/>
    <cellStyle name="_10.Bieuthegioi-tan_NGTT2008(1)_Book3_XNK_Bo sung 04 bieu Cong nghiep_NGTK-daydu-2014-Laodong" xfId="3819" xr:uid="{00000000-0005-0000-0000-000026090000}"/>
    <cellStyle name="_10.Bieuthegioi-tan_NGTT2008(1)_Book3_XNK_Bo sung 04 bieu Cong nghiep_Niengiam_Hung_final" xfId="3820" xr:uid="{00000000-0005-0000-0000-000027090000}"/>
    <cellStyle name="_10.Bieuthegioi-tan_NGTT2008(1)_Book3_XNK_Book2" xfId="3821" xr:uid="{00000000-0005-0000-0000-000028090000}"/>
    <cellStyle name="_10.Bieuthegioi-tan_NGTT2008(1)_Book3_XNK_Mau" xfId="3822" xr:uid="{00000000-0005-0000-0000-000029090000}"/>
    <cellStyle name="_10.Bieuthegioi-tan_NGTT2008(1)_Book3_XNK_NGTK-daydu-2014-Laodong" xfId="3823" xr:uid="{00000000-0005-0000-0000-00002A090000}"/>
    <cellStyle name="_10.Bieuthegioi-tan_NGTT2008(1)_Book3_XNK_Niengiam_Hung_final" xfId="3824" xr:uid="{00000000-0005-0000-0000-00002B090000}"/>
    <cellStyle name="_10.Bieuthegioi-tan_NGTT2008(1)_Book3_XNK-2012" xfId="1079" xr:uid="{00000000-0005-0000-0000-00002C090000}"/>
    <cellStyle name="_10.Bieuthegioi-tan_NGTT2008(1)_Book3_XNK-2012_nien giam tom tat nong nghiep 2013" xfId="3825" xr:uid="{00000000-0005-0000-0000-00002D090000}"/>
    <cellStyle name="_10.Bieuthegioi-tan_NGTT2008(1)_Book3_XNK-2012_Phan II (In)" xfId="3826" xr:uid="{00000000-0005-0000-0000-00002E090000}"/>
    <cellStyle name="_10.Bieuthegioi-tan_NGTT2008(1)_Book3_XNK-Market" xfId="1080" xr:uid="{00000000-0005-0000-0000-00002F090000}"/>
    <cellStyle name="_10.Bieuthegioi-tan_NGTT2008(1)_Book4" xfId="1081" xr:uid="{00000000-0005-0000-0000-000030090000}"/>
    <cellStyle name="_10.Bieuthegioi-tan_NGTT2008(1)_Book4 2" xfId="3827" xr:uid="{00000000-0005-0000-0000-000031090000}"/>
    <cellStyle name="_10.Bieuthegioi-tan_NGTT2008(1)_Book4_08 Cong nghiep 2010" xfId="1082" xr:uid="{00000000-0005-0000-0000-000032090000}"/>
    <cellStyle name="_10.Bieuthegioi-tan_NGTT2008(1)_Book4_08 Thuong mai va Du lich (Ok)" xfId="1083" xr:uid="{00000000-0005-0000-0000-000033090000}"/>
    <cellStyle name="_10.Bieuthegioi-tan_NGTT2008(1)_Book4_09 Chi so gia 2011- VuTKG-1 (Ok)" xfId="1084" xr:uid="{00000000-0005-0000-0000-000034090000}"/>
    <cellStyle name="_10.Bieuthegioi-tan_NGTT2008(1)_Book4_09 Du lich" xfId="1085" xr:uid="{00000000-0005-0000-0000-000035090000}"/>
    <cellStyle name="_10.Bieuthegioi-tan_NGTT2008(1)_Book4_10 Van tai va BCVT (da sua ok)" xfId="1086" xr:uid="{00000000-0005-0000-0000-000036090000}"/>
    <cellStyle name="_10.Bieuthegioi-tan_NGTT2008(1)_Book4_12 Giao duc, Y Te va Muc songnam2011" xfId="1087" xr:uid="{00000000-0005-0000-0000-000037090000}"/>
    <cellStyle name="_10.Bieuthegioi-tan_NGTT2008(1)_Book4_12 So lieu quoc te (Ok)" xfId="1088" xr:uid="{00000000-0005-0000-0000-000038090000}"/>
    <cellStyle name="_10.Bieuthegioi-tan_NGTT2008(1)_Book4_Book1" xfId="1089" xr:uid="{00000000-0005-0000-0000-000039090000}"/>
    <cellStyle name="_10.Bieuthegioi-tan_NGTT2008(1)_Book4_Book1 2" xfId="3828" xr:uid="{00000000-0005-0000-0000-00003A090000}"/>
    <cellStyle name="_10.Bieuthegioi-tan_NGTT2008(1)_Book4_Book1_Book2" xfId="3829" xr:uid="{00000000-0005-0000-0000-00003B090000}"/>
    <cellStyle name="_10.Bieuthegioi-tan_NGTT2008(1)_Book4_Book1_Mau" xfId="3830" xr:uid="{00000000-0005-0000-0000-00003C090000}"/>
    <cellStyle name="_10.Bieuthegioi-tan_NGTT2008(1)_Book4_Book1_NGTK-daydu-2014-Laodong" xfId="3831" xr:uid="{00000000-0005-0000-0000-00003D090000}"/>
    <cellStyle name="_10.Bieuthegioi-tan_NGTT2008(1)_Book4_Book1_Niengiam_Hung_final" xfId="3832" xr:uid="{00000000-0005-0000-0000-00003E090000}"/>
    <cellStyle name="_10.Bieuthegioi-tan_NGTT2008(1)_Book4_Book2" xfId="3833" xr:uid="{00000000-0005-0000-0000-00003F090000}"/>
    <cellStyle name="_10.Bieuthegioi-tan_NGTT2008(1)_Book4_Mau" xfId="3834" xr:uid="{00000000-0005-0000-0000-000040090000}"/>
    <cellStyle name="_10.Bieuthegioi-tan_NGTT2008(1)_Book4_NGTK-daydu-2014-Laodong" xfId="3835" xr:uid="{00000000-0005-0000-0000-000041090000}"/>
    <cellStyle name="_10.Bieuthegioi-tan_NGTT2008(1)_Book4_nien giam tom tat du lich va XNK" xfId="1090" xr:uid="{00000000-0005-0000-0000-000042090000}"/>
    <cellStyle name="_10.Bieuthegioi-tan_NGTT2008(1)_Book4_Niengiam_Hung_final" xfId="3836" xr:uid="{00000000-0005-0000-0000-000043090000}"/>
    <cellStyle name="_10.Bieuthegioi-tan_NGTT2008(1)_Book4_Nongnghiep" xfId="1091" xr:uid="{00000000-0005-0000-0000-000044090000}"/>
    <cellStyle name="_10.Bieuthegioi-tan_NGTT2008(1)_Book4_XNK" xfId="1092" xr:uid="{00000000-0005-0000-0000-000045090000}"/>
    <cellStyle name="_10.Bieuthegioi-tan_NGTT2008(1)_Book4_XNK-2012" xfId="1093" xr:uid="{00000000-0005-0000-0000-000046090000}"/>
    <cellStyle name="_10.Bieuthegioi-tan_NGTT2008(1)_CSKDCT 2010" xfId="1094" xr:uid="{00000000-0005-0000-0000-000047090000}"/>
    <cellStyle name="_10.Bieuthegioi-tan_NGTT2008(1)_CSKDCT 2010 2" xfId="3837" xr:uid="{00000000-0005-0000-0000-000048090000}"/>
    <cellStyle name="_10.Bieuthegioi-tan_NGTT2008(1)_CSKDCT 2010_Bo sung 04 bieu Cong nghiep" xfId="1095" xr:uid="{00000000-0005-0000-0000-000049090000}"/>
    <cellStyle name="_10.Bieuthegioi-tan_NGTT2008(1)_CSKDCT 2010_Bo sung 04 bieu Cong nghiep 2" xfId="3838" xr:uid="{00000000-0005-0000-0000-00004A090000}"/>
    <cellStyle name="_10.Bieuthegioi-tan_NGTT2008(1)_CSKDCT 2010_Bo sung 04 bieu Cong nghiep_Book2" xfId="3839" xr:uid="{00000000-0005-0000-0000-00004B090000}"/>
    <cellStyle name="_10.Bieuthegioi-tan_NGTT2008(1)_CSKDCT 2010_Bo sung 04 bieu Cong nghiep_Mau" xfId="3840" xr:uid="{00000000-0005-0000-0000-00004C090000}"/>
    <cellStyle name="_10.Bieuthegioi-tan_NGTT2008(1)_CSKDCT 2010_Bo sung 04 bieu Cong nghiep_NGTK-daydu-2014-Laodong" xfId="3841" xr:uid="{00000000-0005-0000-0000-00004D090000}"/>
    <cellStyle name="_10.Bieuthegioi-tan_NGTT2008(1)_CSKDCT 2010_Bo sung 04 bieu Cong nghiep_Niengiam_Hung_final" xfId="3842" xr:uid="{00000000-0005-0000-0000-00004E090000}"/>
    <cellStyle name="_10.Bieuthegioi-tan_NGTT2008(1)_CSKDCT 2010_Book2" xfId="3843" xr:uid="{00000000-0005-0000-0000-00004F090000}"/>
    <cellStyle name="_10.Bieuthegioi-tan_NGTT2008(1)_CSKDCT 2010_Mau" xfId="3844" xr:uid="{00000000-0005-0000-0000-000050090000}"/>
    <cellStyle name="_10.Bieuthegioi-tan_NGTT2008(1)_CSKDCT 2010_NGTK-daydu-2014-Laodong" xfId="3845" xr:uid="{00000000-0005-0000-0000-000051090000}"/>
    <cellStyle name="_10.Bieuthegioi-tan_NGTT2008(1)_CSKDCT 2010_Niengiam_Hung_final" xfId="3846" xr:uid="{00000000-0005-0000-0000-000052090000}"/>
    <cellStyle name="_10.Bieuthegioi-tan_NGTT2008(1)_CucThongke-phucdap-Tuan-Anh" xfId="1096" xr:uid="{00000000-0005-0000-0000-000053090000}"/>
    <cellStyle name="_10.Bieuthegioi-tan_NGTT2008(1)_dan so phan tich 10 nam(moi)" xfId="1097" xr:uid="{00000000-0005-0000-0000-000054090000}"/>
    <cellStyle name="_10.Bieuthegioi-tan_NGTT2008(1)_dan so phan tich 10 nam(moi) 2" xfId="5200" xr:uid="{00000000-0005-0000-0000-000055090000}"/>
    <cellStyle name="_10.Bieuthegioi-tan_NGTT2008(1)_dan so phan tich 10 nam(moi)_01 Don vi HC" xfId="3847" xr:uid="{00000000-0005-0000-0000-000056090000}"/>
    <cellStyle name="_10.Bieuthegioi-tan_NGTT2008(1)_dan so phan tich 10 nam(moi)_02 Danso_Laodong 2012(chuan) CO SO" xfId="1098" xr:uid="{00000000-0005-0000-0000-000057090000}"/>
    <cellStyle name="_10.Bieuthegioi-tan_NGTT2008(1)_dan so phan tich 10 nam(moi)_04 Doanh nghiep va CSKDCT 2012" xfId="1099" xr:uid="{00000000-0005-0000-0000-000058090000}"/>
    <cellStyle name="_10.Bieuthegioi-tan_NGTT2008(1)_dan so phan tich 10 nam(moi)_12 MSDC_Thuy Van" xfId="3848" xr:uid="{00000000-0005-0000-0000-000059090000}"/>
    <cellStyle name="_10.Bieuthegioi-tan_NGTT2008(1)_dan so phan tich 10 nam(moi)_Don vi HC, dat dai, khi hau" xfId="3849" xr:uid="{00000000-0005-0000-0000-00005A090000}"/>
    <cellStyle name="_10.Bieuthegioi-tan_NGTT2008(1)_dan so phan tich 10 nam(moi)_Mau" xfId="3850" xr:uid="{00000000-0005-0000-0000-00005B090000}"/>
    <cellStyle name="_10.Bieuthegioi-tan_NGTT2008(1)_dan so phan tich 10 nam(moi)_Mau 2" xfId="3851" xr:uid="{00000000-0005-0000-0000-00005C090000}"/>
    <cellStyle name="_10.Bieuthegioi-tan_NGTT2008(1)_dan so phan tich 10 nam(moi)_Mau_Book2" xfId="3852" xr:uid="{00000000-0005-0000-0000-00005D090000}"/>
    <cellStyle name="_10.Bieuthegioi-tan_NGTT2008(1)_dan so phan tich 10 nam(moi)_Mau_NGTK-daydu-2014-Laodong" xfId="3853" xr:uid="{00000000-0005-0000-0000-00005E090000}"/>
    <cellStyle name="_10.Bieuthegioi-tan_NGTT2008(1)_dan so phan tich 10 nam(moi)_Mau_Niengiam_Hung_final" xfId="3854" xr:uid="{00000000-0005-0000-0000-00005F090000}"/>
    <cellStyle name="_10.Bieuthegioi-tan_NGTT2008(1)_dan so phan tich 10 nam(moi)_NGDD 2013 Thu chi NSNN " xfId="3855" xr:uid="{00000000-0005-0000-0000-000060090000}"/>
    <cellStyle name="_10.Bieuthegioi-tan_NGTT2008(1)_dan so phan tich 10 nam(moi)_NGTK-daydu-2014-VuDSLD(22.5.2015)" xfId="3856" xr:uid="{00000000-0005-0000-0000-000061090000}"/>
    <cellStyle name="_10.Bieuthegioi-tan_NGTT2008(1)_dan so phan tich 10 nam(moi)_nien giam 28.5.12_sua tn_Oanh-gui-3.15pm-28-5-2012" xfId="1100" xr:uid="{00000000-0005-0000-0000-000062090000}"/>
    <cellStyle name="_10.Bieuthegioi-tan_NGTT2008(1)_dan so phan tich 10 nam(moi)_Nien giam KT_TV 2010" xfId="1101" xr:uid="{00000000-0005-0000-0000-000063090000}"/>
    <cellStyle name="_10.Bieuthegioi-tan_NGTT2008(1)_dan so phan tich 10 nam(moi)_nien giam tom tat nong nghiep 2013" xfId="3857" xr:uid="{00000000-0005-0000-0000-000064090000}"/>
    <cellStyle name="_10.Bieuthegioi-tan_NGTT2008(1)_dan so phan tich 10 nam(moi)_Phan II (In)" xfId="3858" xr:uid="{00000000-0005-0000-0000-000065090000}"/>
    <cellStyle name="_10.Bieuthegioi-tan_NGTT2008(1)_dan so phan tich 10 nam(moi)_Xl0000006" xfId="3859" xr:uid="{00000000-0005-0000-0000-000066090000}"/>
    <cellStyle name="_10.Bieuthegioi-tan_NGTT2008(1)_dan so phan tich 10 nam(moi)_Xl0000167" xfId="1102" xr:uid="{00000000-0005-0000-0000-000067090000}"/>
    <cellStyle name="_10.Bieuthegioi-tan_NGTT2008(1)_dan so phan tich 10 nam(moi)_Y te-VH TT_Tam(1)" xfId="3860" xr:uid="{00000000-0005-0000-0000-000068090000}"/>
    <cellStyle name="_10.Bieuthegioi-tan_NGTT2008(1)_Dat Dai NGTT -2013" xfId="1103" xr:uid="{00000000-0005-0000-0000-000069090000}"/>
    <cellStyle name="_10.Bieuthegioi-tan_NGTT2008(1)_Dat Dai NGTT -2013 2" xfId="3861" xr:uid="{00000000-0005-0000-0000-00006A090000}"/>
    <cellStyle name="_10.Bieuthegioi-tan_NGTT2008(1)_Dat Dai NGTT -2013_Book2" xfId="3862" xr:uid="{00000000-0005-0000-0000-00006B090000}"/>
    <cellStyle name="_10.Bieuthegioi-tan_NGTT2008(1)_Dat Dai NGTT -2013_NGTK-daydu-2014-Laodong" xfId="3863" xr:uid="{00000000-0005-0000-0000-00006C090000}"/>
    <cellStyle name="_10.Bieuthegioi-tan_NGTT2008(1)_Dat Dai NGTT -2013_Niengiam_Hung_final" xfId="3864" xr:uid="{00000000-0005-0000-0000-00006D090000}"/>
    <cellStyle name="_10.Bieuthegioi-tan_NGTT2008(1)_Giaoduc2013(ok)" xfId="1104" xr:uid="{00000000-0005-0000-0000-00006E090000}"/>
    <cellStyle name="_10.Bieuthegioi-tan_NGTT2008(1)_GTSXNN" xfId="1105" xr:uid="{00000000-0005-0000-0000-00006F090000}"/>
    <cellStyle name="_10.Bieuthegioi-tan_NGTT2008(1)_GTSXNN 2" xfId="5201" xr:uid="{00000000-0005-0000-0000-000070090000}"/>
    <cellStyle name="_10.Bieuthegioi-tan_NGTT2008(1)_GTSXNN_Nongnghiep NGDD 2012_cap nhat den 24-5-2013(1)" xfId="1106" xr:uid="{00000000-0005-0000-0000-000071090000}"/>
    <cellStyle name="_10.Bieuthegioi-tan_NGTT2008(1)_Lam nghiep, thuy san 2010 (ok)" xfId="1107" xr:uid="{00000000-0005-0000-0000-000072090000}"/>
    <cellStyle name="_10.Bieuthegioi-tan_NGTT2008(1)_Lam nghiep, thuy san 2010 (ok) 2" xfId="3865" xr:uid="{00000000-0005-0000-0000-000073090000}"/>
    <cellStyle name="_10.Bieuthegioi-tan_NGTT2008(1)_Lam nghiep, thuy san 2010 (ok)_08 Cong nghiep 2010" xfId="1108" xr:uid="{00000000-0005-0000-0000-000074090000}"/>
    <cellStyle name="_10.Bieuthegioi-tan_NGTT2008(1)_Lam nghiep, thuy san 2010 (ok)_08 Thuong mai va Du lich (Ok)" xfId="1109" xr:uid="{00000000-0005-0000-0000-000075090000}"/>
    <cellStyle name="_10.Bieuthegioi-tan_NGTT2008(1)_Lam nghiep, thuy san 2010 (ok)_09 Chi so gia 2011- VuTKG-1 (Ok)" xfId="1110" xr:uid="{00000000-0005-0000-0000-000076090000}"/>
    <cellStyle name="_10.Bieuthegioi-tan_NGTT2008(1)_Lam nghiep, thuy san 2010 (ok)_09 Du lich" xfId="1111" xr:uid="{00000000-0005-0000-0000-000077090000}"/>
    <cellStyle name="_10.Bieuthegioi-tan_NGTT2008(1)_Lam nghiep, thuy san 2010 (ok)_10 Van tai va BCVT (da sua ok)" xfId="1112" xr:uid="{00000000-0005-0000-0000-000078090000}"/>
    <cellStyle name="_10.Bieuthegioi-tan_NGTT2008(1)_Lam nghiep, thuy san 2010 (ok)_12 Giao duc, Y Te va Muc songnam2011" xfId="1113" xr:uid="{00000000-0005-0000-0000-000079090000}"/>
    <cellStyle name="_10.Bieuthegioi-tan_NGTT2008(1)_Lam nghiep, thuy san 2010 (ok)_Book2" xfId="3866" xr:uid="{00000000-0005-0000-0000-00007A090000}"/>
    <cellStyle name="_10.Bieuthegioi-tan_NGTT2008(1)_Lam nghiep, thuy san 2010 (ok)_Mau" xfId="3867" xr:uid="{00000000-0005-0000-0000-00007B090000}"/>
    <cellStyle name="_10.Bieuthegioi-tan_NGTT2008(1)_Lam nghiep, thuy san 2010 (ok)_NGTK-daydu-2014-Laodong" xfId="3868" xr:uid="{00000000-0005-0000-0000-00007C090000}"/>
    <cellStyle name="_10.Bieuthegioi-tan_NGTT2008(1)_Lam nghiep, thuy san 2010 (ok)_nien giam tom tat du lich va XNK" xfId="1114" xr:uid="{00000000-0005-0000-0000-00007D090000}"/>
    <cellStyle name="_10.Bieuthegioi-tan_NGTT2008(1)_Lam nghiep, thuy san 2010 (ok)_Niengiam_Hung_final" xfId="3869" xr:uid="{00000000-0005-0000-0000-00007E090000}"/>
    <cellStyle name="_10.Bieuthegioi-tan_NGTT2008(1)_Lam nghiep, thuy san 2010 (ok)_Nongnghiep" xfId="1115" xr:uid="{00000000-0005-0000-0000-00007F090000}"/>
    <cellStyle name="_10.Bieuthegioi-tan_NGTT2008(1)_Lam nghiep, thuy san 2010 (ok)_XNK" xfId="1116" xr:uid="{00000000-0005-0000-0000-000080090000}"/>
    <cellStyle name="_10.Bieuthegioi-tan_NGTT2008(1)_Maket NGTT Cong nghiep 2011" xfId="1117" xr:uid="{00000000-0005-0000-0000-000081090000}"/>
    <cellStyle name="_10.Bieuthegioi-tan_NGTT2008(1)_Maket NGTT Cong nghiep 2011_08 Cong nghiep 2010" xfId="1118" xr:uid="{00000000-0005-0000-0000-000082090000}"/>
    <cellStyle name="_10.Bieuthegioi-tan_NGTT2008(1)_Maket NGTT Cong nghiep 2011_08 Thuong mai va Du lich (Ok)" xfId="1119" xr:uid="{00000000-0005-0000-0000-000083090000}"/>
    <cellStyle name="_10.Bieuthegioi-tan_NGTT2008(1)_Maket NGTT Cong nghiep 2011_09 Chi so gia 2011- VuTKG-1 (Ok)" xfId="1120" xr:uid="{00000000-0005-0000-0000-000084090000}"/>
    <cellStyle name="_10.Bieuthegioi-tan_NGTT2008(1)_Maket NGTT Cong nghiep 2011_09 Du lich" xfId="1121" xr:uid="{00000000-0005-0000-0000-000085090000}"/>
    <cellStyle name="_10.Bieuthegioi-tan_NGTT2008(1)_Maket NGTT Cong nghiep 2011_10 Van tai va BCVT (da sua ok)" xfId="1122" xr:uid="{00000000-0005-0000-0000-000086090000}"/>
    <cellStyle name="_10.Bieuthegioi-tan_NGTT2008(1)_Maket NGTT Cong nghiep 2011_12 Giao duc, Y Te va Muc songnam2011" xfId="1123" xr:uid="{00000000-0005-0000-0000-000087090000}"/>
    <cellStyle name="_10.Bieuthegioi-tan_NGTT2008(1)_Maket NGTT Cong nghiep 2011_nien giam tom tat du lich va XNK" xfId="1124" xr:uid="{00000000-0005-0000-0000-000088090000}"/>
    <cellStyle name="_10.Bieuthegioi-tan_NGTT2008(1)_Maket NGTT Cong nghiep 2011_Nongnghiep" xfId="1125" xr:uid="{00000000-0005-0000-0000-000089090000}"/>
    <cellStyle name="_10.Bieuthegioi-tan_NGTT2008(1)_Maket NGTT Cong nghiep 2011_XNK" xfId="1126" xr:uid="{00000000-0005-0000-0000-00008A090000}"/>
    <cellStyle name="_10.Bieuthegioi-tan_NGTT2008(1)_Maket NGTT Doanh Nghiep 2011" xfId="1127" xr:uid="{00000000-0005-0000-0000-00008B090000}"/>
    <cellStyle name="_10.Bieuthegioi-tan_NGTT2008(1)_Maket NGTT Doanh Nghiep 2011_08 Cong nghiep 2010" xfId="1128" xr:uid="{00000000-0005-0000-0000-00008C090000}"/>
    <cellStyle name="_10.Bieuthegioi-tan_NGTT2008(1)_Maket NGTT Doanh Nghiep 2011_08 Thuong mai va Du lich (Ok)" xfId="1129" xr:uid="{00000000-0005-0000-0000-00008D090000}"/>
    <cellStyle name="_10.Bieuthegioi-tan_NGTT2008(1)_Maket NGTT Doanh Nghiep 2011_09 Chi so gia 2011- VuTKG-1 (Ok)" xfId="1130" xr:uid="{00000000-0005-0000-0000-00008E090000}"/>
    <cellStyle name="_10.Bieuthegioi-tan_NGTT2008(1)_Maket NGTT Doanh Nghiep 2011_09 Du lich" xfId="1131" xr:uid="{00000000-0005-0000-0000-00008F090000}"/>
    <cellStyle name="_10.Bieuthegioi-tan_NGTT2008(1)_Maket NGTT Doanh Nghiep 2011_10 Van tai va BCVT (da sua ok)" xfId="1132" xr:uid="{00000000-0005-0000-0000-000090090000}"/>
    <cellStyle name="_10.Bieuthegioi-tan_NGTT2008(1)_Maket NGTT Doanh Nghiep 2011_12 Giao duc, Y Te va Muc songnam2011" xfId="1133" xr:uid="{00000000-0005-0000-0000-000091090000}"/>
    <cellStyle name="_10.Bieuthegioi-tan_NGTT2008(1)_Maket NGTT Doanh Nghiep 2011_nien giam tom tat du lich va XNK" xfId="1134" xr:uid="{00000000-0005-0000-0000-000092090000}"/>
    <cellStyle name="_10.Bieuthegioi-tan_NGTT2008(1)_Maket NGTT Doanh Nghiep 2011_Nongnghiep" xfId="1135" xr:uid="{00000000-0005-0000-0000-000093090000}"/>
    <cellStyle name="_10.Bieuthegioi-tan_NGTT2008(1)_Maket NGTT Doanh Nghiep 2011_XNK" xfId="1136" xr:uid="{00000000-0005-0000-0000-000094090000}"/>
    <cellStyle name="_10.Bieuthegioi-tan_NGTT2008(1)_Maket NGTT Thu chi NS 2011" xfId="1137" xr:uid="{00000000-0005-0000-0000-000095090000}"/>
    <cellStyle name="_10.Bieuthegioi-tan_NGTT2008(1)_Maket NGTT Thu chi NS 2011_08 Cong nghiep 2010" xfId="1138" xr:uid="{00000000-0005-0000-0000-000096090000}"/>
    <cellStyle name="_10.Bieuthegioi-tan_NGTT2008(1)_Maket NGTT Thu chi NS 2011_08 Thuong mai va Du lich (Ok)" xfId="1139" xr:uid="{00000000-0005-0000-0000-000097090000}"/>
    <cellStyle name="_10.Bieuthegioi-tan_NGTT2008(1)_Maket NGTT Thu chi NS 2011_09 Chi so gia 2011- VuTKG-1 (Ok)" xfId="1140" xr:uid="{00000000-0005-0000-0000-000098090000}"/>
    <cellStyle name="_10.Bieuthegioi-tan_NGTT2008(1)_Maket NGTT Thu chi NS 2011_09 Du lich" xfId="1141" xr:uid="{00000000-0005-0000-0000-000099090000}"/>
    <cellStyle name="_10.Bieuthegioi-tan_NGTT2008(1)_Maket NGTT Thu chi NS 2011_10 Van tai va BCVT (da sua ok)" xfId="1142" xr:uid="{00000000-0005-0000-0000-00009A090000}"/>
    <cellStyle name="_10.Bieuthegioi-tan_NGTT2008(1)_Maket NGTT Thu chi NS 2011_12 Giao duc, Y Te va Muc songnam2011" xfId="1143" xr:uid="{00000000-0005-0000-0000-00009B090000}"/>
    <cellStyle name="_10.Bieuthegioi-tan_NGTT2008(1)_Maket NGTT Thu chi NS 2011_nien giam tom tat du lich va XNK" xfId="1144" xr:uid="{00000000-0005-0000-0000-00009C090000}"/>
    <cellStyle name="_10.Bieuthegioi-tan_NGTT2008(1)_Maket NGTT Thu chi NS 2011_Nongnghiep" xfId="1145" xr:uid="{00000000-0005-0000-0000-00009D090000}"/>
    <cellStyle name="_10.Bieuthegioi-tan_NGTT2008(1)_Maket NGTT Thu chi NS 2011_XNK" xfId="1146" xr:uid="{00000000-0005-0000-0000-00009E090000}"/>
    <cellStyle name="_10.Bieuthegioi-tan_NGTT2008(1)_Maket NGTT2012 LN,TS (7-1-2013)" xfId="1147" xr:uid="{00000000-0005-0000-0000-00009F090000}"/>
    <cellStyle name="_10.Bieuthegioi-tan_NGTT2008(1)_Maket NGTT2012 LN,TS (7-1-2013)_Nongnghiep" xfId="1148" xr:uid="{00000000-0005-0000-0000-0000A0090000}"/>
    <cellStyle name="_10.Bieuthegioi-tan_NGTT2008(1)_Mau" xfId="3870" xr:uid="{00000000-0005-0000-0000-0000A1090000}"/>
    <cellStyle name="_10.Bieuthegioi-tan_NGTT2008(1)_Ngiam_lamnghiep_2011_v2(1)(1)" xfId="1149" xr:uid="{00000000-0005-0000-0000-0000A2090000}"/>
    <cellStyle name="_10.Bieuthegioi-tan_NGTT2008(1)_Ngiam_lamnghiep_2011_v2(1)(1)_Nongnghiep" xfId="1150" xr:uid="{00000000-0005-0000-0000-0000A3090000}"/>
    <cellStyle name="_10.Bieuthegioi-tan_NGTT2008(1)_NGTK-daydu-2014-Laodong" xfId="3871" xr:uid="{00000000-0005-0000-0000-0000A4090000}"/>
    <cellStyle name="_10.Bieuthegioi-tan_NGTT2008(1)_NGTT Ca the 2011 Diep" xfId="1151" xr:uid="{00000000-0005-0000-0000-0000A5090000}"/>
    <cellStyle name="_10.Bieuthegioi-tan_NGTT2008(1)_NGTT Ca the 2011 Diep_08 Cong nghiep 2010" xfId="1152" xr:uid="{00000000-0005-0000-0000-0000A6090000}"/>
    <cellStyle name="_10.Bieuthegioi-tan_NGTT2008(1)_NGTT Ca the 2011 Diep_08 Thuong mai va Du lich (Ok)" xfId="1153" xr:uid="{00000000-0005-0000-0000-0000A7090000}"/>
    <cellStyle name="_10.Bieuthegioi-tan_NGTT2008(1)_NGTT Ca the 2011 Diep_09 Chi so gia 2011- VuTKG-1 (Ok)" xfId="1154" xr:uid="{00000000-0005-0000-0000-0000A8090000}"/>
    <cellStyle name="_10.Bieuthegioi-tan_NGTT2008(1)_NGTT Ca the 2011 Diep_09 Du lich" xfId="1155" xr:uid="{00000000-0005-0000-0000-0000A9090000}"/>
    <cellStyle name="_10.Bieuthegioi-tan_NGTT2008(1)_NGTT Ca the 2011 Diep_10 Van tai va BCVT (da sua ok)" xfId="1156" xr:uid="{00000000-0005-0000-0000-0000AA090000}"/>
    <cellStyle name="_10.Bieuthegioi-tan_NGTT2008(1)_NGTT Ca the 2011 Diep_12 Giao duc, Y Te va Muc songnam2011" xfId="1157" xr:uid="{00000000-0005-0000-0000-0000AB090000}"/>
    <cellStyle name="_10.Bieuthegioi-tan_NGTT2008(1)_NGTT Ca the 2011 Diep_nien giam tom tat du lich va XNK" xfId="1158" xr:uid="{00000000-0005-0000-0000-0000AC090000}"/>
    <cellStyle name="_10.Bieuthegioi-tan_NGTT2008(1)_NGTT Ca the 2011 Diep_Nongnghiep" xfId="1159" xr:uid="{00000000-0005-0000-0000-0000AD090000}"/>
    <cellStyle name="_10.Bieuthegioi-tan_NGTT2008(1)_NGTT Ca the 2011 Diep_XNK" xfId="1160" xr:uid="{00000000-0005-0000-0000-0000AE090000}"/>
    <cellStyle name="_10.Bieuthegioi-tan_NGTT2008(1)_NGTT LN,TS 2012 (Chuan)" xfId="1161" xr:uid="{00000000-0005-0000-0000-0000AF090000}"/>
    <cellStyle name="_10.Bieuthegioi-tan_NGTT2008(1)_Nien giam day du  Nong nghiep 2010" xfId="1162" xr:uid="{00000000-0005-0000-0000-0000B0090000}"/>
    <cellStyle name="_10.Bieuthegioi-tan_NGTT2008(1)_nien giam tom tat nong nghiep 2013" xfId="3872" xr:uid="{00000000-0005-0000-0000-0000B1090000}"/>
    <cellStyle name="_10.Bieuthegioi-tan_NGTT2008(1)_Nien giam TT Vu Nong nghiep 2012(solieu)-gui Vu TH 29-3-2013" xfId="1163" xr:uid="{00000000-0005-0000-0000-0000B2090000}"/>
    <cellStyle name="_10.Bieuthegioi-tan_NGTT2008(1)_Niengiam_Hung_final" xfId="3873" xr:uid="{00000000-0005-0000-0000-0000B3090000}"/>
    <cellStyle name="_10.Bieuthegioi-tan_NGTT2008(1)_Nongnghiep" xfId="1164" xr:uid="{00000000-0005-0000-0000-0000B4090000}"/>
    <cellStyle name="_10.Bieuthegioi-tan_NGTT2008(1)_Nongnghiep 2" xfId="3874" xr:uid="{00000000-0005-0000-0000-0000B5090000}"/>
    <cellStyle name="_10.Bieuthegioi-tan_NGTT2008(1)_Nongnghiep_Bo sung 04 bieu Cong nghiep" xfId="1165" xr:uid="{00000000-0005-0000-0000-0000B6090000}"/>
    <cellStyle name="_10.Bieuthegioi-tan_NGTT2008(1)_Nongnghiep_Bo sung 04 bieu Cong nghiep 2" xfId="3875" xr:uid="{00000000-0005-0000-0000-0000B7090000}"/>
    <cellStyle name="_10.Bieuthegioi-tan_NGTT2008(1)_Nongnghiep_Bo sung 04 bieu Cong nghiep_Book2" xfId="3876" xr:uid="{00000000-0005-0000-0000-0000B8090000}"/>
    <cellStyle name="_10.Bieuthegioi-tan_NGTT2008(1)_Nongnghiep_Bo sung 04 bieu Cong nghiep_Mau" xfId="3877" xr:uid="{00000000-0005-0000-0000-0000B9090000}"/>
    <cellStyle name="_10.Bieuthegioi-tan_NGTT2008(1)_Nongnghiep_Bo sung 04 bieu Cong nghiep_NGTK-daydu-2014-Laodong" xfId="3878" xr:uid="{00000000-0005-0000-0000-0000BA090000}"/>
    <cellStyle name="_10.Bieuthegioi-tan_NGTT2008(1)_Nongnghiep_Bo sung 04 bieu Cong nghiep_Niengiam_Hung_final" xfId="3879" xr:uid="{00000000-0005-0000-0000-0000BB090000}"/>
    <cellStyle name="_10.Bieuthegioi-tan_NGTT2008(1)_Nongnghiep_Book2" xfId="3880" xr:uid="{00000000-0005-0000-0000-0000BC090000}"/>
    <cellStyle name="_10.Bieuthegioi-tan_NGTT2008(1)_Nongnghiep_Mau" xfId="1166" xr:uid="{00000000-0005-0000-0000-0000BD090000}"/>
    <cellStyle name="_10.Bieuthegioi-tan_NGTT2008(1)_Nongnghiep_NGDD 2013 Thu chi NSNN " xfId="3881" xr:uid="{00000000-0005-0000-0000-0000BE090000}"/>
    <cellStyle name="_10.Bieuthegioi-tan_NGTT2008(1)_Nongnghiep_NGTK-daydu-2014-Laodong" xfId="3882" xr:uid="{00000000-0005-0000-0000-0000BF090000}"/>
    <cellStyle name="_10.Bieuthegioi-tan_NGTT2008(1)_Nongnghiep_Niengiam_Hung_final" xfId="3883" xr:uid="{00000000-0005-0000-0000-0000C0090000}"/>
    <cellStyle name="_10.Bieuthegioi-tan_NGTT2008(1)_Nongnghiep_Nongnghiep NGDD 2012_cap nhat den 24-5-2013(1)" xfId="1167" xr:uid="{00000000-0005-0000-0000-0000C1090000}"/>
    <cellStyle name="_10.Bieuthegioi-tan_NGTT2008(1)_Nongnghiep_TKQG" xfId="1168" xr:uid="{00000000-0005-0000-0000-0000C2090000}"/>
    <cellStyle name="_10.Bieuthegioi-tan_NGTT2008(1)_Nongnghiep_TKQG 2" xfId="5202" xr:uid="{00000000-0005-0000-0000-0000C3090000}"/>
    <cellStyle name="_10.Bieuthegioi-tan_NGTT2008(1)_Phan i (in)" xfId="1169" xr:uid="{00000000-0005-0000-0000-0000C4090000}"/>
    <cellStyle name="_10.Bieuthegioi-tan_NGTT2008(1)_Phan II (In)" xfId="3884" xr:uid="{00000000-0005-0000-0000-0000C5090000}"/>
    <cellStyle name="_10.Bieuthegioi-tan_NGTT2008(1)_So lieu quoc te TH" xfId="1170" xr:uid="{00000000-0005-0000-0000-0000C6090000}"/>
    <cellStyle name="_10.Bieuthegioi-tan_NGTT2008(1)_So lieu quoc te TH_08 Cong nghiep 2010" xfId="1171" xr:uid="{00000000-0005-0000-0000-0000C7090000}"/>
    <cellStyle name="_10.Bieuthegioi-tan_NGTT2008(1)_So lieu quoc te TH_08 Thuong mai va Du lich (Ok)" xfId="1172" xr:uid="{00000000-0005-0000-0000-0000C8090000}"/>
    <cellStyle name="_10.Bieuthegioi-tan_NGTT2008(1)_So lieu quoc te TH_09 Chi so gia 2011- VuTKG-1 (Ok)" xfId="1173" xr:uid="{00000000-0005-0000-0000-0000C9090000}"/>
    <cellStyle name="_10.Bieuthegioi-tan_NGTT2008(1)_So lieu quoc te TH_09 Du lich" xfId="1174" xr:uid="{00000000-0005-0000-0000-0000CA090000}"/>
    <cellStyle name="_10.Bieuthegioi-tan_NGTT2008(1)_So lieu quoc te TH_10 Van tai va BCVT (da sua ok)" xfId="1175" xr:uid="{00000000-0005-0000-0000-0000CB090000}"/>
    <cellStyle name="_10.Bieuthegioi-tan_NGTT2008(1)_So lieu quoc te TH_12 Giao duc, Y Te va Muc songnam2011" xfId="1176" xr:uid="{00000000-0005-0000-0000-0000CC090000}"/>
    <cellStyle name="_10.Bieuthegioi-tan_NGTT2008(1)_So lieu quoc te TH_nien giam tom tat du lich va XNK" xfId="1177" xr:uid="{00000000-0005-0000-0000-0000CD090000}"/>
    <cellStyle name="_10.Bieuthegioi-tan_NGTT2008(1)_So lieu quoc te TH_Nongnghiep" xfId="1178" xr:uid="{00000000-0005-0000-0000-0000CE090000}"/>
    <cellStyle name="_10.Bieuthegioi-tan_NGTT2008(1)_So lieu quoc te TH_XNK" xfId="1179" xr:uid="{00000000-0005-0000-0000-0000CF090000}"/>
    <cellStyle name="_10.Bieuthegioi-tan_NGTT2008(1)_So lieu quoc te(GDP)" xfId="1180" xr:uid="{00000000-0005-0000-0000-0000D0090000}"/>
    <cellStyle name="_10.Bieuthegioi-tan_NGTT2008(1)_So lieu quoc te(GDP) 2" xfId="3885" xr:uid="{00000000-0005-0000-0000-0000D1090000}"/>
    <cellStyle name="_10.Bieuthegioi-tan_NGTT2008(1)_So lieu quoc te(GDP)_02  Dan so lao dong(OK)" xfId="1181" xr:uid="{00000000-0005-0000-0000-0000D2090000}"/>
    <cellStyle name="_10.Bieuthegioi-tan_NGTT2008(1)_So lieu quoc te(GDP)_03 TKQG va Thu chi NSNN 2012" xfId="1182" xr:uid="{00000000-0005-0000-0000-0000D3090000}"/>
    <cellStyle name="_10.Bieuthegioi-tan_NGTT2008(1)_So lieu quoc te(GDP)_04 Doanh nghiep va CSKDCT 2012" xfId="1183" xr:uid="{00000000-0005-0000-0000-0000D4090000}"/>
    <cellStyle name="_10.Bieuthegioi-tan_NGTT2008(1)_So lieu quoc te(GDP)_05 Doanh nghiep va Ca the_2011 (Ok)" xfId="1184" xr:uid="{00000000-0005-0000-0000-0000D5090000}"/>
    <cellStyle name="_10.Bieuthegioi-tan_NGTT2008(1)_So lieu quoc te(GDP)_06 NGTT LN,TS 2013 co so" xfId="3886" xr:uid="{00000000-0005-0000-0000-0000D6090000}"/>
    <cellStyle name="_10.Bieuthegioi-tan_NGTT2008(1)_So lieu quoc te(GDP)_07 NGTT CN 2012" xfId="1185" xr:uid="{00000000-0005-0000-0000-0000D7090000}"/>
    <cellStyle name="_10.Bieuthegioi-tan_NGTT2008(1)_So lieu quoc te(GDP)_08 Thuong mai Tong muc - Diep" xfId="1186" xr:uid="{00000000-0005-0000-0000-0000D8090000}"/>
    <cellStyle name="_10.Bieuthegioi-tan_NGTT2008(1)_So lieu quoc te(GDP)_08 Thuong mai va Du lich (Ok)" xfId="1187" xr:uid="{00000000-0005-0000-0000-0000D9090000}"/>
    <cellStyle name="_10.Bieuthegioi-tan_NGTT2008(1)_So lieu quoc te(GDP)_08 Thuong mai va Du lich (Ok)_nien giam tom tat nong nghiep 2013" xfId="3887" xr:uid="{00000000-0005-0000-0000-0000DA090000}"/>
    <cellStyle name="_10.Bieuthegioi-tan_NGTT2008(1)_So lieu quoc te(GDP)_08 Thuong mai va Du lich (Ok)_Phan II (In)" xfId="3888" xr:uid="{00000000-0005-0000-0000-0000DB090000}"/>
    <cellStyle name="_10.Bieuthegioi-tan_NGTT2008(1)_So lieu quoc te(GDP)_09 Chi so gia 2011- VuTKG-1 (Ok)" xfId="1188" xr:uid="{00000000-0005-0000-0000-0000DC090000}"/>
    <cellStyle name="_10.Bieuthegioi-tan_NGTT2008(1)_So lieu quoc te(GDP)_09 Chi so gia 2011- VuTKG-1 (Ok)_nien giam tom tat nong nghiep 2013" xfId="3889" xr:uid="{00000000-0005-0000-0000-0000DD090000}"/>
    <cellStyle name="_10.Bieuthegioi-tan_NGTT2008(1)_So lieu quoc te(GDP)_09 Chi so gia 2011- VuTKG-1 (Ok)_Phan II (In)" xfId="3890" xr:uid="{00000000-0005-0000-0000-0000DE090000}"/>
    <cellStyle name="_10.Bieuthegioi-tan_NGTT2008(1)_So lieu quoc te(GDP)_09 Du lich" xfId="1189" xr:uid="{00000000-0005-0000-0000-0000DF090000}"/>
    <cellStyle name="_10.Bieuthegioi-tan_NGTT2008(1)_So lieu quoc te(GDP)_09 Du lich_nien giam tom tat nong nghiep 2013" xfId="3891" xr:uid="{00000000-0005-0000-0000-0000E0090000}"/>
    <cellStyle name="_10.Bieuthegioi-tan_NGTT2008(1)_So lieu quoc te(GDP)_09 Du lich_Phan II (In)" xfId="3892" xr:uid="{00000000-0005-0000-0000-0000E1090000}"/>
    <cellStyle name="_10.Bieuthegioi-tan_NGTT2008(1)_So lieu quoc te(GDP)_10 Van tai va BCVT (da sua ok)" xfId="1190" xr:uid="{00000000-0005-0000-0000-0000E2090000}"/>
    <cellStyle name="_10.Bieuthegioi-tan_NGTT2008(1)_So lieu quoc te(GDP)_10 Van tai va BCVT (da sua ok)_nien giam tom tat nong nghiep 2013" xfId="3893" xr:uid="{00000000-0005-0000-0000-0000E3090000}"/>
    <cellStyle name="_10.Bieuthegioi-tan_NGTT2008(1)_So lieu quoc te(GDP)_10 Van tai va BCVT (da sua ok)_Phan II (In)" xfId="3894" xr:uid="{00000000-0005-0000-0000-0000E4090000}"/>
    <cellStyle name="_10.Bieuthegioi-tan_NGTT2008(1)_So lieu quoc te(GDP)_11 (3)" xfId="1191" xr:uid="{00000000-0005-0000-0000-0000E5090000}"/>
    <cellStyle name="_10.Bieuthegioi-tan_NGTT2008(1)_So lieu quoc te(GDP)_11 (3) 2" xfId="3895" xr:uid="{00000000-0005-0000-0000-0000E6090000}"/>
    <cellStyle name="_10.Bieuthegioi-tan_NGTT2008(1)_So lieu quoc te(GDP)_11 (3)_04 Doanh nghiep va CSKDCT 2012" xfId="1192" xr:uid="{00000000-0005-0000-0000-0000E7090000}"/>
    <cellStyle name="_10.Bieuthegioi-tan_NGTT2008(1)_So lieu quoc te(GDP)_11 (3)_Book2" xfId="3896" xr:uid="{00000000-0005-0000-0000-0000E8090000}"/>
    <cellStyle name="_10.Bieuthegioi-tan_NGTT2008(1)_So lieu quoc te(GDP)_11 (3)_NGTK-daydu-2014-Laodong" xfId="3897" xr:uid="{00000000-0005-0000-0000-0000E9090000}"/>
    <cellStyle name="_10.Bieuthegioi-tan_NGTT2008(1)_So lieu quoc te(GDP)_11 (3)_nien giam tom tat nong nghiep 2013" xfId="3898" xr:uid="{00000000-0005-0000-0000-0000EA090000}"/>
    <cellStyle name="_10.Bieuthegioi-tan_NGTT2008(1)_So lieu quoc te(GDP)_11 (3)_Niengiam_Hung_final" xfId="3899" xr:uid="{00000000-0005-0000-0000-0000EB090000}"/>
    <cellStyle name="_10.Bieuthegioi-tan_NGTT2008(1)_So lieu quoc te(GDP)_11 (3)_Phan II (In)" xfId="3900" xr:uid="{00000000-0005-0000-0000-0000EC090000}"/>
    <cellStyle name="_10.Bieuthegioi-tan_NGTT2008(1)_So lieu quoc te(GDP)_11 (3)_Xl0000167" xfId="1193" xr:uid="{00000000-0005-0000-0000-0000ED090000}"/>
    <cellStyle name="_10.Bieuthegioi-tan_NGTT2008(1)_So lieu quoc te(GDP)_12 (2)" xfId="1194" xr:uid="{00000000-0005-0000-0000-0000EE090000}"/>
    <cellStyle name="_10.Bieuthegioi-tan_NGTT2008(1)_So lieu quoc te(GDP)_12 (2) 2" xfId="3901" xr:uid="{00000000-0005-0000-0000-0000EF090000}"/>
    <cellStyle name="_10.Bieuthegioi-tan_NGTT2008(1)_So lieu quoc te(GDP)_12 (2)_04 Doanh nghiep va CSKDCT 2012" xfId="1195" xr:uid="{00000000-0005-0000-0000-0000F0090000}"/>
    <cellStyle name="_10.Bieuthegioi-tan_NGTT2008(1)_So lieu quoc te(GDP)_12 (2)_Book2" xfId="3902" xr:uid="{00000000-0005-0000-0000-0000F1090000}"/>
    <cellStyle name="_10.Bieuthegioi-tan_NGTT2008(1)_So lieu quoc te(GDP)_12 (2)_NGTK-daydu-2014-Laodong" xfId="3903" xr:uid="{00000000-0005-0000-0000-0000F2090000}"/>
    <cellStyle name="_10.Bieuthegioi-tan_NGTT2008(1)_So lieu quoc te(GDP)_12 (2)_nien giam tom tat nong nghiep 2013" xfId="3904" xr:uid="{00000000-0005-0000-0000-0000F3090000}"/>
    <cellStyle name="_10.Bieuthegioi-tan_NGTT2008(1)_So lieu quoc te(GDP)_12 (2)_Niengiam_Hung_final" xfId="3905" xr:uid="{00000000-0005-0000-0000-0000F4090000}"/>
    <cellStyle name="_10.Bieuthegioi-tan_NGTT2008(1)_So lieu quoc te(GDP)_12 (2)_Phan II (In)" xfId="3906" xr:uid="{00000000-0005-0000-0000-0000F5090000}"/>
    <cellStyle name="_10.Bieuthegioi-tan_NGTT2008(1)_So lieu quoc te(GDP)_12 (2)_Xl0000167" xfId="1196" xr:uid="{00000000-0005-0000-0000-0000F6090000}"/>
    <cellStyle name="_10.Bieuthegioi-tan_NGTT2008(1)_So lieu quoc te(GDP)_12 Giao duc, Y Te va Muc songnam2011" xfId="1197" xr:uid="{00000000-0005-0000-0000-0000F7090000}"/>
    <cellStyle name="_10.Bieuthegioi-tan_NGTT2008(1)_So lieu quoc te(GDP)_12 Giao duc, Y Te va Muc songnam2011_nien giam tom tat nong nghiep 2013" xfId="3907" xr:uid="{00000000-0005-0000-0000-0000F8090000}"/>
    <cellStyle name="_10.Bieuthegioi-tan_NGTT2008(1)_So lieu quoc te(GDP)_12 Giao duc, Y Te va Muc songnam2011_Phan II (In)" xfId="3908" xr:uid="{00000000-0005-0000-0000-0000F9090000}"/>
    <cellStyle name="_10.Bieuthegioi-tan_NGTT2008(1)_So lieu quoc te(GDP)_12 MSDC_Thuy Van" xfId="3909" xr:uid="{00000000-0005-0000-0000-0000FA090000}"/>
    <cellStyle name="_10.Bieuthegioi-tan_NGTT2008(1)_So lieu quoc te(GDP)_12 So lieu quoc te (Ok)" xfId="1198" xr:uid="{00000000-0005-0000-0000-0000FB090000}"/>
    <cellStyle name="_10.Bieuthegioi-tan_NGTT2008(1)_So lieu quoc te(GDP)_12 So lieu quoc te (Ok)_nien giam tom tat nong nghiep 2013" xfId="3910" xr:uid="{00000000-0005-0000-0000-0000FC090000}"/>
    <cellStyle name="_10.Bieuthegioi-tan_NGTT2008(1)_So lieu quoc te(GDP)_12 So lieu quoc te (Ok)_Phan II (In)" xfId="3911" xr:uid="{00000000-0005-0000-0000-0000FD090000}"/>
    <cellStyle name="_10.Bieuthegioi-tan_NGTT2008(1)_So lieu quoc te(GDP)_13 Van tai 2012" xfId="1199" xr:uid="{00000000-0005-0000-0000-0000FE090000}"/>
    <cellStyle name="_10.Bieuthegioi-tan_NGTT2008(1)_So lieu quoc te(GDP)_Book2" xfId="3912" xr:uid="{00000000-0005-0000-0000-0000FF090000}"/>
    <cellStyle name="_10.Bieuthegioi-tan_NGTT2008(1)_So lieu quoc te(GDP)_Giaoduc2013(ok)" xfId="1200" xr:uid="{00000000-0005-0000-0000-0000000A0000}"/>
    <cellStyle name="_10.Bieuthegioi-tan_NGTT2008(1)_So lieu quoc te(GDP)_Maket NGTT2012 LN,TS (7-1-2013)" xfId="1201" xr:uid="{00000000-0005-0000-0000-0000010A0000}"/>
    <cellStyle name="_10.Bieuthegioi-tan_NGTT2008(1)_So lieu quoc te(GDP)_Maket NGTT2012 LN,TS (7-1-2013)_Nongnghiep" xfId="1202" xr:uid="{00000000-0005-0000-0000-0000020A0000}"/>
    <cellStyle name="_10.Bieuthegioi-tan_NGTT2008(1)_So lieu quoc te(GDP)_Ngiam_lamnghiep_2011_v2(1)(1)" xfId="1203" xr:uid="{00000000-0005-0000-0000-0000030A0000}"/>
    <cellStyle name="_10.Bieuthegioi-tan_NGTT2008(1)_So lieu quoc te(GDP)_Ngiam_lamnghiep_2011_v2(1)(1)_Nongnghiep" xfId="1204" xr:uid="{00000000-0005-0000-0000-0000040A0000}"/>
    <cellStyle name="_10.Bieuthegioi-tan_NGTT2008(1)_So lieu quoc te(GDP)_NGTK-daydu-2014-Laodong" xfId="3913" xr:uid="{00000000-0005-0000-0000-0000050A0000}"/>
    <cellStyle name="_10.Bieuthegioi-tan_NGTT2008(1)_So lieu quoc te(GDP)_NGTT LN,TS 2012 (Chuan)" xfId="1205" xr:uid="{00000000-0005-0000-0000-0000060A0000}"/>
    <cellStyle name="_10.Bieuthegioi-tan_NGTT2008(1)_So lieu quoc te(GDP)_Nien giam TT Vu Nong nghiep 2012(solieu)-gui Vu TH 29-3-2013" xfId="1206" xr:uid="{00000000-0005-0000-0000-0000070A0000}"/>
    <cellStyle name="_10.Bieuthegioi-tan_NGTT2008(1)_So lieu quoc te(GDP)_Niengiam_Hung_final" xfId="3914" xr:uid="{00000000-0005-0000-0000-0000080A0000}"/>
    <cellStyle name="_10.Bieuthegioi-tan_NGTT2008(1)_So lieu quoc te(GDP)_Nongnghiep" xfId="1207" xr:uid="{00000000-0005-0000-0000-0000090A0000}"/>
    <cellStyle name="_10.Bieuthegioi-tan_NGTT2008(1)_So lieu quoc te(GDP)_Nongnghiep 2" xfId="5203" xr:uid="{00000000-0005-0000-0000-00000A0A0000}"/>
    <cellStyle name="_10.Bieuthegioi-tan_NGTT2008(1)_So lieu quoc te(GDP)_Nongnghiep NGDD 2012_cap nhat den 24-5-2013(1)" xfId="1208" xr:uid="{00000000-0005-0000-0000-00000B0A0000}"/>
    <cellStyle name="_10.Bieuthegioi-tan_NGTT2008(1)_So lieu quoc te(GDP)_Nongnghiep_Nongnghiep NGDD 2012_cap nhat den 24-5-2013(1)" xfId="1209" xr:uid="{00000000-0005-0000-0000-00000C0A0000}"/>
    <cellStyle name="_10.Bieuthegioi-tan_NGTT2008(1)_So lieu quoc te(GDP)_TKQG" xfId="1210" xr:uid="{00000000-0005-0000-0000-00000D0A0000}"/>
    <cellStyle name="_10.Bieuthegioi-tan_NGTT2008(1)_So lieu quoc te(GDP)_TKQG 2" xfId="5204" xr:uid="{00000000-0005-0000-0000-00000E0A0000}"/>
    <cellStyle name="_10.Bieuthegioi-tan_NGTT2008(1)_So lieu quoc te(GDP)_Xl0000147" xfId="1211" xr:uid="{00000000-0005-0000-0000-00000F0A0000}"/>
    <cellStyle name="_10.Bieuthegioi-tan_NGTT2008(1)_So lieu quoc te(GDP)_Xl0000167" xfId="1212" xr:uid="{00000000-0005-0000-0000-0000100A0000}"/>
    <cellStyle name="_10.Bieuthegioi-tan_NGTT2008(1)_So lieu quoc te(GDP)_XNK" xfId="1213" xr:uid="{00000000-0005-0000-0000-0000110A0000}"/>
    <cellStyle name="_10.Bieuthegioi-tan_NGTT2008(1)_So lieu quoc te(GDP)_XNK_nien giam tom tat nong nghiep 2013" xfId="3915" xr:uid="{00000000-0005-0000-0000-0000120A0000}"/>
    <cellStyle name="_10.Bieuthegioi-tan_NGTT2008(1)_So lieu quoc te(GDP)_XNK_Phan II (In)" xfId="3916" xr:uid="{00000000-0005-0000-0000-0000130A0000}"/>
    <cellStyle name="_10.Bieuthegioi-tan_NGTT2008(1)_Thuong mai va Du lich" xfId="1214" xr:uid="{00000000-0005-0000-0000-0000140A0000}"/>
    <cellStyle name="_10.Bieuthegioi-tan_NGTT2008(1)_Thuong mai va Du lich 2" xfId="3917" xr:uid="{00000000-0005-0000-0000-0000150A0000}"/>
    <cellStyle name="_10.Bieuthegioi-tan_NGTT2008(1)_Thuong mai va Du lich_01 Don vi HC" xfId="1215" xr:uid="{00000000-0005-0000-0000-0000160A0000}"/>
    <cellStyle name="_10.Bieuthegioi-tan_NGTT2008(1)_Thuong mai va Du lich_Book2" xfId="3918" xr:uid="{00000000-0005-0000-0000-0000170A0000}"/>
    <cellStyle name="_10.Bieuthegioi-tan_NGTT2008(1)_Thuong mai va Du lich_NGDD 2013 Thu chi NSNN " xfId="3919" xr:uid="{00000000-0005-0000-0000-0000180A0000}"/>
    <cellStyle name="_10.Bieuthegioi-tan_NGTT2008(1)_Thuong mai va Du lich_NGTK-daydu-2014-Laodong" xfId="3920" xr:uid="{00000000-0005-0000-0000-0000190A0000}"/>
    <cellStyle name="_10.Bieuthegioi-tan_NGTT2008(1)_Thuong mai va Du lich_nien giam tom tat nong nghiep 2013" xfId="3921" xr:uid="{00000000-0005-0000-0000-00001A0A0000}"/>
    <cellStyle name="_10.Bieuthegioi-tan_NGTT2008(1)_Thuong mai va Du lich_Niengiam_Hung_final" xfId="3922" xr:uid="{00000000-0005-0000-0000-00001B0A0000}"/>
    <cellStyle name="_10.Bieuthegioi-tan_NGTT2008(1)_Thuong mai va Du lich_Phan II (In)" xfId="3923" xr:uid="{00000000-0005-0000-0000-00001C0A0000}"/>
    <cellStyle name="_10.Bieuthegioi-tan_NGTT2008(1)_TKQG" xfId="1216" xr:uid="{00000000-0005-0000-0000-00001D0A0000}"/>
    <cellStyle name="_10.Bieuthegioi-tan_NGTT2008(1)_Tong hop 1" xfId="1217" xr:uid="{00000000-0005-0000-0000-00001E0A0000}"/>
    <cellStyle name="_10.Bieuthegioi-tan_NGTT2008(1)_Tong hop 1 2" xfId="3924" xr:uid="{00000000-0005-0000-0000-00001F0A0000}"/>
    <cellStyle name="_10.Bieuthegioi-tan_NGTT2008(1)_Tong hop 1_Book2" xfId="3925" xr:uid="{00000000-0005-0000-0000-0000200A0000}"/>
    <cellStyle name="_10.Bieuthegioi-tan_NGTT2008(1)_Tong hop 1_NGTK-daydu-2014-Laodong" xfId="3926" xr:uid="{00000000-0005-0000-0000-0000210A0000}"/>
    <cellStyle name="_10.Bieuthegioi-tan_NGTT2008(1)_Tong hop 1_Niengiam_Hung_final" xfId="3927" xr:uid="{00000000-0005-0000-0000-0000220A0000}"/>
    <cellStyle name="_10.Bieuthegioi-tan_NGTT2008(1)_Tong hop NGTT" xfId="1218" xr:uid="{00000000-0005-0000-0000-0000230A0000}"/>
    <cellStyle name="_10.Bieuthegioi-tan_NGTT2008(1)_Tong hop NGTT 2" xfId="3928" xr:uid="{00000000-0005-0000-0000-0000240A0000}"/>
    <cellStyle name="_10.Bieuthegioi-tan_NGTT2008(1)_Tong hop NGTT_Book2" xfId="3929" xr:uid="{00000000-0005-0000-0000-0000250A0000}"/>
    <cellStyle name="_10.Bieuthegioi-tan_NGTT2008(1)_Tong hop NGTT_Mau" xfId="3930" xr:uid="{00000000-0005-0000-0000-0000260A0000}"/>
    <cellStyle name="_10.Bieuthegioi-tan_NGTT2008(1)_Tong hop NGTT_NGTK-daydu-2014-Laodong" xfId="3931" xr:uid="{00000000-0005-0000-0000-0000270A0000}"/>
    <cellStyle name="_10.Bieuthegioi-tan_NGTT2008(1)_Tong hop NGTT_Niengiam_Hung_final" xfId="3932" xr:uid="{00000000-0005-0000-0000-0000280A0000}"/>
    <cellStyle name="_10.Bieuthegioi-tan_NGTT2008(1)_Xl0000006" xfId="3933" xr:uid="{00000000-0005-0000-0000-0000290A0000}"/>
    <cellStyle name="_10.Bieuthegioi-tan_NGTT2008(1)_Xl0000167" xfId="1219" xr:uid="{00000000-0005-0000-0000-00002A0A0000}"/>
    <cellStyle name="_10.Bieuthegioi-tan_NGTT2008(1)_XNK" xfId="1220" xr:uid="{00000000-0005-0000-0000-00002B0A0000}"/>
    <cellStyle name="_10.Bieuthegioi-tan_NGTT2008(1)_XNK (10-6)" xfId="1221" xr:uid="{00000000-0005-0000-0000-00002C0A0000}"/>
    <cellStyle name="_10.Bieuthegioi-tan_NGTT2008(1)_XNK (10-6) 2" xfId="3934" xr:uid="{00000000-0005-0000-0000-00002D0A0000}"/>
    <cellStyle name="_10.Bieuthegioi-tan_NGTT2008(1)_XNK (10-6)_Book2" xfId="3935" xr:uid="{00000000-0005-0000-0000-00002E0A0000}"/>
    <cellStyle name="_10.Bieuthegioi-tan_NGTT2008(1)_XNK (10-6)_NGTK-daydu-2014-Laodong" xfId="3936" xr:uid="{00000000-0005-0000-0000-00002F0A0000}"/>
    <cellStyle name="_10.Bieuthegioi-tan_NGTT2008(1)_XNK (10-6)_Niengiam_Hung_final" xfId="3937" xr:uid="{00000000-0005-0000-0000-0000300A0000}"/>
    <cellStyle name="_10.Bieuthegioi-tan_NGTT2008(1)_XNK 10" xfId="3938" xr:uid="{00000000-0005-0000-0000-0000310A0000}"/>
    <cellStyle name="_10.Bieuthegioi-tan_NGTT2008(1)_XNK 11" xfId="3939" xr:uid="{00000000-0005-0000-0000-0000320A0000}"/>
    <cellStyle name="_10.Bieuthegioi-tan_NGTT2008(1)_XNK 12" xfId="3940" xr:uid="{00000000-0005-0000-0000-0000330A0000}"/>
    <cellStyle name="_10.Bieuthegioi-tan_NGTT2008(1)_XNK 13" xfId="3941" xr:uid="{00000000-0005-0000-0000-0000340A0000}"/>
    <cellStyle name="_10.Bieuthegioi-tan_NGTT2008(1)_XNK 14" xfId="3942" xr:uid="{00000000-0005-0000-0000-0000350A0000}"/>
    <cellStyle name="_10.Bieuthegioi-tan_NGTT2008(1)_XNK 15" xfId="3943" xr:uid="{00000000-0005-0000-0000-0000360A0000}"/>
    <cellStyle name="_10.Bieuthegioi-tan_NGTT2008(1)_XNK 16" xfId="3944" xr:uid="{00000000-0005-0000-0000-0000370A0000}"/>
    <cellStyle name="_10.Bieuthegioi-tan_NGTT2008(1)_XNK 17" xfId="3945" xr:uid="{00000000-0005-0000-0000-0000380A0000}"/>
    <cellStyle name="_10.Bieuthegioi-tan_NGTT2008(1)_XNK 18" xfId="3946" xr:uid="{00000000-0005-0000-0000-0000390A0000}"/>
    <cellStyle name="_10.Bieuthegioi-tan_NGTT2008(1)_XNK 19" xfId="3947" xr:uid="{00000000-0005-0000-0000-00003A0A0000}"/>
    <cellStyle name="_10.Bieuthegioi-tan_NGTT2008(1)_XNK 2" xfId="3948" xr:uid="{00000000-0005-0000-0000-00003B0A0000}"/>
    <cellStyle name="_10.Bieuthegioi-tan_NGTT2008(1)_XNK 20" xfId="3949" xr:uid="{00000000-0005-0000-0000-00003C0A0000}"/>
    <cellStyle name="_10.Bieuthegioi-tan_NGTT2008(1)_XNK 21" xfId="3950" xr:uid="{00000000-0005-0000-0000-00003D0A0000}"/>
    <cellStyle name="_10.Bieuthegioi-tan_NGTT2008(1)_XNK 3" xfId="3951" xr:uid="{00000000-0005-0000-0000-00003E0A0000}"/>
    <cellStyle name="_10.Bieuthegioi-tan_NGTT2008(1)_XNK 4" xfId="3952" xr:uid="{00000000-0005-0000-0000-00003F0A0000}"/>
    <cellStyle name="_10.Bieuthegioi-tan_NGTT2008(1)_XNK 5" xfId="3953" xr:uid="{00000000-0005-0000-0000-0000400A0000}"/>
    <cellStyle name="_10.Bieuthegioi-tan_NGTT2008(1)_XNK 6" xfId="3954" xr:uid="{00000000-0005-0000-0000-0000410A0000}"/>
    <cellStyle name="_10.Bieuthegioi-tan_NGTT2008(1)_XNK 7" xfId="3955" xr:uid="{00000000-0005-0000-0000-0000420A0000}"/>
    <cellStyle name="_10.Bieuthegioi-tan_NGTT2008(1)_XNK 8" xfId="3956" xr:uid="{00000000-0005-0000-0000-0000430A0000}"/>
    <cellStyle name="_10.Bieuthegioi-tan_NGTT2008(1)_XNK 9" xfId="3957" xr:uid="{00000000-0005-0000-0000-0000440A0000}"/>
    <cellStyle name="_10.Bieuthegioi-tan_NGTT2008(1)_XNK_08 Thuong mai Tong muc - Diep" xfId="1222" xr:uid="{00000000-0005-0000-0000-0000450A0000}"/>
    <cellStyle name="_10.Bieuthegioi-tan_NGTT2008(1)_XNK_08 Thuong mai Tong muc - Diep_nien giam tom tat nong nghiep 2013" xfId="3958" xr:uid="{00000000-0005-0000-0000-0000460A0000}"/>
    <cellStyle name="_10.Bieuthegioi-tan_NGTT2008(1)_XNK_08 Thuong mai Tong muc - Diep_Phan II (In)" xfId="3959" xr:uid="{00000000-0005-0000-0000-0000470A0000}"/>
    <cellStyle name="_10.Bieuthegioi-tan_NGTT2008(1)_XNK_Bo sung 04 bieu Cong nghiep" xfId="1223" xr:uid="{00000000-0005-0000-0000-0000480A0000}"/>
    <cellStyle name="_10.Bieuthegioi-tan_NGTT2008(1)_XNK_Bo sung 04 bieu Cong nghiep 2" xfId="3960" xr:uid="{00000000-0005-0000-0000-0000490A0000}"/>
    <cellStyle name="_10.Bieuthegioi-tan_NGTT2008(1)_XNK_Bo sung 04 bieu Cong nghiep_Book2" xfId="3961" xr:uid="{00000000-0005-0000-0000-00004A0A0000}"/>
    <cellStyle name="_10.Bieuthegioi-tan_NGTT2008(1)_XNK_Bo sung 04 bieu Cong nghiep_Mau" xfId="3962" xr:uid="{00000000-0005-0000-0000-00004B0A0000}"/>
    <cellStyle name="_10.Bieuthegioi-tan_NGTT2008(1)_XNK_Bo sung 04 bieu Cong nghiep_NGTK-daydu-2014-Laodong" xfId="3963" xr:uid="{00000000-0005-0000-0000-00004C0A0000}"/>
    <cellStyle name="_10.Bieuthegioi-tan_NGTT2008(1)_XNK_Bo sung 04 bieu Cong nghiep_Niengiam_Hung_final" xfId="3964" xr:uid="{00000000-0005-0000-0000-00004D0A0000}"/>
    <cellStyle name="_10.Bieuthegioi-tan_NGTT2008(1)_XNK_Book2" xfId="3965" xr:uid="{00000000-0005-0000-0000-00004E0A0000}"/>
    <cellStyle name="_10.Bieuthegioi-tan_NGTT2008(1)_XNK_Mau" xfId="3966" xr:uid="{00000000-0005-0000-0000-00004F0A0000}"/>
    <cellStyle name="_10.Bieuthegioi-tan_NGTT2008(1)_XNK_NGTK-daydu-2014-Laodong" xfId="3967" xr:uid="{00000000-0005-0000-0000-0000500A0000}"/>
    <cellStyle name="_10.Bieuthegioi-tan_NGTT2008(1)_XNK_Niengiam_Hung_final" xfId="3968" xr:uid="{00000000-0005-0000-0000-0000510A0000}"/>
    <cellStyle name="_10.Bieuthegioi-tan_NGTT2008(1)_XNK-2012" xfId="1224" xr:uid="{00000000-0005-0000-0000-0000520A0000}"/>
    <cellStyle name="_10.Bieuthegioi-tan_NGTT2008(1)_XNK-2012_nien giam tom tat nong nghiep 2013" xfId="3969" xr:uid="{00000000-0005-0000-0000-0000530A0000}"/>
    <cellStyle name="_10.Bieuthegioi-tan_NGTT2008(1)_XNK-2012_Phan II (In)" xfId="3970" xr:uid="{00000000-0005-0000-0000-0000540A0000}"/>
    <cellStyle name="_10.Bieuthegioi-tan_NGTT2008(1)_XNK-Market" xfId="1225" xr:uid="{00000000-0005-0000-0000-0000550A0000}"/>
    <cellStyle name="_10_Market_VH_YT_GD_NGTT_2011" xfId="1226" xr:uid="{00000000-0005-0000-0000-0000560A0000}"/>
    <cellStyle name="_10_Market_VH_YT_GD_NGTT_2011 2" xfId="3971" xr:uid="{00000000-0005-0000-0000-0000570A0000}"/>
    <cellStyle name="_10_Market_VH_YT_GD_NGTT_2011_02  Dan so lao dong(OK)" xfId="1227" xr:uid="{00000000-0005-0000-0000-0000580A0000}"/>
    <cellStyle name="_10_Market_VH_YT_GD_NGTT_2011_03 TKQG va Thu chi NSNN 2012" xfId="1228" xr:uid="{00000000-0005-0000-0000-0000590A0000}"/>
    <cellStyle name="_10_Market_VH_YT_GD_NGTT_2011_04 Doanh nghiep va CSKDCT 2012" xfId="1229" xr:uid="{00000000-0005-0000-0000-00005A0A0000}"/>
    <cellStyle name="_10_Market_VH_YT_GD_NGTT_2011_05 Doanh nghiep va Ca the_2011 (Ok)" xfId="1230" xr:uid="{00000000-0005-0000-0000-00005B0A0000}"/>
    <cellStyle name="_10_Market_VH_YT_GD_NGTT_2011_06 NGTT LN,TS 2013 co so" xfId="3972" xr:uid="{00000000-0005-0000-0000-00005C0A0000}"/>
    <cellStyle name="_10_Market_VH_YT_GD_NGTT_2011_07 NGTT CN 2012" xfId="1231" xr:uid="{00000000-0005-0000-0000-00005D0A0000}"/>
    <cellStyle name="_10_Market_VH_YT_GD_NGTT_2011_08 Thuong mai Tong muc - Diep" xfId="1232" xr:uid="{00000000-0005-0000-0000-00005E0A0000}"/>
    <cellStyle name="_10_Market_VH_YT_GD_NGTT_2011_08 Thuong mai va Du lich (Ok)" xfId="1233" xr:uid="{00000000-0005-0000-0000-00005F0A0000}"/>
    <cellStyle name="_10_Market_VH_YT_GD_NGTT_2011_08 Thuong mai va Du lich (Ok)_nien giam tom tat nong nghiep 2013" xfId="3973" xr:uid="{00000000-0005-0000-0000-0000600A0000}"/>
    <cellStyle name="_10_Market_VH_YT_GD_NGTT_2011_08 Thuong mai va Du lich (Ok)_Phan II (In)" xfId="3974" xr:uid="{00000000-0005-0000-0000-0000610A0000}"/>
    <cellStyle name="_10_Market_VH_YT_GD_NGTT_2011_09 Chi so gia 2011- VuTKG-1 (Ok)" xfId="1234" xr:uid="{00000000-0005-0000-0000-0000620A0000}"/>
    <cellStyle name="_10_Market_VH_YT_GD_NGTT_2011_09 Chi so gia 2011- VuTKG-1 (Ok)_nien giam tom tat nong nghiep 2013" xfId="3975" xr:uid="{00000000-0005-0000-0000-0000630A0000}"/>
    <cellStyle name="_10_Market_VH_YT_GD_NGTT_2011_09 Chi so gia 2011- VuTKG-1 (Ok)_Phan II (In)" xfId="3976" xr:uid="{00000000-0005-0000-0000-0000640A0000}"/>
    <cellStyle name="_10_Market_VH_YT_GD_NGTT_2011_09 Du lich" xfId="1235" xr:uid="{00000000-0005-0000-0000-0000650A0000}"/>
    <cellStyle name="_10_Market_VH_YT_GD_NGTT_2011_09 Du lich_nien giam tom tat nong nghiep 2013" xfId="3977" xr:uid="{00000000-0005-0000-0000-0000660A0000}"/>
    <cellStyle name="_10_Market_VH_YT_GD_NGTT_2011_09 Du lich_Phan II (In)" xfId="3978" xr:uid="{00000000-0005-0000-0000-0000670A0000}"/>
    <cellStyle name="_10_Market_VH_YT_GD_NGTT_2011_10 Van tai va BCVT (da sua ok)" xfId="1236" xr:uid="{00000000-0005-0000-0000-0000680A0000}"/>
    <cellStyle name="_10_Market_VH_YT_GD_NGTT_2011_10 Van tai va BCVT (da sua ok)_nien giam tom tat nong nghiep 2013" xfId="3979" xr:uid="{00000000-0005-0000-0000-0000690A0000}"/>
    <cellStyle name="_10_Market_VH_YT_GD_NGTT_2011_10 Van tai va BCVT (da sua ok)_Phan II (In)" xfId="3980" xr:uid="{00000000-0005-0000-0000-00006A0A0000}"/>
    <cellStyle name="_10_Market_VH_YT_GD_NGTT_2011_11 (3)" xfId="1237" xr:uid="{00000000-0005-0000-0000-00006B0A0000}"/>
    <cellStyle name="_10_Market_VH_YT_GD_NGTT_2011_11 (3) 2" xfId="3981" xr:uid="{00000000-0005-0000-0000-00006C0A0000}"/>
    <cellStyle name="_10_Market_VH_YT_GD_NGTT_2011_11 (3)_04 Doanh nghiep va CSKDCT 2012" xfId="1238" xr:uid="{00000000-0005-0000-0000-00006D0A0000}"/>
    <cellStyle name="_10_Market_VH_YT_GD_NGTT_2011_11 (3)_Book2" xfId="3982" xr:uid="{00000000-0005-0000-0000-00006E0A0000}"/>
    <cellStyle name="_10_Market_VH_YT_GD_NGTT_2011_11 (3)_NGTK-daydu-2014-Laodong" xfId="3983" xr:uid="{00000000-0005-0000-0000-00006F0A0000}"/>
    <cellStyle name="_10_Market_VH_YT_GD_NGTT_2011_11 (3)_nien giam tom tat nong nghiep 2013" xfId="3984" xr:uid="{00000000-0005-0000-0000-0000700A0000}"/>
    <cellStyle name="_10_Market_VH_YT_GD_NGTT_2011_11 (3)_Niengiam_Hung_final" xfId="3985" xr:uid="{00000000-0005-0000-0000-0000710A0000}"/>
    <cellStyle name="_10_Market_VH_YT_GD_NGTT_2011_11 (3)_Phan II (In)" xfId="3986" xr:uid="{00000000-0005-0000-0000-0000720A0000}"/>
    <cellStyle name="_10_Market_VH_YT_GD_NGTT_2011_11 (3)_Xl0000167" xfId="1239" xr:uid="{00000000-0005-0000-0000-0000730A0000}"/>
    <cellStyle name="_10_Market_VH_YT_GD_NGTT_2011_12 (2)" xfId="1240" xr:uid="{00000000-0005-0000-0000-0000740A0000}"/>
    <cellStyle name="_10_Market_VH_YT_GD_NGTT_2011_12 (2) 2" xfId="3987" xr:uid="{00000000-0005-0000-0000-0000750A0000}"/>
    <cellStyle name="_10_Market_VH_YT_GD_NGTT_2011_12 (2)_04 Doanh nghiep va CSKDCT 2012" xfId="1241" xr:uid="{00000000-0005-0000-0000-0000760A0000}"/>
    <cellStyle name="_10_Market_VH_YT_GD_NGTT_2011_12 (2)_Book2" xfId="3988" xr:uid="{00000000-0005-0000-0000-0000770A0000}"/>
    <cellStyle name="_10_Market_VH_YT_GD_NGTT_2011_12 (2)_NGTK-daydu-2014-Laodong" xfId="3989" xr:uid="{00000000-0005-0000-0000-0000780A0000}"/>
    <cellStyle name="_10_Market_VH_YT_GD_NGTT_2011_12 (2)_nien giam tom tat nong nghiep 2013" xfId="3990" xr:uid="{00000000-0005-0000-0000-0000790A0000}"/>
    <cellStyle name="_10_Market_VH_YT_GD_NGTT_2011_12 (2)_Niengiam_Hung_final" xfId="3991" xr:uid="{00000000-0005-0000-0000-00007A0A0000}"/>
    <cellStyle name="_10_Market_VH_YT_GD_NGTT_2011_12 (2)_Phan II (In)" xfId="3992" xr:uid="{00000000-0005-0000-0000-00007B0A0000}"/>
    <cellStyle name="_10_Market_VH_YT_GD_NGTT_2011_12 (2)_Xl0000167" xfId="1242" xr:uid="{00000000-0005-0000-0000-00007C0A0000}"/>
    <cellStyle name="_10_Market_VH_YT_GD_NGTT_2011_12 Giao duc, Y Te va Muc songnam2011" xfId="1243" xr:uid="{00000000-0005-0000-0000-00007D0A0000}"/>
    <cellStyle name="_10_Market_VH_YT_GD_NGTT_2011_12 Giao duc, Y Te va Muc songnam2011_nien giam tom tat nong nghiep 2013" xfId="3993" xr:uid="{00000000-0005-0000-0000-00007E0A0000}"/>
    <cellStyle name="_10_Market_VH_YT_GD_NGTT_2011_12 Giao duc, Y Te va Muc songnam2011_Phan II (In)" xfId="3994" xr:uid="{00000000-0005-0000-0000-00007F0A0000}"/>
    <cellStyle name="_10_Market_VH_YT_GD_NGTT_2011_12 MSDC_Thuy Van" xfId="3995" xr:uid="{00000000-0005-0000-0000-0000800A0000}"/>
    <cellStyle name="_10_Market_VH_YT_GD_NGTT_2011_13 Van tai 2012" xfId="1244" xr:uid="{00000000-0005-0000-0000-0000810A0000}"/>
    <cellStyle name="_10_Market_VH_YT_GD_NGTT_2011_Book2" xfId="3996" xr:uid="{00000000-0005-0000-0000-0000820A0000}"/>
    <cellStyle name="_10_Market_VH_YT_GD_NGTT_2011_Giaoduc2013(ok)" xfId="1245" xr:uid="{00000000-0005-0000-0000-0000830A0000}"/>
    <cellStyle name="_10_Market_VH_YT_GD_NGTT_2011_Maket NGTT2012 LN,TS (7-1-2013)" xfId="1246" xr:uid="{00000000-0005-0000-0000-0000840A0000}"/>
    <cellStyle name="_10_Market_VH_YT_GD_NGTT_2011_Maket NGTT2012 LN,TS (7-1-2013)_Nongnghiep" xfId="1247" xr:uid="{00000000-0005-0000-0000-0000850A0000}"/>
    <cellStyle name="_10_Market_VH_YT_GD_NGTT_2011_Ngiam_lamnghiep_2011_v2(1)(1)" xfId="1248" xr:uid="{00000000-0005-0000-0000-0000860A0000}"/>
    <cellStyle name="_10_Market_VH_YT_GD_NGTT_2011_Ngiam_lamnghiep_2011_v2(1)(1)_Nongnghiep" xfId="1249" xr:uid="{00000000-0005-0000-0000-0000870A0000}"/>
    <cellStyle name="_10_Market_VH_YT_GD_NGTT_2011_NGTK-daydu-2014-Laodong" xfId="3997" xr:uid="{00000000-0005-0000-0000-0000880A0000}"/>
    <cellStyle name="_10_Market_VH_YT_GD_NGTT_2011_NGTT LN,TS 2012 (Chuan)" xfId="1250" xr:uid="{00000000-0005-0000-0000-0000890A0000}"/>
    <cellStyle name="_10_Market_VH_YT_GD_NGTT_2011_Nien giam TT Vu Nong nghiep 2012(solieu)-gui Vu TH 29-3-2013" xfId="1251" xr:uid="{00000000-0005-0000-0000-00008A0A0000}"/>
    <cellStyle name="_10_Market_VH_YT_GD_NGTT_2011_Niengiam_Hung_final" xfId="3998" xr:uid="{00000000-0005-0000-0000-00008B0A0000}"/>
    <cellStyle name="_10_Market_VH_YT_GD_NGTT_2011_Nongnghiep" xfId="1252" xr:uid="{00000000-0005-0000-0000-00008C0A0000}"/>
    <cellStyle name="_10_Market_VH_YT_GD_NGTT_2011_Nongnghiep 2" xfId="5205" xr:uid="{00000000-0005-0000-0000-00008D0A0000}"/>
    <cellStyle name="_10_Market_VH_YT_GD_NGTT_2011_Nongnghiep NGDD 2012_cap nhat den 24-5-2013(1)" xfId="1253" xr:uid="{00000000-0005-0000-0000-00008E0A0000}"/>
    <cellStyle name="_10_Market_VH_YT_GD_NGTT_2011_Nongnghiep_Nongnghiep NGDD 2012_cap nhat den 24-5-2013(1)" xfId="1254" xr:uid="{00000000-0005-0000-0000-00008F0A0000}"/>
    <cellStyle name="_10_Market_VH_YT_GD_NGTT_2011_TKQG" xfId="1255" xr:uid="{00000000-0005-0000-0000-0000900A0000}"/>
    <cellStyle name="_10_Market_VH_YT_GD_NGTT_2011_TKQG 2" xfId="5206" xr:uid="{00000000-0005-0000-0000-0000910A0000}"/>
    <cellStyle name="_10_Market_VH_YT_GD_NGTT_2011_Xl0000147" xfId="1256" xr:uid="{00000000-0005-0000-0000-0000920A0000}"/>
    <cellStyle name="_10_Market_VH_YT_GD_NGTT_2011_Xl0000167" xfId="1257" xr:uid="{00000000-0005-0000-0000-0000930A0000}"/>
    <cellStyle name="_10_Market_VH_YT_GD_NGTT_2011_XNK" xfId="1258" xr:uid="{00000000-0005-0000-0000-0000940A0000}"/>
    <cellStyle name="_10_Market_VH_YT_GD_NGTT_2011_XNK_nien giam tom tat nong nghiep 2013" xfId="3999" xr:uid="{00000000-0005-0000-0000-0000950A0000}"/>
    <cellStyle name="_10_Market_VH_YT_GD_NGTT_2011_XNK_Phan II (In)" xfId="4000" xr:uid="{00000000-0005-0000-0000-0000960A0000}"/>
    <cellStyle name="_12 So lieu quoc te (Ok)" xfId="1259" xr:uid="{00000000-0005-0000-0000-0000970A0000}"/>
    <cellStyle name="_12 So lieu quoc te (Ok)_nien giam tom tat nong nghiep 2013" xfId="4001" xr:uid="{00000000-0005-0000-0000-0000980A0000}"/>
    <cellStyle name="_12 So lieu quoc te (Ok)_Phan II (In)" xfId="4002" xr:uid="{00000000-0005-0000-0000-0000990A0000}"/>
    <cellStyle name="_15.Quoc te" xfId="1260" xr:uid="{00000000-0005-0000-0000-00009A0A0000}"/>
    <cellStyle name="_2.OK" xfId="1261" xr:uid="{00000000-0005-0000-0000-00009B0A0000}"/>
    <cellStyle name="_3OK" xfId="1262" xr:uid="{00000000-0005-0000-0000-00009C0A0000}"/>
    <cellStyle name="_4OK" xfId="1263" xr:uid="{00000000-0005-0000-0000-00009D0A0000}"/>
    <cellStyle name="_5OK" xfId="1264" xr:uid="{00000000-0005-0000-0000-00009E0A0000}"/>
    <cellStyle name="_6OK" xfId="1265" xr:uid="{00000000-0005-0000-0000-00009F0A0000}"/>
    <cellStyle name="_7OK" xfId="1266" xr:uid="{00000000-0005-0000-0000-0000A00A0000}"/>
    <cellStyle name="_8OK" xfId="1267" xr:uid="{00000000-0005-0000-0000-0000A10A0000}"/>
    <cellStyle name="_Book2" xfId="1268" xr:uid="{00000000-0005-0000-0000-0000A20A0000}"/>
    <cellStyle name="_Book2 10" xfId="1269" xr:uid="{00000000-0005-0000-0000-0000A30A0000}"/>
    <cellStyle name="_Book2 11" xfId="1270" xr:uid="{00000000-0005-0000-0000-0000A40A0000}"/>
    <cellStyle name="_Book2 12" xfId="1271" xr:uid="{00000000-0005-0000-0000-0000A50A0000}"/>
    <cellStyle name="_Book2 13" xfId="1272" xr:uid="{00000000-0005-0000-0000-0000A60A0000}"/>
    <cellStyle name="_Book2 14" xfId="1273" xr:uid="{00000000-0005-0000-0000-0000A70A0000}"/>
    <cellStyle name="_Book2 15" xfId="1274" xr:uid="{00000000-0005-0000-0000-0000A80A0000}"/>
    <cellStyle name="_Book2 16" xfId="1275" xr:uid="{00000000-0005-0000-0000-0000A90A0000}"/>
    <cellStyle name="_Book2 17" xfId="1276" xr:uid="{00000000-0005-0000-0000-0000AA0A0000}"/>
    <cellStyle name="_Book2 18" xfId="1277" xr:uid="{00000000-0005-0000-0000-0000AB0A0000}"/>
    <cellStyle name="_Book2 19" xfId="1278" xr:uid="{00000000-0005-0000-0000-0000AC0A0000}"/>
    <cellStyle name="_Book2 2" xfId="1279" xr:uid="{00000000-0005-0000-0000-0000AD0A0000}"/>
    <cellStyle name="_Book2 3" xfId="1280" xr:uid="{00000000-0005-0000-0000-0000AE0A0000}"/>
    <cellStyle name="_Book2 4" xfId="1281" xr:uid="{00000000-0005-0000-0000-0000AF0A0000}"/>
    <cellStyle name="_Book2 5" xfId="1282" xr:uid="{00000000-0005-0000-0000-0000B00A0000}"/>
    <cellStyle name="_Book2 6" xfId="1283" xr:uid="{00000000-0005-0000-0000-0000B10A0000}"/>
    <cellStyle name="_Book2 7" xfId="1284" xr:uid="{00000000-0005-0000-0000-0000B20A0000}"/>
    <cellStyle name="_Book2 8" xfId="1285" xr:uid="{00000000-0005-0000-0000-0000B30A0000}"/>
    <cellStyle name="_Book2 9" xfId="1286" xr:uid="{00000000-0005-0000-0000-0000B40A0000}"/>
    <cellStyle name="_Book2_01 Don vi HC" xfId="1287" xr:uid="{00000000-0005-0000-0000-0000B50A0000}"/>
    <cellStyle name="_Book2_01 Don vi HC 2" xfId="4003" xr:uid="{00000000-0005-0000-0000-0000B60A0000}"/>
    <cellStyle name="_Book2_01 Don vi HC_Book2" xfId="4004" xr:uid="{00000000-0005-0000-0000-0000B70A0000}"/>
    <cellStyle name="_Book2_01 Don vi HC_NGTK-daydu-2014-Laodong" xfId="4005" xr:uid="{00000000-0005-0000-0000-0000B80A0000}"/>
    <cellStyle name="_Book2_01 Don vi HC_Niengiam_Hung_final" xfId="4006" xr:uid="{00000000-0005-0000-0000-0000B90A0000}"/>
    <cellStyle name="_Book2_01 DVHC-DSLD 2010" xfId="1288" xr:uid="{00000000-0005-0000-0000-0000BA0A0000}"/>
    <cellStyle name="_Book2_01 DVHC-DSLD 2010 2" xfId="4007" xr:uid="{00000000-0005-0000-0000-0000BB0A0000}"/>
    <cellStyle name="_Book2_01 DVHC-DSLD 2010_Book2" xfId="4008" xr:uid="{00000000-0005-0000-0000-0000BC0A0000}"/>
    <cellStyle name="_Book2_01 DVHC-DSLD 2010_Mau" xfId="4009" xr:uid="{00000000-0005-0000-0000-0000BD0A0000}"/>
    <cellStyle name="_Book2_01 DVHC-DSLD 2010_NGTK-daydu-2014-Laodong" xfId="4010" xr:uid="{00000000-0005-0000-0000-0000BE0A0000}"/>
    <cellStyle name="_Book2_01 DVHC-DSLD 2010_Niengiam_Hung_final" xfId="4011" xr:uid="{00000000-0005-0000-0000-0000BF0A0000}"/>
    <cellStyle name="_Book2_02  Dan so lao dong(OK)" xfId="1289" xr:uid="{00000000-0005-0000-0000-0000C00A0000}"/>
    <cellStyle name="_Book2_02 Dan so 2010 (ok)" xfId="1290" xr:uid="{00000000-0005-0000-0000-0000C10A0000}"/>
    <cellStyle name="_Book2_02 Dan so Lao dong 2011" xfId="1291" xr:uid="{00000000-0005-0000-0000-0000C20A0000}"/>
    <cellStyle name="_Book2_02 Danso_Laodong 2012(chuan) CO SO" xfId="1292" xr:uid="{00000000-0005-0000-0000-0000C30A0000}"/>
    <cellStyle name="_Book2_02 DSLD_2011(ok).xls" xfId="1293" xr:uid="{00000000-0005-0000-0000-0000C40A0000}"/>
    <cellStyle name="_Book2_03 TKQG va Thu chi NSNN 2012" xfId="1294" xr:uid="{00000000-0005-0000-0000-0000C50A0000}"/>
    <cellStyle name="_Book2_04 Doanh nghiep va CSKDCT 2012" xfId="1295" xr:uid="{00000000-0005-0000-0000-0000C60A0000}"/>
    <cellStyle name="_Book2_05 Doanh nghiep va Ca the_2011 (Ok)" xfId="1296" xr:uid="{00000000-0005-0000-0000-0000C70A0000}"/>
    <cellStyle name="_Book2_05 NGTT DN 2010 (OK)" xfId="1297" xr:uid="{00000000-0005-0000-0000-0000C80A0000}"/>
    <cellStyle name="_Book2_05 NGTT DN 2010 (OK) 2" xfId="4012" xr:uid="{00000000-0005-0000-0000-0000C90A0000}"/>
    <cellStyle name="_Book2_05 NGTT DN 2010 (OK)_Bo sung 04 bieu Cong nghiep" xfId="1298" xr:uid="{00000000-0005-0000-0000-0000CA0A0000}"/>
    <cellStyle name="_Book2_05 NGTT DN 2010 (OK)_Bo sung 04 bieu Cong nghiep 2" xfId="4013" xr:uid="{00000000-0005-0000-0000-0000CB0A0000}"/>
    <cellStyle name="_Book2_05 NGTT DN 2010 (OK)_Bo sung 04 bieu Cong nghiep_Book2" xfId="4014" xr:uid="{00000000-0005-0000-0000-0000CC0A0000}"/>
    <cellStyle name="_Book2_05 NGTT DN 2010 (OK)_Bo sung 04 bieu Cong nghiep_Mau" xfId="4015" xr:uid="{00000000-0005-0000-0000-0000CD0A0000}"/>
    <cellStyle name="_Book2_05 NGTT DN 2010 (OK)_Bo sung 04 bieu Cong nghiep_NGTK-daydu-2014-Laodong" xfId="4016" xr:uid="{00000000-0005-0000-0000-0000CE0A0000}"/>
    <cellStyle name="_Book2_05 NGTT DN 2010 (OK)_Bo sung 04 bieu Cong nghiep_Niengiam_Hung_final" xfId="4017" xr:uid="{00000000-0005-0000-0000-0000CF0A0000}"/>
    <cellStyle name="_Book2_05 NGTT DN 2010 (OK)_Book2" xfId="4018" xr:uid="{00000000-0005-0000-0000-0000D00A0000}"/>
    <cellStyle name="_Book2_05 NGTT DN 2010 (OK)_Mau" xfId="4019" xr:uid="{00000000-0005-0000-0000-0000D10A0000}"/>
    <cellStyle name="_Book2_05 NGTT DN 2010 (OK)_NGTK-daydu-2014-Laodong" xfId="4020" xr:uid="{00000000-0005-0000-0000-0000D20A0000}"/>
    <cellStyle name="_Book2_05 NGTT DN 2010 (OK)_Niengiam_Hung_final" xfId="4021" xr:uid="{00000000-0005-0000-0000-0000D30A0000}"/>
    <cellStyle name="_Book2_06 NGTT LN,TS 2013 co so" xfId="4022" xr:uid="{00000000-0005-0000-0000-0000D40A0000}"/>
    <cellStyle name="_Book2_06 Nong, lam nghiep 2010  (ok)" xfId="1299" xr:uid="{00000000-0005-0000-0000-0000D50A0000}"/>
    <cellStyle name="_Book2_07 NGTT CN 2012" xfId="1300" xr:uid="{00000000-0005-0000-0000-0000D60A0000}"/>
    <cellStyle name="_Book2_08 Thuong mai Tong muc - Diep" xfId="1301" xr:uid="{00000000-0005-0000-0000-0000D70A0000}"/>
    <cellStyle name="_Book2_08 Thuong mai va Du lich (Ok)" xfId="1302" xr:uid="{00000000-0005-0000-0000-0000D80A0000}"/>
    <cellStyle name="_Book2_08 Thuong mai va Du lich (Ok)_nien giam tom tat nong nghiep 2013" xfId="4023" xr:uid="{00000000-0005-0000-0000-0000D90A0000}"/>
    <cellStyle name="_Book2_08 Thuong mai va Du lich (Ok)_Phan II (In)" xfId="4024" xr:uid="{00000000-0005-0000-0000-0000DA0A0000}"/>
    <cellStyle name="_Book2_09 Chi so gia 2011- VuTKG-1 (Ok)" xfId="1303" xr:uid="{00000000-0005-0000-0000-0000DB0A0000}"/>
    <cellStyle name="_Book2_09 Chi so gia 2011- VuTKG-1 (Ok)_nien giam tom tat nong nghiep 2013" xfId="4025" xr:uid="{00000000-0005-0000-0000-0000DC0A0000}"/>
    <cellStyle name="_Book2_09 Chi so gia 2011- VuTKG-1 (Ok)_Phan II (In)" xfId="4026" xr:uid="{00000000-0005-0000-0000-0000DD0A0000}"/>
    <cellStyle name="_Book2_09 Du lich" xfId="1304" xr:uid="{00000000-0005-0000-0000-0000DE0A0000}"/>
    <cellStyle name="_Book2_09 Du lich_nien giam tom tat nong nghiep 2013" xfId="4027" xr:uid="{00000000-0005-0000-0000-0000DF0A0000}"/>
    <cellStyle name="_Book2_09 Du lich_Phan II (In)" xfId="4028" xr:uid="{00000000-0005-0000-0000-0000E00A0000}"/>
    <cellStyle name="_Book2_10 Market VH, YT, GD, NGTT 2011 " xfId="1305" xr:uid="{00000000-0005-0000-0000-0000E10A0000}"/>
    <cellStyle name="_Book2_10 Market VH, YT, GD, NGTT 2011  2" xfId="4029" xr:uid="{00000000-0005-0000-0000-0000E20A0000}"/>
    <cellStyle name="_Book2_10 Market VH, YT, GD, NGTT 2011 _02  Dan so lao dong(OK)" xfId="1306" xr:uid="{00000000-0005-0000-0000-0000E30A0000}"/>
    <cellStyle name="_Book2_10 Market VH, YT, GD, NGTT 2011 _03 TKQG va Thu chi NSNN 2012" xfId="1307" xr:uid="{00000000-0005-0000-0000-0000E40A0000}"/>
    <cellStyle name="_Book2_10 Market VH, YT, GD, NGTT 2011 _04 Doanh nghiep va CSKDCT 2012" xfId="1308" xr:uid="{00000000-0005-0000-0000-0000E50A0000}"/>
    <cellStyle name="_Book2_10 Market VH, YT, GD, NGTT 2011 _05 Doanh nghiep va Ca the_2011 (Ok)" xfId="1309" xr:uid="{00000000-0005-0000-0000-0000E60A0000}"/>
    <cellStyle name="_Book2_10 Market VH, YT, GD, NGTT 2011 _06 NGTT LN,TS 2013 co so" xfId="4030" xr:uid="{00000000-0005-0000-0000-0000E70A0000}"/>
    <cellStyle name="_Book2_10 Market VH, YT, GD, NGTT 2011 _07 NGTT CN 2012" xfId="1310" xr:uid="{00000000-0005-0000-0000-0000E80A0000}"/>
    <cellStyle name="_Book2_10 Market VH, YT, GD, NGTT 2011 _08 Thuong mai Tong muc - Diep" xfId="1311" xr:uid="{00000000-0005-0000-0000-0000E90A0000}"/>
    <cellStyle name="_Book2_10 Market VH, YT, GD, NGTT 2011 _08 Thuong mai va Du lich (Ok)" xfId="1312" xr:uid="{00000000-0005-0000-0000-0000EA0A0000}"/>
    <cellStyle name="_Book2_10 Market VH, YT, GD, NGTT 2011 _08 Thuong mai va Du lich (Ok)_nien giam tom tat nong nghiep 2013" xfId="4031" xr:uid="{00000000-0005-0000-0000-0000EB0A0000}"/>
    <cellStyle name="_Book2_10 Market VH, YT, GD, NGTT 2011 _08 Thuong mai va Du lich (Ok)_Phan II (In)" xfId="4032" xr:uid="{00000000-0005-0000-0000-0000EC0A0000}"/>
    <cellStyle name="_Book2_10 Market VH, YT, GD, NGTT 2011 _09 Chi so gia 2011- VuTKG-1 (Ok)" xfId="1313" xr:uid="{00000000-0005-0000-0000-0000ED0A0000}"/>
    <cellStyle name="_Book2_10 Market VH, YT, GD, NGTT 2011 _09 Chi so gia 2011- VuTKG-1 (Ok)_nien giam tom tat nong nghiep 2013" xfId="4033" xr:uid="{00000000-0005-0000-0000-0000EE0A0000}"/>
    <cellStyle name="_Book2_10 Market VH, YT, GD, NGTT 2011 _09 Chi so gia 2011- VuTKG-1 (Ok)_Phan II (In)" xfId="4034" xr:uid="{00000000-0005-0000-0000-0000EF0A0000}"/>
    <cellStyle name="_Book2_10 Market VH, YT, GD, NGTT 2011 _09 Du lich" xfId="1314" xr:uid="{00000000-0005-0000-0000-0000F00A0000}"/>
    <cellStyle name="_Book2_10 Market VH, YT, GD, NGTT 2011 _09 Du lich_nien giam tom tat nong nghiep 2013" xfId="4035" xr:uid="{00000000-0005-0000-0000-0000F10A0000}"/>
    <cellStyle name="_Book2_10 Market VH, YT, GD, NGTT 2011 _09 Du lich_Phan II (In)" xfId="4036" xr:uid="{00000000-0005-0000-0000-0000F20A0000}"/>
    <cellStyle name="_Book2_10 Market VH, YT, GD, NGTT 2011 _10 Van tai va BCVT (da sua ok)" xfId="1315" xr:uid="{00000000-0005-0000-0000-0000F30A0000}"/>
    <cellStyle name="_Book2_10 Market VH, YT, GD, NGTT 2011 _10 Van tai va BCVT (da sua ok)_nien giam tom tat nong nghiep 2013" xfId="4037" xr:uid="{00000000-0005-0000-0000-0000F40A0000}"/>
    <cellStyle name="_Book2_10 Market VH, YT, GD, NGTT 2011 _10 Van tai va BCVT (da sua ok)_Phan II (In)" xfId="4038" xr:uid="{00000000-0005-0000-0000-0000F50A0000}"/>
    <cellStyle name="_Book2_10 Market VH, YT, GD, NGTT 2011 _11 (3)" xfId="1316" xr:uid="{00000000-0005-0000-0000-0000F60A0000}"/>
    <cellStyle name="_Book2_10 Market VH, YT, GD, NGTT 2011 _11 (3) 2" xfId="4039" xr:uid="{00000000-0005-0000-0000-0000F70A0000}"/>
    <cellStyle name="_Book2_10 Market VH, YT, GD, NGTT 2011 _11 (3)_04 Doanh nghiep va CSKDCT 2012" xfId="1317" xr:uid="{00000000-0005-0000-0000-0000F80A0000}"/>
    <cellStyle name="_Book2_10 Market VH, YT, GD, NGTT 2011 _11 (3)_Book2" xfId="4040" xr:uid="{00000000-0005-0000-0000-0000F90A0000}"/>
    <cellStyle name="_Book2_10 Market VH, YT, GD, NGTT 2011 _11 (3)_NGTK-daydu-2014-Laodong" xfId="4041" xr:uid="{00000000-0005-0000-0000-0000FA0A0000}"/>
    <cellStyle name="_Book2_10 Market VH, YT, GD, NGTT 2011 _11 (3)_nien giam tom tat nong nghiep 2013" xfId="4042" xr:uid="{00000000-0005-0000-0000-0000FB0A0000}"/>
    <cellStyle name="_Book2_10 Market VH, YT, GD, NGTT 2011 _11 (3)_Niengiam_Hung_final" xfId="4043" xr:uid="{00000000-0005-0000-0000-0000FC0A0000}"/>
    <cellStyle name="_Book2_10 Market VH, YT, GD, NGTT 2011 _11 (3)_Phan II (In)" xfId="4044" xr:uid="{00000000-0005-0000-0000-0000FD0A0000}"/>
    <cellStyle name="_Book2_10 Market VH, YT, GD, NGTT 2011 _11 (3)_Xl0000167" xfId="1318" xr:uid="{00000000-0005-0000-0000-0000FE0A0000}"/>
    <cellStyle name="_Book2_10 Market VH, YT, GD, NGTT 2011 _12 (2)" xfId="1319" xr:uid="{00000000-0005-0000-0000-0000FF0A0000}"/>
    <cellStyle name="_Book2_10 Market VH, YT, GD, NGTT 2011 _12 (2) 2" xfId="4045" xr:uid="{00000000-0005-0000-0000-0000000B0000}"/>
    <cellStyle name="_Book2_10 Market VH, YT, GD, NGTT 2011 _12 (2)_04 Doanh nghiep va CSKDCT 2012" xfId="1320" xr:uid="{00000000-0005-0000-0000-0000010B0000}"/>
    <cellStyle name="_Book2_10 Market VH, YT, GD, NGTT 2011 _12 (2)_Book2" xfId="4046" xr:uid="{00000000-0005-0000-0000-0000020B0000}"/>
    <cellStyle name="_Book2_10 Market VH, YT, GD, NGTT 2011 _12 (2)_NGTK-daydu-2014-Laodong" xfId="4047" xr:uid="{00000000-0005-0000-0000-0000030B0000}"/>
    <cellStyle name="_Book2_10 Market VH, YT, GD, NGTT 2011 _12 (2)_nien giam tom tat nong nghiep 2013" xfId="4048" xr:uid="{00000000-0005-0000-0000-0000040B0000}"/>
    <cellStyle name="_Book2_10 Market VH, YT, GD, NGTT 2011 _12 (2)_Niengiam_Hung_final" xfId="4049" xr:uid="{00000000-0005-0000-0000-0000050B0000}"/>
    <cellStyle name="_Book2_10 Market VH, YT, GD, NGTT 2011 _12 (2)_Phan II (In)" xfId="4050" xr:uid="{00000000-0005-0000-0000-0000060B0000}"/>
    <cellStyle name="_Book2_10 Market VH, YT, GD, NGTT 2011 _12 (2)_Xl0000167" xfId="1321" xr:uid="{00000000-0005-0000-0000-0000070B0000}"/>
    <cellStyle name="_Book2_10 Market VH, YT, GD, NGTT 2011 _12 Giao duc, Y Te va Muc songnam2011" xfId="1322" xr:uid="{00000000-0005-0000-0000-0000080B0000}"/>
    <cellStyle name="_Book2_10 Market VH, YT, GD, NGTT 2011 _12 Giao duc, Y Te va Muc songnam2011_nien giam tom tat nong nghiep 2013" xfId="4051" xr:uid="{00000000-0005-0000-0000-0000090B0000}"/>
    <cellStyle name="_Book2_10 Market VH, YT, GD, NGTT 2011 _12 Giao duc, Y Te va Muc songnam2011_Phan II (In)" xfId="4052" xr:uid="{00000000-0005-0000-0000-00000A0B0000}"/>
    <cellStyle name="_Book2_10 Market VH, YT, GD, NGTT 2011 _12 MSDC_Thuy Van" xfId="4053" xr:uid="{00000000-0005-0000-0000-00000B0B0000}"/>
    <cellStyle name="_Book2_10 Market VH, YT, GD, NGTT 2011 _13 Van tai 2012" xfId="1323" xr:uid="{00000000-0005-0000-0000-00000C0B0000}"/>
    <cellStyle name="_Book2_10 Market VH, YT, GD, NGTT 2011 _Book2" xfId="4054" xr:uid="{00000000-0005-0000-0000-00000D0B0000}"/>
    <cellStyle name="_Book2_10 Market VH, YT, GD, NGTT 2011 _Giaoduc2013(ok)" xfId="1324" xr:uid="{00000000-0005-0000-0000-00000E0B0000}"/>
    <cellStyle name="_Book2_10 Market VH, YT, GD, NGTT 2011 _Maket NGTT2012 LN,TS (7-1-2013)" xfId="1325" xr:uid="{00000000-0005-0000-0000-00000F0B0000}"/>
    <cellStyle name="_Book2_10 Market VH, YT, GD, NGTT 2011 _Maket NGTT2012 LN,TS (7-1-2013)_Nongnghiep" xfId="1326" xr:uid="{00000000-0005-0000-0000-0000100B0000}"/>
    <cellStyle name="_Book2_10 Market VH, YT, GD, NGTT 2011 _Ngiam_lamnghiep_2011_v2(1)(1)" xfId="1327" xr:uid="{00000000-0005-0000-0000-0000110B0000}"/>
    <cellStyle name="_Book2_10 Market VH, YT, GD, NGTT 2011 _Ngiam_lamnghiep_2011_v2(1)(1)_Nongnghiep" xfId="1328" xr:uid="{00000000-0005-0000-0000-0000120B0000}"/>
    <cellStyle name="_Book2_10 Market VH, YT, GD, NGTT 2011 _NGTK-daydu-2014-Laodong" xfId="4055" xr:uid="{00000000-0005-0000-0000-0000130B0000}"/>
    <cellStyle name="_Book2_10 Market VH, YT, GD, NGTT 2011 _NGTT LN,TS 2012 (Chuan)" xfId="1329" xr:uid="{00000000-0005-0000-0000-0000140B0000}"/>
    <cellStyle name="_Book2_10 Market VH, YT, GD, NGTT 2011 _Nien giam TT Vu Nong nghiep 2012(solieu)-gui Vu TH 29-3-2013" xfId="1330" xr:uid="{00000000-0005-0000-0000-0000150B0000}"/>
    <cellStyle name="_Book2_10 Market VH, YT, GD, NGTT 2011 _Niengiam_Hung_final" xfId="4056" xr:uid="{00000000-0005-0000-0000-0000160B0000}"/>
    <cellStyle name="_Book2_10 Market VH, YT, GD, NGTT 2011 _Nongnghiep" xfId="1331" xr:uid="{00000000-0005-0000-0000-0000170B0000}"/>
    <cellStyle name="_Book2_10 Market VH, YT, GD, NGTT 2011 _Nongnghiep 2" xfId="5207" xr:uid="{00000000-0005-0000-0000-0000180B0000}"/>
    <cellStyle name="_Book2_10 Market VH, YT, GD, NGTT 2011 _Nongnghiep NGDD 2012_cap nhat den 24-5-2013(1)" xfId="1332" xr:uid="{00000000-0005-0000-0000-0000190B0000}"/>
    <cellStyle name="_Book2_10 Market VH, YT, GD, NGTT 2011 _Nongnghiep_Nongnghiep NGDD 2012_cap nhat den 24-5-2013(1)" xfId="1333" xr:uid="{00000000-0005-0000-0000-00001A0B0000}"/>
    <cellStyle name="_Book2_10 Market VH, YT, GD, NGTT 2011 _So lieu quoc te TH" xfId="1334" xr:uid="{00000000-0005-0000-0000-00001B0B0000}"/>
    <cellStyle name="_Book2_10 Market VH, YT, GD, NGTT 2011 _So lieu quoc te TH_nien giam tom tat nong nghiep 2013" xfId="4057" xr:uid="{00000000-0005-0000-0000-00001C0B0000}"/>
    <cellStyle name="_Book2_10 Market VH, YT, GD, NGTT 2011 _So lieu quoc te TH_Phan II (In)" xfId="4058" xr:uid="{00000000-0005-0000-0000-00001D0B0000}"/>
    <cellStyle name="_Book2_10 Market VH, YT, GD, NGTT 2011 _TKQG" xfId="1335" xr:uid="{00000000-0005-0000-0000-00001E0B0000}"/>
    <cellStyle name="_Book2_10 Market VH, YT, GD, NGTT 2011 _TKQG 2" xfId="5208" xr:uid="{00000000-0005-0000-0000-00001F0B0000}"/>
    <cellStyle name="_Book2_10 Market VH, YT, GD, NGTT 2011 _Xl0000147" xfId="1336" xr:uid="{00000000-0005-0000-0000-0000200B0000}"/>
    <cellStyle name="_Book2_10 Market VH, YT, GD, NGTT 2011 _Xl0000167" xfId="1337" xr:uid="{00000000-0005-0000-0000-0000210B0000}"/>
    <cellStyle name="_Book2_10 Market VH, YT, GD, NGTT 2011 _XNK" xfId="1338" xr:uid="{00000000-0005-0000-0000-0000220B0000}"/>
    <cellStyle name="_Book2_10 Market VH, YT, GD, NGTT 2011 _XNK_nien giam tom tat nong nghiep 2013" xfId="4059" xr:uid="{00000000-0005-0000-0000-0000230B0000}"/>
    <cellStyle name="_Book2_10 Market VH, YT, GD, NGTT 2011 _XNK_Phan II (In)" xfId="4060" xr:uid="{00000000-0005-0000-0000-0000240B0000}"/>
    <cellStyle name="_Book2_10 Van tai va BCVT (da sua ok)" xfId="1339" xr:uid="{00000000-0005-0000-0000-0000250B0000}"/>
    <cellStyle name="_Book2_10 Van tai va BCVT (da sua ok)_nien giam tom tat nong nghiep 2013" xfId="4061" xr:uid="{00000000-0005-0000-0000-0000260B0000}"/>
    <cellStyle name="_Book2_10 Van tai va BCVT (da sua ok)_Phan II (In)" xfId="4062" xr:uid="{00000000-0005-0000-0000-0000270B0000}"/>
    <cellStyle name="_Book2_10 VH, YT, GD, NGTT 2010 - (OK)" xfId="1340" xr:uid="{00000000-0005-0000-0000-0000280B0000}"/>
    <cellStyle name="_Book2_10 VH, YT, GD, NGTT 2010 - (OK) 2" xfId="4063" xr:uid="{00000000-0005-0000-0000-0000290B0000}"/>
    <cellStyle name="_Book2_10 VH, YT, GD, NGTT 2010 - (OK)_Bo sung 04 bieu Cong nghiep" xfId="1341" xr:uid="{00000000-0005-0000-0000-00002A0B0000}"/>
    <cellStyle name="_Book2_10 VH, YT, GD, NGTT 2010 - (OK)_Bo sung 04 bieu Cong nghiep 2" xfId="4064" xr:uid="{00000000-0005-0000-0000-00002B0B0000}"/>
    <cellStyle name="_Book2_10 VH, YT, GD, NGTT 2010 - (OK)_Bo sung 04 bieu Cong nghiep_Book2" xfId="4065" xr:uid="{00000000-0005-0000-0000-00002C0B0000}"/>
    <cellStyle name="_Book2_10 VH, YT, GD, NGTT 2010 - (OK)_Bo sung 04 bieu Cong nghiep_Mau" xfId="4066" xr:uid="{00000000-0005-0000-0000-00002D0B0000}"/>
    <cellStyle name="_Book2_10 VH, YT, GD, NGTT 2010 - (OK)_Bo sung 04 bieu Cong nghiep_NGTK-daydu-2014-Laodong" xfId="4067" xr:uid="{00000000-0005-0000-0000-00002E0B0000}"/>
    <cellStyle name="_Book2_10 VH, YT, GD, NGTT 2010 - (OK)_Bo sung 04 bieu Cong nghiep_Niengiam_Hung_final" xfId="4068" xr:uid="{00000000-0005-0000-0000-00002F0B0000}"/>
    <cellStyle name="_Book2_10 VH, YT, GD, NGTT 2010 - (OK)_Book2" xfId="4069" xr:uid="{00000000-0005-0000-0000-0000300B0000}"/>
    <cellStyle name="_Book2_10 VH, YT, GD, NGTT 2010 - (OK)_Mau" xfId="4070" xr:uid="{00000000-0005-0000-0000-0000310B0000}"/>
    <cellStyle name="_Book2_10 VH, YT, GD, NGTT 2010 - (OK)_NGTK-daydu-2014-Laodong" xfId="4071" xr:uid="{00000000-0005-0000-0000-0000320B0000}"/>
    <cellStyle name="_Book2_10 VH, YT, GD, NGTT 2010 - (OK)_Niengiam_Hung_final" xfId="4072" xr:uid="{00000000-0005-0000-0000-0000330B0000}"/>
    <cellStyle name="_Book2_11 (3)" xfId="1342" xr:uid="{00000000-0005-0000-0000-0000340B0000}"/>
    <cellStyle name="_Book2_11 (3) 2" xfId="4073" xr:uid="{00000000-0005-0000-0000-0000350B0000}"/>
    <cellStyle name="_Book2_11 (3)_04 Doanh nghiep va CSKDCT 2012" xfId="1343" xr:uid="{00000000-0005-0000-0000-0000360B0000}"/>
    <cellStyle name="_Book2_11 (3)_Book2" xfId="4074" xr:uid="{00000000-0005-0000-0000-0000370B0000}"/>
    <cellStyle name="_Book2_11 (3)_NGTK-daydu-2014-Laodong" xfId="4075" xr:uid="{00000000-0005-0000-0000-0000380B0000}"/>
    <cellStyle name="_Book2_11 (3)_nien giam tom tat nong nghiep 2013" xfId="4076" xr:uid="{00000000-0005-0000-0000-0000390B0000}"/>
    <cellStyle name="_Book2_11 (3)_Niengiam_Hung_final" xfId="4077" xr:uid="{00000000-0005-0000-0000-00003A0B0000}"/>
    <cellStyle name="_Book2_11 (3)_Phan II (In)" xfId="4078" xr:uid="{00000000-0005-0000-0000-00003B0B0000}"/>
    <cellStyle name="_Book2_11 (3)_Xl0000167" xfId="1344" xr:uid="{00000000-0005-0000-0000-00003C0B0000}"/>
    <cellStyle name="_Book2_12 (2)" xfId="1345" xr:uid="{00000000-0005-0000-0000-00003D0B0000}"/>
    <cellStyle name="_Book2_12 (2) 2" xfId="4079" xr:uid="{00000000-0005-0000-0000-00003E0B0000}"/>
    <cellStyle name="_Book2_12 (2)_04 Doanh nghiep va CSKDCT 2012" xfId="1346" xr:uid="{00000000-0005-0000-0000-00003F0B0000}"/>
    <cellStyle name="_Book2_12 (2)_Book2" xfId="4080" xr:uid="{00000000-0005-0000-0000-0000400B0000}"/>
    <cellStyle name="_Book2_12 (2)_NGTK-daydu-2014-Laodong" xfId="4081" xr:uid="{00000000-0005-0000-0000-0000410B0000}"/>
    <cellStyle name="_Book2_12 (2)_nien giam tom tat nong nghiep 2013" xfId="4082" xr:uid="{00000000-0005-0000-0000-0000420B0000}"/>
    <cellStyle name="_Book2_12 (2)_Niengiam_Hung_final" xfId="4083" xr:uid="{00000000-0005-0000-0000-0000430B0000}"/>
    <cellStyle name="_Book2_12 (2)_Phan II (In)" xfId="4084" xr:uid="{00000000-0005-0000-0000-0000440B0000}"/>
    <cellStyle name="_Book2_12 (2)_Xl0000167" xfId="1347" xr:uid="{00000000-0005-0000-0000-0000450B0000}"/>
    <cellStyle name="_Book2_12 Chi so gia 2012(chuan) co so" xfId="1348" xr:uid="{00000000-0005-0000-0000-0000460B0000}"/>
    <cellStyle name="_Book2_12 Giao duc, Y Te va Muc songnam2011" xfId="1349" xr:uid="{00000000-0005-0000-0000-0000470B0000}"/>
    <cellStyle name="_Book2_12 Giao duc, Y Te va Muc songnam2011_nien giam tom tat nong nghiep 2013" xfId="4085" xr:uid="{00000000-0005-0000-0000-0000480B0000}"/>
    <cellStyle name="_Book2_12 Giao duc, Y Te va Muc songnam2011_Phan II (In)" xfId="4086" xr:uid="{00000000-0005-0000-0000-0000490B0000}"/>
    <cellStyle name="_Book2_13 Van tai 2012" xfId="1350" xr:uid="{00000000-0005-0000-0000-00004A0B0000}"/>
    <cellStyle name="_Book2_Book1" xfId="1351" xr:uid="{00000000-0005-0000-0000-00004B0B0000}"/>
    <cellStyle name="_Book2_Book1 2" xfId="4087" xr:uid="{00000000-0005-0000-0000-00004C0B0000}"/>
    <cellStyle name="_Book2_Book1_Book2" xfId="4088" xr:uid="{00000000-0005-0000-0000-00004D0B0000}"/>
    <cellStyle name="_Book2_Book1_Mau" xfId="4089" xr:uid="{00000000-0005-0000-0000-00004E0B0000}"/>
    <cellStyle name="_Book2_Book1_NGTK-daydu-2014-Laodong" xfId="4090" xr:uid="{00000000-0005-0000-0000-00004F0B0000}"/>
    <cellStyle name="_Book2_Book1_Niengiam_Hung_final" xfId="4091" xr:uid="{00000000-0005-0000-0000-0000500B0000}"/>
    <cellStyle name="_Book2_CucThongke-phucdap-Tuan-Anh" xfId="1352" xr:uid="{00000000-0005-0000-0000-0000510B0000}"/>
    <cellStyle name="_Book2_dan so phan tich 10 nam(moi)" xfId="1353" xr:uid="{00000000-0005-0000-0000-0000520B0000}"/>
    <cellStyle name="_Book2_dan so phan tich 10 nam(moi) 2" xfId="4092" xr:uid="{00000000-0005-0000-0000-0000530B0000}"/>
    <cellStyle name="_Book2_dan so phan tich 10 nam(moi)_Book2" xfId="4093" xr:uid="{00000000-0005-0000-0000-0000540B0000}"/>
    <cellStyle name="_Book2_dan so phan tich 10 nam(moi)_Mau" xfId="4094" xr:uid="{00000000-0005-0000-0000-0000550B0000}"/>
    <cellStyle name="_Book2_dan so phan tich 10 nam(moi)_NGTK-daydu-2014-Laodong" xfId="4095" xr:uid="{00000000-0005-0000-0000-0000560B0000}"/>
    <cellStyle name="_Book2_dan so phan tich 10 nam(moi)_Niengiam_Hung_final" xfId="4096" xr:uid="{00000000-0005-0000-0000-0000570B0000}"/>
    <cellStyle name="_Book2_Giaoduc2013(ok)" xfId="1354" xr:uid="{00000000-0005-0000-0000-0000580B0000}"/>
    <cellStyle name="_Book2_GTSXNN" xfId="1355" xr:uid="{00000000-0005-0000-0000-0000590B0000}"/>
    <cellStyle name="_Book2_GTSXNN 2" xfId="5210" xr:uid="{00000000-0005-0000-0000-00005A0B0000}"/>
    <cellStyle name="_Book2_GTSXNN_Nongnghiep NGDD 2012_cap nhat den 24-5-2013(1)" xfId="1356" xr:uid="{00000000-0005-0000-0000-00005B0B0000}"/>
    <cellStyle name="_Book2_Maket NGTT2012 LN,TS (7-1-2013)" xfId="1357" xr:uid="{00000000-0005-0000-0000-00005C0B0000}"/>
    <cellStyle name="_Book2_Maket NGTT2012 LN,TS (7-1-2013)_Nongnghiep" xfId="1358" xr:uid="{00000000-0005-0000-0000-00005D0B0000}"/>
    <cellStyle name="_Book2_Mau" xfId="1359" xr:uid="{00000000-0005-0000-0000-00005E0B0000}"/>
    <cellStyle name="_Book2_NGDD 2013 Thu chi NSNN " xfId="4097" xr:uid="{00000000-0005-0000-0000-00005F0B0000}"/>
    <cellStyle name="_Book2_Ngiam_lamnghiep_2011_v2(1)(1)" xfId="1360" xr:uid="{00000000-0005-0000-0000-0000600B0000}"/>
    <cellStyle name="_Book2_Ngiam_lamnghiep_2011_v2(1)(1)_Nongnghiep" xfId="1361" xr:uid="{00000000-0005-0000-0000-0000610B0000}"/>
    <cellStyle name="_Book2_NGTT LN,TS 2012 (Chuan)" xfId="1362" xr:uid="{00000000-0005-0000-0000-0000620B0000}"/>
    <cellStyle name="_Book2_Nien giam day du  Nong nghiep 2010" xfId="1363" xr:uid="{00000000-0005-0000-0000-0000630B0000}"/>
    <cellStyle name="_Book2_Nien giam TT Vu Nong nghiep 2012(solieu)-gui Vu TH 29-3-2013" xfId="1364" xr:uid="{00000000-0005-0000-0000-0000640B0000}"/>
    <cellStyle name="_Book2_Nongnghiep" xfId="1365" xr:uid="{00000000-0005-0000-0000-0000650B0000}"/>
    <cellStyle name="_Book2_Nongnghiep 2" xfId="4098" xr:uid="{00000000-0005-0000-0000-0000660B0000}"/>
    <cellStyle name="_Book2_Nongnghiep_Bo sung 04 bieu Cong nghiep" xfId="1366" xr:uid="{00000000-0005-0000-0000-0000670B0000}"/>
    <cellStyle name="_Book2_Nongnghiep_Bo sung 04 bieu Cong nghiep 2" xfId="4099" xr:uid="{00000000-0005-0000-0000-0000680B0000}"/>
    <cellStyle name="_Book2_Nongnghiep_Bo sung 04 bieu Cong nghiep_Book2" xfId="4100" xr:uid="{00000000-0005-0000-0000-0000690B0000}"/>
    <cellStyle name="_Book2_Nongnghiep_Bo sung 04 bieu Cong nghiep_Mau" xfId="4101" xr:uid="{00000000-0005-0000-0000-00006A0B0000}"/>
    <cellStyle name="_Book2_Nongnghiep_Bo sung 04 bieu Cong nghiep_NGTK-daydu-2014-Laodong" xfId="4102" xr:uid="{00000000-0005-0000-0000-00006B0B0000}"/>
    <cellStyle name="_Book2_Nongnghiep_Bo sung 04 bieu Cong nghiep_Niengiam_Hung_final" xfId="4103" xr:uid="{00000000-0005-0000-0000-00006C0B0000}"/>
    <cellStyle name="_Book2_Nongnghiep_Book2" xfId="4104" xr:uid="{00000000-0005-0000-0000-00006D0B0000}"/>
    <cellStyle name="_Book2_Nongnghiep_Mau" xfId="1367" xr:uid="{00000000-0005-0000-0000-00006E0B0000}"/>
    <cellStyle name="_Book2_Nongnghiep_NGDD 2013 Thu chi NSNN " xfId="4105" xr:uid="{00000000-0005-0000-0000-00006F0B0000}"/>
    <cellStyle name="_Book2_Nongnghiep_NGTK-daydu-2014-Laodong" xfId="4106" xr:uid="{00000000-0005-0000-0000-0000700B0000}"/>
    <cellStyle name="_Book2_Nongnghiep_Niengiam_Hung_final" xfId="4107" xr:uid="{00000000-0005-0000-0000-0000710B0000}"/>
    <cellStyle name="_Book2_Nongnghiep_Nongnghiep NGDD 2012_cap nhat den 24-5-2013(1)" xfId="1368" xr:uid="{00000000-0005-0000-0000-0000720B0000}"/>
    <cellStyle name="_Book2_Nongnghiep_TKQG" xfId="1369" xr:uid="{00000000-0005-0000-0000-0000730B0000}"/>
    <cellStyle name="_Book2_Nongnghiep_TKQG 2" xfId="5211" xr:uid="{00000000-0005-0000-0000-0000740B0000}"/>
    <cellStyle name="_Book2_So lieu quoc te TH" xfId="1370" xr:uid="{00000000-0005-0000-0000-0000750B0000}"/>
    <cellStyle name="_Book2_So lieu quoc te TH_08 Cong nghiep 2010" xfId="1371" xr:uid="{00000000-0005-0000-0000-0000760B0000}"/>
    <cellStyle name="_Book2_So lieu quoc te TH_08 Thuong mai va Du lich (Ok)" xfId="1372" xr:uid="{00000000-0005-0000-0000-0000770B0000}"/>
    <cellStyle name="_Book2_So lieu quoc te TH_09 Chi so gia 2011- VuTKG-1 (Ok)" xfId="1373" xr:uid="{00000000-0005-0000-0000-0000780B0000}"/>
    <cellStyle name="_Book2_So lieu quoc te TH_09 Du lich" xfId="1374" xr:uid="{00000000-0005-0000-0000-0000790B0000}"/>
    <cellStyle name="_Book2_So lieu quoc te TH_10 Van tai va BCVT (da sua ok)" xfId="1375" xr:uid="{00000000-0005-0000-0000-00007A0B0000}"/>
    <cellStyle name="_Book2_So lieu quoc te TH_12 Giao duc, Y Te va Muc songnam2011" xfId="1376" xr:uid="{00000000-0005-0000-0000-00007B0B0000}"/>
    <cellStyle name="_Book2_So lieu quoc te TH_nien giam tom tat du lich va XNK" xfId="1377" xr:uid="{00000000-0005-0000-0000-00007C0B0000}"/>
    <cellStyle name="_Book2_So lieu quoc te TH_Nongnghiep" xfId="1378" xr:uid="{00000000-0005-0000-0000-00007D0B0000}"/>
    <cellStyle name="_Book2_So lieu quoc te TH_XNK" xfId="1379" xr:uid="{00000000-0005-0000-0000-00007E0B0000}"/>
    <cellStyle name="_Book2_So lieu quoc te(GDP)" xfId="1380" xr:uid="{00000000-0005-0000-0000-00007F0B0000}"/>
    <cellStyle name="_Book2_So lieu quoc te(GDP) 2" xfId="4108" xr:uid="{00000000-0005-0000-0000-0000800B0000}"/>
    <cellStyle name="_Book2_So lieu quoc te(GDP)_02  Dan so lao dong(OK)" xfId="1381" xr:uid="{00000000-0005-0000-0000-0000810B0000}"/>
    <cellStyle name="_Book2_So lieu quoc te(GDP)_03 TKQG va Thu chi NSNN 2012" xfId="1382" xr:uid="{00000000-0005-0000-0000-0000820B0000}"/>
    <cellStyle name="_Book2_So lieu quoc te(GDP)_04 Doanh nghiep va CSKDCT 2012" xfId="1383" xr:uid="{00000000-0005-0000-0000-0000830B0000}"/>
    <cellStyle name="_Book2_So lieu quoc te(GDP)_05 Doanh nghiep va Ca the_2011 (Ok)" xfId="1384" xr:uid="{00000000-0005-0000-0000-0000840B0000}"/>
    <cellStyle name="_Book2_So lieu quoc te(GDP)_06 NGTT LN,TS 2013 co so" xfId="4109" xr:uid="{00000000-0005-0000-0000-0000850B0000}"/>
    <cellStyle name="_Book2_So lieu quoc te(GDP)_07 NGTT CN 2012" xfId="1385" xr:uid="{00000000-0005-0000-0000-0000860B0000}"/>
    <cellStyle name="_Book2_So lieu quoc te(GDP)_08 Thuong mai Tong muc - Diep" xfId="1386" xr:uid="{00000000-0005-0000-0000-0000870B0000}"/>
    <cellStyle name="_Book2_So lieu quoc te(GDP)_08 Thuong mai va Du lich (Ok)" xfId="1387" xr:uid="{00000000-0005-0000-0000-0000880B0000}"/>
    <cellStyle name="_Book2_So lieu quoc te(GDP)_08 Thuong mai va Du lich (Ok)_nien giam tom tat nong nghiep 2013" xfId="4110" xr:uid="{00000000-0005-0000-0000-0000890B0000}"/>
    <cellStyle name="_Book2_So lieu quoc te(GDP)_08 Thuong mai va Du lich (Ok)_Phan II (In)" xfId="4111" xr:uid="{00000000-0005-0000-0000-00008A0B0000}"/>
    <cellStyle name="_Book2_So lieu quoc te(GDP)_09 Chi so gia 2011- VuTKG-1 (Ok)" xfId="1388" xr:uid="{00000000-0005-0000-0000-00008B0B0000}"/>
    <cellStyle name="_Book2_So lieu quoc te(GDP)_09 Chi so gia 2011- VuTKG-1 (Ok)_nien giam tom tat nong nghiep 2013" xfId="4112" xr:uid="{00000000-0005-0000-0000-00008C0B0000}"/>
    <cellStyle name="_Book2_So lieu quoc te(GDP)_09 Chi so gia 2011- VuTKG-1 (Ok)_Phan II (In)" xfId="4113" xr:uid="{00000000-0005-0000-0000-00008D0B0000}"/>
    <cellStyle name="_Book2_So lieu quoc te(GDP)_09 Du lich" xfId="1389" xr:uid="{00000000-0005-0000-0000-00008E0B0000}"/>
    <cellStyle name="_Book2_So lieu quoc te(GDP)_09 Du lich_nien giam tom tat nong nghiep 2013" xfId="4114" xr:uid="{00000000-0005-0000-0000-00008F0B0000}"/>
    <cellStyle name="_Book2_So lieu quoc te(GDP)_09 Du lich_Phan II (In)" xfId="4115" xr:uid="{00000000-0005-0000-0000-0000900B0000}"/>
    <cellStyle name="_Book2_So lieu quoc te(GDP)_10 Van tai va BCVT (da sua ok)" xfId="1390" xr:uid="{00000000-0005-0000-0000-0000910B0000}"/>
    <cellStyle name="_Book2_So lieu quoc te(GDP)_10 Van tai va BCVT (da sua ok)_nien giam tom tat nong nghiep 2013" xfId="4116" xr:uid="{00000000-0005-0000-0000-0000920B0000}"/>
    <cellStyle name="_Book2_So lieu quoc te(GDP)_10 Van tai va BCVT (da sua ok)_Phan II (In)" xfId="4117" xr:uid="{00000000-0005-0000-0000-0000930B0000}"/>
    <cellStyle name="_Book2_So lieu quoc te(GDP)_11 (3)" xfId="1391" xr:uid="{00000000-0005-0000-0000-0000940B0000}"/>
    <cellStyle name="_Book2_So lieu quoc te(GDP)_11 (3) 2" xfId="4118" xr:uid="{00000000-0005-0000-0000-0000950B0000}"/>
    <cellStyle name="_Book2_So lieu quoc te(GDP)_11 (3)_04 Doanh nghiep va CSKDCT 2012" xfId="1392" xr:uid="{00000000-0005-0000-0000-0000960B0000}"/>
    <cellStyle name="_Book2_So lieu quoc te(GDP)_11 (3)_Book2" xfId="4119" xr:uid="{00000000-0005-0000-0000-0000970B0000}"/>
    <cellStyle name="_Book2_So lieu quoc te(GDP)_11 (3)_NGTK-daydu-2014-Laodong" xfId="4120" xr:uid="{00000000-0005-0000-0000-0000980B0000}"/>
    <cellStyle name="_Book2_So lieu quoc te(GDP)_11 (3)_nien giam tom tat nong nghiep 2013" xfId="4121" xr:uid="{00000000-0005-0000-0000-0000990B0000}"/>
    <cellStyle name="_Book2_So lieu quoc te(GDP)_11 (3)_Niengiam_Hung_final" xfId="4122" xr:uid="{00000000-0005-0000-0000-00009A0B0000}"/>
    <cellStyle name="_Book2_So lieu quoc te(GDP)_11 (3)_Phan II (In)" xfId="4123" xr:uid="{00000000-0005-0000-0000-00009B0B0000}"/>
    <cellStyle name="_Book2_So lieu quoc te(GDP)_11 (3)_Xl0000167" xfId="1393" xr:uid="{00000000-0005-0000-0000-00009C0B0000}"/>
    <cellStyle name="_Book2_So lieu quoc te(GDP)_12 (2)" xfId="1394" xr:uid="{00000000-0005-0000-0000-00009D0B0000}"/>
    <cellStyle name="_Book2_So lieu quoc te(GDP)_12 (2) 2" xfId="4124" xr:uid="{00000000-0005-0000-0000-00009E0B0000}"/>
    <cellStyle name="_Book2_So lieu quoc te(GDP)_12 (2)_04 Doanh nghiep va CSKDCT 2012" xfId="1395" xr:uid="{00000000-0005-0000-0000-00009F0B0000}"/>
    <cellStyle name="_Book2_So lieu quoc te(GDP)_12 (2)_Book2" xfId="4125" xr:uid="{00000000-0005-0000-0000-0000A00B0000}"/>
    <cellStyle name="_Book2_So lieu quoc te(GDP)_12 (2)_NGTK-daydu-2014-Laodong" xfId="4126" xr:uid="{00000000-0005-0000-0000-0000A10B0000}"/>
    <cellStyle name="_Book2_So lieu quoc te(GDP)_12 (2)_nien giam tom tat nong nghiep 2013" xfId="4127" xr:uid="{00000000-0005-0000-0000-0000A20B0000}"/>
    <cellStyle name="_Book2_So lieu quoc te(GDP)_12 (2)_Niengiam_Hung_final" xfId="4128" xr:uid="{00000000-0005-0000-0000-0000A30B0000}"/>
    <cellStyle name="_Book2_So lieu quoc te(GDP)_12 (2)_Phan II (In)" xfId="4129" xr:uid="{00000000-0005-0000-0000-0000A40B0000}"/>
    <cellStyle name="_Book2_So lieu quoc te(GDP)_12 (2)_Xl0000167" xfId="1396" xr:uid="{00000000-0005-0000-0000-0000A50B0000}"/>
    <cellStyle name="_Book2_So lieu quoc te(GDP)_12 Giao duc, Y Te va Muc songnam2011" xfId="1397" xr:uid="{00000000-0005-0000-0000-0000A60B0000}"/>
    <cellStyle name="_Book2_So lieu quoc te(GDP)_12 Giao duc, Y Te va Muc songnam2011_nien giam tom tat nong nghiep 2013" xfId="4130" xr:uid="{00000000-0005-0000-0000-0000A70B0000}"/>
    <cellStyle name="_Book2_So lieu quoc te(GDP)_12 Giao duc, Y Te va Muc songnam2011_Phan II (In)" xfId="4131" xr:uid="{00000000-0005-0000-0000-0000A80B0000}"/>
    <cellStyle name="_Book2_So lieu quoc te(GDP)_12 MSDC_Thuy Van" xfId="4132" xr:uid="{00000000-0005-0000-0000-0000A90B0000}"/>
    <cellStyle name="_Book2_So lieu quoc te(GDP)_12 So lieu quoc te (Ok)" xfId="1398" xr:uid="{00000000-0005-0000-0000-0000AA0B0000}"/>
    <cellStyle name="_Book2_So lieu quoc te(GDP)_12 So lieu quoc te (Ok)_nien giam tom tat nong nghiep 2013" xfId="4133" xr:uid="{00000000-0005-0000-0000-0000AB0B0000}"/>
    <cellStyle name="_Book2_So lieu quoc te(GDP)_12 So lieu quoc te (Ok)_Phan II (In)" xfId="4134" xr:uid="{00000000-0005-0000-0000-0000AC0B0000}"/>
    <cellStyle name="_Book2_So lieu quoc te(GDP)_13 Van tai 2012" xfId="1399" xr:uid="{00000000-0005-0000-0000-0000AD0B0000}"/>
    <cellStyle name="_Book2_So lieu quoc te(GDP)_Book2" xfId="4135" xr:uid="{00000000-0005-0000-0000-0000AE0B0000}"/>
    <cellStyle name="_Book2_So lieu quoc te(GDP)_Giaoduc2013(ok)" xfId="1400" xr:uid="{00000000-0005-0000-0000-0000AF0B0000}"/>
    <cellStyle name="_Book2_So lieu quoc te(GDP)_Maket NGTT2012 LN,TS (7-1-2013)" xfId="1401" xr:uid="{00000000-0005-0000-0000-0000B00B0000}"/>
    <cellStyle name="_Book2_So lieu quoc te(GDP)_Maket NGTT2012 LN,TS (7-1-2013)_Nongnghiep" xfId="1402" xr:uid="{00000000-0005-0000-0000-0000B10B0000}"/>
    <cellStyle name="_Book2_So lieu quoc te(GDP)_Ngiam_lamnghiep_2011_v2(1)(1)" xfId="1403" xr:uid="{00000000-0005-0000-0000-0000B20B0000}"/>
    <cellStyle name="_Book2_So lieu quoc te(GDP)_Ngiam_lamnghiep_2011_v2(1)(1)_Nongnghiep" xfId="1404" xr:uid="{00000000-0005-0000-0000-0000B30B0000}"/>
    <cellStyle name="_Book2_So lieu quoc te(GDP)_NGTK-daydu-2014-Laodong" xfId="4136" xr:uid="{00000000-0005-0000-0000-0000B40B0000}"/>
    <cellStyle name="_Book2_So lieu quoc te(GDP)_NGTT LN,TS 2012 (Chuan)" xfId="1405" xr:uid="{00000000-0005-0000-0000-0000B50B0000}"/>
    <cellStyle name="_Book2_So lieu quoc te(GDP)_Nien giam TT Vu Nong nghiep 2012(solieu)-gui Vu TH 29-3-2013" xfId="1406" xr:uid="{00000000-0005-0000-0000-0000B60B0000}"/>
    <cellStyle name="_Book2_So lieu quoc te(GDP)_Niengiam_Hung_final" xfId="4137" xr:uid="{00000000-0005-0000-0000-0000B70B0000}"/>
    <cellStyle name="_Book2_So lieu quoc te(GDP)_Nongnghiep" xfId="1407" xr:uid="{00000000-0005-0000-0000-0000B80B0000}"/>
    <cellStyle name="_Book2_So lieu quoc te(GDP)_Nongnghiep 2" xfId="5213" xr:uid="{00000000-0005-0000-0000-0000B90B0000}"/>
    <cellStyle name="_Book2_So lieu quoc te(GDP)_Nongnghiep NGDD 2012_cap nhat den 24-5-2013(1)" xfId="1408" xr:uid="{00000000-0005-0000-0000-0000BA0B0000}"/>
    <cellStyle name="_Book2_So lieu quoc te(GDP)_Nongnghiep_Nongnghiep NGDD 2012_cap nhat den 24-5-2013(1)" xfId="1409" xr:uid="{00000000-0005-0000-0000-0000BB0B0000}"/>
    <cellStyle name="_Book2_So lieu quoc te(GDP)_TKQG" xfId="1410" xr:uid="{00000000-0005-0000-0000-0000BC0B0000}"/>
    <cellStyle name="_Book2_So lieu quoc te(GDP)_TKQG 2" xfId="5214" xr:uid="{00000000-0005-0000-0000-0000BD0B0000}"/>
    <cellStyle name="_Book2_So lieu quoc te(GDP)_Xl0000147" xfId="1411" xr:uid="{00000000-0005-0000-0000-0000BE0B0000}"/>
    <cellStyle name="_Book2_So lieu quoc te(GDP)_Xl0000167" xfId="1412" xr:uid="{00000000-0005-0000-0000-0000BF0B0000}"/>
    <cellStyle name="_Book2_So lieu quoc te(GDP)_XNK" xfId="1413" xr:uid="{00000000-0005-0000-0000-0000C00B0000}"/>
    <cellStyle name="_Book2_So lieu quoc te(GDP)_XNK_nien giam tom tat nong nghiep 2013" xfId="4138" xr:uid="{00000000-0005-0000-0000-0000C10B0000}"/>
    <cellStyle name="_Book2_So lieu quoc te(GDP)_XNK_Phan II (In)" xfId="4139" xr:uid="{00000000-0005-0000-0000-0000C20B0000}"/>
    <cellStyle name="_Book2_TKQG" xfId="1414" xr:uid="{00000000-0005-0000-0000-0000C30B0000}"/>
    <cellStyle name="_Book2_Tong hop NGTT" xfId="1415" xr:uid="{00000000-0005-0000-0000-0000C40B0000}"/>
    <cellStyle name="_Book2_Tong hop NGTT 2" xfId="4140" xr:uid="{00000000-0005-0000-0000-0000C50B0000}"/>
    <cellStyle name="_Book2_Tong hop NGTT_Book2" xfId="4141" xr:uid="{00000000-0005-0000-0000-0000C60B0000}"/>
    <cellStyle name="_Book2_Tong hop NGTT_Mau" xfId="4142" xr:uid="{00000000-0005-0000-0000-0000C70B0000}"/>
    <cellStyle name="_Book2_Tong hop NGTT_NGTK-daydu-2014-Laodong" xfId="4143" xr:uid="{00000000-0005-0000-0000-0000C80B0000}"/>
    <cellStyle name="_Book2_Tong hop NGTT_Niengiam_Hung_final" xfId="4144" xr:uid="{00000000-0005-0000-0000-0000C90B0000}"/>
    <cellStyle name="_Book2_Xl0000006" xfId="4145" xr:uid="{00000000-0005-0000-0000-0000CA0B0000}"/>
    <cellStyle name="_Book2_Xl0000147" xfId="1416" xr:uid="{00000000-0005-0000-0000-0000CB0B0000}"/>
    <cellStyle name="_Book2_Xl0000167" xfId="1417" xr:uid="{00000000-0005-0000-0000-0000CC0B0000}"/>
    <cellStyle name="_Book2_XNK" xfId="1418" xr:uid="{00000000-0005-0000-0000-0000CD0B0000}"/>
    <cellStyle name="_Book2_XNK 2" xfId="4146" xr:uid="{00000000-0005-0000-0000-0000CE0B0000}"/>
    <cellStyle name="_Book2_XNK_08 Thuong mai Tong muc - Diep" xfId="1419" xr:uid="{00000000-0005-0000-0000-0000CF0B0000}"/>
    <cellStyle name="_Book2_XNK_08 Thuong mai Tong muc - Diep_nien giam tom tat nong nghiep 2013" xfId="4147" xr:uid="{00000000-0005-0000-0000-0000D00B0000}"/>
    <cellStyle name="_Book2_XNK_08 Thuong mai Tong muc - Diep_Phan II (In)" xfId="4148" xr:uid="{00000000-0005-0000-0000-0000D10B0000}"/>
    <cellStyle name="_Book2_XNK_Bo sung 04 bieu Cong nghiep" xfId="1420" xr:uid="{00000000-0005-0000-0000-0000D20B0000}"/>
    <cellStyle name="_Book2_XNK_Bo sung 04 bieu Cong nghiep 2" xfId="4149" xr:uid="{00000000-0005-0000-0000-0000D30B0000}"/>
    <cellStyle name="_Book2_XNK_Bo sung 04 bieu Cong nghiep_Book2" xfId="4150" xr:uid="{00000000-0005-0000-0000-0000D40B0000}"/>
    <cellStyle name="_Book2_XNK_Bo sung 04 bieu Cong nghiep_Mau" xfId="4151" xr:uid="{00000000-0005-0000-0000-0000D50B0000}"/>
    <cellStyle name="_Book2_XNK_Bo sung 04 bieu Cong nghiep_NGTK-daydu-2014-Laodong" xfId="4152" xr:uid="{00000000-0005-0000-0000-0000D60B0000}"/>
    <cellStyle name="_Book2_XNK_Bo sung 04 bieu Cong nghiep_Niengiam_Hung_final" xfId="4153" xr:uid="{00000000-0005-0000-0000-0000D70B0000}"/>
    <cellStyle name="_Book2_XNK_Book2" xfId="4154" xr:uid="{00000000-0005-0000-0000-0000D80B0000}"/>
    <cellStyle name="_Book2_XNK_Mau" xfId="4155" xr:uid="{00000000-0005-0000-0000-0000D90B0000}"/>
    <cellStyle name="_Book2_XNK_NGTK-daydu-2014-Laodong" xfId="4156" xr:uid="{00000000-0005-0000-0000-0000DA0B0000}"/>
    <cellStyle name="_Book2_XNK_Niengiam_Hung_final" xfId="4157" xr:uid="{00000000-0005-0000-0000-0000DB0B0000}"/>
    <cellStyle name="_Book2_XNK-2012" xfId="1421" xr:uid="{00000000-0005-0000-0000-0000DC0B0000}"/>
    <cellStyle name="_Book2_XNK-2012_nien giam tom tat nong nghiep 2013" xfId="4158" xr:uid="{00000000-0005-0000-0000-0000DD0B0000}"/>
    <cellStyle name="_Book2_XNK-2012_Phan II (In)" xfId="4159" xr:uid="{00000000-0005-0000-0000-0000DE0B0000}"/>
    <cellStyle name="_Book2_XNK-Market" xfId="1422" xr:uid="{00000000-0005-0000-0000-0000DF0B0000}"/>
    <cellStyle name="_Book4" xfId="1423" xr:uid="{00000000-0005-0000-0000-0000E00B0000}"/>
    <cellStyle name="_Buuchinh - Market" xfId="1424" xr:uid="{00000000-0005-0000-0000-0000E10B0000}"/>
    <cellStyle name="_Buuchinh - Market 2" xfId="4160" xr:uid="{00000000-0005-0000-0000-0000E20B0000}"/>
    <cellStyle name="_Buuchinh - Market_02  Dan so lao dong(OK)" xfId="1425" xr:uid="{00000000-0005-0000-0000-0000E30B0000}"/>
    <cellStyle name="_Buuchinh - Market_03 TKQG va Thu chi NSNN 2012" xfId="1426" xr:uid="{00000000-0005-0000-0000-0000E40B0000}"/>
    <cellStyle name="_Buuchinh - Market_04 Doanh nghiep va CSKDCT 2012" xfId="1427" xr:uid="{00000000-0005-0000-0000-0000E50B0000}"/>
    <cellStyle name="_Buuchinh - Market_05 Doanh nghiep va Ca the_2011 (Ok)" xfId="1428" xr:uid="{00000000-0005-0000-0000-0000E60B0000}"/>
    <cellStyle name="_Buuchinh - Market_06 NGTT LN,TS 2013 co so" xfId="4161" xr:uid="{00000000-0005-0000-0000-0000E70B0000}"/>
    <cellStyle name="_Buuchinh - Market_07 NGTT CN 2012" xfId="1429" xr:uid="{00000000-0005-0000-0000-0000E80B0000}"/>
    <cellStyle name="_Buuchinh - Market_08 Thuong mai Tong muc - Diep" xfId="1430" xr:uid="{00000000-0005-0000-0000-0000E90B0000}"/>
    <cellStyle name="_Buuchinh - Market_08 Thuong mai va Du lich (Ok)" xfId="1431" xr:uid="{00000000-0005-0000-0000-0000EA0B0000}"/>
    <cellStyle name="_Buuchinh - Market_08 Thuong mai va Du lich (Ok)_nien giam tom tat nong nghiep 2013" xfId="4162" xr:uid="{00000000-0005-0000-0000-0000EB0B0000}"/>
    <cellStyle name="_Buuchinh - Market_08 Thuong mai va Du lich (Ok)_Phan II (In)" xfId="4163" xr:uid="{00000000-0005-0000-0000-0000EC0B0000}"/>
    <cellStyle name="_Buuchinh - Market_09 Chi so gia 2011- VuTKG-1 (Ok)" xfId="1432" xr:uid="{00000000-0005-0000-0000-0000ED0B0000}"/>
    <cellStyle name="_Buuchinh - Market_09 Chi so gia 2011- VuTKG-1 (Ok)_nien giam tom tat nong nghiep 2013" xfId="4164" xr:uid="{00000000-0005-0000-0000-0000EE0B0000}"/>
    <cellStyle name="_Buuchinh - Market_09 Chi so gia 2011- VuTKG-1 (Ok)_Phan II (In)" xfId="4165" xr:uid="{00000000-0005-0000-0000-0000EF0B0000}"/>
    <cellStyle name="_Buuchinh - Market_09 Du lich" xfId="1433" xr:uid="{00000000-0005-0000-0000-0000F00B0000}"/>
    <cellStyle name="_Buuchinh - Market_09 Du lich_nien giam tom tat nong nghiep 2013" xfId="4166" xr:uid="{00000000-0005-0000-0000-0000F10B0000}"/>
    <cellStyle name="_Buuchinh - Market_09 Du lich_Phan II (In)" xfId="4167" xr:uid="{00000000-0005-0000-0000-0000F20B0000}"/>
    <cellStyle name="_Buuchinh - Market_10 Van tai va BCVT (da sua ok)" xfId="1434" xr:uid="{00000000-0005-0000-0000-0000F30B0000}"/>
    <cellStyle name="_Buuchinh - Market_10 Van tai va BCVT (da sua ok)_nien giam tom tat nong nghiep 2013" xfId="4168" xr:uid="{00000000-0005-0000-0000-0000F40B0000}"/>
    <cellStyle name="_Buuchinh - Market_10 Van tai va BCVT (da sua ok)_Phan II (In)" xfId="4169" xr:uid="{00000000-0005-0000-0000-0000F50B0000}"/>
    <cellStyle name="_Buuchinh - Market_11 (3)" xfId="1435" xr:uid="{00000000-0005-0000-0000-0000F60B0000}"/>
    <cellStyle name="_Buuchinh - Market_11 (3) 2" xfId="4170" xr:uid="{00000000-0005-0000-0000-0000F70B0000}"/>
    <cellStyle name="_Buuchinh - Market_11 (3)_04 Doanh nghiep va CSKDCT 2012" xfId="1436" xr:uid="{00000000-0005-0000-0000-0000F80B0000}"/>
    <cellStyle name="_Buuchinh - Market_11 (3)_Book2" xfId="4171" xr:uid="{00000000-0005-0000-0000-0000F90B0000}"/>
    <cellStyle name="_Buuchinh - Market_11 (3)_NGTK-daydu-2014-Laodong" xfId="4172" xr:uid="{00000000-0005-0000-0000-0000FA0B0000}"/>
    <cellStyle name="_Buuchinh - Market_11 (3)_nien giam tom tat nong nghiep 2013" xfId="4173" xr:uid="{00000000-0005-0000-0000-0000FB0B0000}"/>
    <cellStyle name="_Buuchinh - Market_11 (3)_Niengiam_Hung_final" xfId="4174" xr:uid="{00000000-0005-0000-0000-0000FC0B0000}"/>
    <cellStyle name="_Buuchinh - Market_11 (3)_Phan II (In)" xfId="4175" xr:uid="{00000000-0005-0000-0000-0000FD0B0000}"/>
    <cellStyle name="_Buuchinh - Market_11 (3)_Xl0000167" xfId="1437" xr:uid="{00000000-0005-0000-0000-0000FE0B0000}"/>
    <cellStyle name="_Buuchinh - Market_12 (2)" xfId="1438" xr:uid="{00000000-0005-0000-0000-0000FF0B0000}"/>
    <cellStyle name="_Buuchinh - Market_12 (2) 2" xfId="4176" xr:uid="{00000000-0005-0000-0000-0000000C0000}"/>
    <cellStyle name="_Buuchinh - Market_12 (2)_04 Doanh nghiep va CSKDCT 2012" xfId="1439" xr:uid="{00000000-0005-0000-0000-0000010C0000}"/>
    <cellStyle name="_Buuchinh - Market_12 (2)_Book2" xfId="4177" xr:uid="{00000000-0005-0000-0000-0000020C0000}"/>
    <cellStyle name="_Buuchinh - Market_12 (2)_NGTK-daydu-2014-Laodong" xfId="4178" xr:uid="{00000000-0005-0000-0000-0000030C0000}"/>
    <cellStyle name="_Buuchinh - Market_12 (2)_nien giam tom tat nong nghiep 2013" xfId="4179" xr:uid="{00000000-0005-0000-0000-0000040C0000}"/>
    <cellStyle name="_Buuchinh - Market_12 (2)_Niengiam_Hung_final" xfId="4180" xr:uid="{00000000-0005-0000-0000-0000050C0000}"/>
    <cellStyle name="_Buuchinh - Market_12 (2)_Phan II (In)" xfId="4181" xr:uid="{00000000-0005-0000-0000-0000060C0000}"/>
    <cellStyle name="_Buuchinh - Market_12 (2)_Xl0000167" xfId="1440" xr:uid="{00000000-0005-0000-0000-0000070C0000}"/>
    <cellStyle name="_Buuchinh - Market_12 Giao duc, Y Te va Muc songnam2011" xfId="1441" xr:uid="{00000000-0005-0000-0000-0000080C0000}"/>
    <cellStyle name="_Buuchinh - Market_12 Giao duc, Y Te va Muc songnam2011_nien giam tom tat nong nghiep 2013" xfId="4182" xr:uid="{00000000-0005-0000-0000-0000090C0000}"/>
    <cellStyle name="_Buuchinh - Market_12 Giao duc, Y Te va Muc songnam2011_Phan II (In)" xfId="4183" xr:uid="{00000000-0005-0000-0000-00000A0C0000}"/>
    <cellStyle name="_Buuchinh - Market_12 MSDC_Thuy Van" xfId="4184" xr:uid="{00000000-0005-0000-0000-00000B0C0000}"/>
    <cellStyle name="_Buuchinh - Market_13 Van tai 2012" xfId="1442" xr:uid="{00000000-0005-0000-0000-00000C0C0000}"/>
    <cellStyle name="_Buuchinh - Market_Book2" xfId="4185" xr:uid="{00000000-0005-0000-0000-00000D0C0000}"/>
    <cellStyle name="_Buuchinh - Market_Giaoduc2013(ok)" xfId="1443" xr:uid="{00000000-0005-0000-0000-00000E0C0000}"/>
    <cellStyle name="_Buuchinh - Market_Maket NGTT2012 LN,TS (7-1-2013)" xfId="1444" xr:uid="{00000000-0005-0000-0000-00000F0C0000}"/>
    <cellStyle name="_Buuchinh - Market_Maket NGTT2012 LN,TS (7-1-2013)_Nongnghiep" xfId="1445" xr:uid="{00000000-0005-0000-0000-0000100C0000}"/>
    <cellStyle name="_Buuchinh - Market_Ngiam_lamnghiep_2011_v2(1)(1)" xfId="1446" xr:uid="{00000000-0005-0000-0000-0000110C0000}"/>
    <cellStyle name="_Buuchinh - Market_Ngiam_lamnghiep_2011_v2(1)(1)_Nongnghiep" xfId="1447" xr:uid="{00000000-0005-0000-0000-0000120C0000}"/>
    <cellStyle name="_Buuchinh - Market_NGTK-daydu-2014-Laodong" xfId="4186" xr:uid="{00000000-0005-0000-0000-0000130C0000}"/>
    <cellStyle name="_Buuchinh - Market_NGTT LN,TS 2012 (Chuan)" xfId="1448" xr:uid="{00000000-0005-0000-0000-0000140C0000}"/>
    <cellStyle name="_Buuchinh - Market_Nien giam TT Vu Nong nghiep 2012(solieu)-gui Vu TH 29-3-2013" xfId="1449" xr:uid="{00000000-0005-0000-0000-0000150C0000}"/>
    <cellStyle name="_Buuchinh - Market_Niengiam_Hung_final" xfId="4187" xr:uid="{00000000-0005-0000-0000-0000160C0000}"/>
    <cellStyle name="_Buuchinh - Market_Nongnghiep" xfId="1450" xr:uid="{00000000-0005-0000-0000-0000170C0000}"/>
    <cellStyle name="_Buuchinh - Market_Nongnghiep 2" xfId="5217" xr:uid="{00000000-0005-0000-0000-0000180C0000}"/>
    <cellStyle name="_Buuchinh - Market_Nongnghiep NGDD 2012_cap nhat den 24-5-2013(1)" xfId="1451" xr:uid="{00000000-0005-0000-0000-0000190C0000}"/>
    <cellStyle name="_Buuchinh - Market_Nongnghiep_Nongnghiep NGDD 2012_cap nhat den 24-5-2013(1)" xfId="1452" xr:uid="{00000000-0005-0000-0000-00001A0C0000}"/>
    <cellStyle name="_Buuchinh - Market_TKQG" xfId="1453" xr:uid="{00000000-0005-0000-0000-00001B0C0000}"/>
    <cellStyle name="_Buuchinh - Market_TKQG 2" xfId="5218" xr:uid="{00000000-0005-0000-0000-00001C0C0000}"/>
    <cellStyle name="_Buuchinh - Market_Xl0000147" xfId="1454" xr:uid="{00000000-0005-0000-0000-00001D0C0000}"/>
    <cellStyle name="_Buuchinh - Market_Xl0000167" xfId="1455" xr:uid="{00000000-0005-0000-0000-00001E0C0000}"/>
    <cellStyle name="_Buuchinh - Market_XNK" xfId="1456" xr:uid="{00000000-0005-0000-0000-00001F0C0000}"/>
    <cellStyle name="_Buuchinh - Market_XNK_nien giam tom tat nong nghiep 2013" xfId="4188" xr:uid="{00000000-0005-0000-0000-0000200C0000}"/>
    <cellStyle name="_Buuchinh - Market_XNK_Phan II (In)" xfId="4189" xr:uid="{00000000-0005-0000-0000-0000210C0000}"/>
    <cellStyle name="_csGDPngVN" xfId="1457" xr:uid="{00000000-0005-0000-0000-0000220C0000}"/>
    <cellStyle name="_CSKDCT 2010" xfId="1458" xr:uid="{00000000-0005-0000-0000-0000230C0000}"/>
    <cellStyle name="_CSKDCT 2010 2" xfId="4190" xr:uid="{00000000-0005-0000-0000-0000240C0000}"/>
    <cellStyle name="_CSKDCT 2010_Bo sung 04 bieu Cong nghiep" xfId="1459" xr:uid="{00000000-0005-0000-0000-0000250C0000}"/>
    <cellStyle name="_CSKDCT 2010_Bo sung 04 bieu Cong nghiep 2" xfId="4191" xr:uid="{00000000-0005-0000-0000-0000260C0000}"/>
    <cellStyle name="_CSKDCT 2010_Bo sung 04 bieu Cong nghiep_Book2" xfId="4192" xr:uid="{00000000-0005-0000-0000-0000270C0000}"/>
    <cellStyle name="_CSKDCT 2010_Bo sung 04 bieu Cong nghiep_Mau" xfId="4193" xr:uid="{00000000-0005-0000-0000-0000280C0000}"/>
    <cellStyle name="_CSKDCT 2010_Bo sung 04 bieu Cong nghiep_NGTK-daydu-2014-Laodong" xfId="4194" xr:uid="{00000000-0005-0000-0000-0000290C0000}"/>
    <cellStyle name="_CSKDCT 2010_Bo sung 04 bieu Cong nghiep_Niengiam_Hung_final" xfId="4195" xr:uid="{00000000-0005-0000-0000-00002A0C0000}"/>
    <cellStyle name="_CSKDCT 2010_Book2" xfId="4196" xr:uid="{00000000-0005-0000-0000-00002B0C0000}"/>
    <cellStyle name="_CSKDCT 2010_Mau" xfId="4197" xr:uid="{00000000-0005-0000-0000-00002C0C0000}"/>
    <cellStyle name="_CSKDCT 2010_NGTK-daydu-2014-Laodong" xfId="4198" xr:uid="{00000000-0005-0000-0000-00002D0C0000}"/>
    <cellStyle name="_CSKDCT 2010_Niengiam_Hung_final" xfId="4199" xr:uid="{00000000-0005-0000-0000-00002E0C0000}"/>
    <cellStyle name="_da sua bo nam 2000 VT- 2011 - NGTT diep" xfId="1460" xr:uid="{00000000-0005-0000-0000-00002F0C0000}"/>
    <cellStyle name="_da sua bo nam 2000 VT- 2011 - NGTT diep 2" xfId="4200" xr:uid="{00000000-0005-0000-0000-0000300C0000}"/>
    <cellStyle name="_da sua bo nam 2000 VT- 2011 - NGTT diep_02  Dan so lao dong(OK)" xfId="1461" xr:uid="{00000000-0005-0000-0000-0000310C0000}"/>
    <cellStyle name="_da sua bo nam 2000 VT- 2011 - NGTT diep_03 TKQG va Thu chi NSNN 2012" xfId="1462" xr:uid="{00000000-0005-0000-0000-0000320C0000}"/>
    <cellStyle name="_da sua bo nam 2000 VT- 2011 - NGTT diep_04 Doanh nghiep va CSKDCT 2012" xfId="1463" xr:uid="{00000000-0005-0000-0000-0000330C0000}"/>
    <cellStyle name="_da sua bo nam 2000 VT- 2011 - NGTT diep_05 Doanh nghiep va Ca the_2011 (Ok)" xfId="1464" xr:uid="{00000000-0005-0000-0000-0000340C0000}"/>
    <cellStyle name="_da sua bo nam 2000 VT- 2011 - NGTT diep_06 NGTT LN,TS 2013 co so" xfId="4201" xr:uid="{00000000-0005-0000-0000-0000350C0000}"/>
    <cellStyle name="_da sua bo nam 2000 VT- 2011 - NGTT diep_07 NGTT CN 2012" xfId="1465" xr:uid="{00000000-0005-0000-0000-0000360C0000}"/>
    <cellStyle name="_da sua bo nam 2000 VT- 2011 - NGTT diep_08 Thuong mai Tong muc - Diep" xfId="1466" xr:uid="{00000000-0005-0000-0000-0000370C0000}"/>
    <cellStyle name="_da sua bo nam 2000 VT- 2011 - NGTT diep_08 Thuong mai va Du lich (Ok)" xfId="1467" xr:uid="{00000000-0005-0000-0000-0000380C0000}"/>
    <cellStyle name="_da sua bo nam 2000 VT- 2011 - NGTT diep_08 Thuong mai va Du lich (Ok)_nien giam tom tat nong nghiep 2013" xfId="4202" xr:uid="{00000000-0005-0000-0000-0000390C0000}"/>
    <cellStyle name="_da sua bo nam 2000 VT- 2011 - NGTT diep_08 Thuong mai va Du lich (Ok)_Phan II (In)" xfId="4203" xr:uid="{00000000-0005-0000-0000-00003A0C0000}"/>
    <cellStyle name="_da sua bo nam 2000 VT- 2011 - NGTT diep_09 Chi so gia 2011- VuTKG-1 (Ok)" xfId="1468" xr:uid="{00000000-0005-0000-0000-00003B0C0000}"/>
    <cellStyle name="_da sua bo nam 2000 VT- 2011 - NGTT diep_09 Chi so gia 2011- VuTKG-1 (Ok)_nien giam tom tat nong nghiep 2013" xfId="4204" xr:uid="{00000000-0005-0000-0000-00003C0C0000}"/>
    <cellStyle name="_da sua bo nam 2000 VT- 2011 - NGTT diep_09 Chi so gia 2011- VuTKG-1 (Ok)_Phan II (In)" xfId="4205" xr:uid="{00000000-0005-0000-0000-00003D0C0000}"/>
    <cellStyle name="_da sua bo nam 2000 VT- 2011 - NGTT diep_09 Du lich" xfId="1469" xr:uid="{00000000-0005-0000-0000-00003E0C0000}"/>
    <cellStyle name="_da sua bo nam 2000 VT- 2011 - NGTT diep_09 Du lich_nien giam tom tat nong nghiep 2013" xfId="4206" xr:uid="{00000000-0005-0000-0000-00003F0C0000}"/>
    <cellStyle name="_da sua bo nam 2000 VT- 2011 - NGTT diep_09 Du lich_Phan II (In)" xfId="4207" xr:uid="{00000000-0005-0000-0000-0000400C0000}"/>
    <cellStyle name="_da sua bo nam 2000 VT- 2011 - NGTT diep_10 Van tai va BCVT (da sua ok)" xfId="1470" xr:uid="{00000000-0005-0000-0000-0000410C0000}"/>
    <cellStyle name="_da sua bo nam 2000 VT- 2011 - NGTT diep_10 Van tai va BCVT (da sua ok)_nien giam tom tat nong nghiep 2013" xfId="4208" xr:uid="{00000000-0005-0000-0000-0000420C0000}"/>
    <cellStyle name="_da sua bo nam 2000 VT- 2011 - NGTT diep_10 Van tai va BCVT (da sua ok)_Phan II (In)" xfId="4209" xr:uid="{00000000-0005-0000-0000-0000430C0000}"/>
    <cellStyle name="_da sua bo nam 2000 VT- 2011 - NGTT diep_11 (3)" xfId="1471" xr:uid="{00000000-0005-0000-0000-0000440C0000}"/>
    <cellStyle name="_da sua bo nam 2000 VT- 2011 - NGTT diep_11 (3) 2" xfId="4210" xr:uid="{00000000-0005-0000-0000-0000450C0000}"/>
    <cellStyle name="_da sua bo nam 2000 VT- 2011 - NGTT diep_11 (3)_04 Doanh nghiep va CSKDCT 2012" xfId="1472" xr:uid="{00000000-0005-0000-0000-0000460C0000}"/>
    <cellStyle name="_da sua bo nam 2000 VT- 2011 - NGTT diep_11 (3)_Book2" xfId="4211" xr:uid="{00000000-0005-0000-0000-0000470C0000}"/>
    <cellStyle name="_da sua bo nam 2000 VT- 2011 - NGTT diep_11 (3)_NGTK-daydu-2014-Laodong" xfId="4212" xr:uid="{00000000-0005-0000-0000-0000480C0000}"/>
    <cellStyle name="_da sua bo nam 2000 VT- 2011 - NGTT diep_11 (3)_nien giam tom tat nong nghiep 2013" xfId="4213" xr:uid="{00000000-0005-0000-0000-0000490C0000}"/>
    <cellStyle name="_da sua bo nam 2000 VT- 2011 - NGTT diep_11 (3)_Niengiam_Hung_final" xfId="4214" xr:uid="{00000000-0005-0000-0000-00004A0C0000}"/>
    <cellStyle name="_da sua bo nam 2000 VT- 2011 - NGTT diep_11 (3)_Phan II (In)" xfId="4215" xr:uid="{00000000-0005-0000-0000-00004B0C0000}"/>
    <cellStyle name="_da sua bo nam 2000 VT- 2011 - NGTT diep_11 (3)_Xl0000167" xfId="1473" xr:uid="{00000000-0005-0000-0000-00004C0C0000}"/>
    <cellStyle name="_da sua bo nam 2000 VT- 2011 - NGTT diep_12 (2)" xfId="1474" xr:uid="{00000000-0005-0000-0000-00004D0C0000}"/>
    <cellStyle name="_da sua bo nam 2000 VT- 2011 - NGTT diep_12 (2) 2" xfId="4216" xr:uid="{00000000-0005-0000-0000-00004E0C0000}"/>
    <cellStyle name="_da sua bo nam 2000 VT- 2011 - NGTT diep_12 (2)_04 Doanh nghiep va CSKDCT 2012" xfId="1475" xr:uid="{00000000-0005-0000-0000-00004F0C0000}"/>
    <cellStyle name="_da sua bo nam 2000 VT- 2011 - NGTT diep_12 (2)_Book2" xfId="4217" xr:uid="{00000000-0005-0000-0000-0000500C0000}"/>
    <cellStyle name="_da sua bo nam 2000 VT- 2011 - NGTT diep_12 (2)_NGTK-daydu-2014-Laodong" xfId="4218" xr:uid="{00000000-0005-0000-0000-0000510C0000}"/>
    <cellStyle name="_da sua bo nam 2000 VT- 2011 - NGTT diep_12 (2)_nien giam tom tat nong nghiep 2013" xfId="4219" xr:uid="{00000000-0005-0000-0000-0000520C0000}"/>
    <cellStyle name="_da sua bo nam 2000 VT- 2011 - NGTT diep_12 (2)_Niengiam_Hung_final" xfId="4220" xr:uid="{00000000-0005-0000-0000-0000530C0000}"/>
    <cellStyle name="_da sua bo nam 2000 VT- 2011 - NGTT diep_12 (2)_Phan II (In)" xfId="4221" xr:uid="{00000000-0005-0000-0000-0000540C0000}"/>
    <cellStyle name="_da sua bo nam 2000 VT- 2011 - NGTT diep_12 (2)_Xl0000167" xfId="1476" xr:uid="{00000000-0005-0000-0000-0000550C0000}"/>
    <cellStyle name="_da sua bo nam 2000 VT- 2011 - NGTT diep_12 Giao duc, Y Te va Muc songnam2011" xfId="1477" xr:uid="{00000000-0005-0000-0000-0000560C0000}"/>
    <cellStyle name="_da sua bo nam 2000 VT- 2011 - NGTT diep_12 Giao duc, Y Te va Muc songnam2011_nien giam tom tat nong nghiep 2013" xfId="4222" xr:uid="{00000000-0005-0000-0000-0000570C0000}"/>
    <cellStyle name="_da sua bo nam 2000 VT- 2011 - NGTT diep_12 Giao duc, Y Te va Muc songnam2011_Phan II (In)" xfId="4223" xr:uid="{00000000-0005-0000-0000-0000580C0000}"/>
    <cellStyle name="_da sua bo nam 2000 VT- 2011 - NGTT diep_12 MSDC_Thuy Van" xfId="4224" xr:uid="{00000000-0005-0000-0000-0000590C0000}"/>
    <cellStyle name="_da sua bo nam 2000 VT- 2011 - NGTT diep_13 Van tai 2012" xfId="1478" xr:uid="{00000000-0005-0000-0000-00005A0C0000}"/>
    <cellStyle name="_da sua bo nam 2000 VT- 2011 - NGTT diep_Book2" xfId="4225" xr:uid="{00000000-0005-0000-0000-00005B0C0000}"/>
    <cellStyle name="_da sua bo nam 2000 VT- 2011 - NGTT diep_Giaoduc2013(ok)" xfId="1479" xr:uid="{00000000-0005-0000-0000-00005C0C0000}"/>
    <cellStyle name="_da sua bo nam 2000 VT- 2011 - NGTT diep_Maket NGTT2012 LN,TS (7-1-2013)" xfId="1480" xr:uid="{00000000-0005-0000-0000-00005D0C0000}"/>
    <cellStyle name="_da sua bo nam 2000 VT- 2011 - NGTT diep_Maket NGTT2012 LN,TS (7-1-2013)_Nongnghiep" xfId="1481" xr:uid="{00000000-0005-0000-0000-00005E0C0000}"/>
    <cellStyle name="_da sua bo nam 2000 VT- 2011 - NGTT diep_Ngiam_lamnghiep_2011_v2(1)(1)" xfId="1482" xr:uid="{00000000-0005-0000-0000-00005F0C0000}"/>
    <cellStyle name="_da sua bo nam 2000 VT- 2011 - NGTT diep_Ngiam_lamnghiep_2011_v2(1)(1)_Nongnghiep" xfId="1483" xr:uid="{00000000-0005-0000-0000-0000600C0000}"/>
    <cellStyle name="_da sua bo nam 2000 VT- 2011 - NGTT diep_NGTK-daydu-2014-Laodong" xfId="4226" xr:uid="{00000000-0005-0000-0000-0000610C0000}"/>
    <cellStyle name="_da sua bo nam 2000 VT- 2011 - NGTT diep_NGTT LN,TS 2012 (Chuan)" xfId="1484" xr:uid="{00000000-0005-0000-0000-0000620C0000}"/>
    <cellStyle name="_da sua bo nam 2000 VT- 2011 - NGTT diep_Nien giam TT Vu Nong nghiep 2012(solieu)-gui Vu TH 29-3-2013" xfId="1485" xr:uid="{00000000-0005-0000-0000-0000630C0000}"/>
    <cellStyle name="_da sua bo nam 2000 VT- 2011 - NGTT diep_Niengiam_Hung_final" xfId="4227" xr:uid="{00000000-0005-0000-0000-0000640C0000}"/>
    <cellStyle name="_da sua bo nam 2000 VT- 2011 - NGTT diep_Nongnghiep" xfId="1486" xr:uid="{00000000-0005-0000-0000-0000650C0000}"/>
    <cellStyle name="_da sua bo nam 2000 VT- 2011 - NGTT diep_Nongnghiep 2" xfId="5219" xr:uid="{00000000-0005-0000-0000-0000660C0000}"/>
    <cellStyle name="_da sua bo nam 2000 VT- 2011 - NGTT diep_Nongnghiep NGDD 2012_cap nhat den 24-5-2013(1)" xfId="1487" xr:uid="{00000000-0005-0000-0000-0000670C0000}"/>
    <cellStyle name="_da sua bo nam 2000 VT- 2011 - NGTT diep_Nongnghiep_Nongnghiep NGDD 2012_cap nhat den 24-5-2013(1)" xfId="1488" xr:uid="{00000000-0005-0000-0000-0000680C0000}"/>
    <cellStyle name="_da sua bo nam 2000 VT- 2011 - NGTT diep_TKQG" xfId="1489" xr:uid="{00000000-0005-0000-0000-0000690C0000}"/>
    <cellStyle name="_da sua bo nam 2000 VT- 2011 - NGTT diep_TKQG 2" xfId="5220" xr:uid="{00000000-0005-0000-0000-00006A0C0000}"/>
    <cellStyle name="_da sua bo nam 2000 VT- 2011 - NGTT diep_Xl0000147" xfId="1490" xr:uid="{00000000-0005-0000-0000-00006B0C0000}"/>
    <cellStyle name="_da sua bo nam 2000 VT- 2011 - NGTT diep_Xl0000167" xfId="1491" xr:uid="{00000000-0005-0000-0000-00006C0C0000}"/>
    <cellStyle name="_da sua bo nam 2000 VT- 2011 - NGTT diep_XNK" xfId="1492" xr:uid="{00000000-0005-0000-0000-00006D0C0000}"/>
    <cellStyle name="_da sua bo nam 2000 VT- 2011 - NGTT diep_XNK_nien giam tom tat nong nghiep 2013" xfId="4228" xr:uid="{00000000-0005-0000-0000-00006E0C0000}"/>
    <cellStyle name="_da sua bo nam 2000 VT- 2011 - NGTT diep_XNK_Phan II (In)" xfId="4229" xr:uid="{00000000-0005-0000-0000-00006F0C0000}"/>
    <cellStyle name="_Doi Ngheo(TV)" xfId="1493" xr:uid="{00000000-0005-0000-0000-0000700C0000}"/>
    <cellStyle name="_Du lich" xfId="1494" xr:uid="{00000000-0005-0000-0000-0000710C0000}"/>
    <cellStyle name="_Du lich 2" xfId="4230" xr:uid="{00000000-0005-0000-0000-0000720C0000}"/>
    <cellStyle name="_Du lich_02  Dan so lao dong(OK)" xfId="1495" xr:uid="{00000000-0005-0000-0000-0000730C0000}"/>
    <cellStyle name="_Du lich_03 TKQG va Thu chi NSNN 2012" xfId="1496" xr:uid="{00000000-0005-0000-0000-0000740C0000}"/>
    <cellStyle name="_Du lich_04 Doanh nghiep va CSKDCT 2012" xfId="1497" xr:uid="{00000000-0005-0000-0000-0000750C0000}"/>
    <cellStyle name="_Du lich_05 Doanh nghiep va Ca the_2011 (Ok)" xfId="1498" xr:uid="{00000000-0005-0000-0000-0000760C0000}"/>
    <cellStyle name="_Du lich_06 NGTT LN,TS 2013 co so" xfId="4231" xr:uid="{00000000-0005-0000-0000-0000770C0000}"/>
    <cellStyle name="_Du lich_07 NGTT CN 2012" xfId="1499" xr:uid="{00000000-0005-0000-0000-0000780C0000}"/>
    <cellStyle name="_Du lich_08 Thuong mai Tong muc - Diep" xfId="1500" xr:uid="{00000000-0005-0000-0000-0000790C0000}"/>
    <cellStyle name="_Du lich_08 Thuong mai va Du lich (Ok)" xfId="1501" xr:uid="{00000000-0005-0000-0000-00007A0C0000}"/>
    <cellStyle name="_Du lich_08 Thuong mai va Du lich (Ok)_nien giam tom tat nong nghiep 2013" xfId="4232" xr:uid="{00000000-0005-0000-0000-00007B0C0000}"/>
    <cellStyle name="_Du lich_08 Thuong mai va Du lich (Ok)_Phan II (In)" xfId="4233" xr:uid="{00000000-0005-0000-0000-00007C0C0000}"/>
    <cellStyle name="_Du lich_09 Chi so gia 2011- VuTKG-1 (Ok)" xfId="1502" xr:uid="{00000000-0005-0000-0000-00007D0C0000}"/>
    <cellStyle name="_Du lich_09 Chi so gia 2011- VuTKG-1 (Ok)_nien giam tom tat nong nghiep 2013" xfId="4234" xr:uid="{00000000-0005-0000-0000-00007E0C0000}"/>
    <cellStyle name="_Du lich_09 Chi so gia 2011- VuTKG-1 (Ok)_Phan II (In)" xfId="4235" xr:uid="{00000000-0005-0000-0000-00007F0C0000}"/>
    <cellStyle name="_Du lich_09 Du lich" xfId="1503" xr:uid="{00000000-0005-0000-0000-0000800C0000}"/>
    <cellStyle name="_Du lich_09 Du lich_nien giam tom tat nong nghiep 2013" xfId="4236" xr:uid="{00000000-0005-0000-0000-0000810C0000}"/>
    <cellStyle name="_Du lich_09 Du lich_Phan II (In)" xfId="4237" xr:uid="{00000000-0005-0000-0000-0000820C0000}"/>
    <cellStyle name="_Du lich_10 Van tai va BCVT (da sua ok)" xfId="1504" xr:uid="{00000000-0005-0000-0000-0000830C0000}"/>
    <cellStyle name="_Du lich_10 Van tai va BCVT (da sua ok)_nien giam tom tat nong nghiep 2013" xfId="4238" xr:uid="{00000000-0005-0000-0000-0000840C0000}"/>
    <cellStyle name="_Du lich_10 Van tai va BCVT (da sua ok)_Phan II (In)" xfId="4239" xr:uid="{00000000-0005-0000-0000-0000850C0000}"/>
    <cellStyle name="_Du lich_11 (3)" xfId="1505" xr:uid="{00000000-0005-0000-0000-0000860C0000}"/>
    <cellStyle name="_Du lich_11 (3) 2" xfId="4240" xr:uid="{00000000-0005-0000-0000-0000870C0000}"/>
    <cellStyle name="_Du lich_11 (3)_04 Doanh nghiep va CSKDCT 2012" xfId="1506" xr:uid="{00000000-0005-0000-0000-0000880C0000}"/>
    <cellStyle name="_Du lich_11 (3)_Book2" xfId="4241" xr:uid="{00000000-0005-0000-0000-0000890C0000}"/>
    <cellStyle name="_Du lich_11 (3)_NGTK-daydu-2014-Laodong" xfId="4242" xr:uid="{00000000-0005-0000-0000-00008A0C0000}"/>
    <cellStyle name="_Du lich_11 (3)_nien giam tom tat nong nghiep 2013" xfId="4243" xr:uid="{00000000-0005-0000-0000-00008B0C0000}"/>
    <cellStyle name="_Du lich_11 (3)_Niengiam_Hung_final" xfId="4244" xr:uid="{00000000-0005-0000-0000-00008C0C0000}"/>
    <cellStyle name="_Du lich_11 (3)_Phan II (In)" xfId="4245" xr:uid="{00000000-0005-0000-0000-00008D0C0000}"/>
    <cellStyle name="_Du lich_11 (3)_Xl0000167" xfId="1507" xr:uid="{00000000-0005-0000-0000-00008E0C0000}"/>
    <cellStyle name="_Du lich_12 (2)" xfId="1508" xr:uid="{00000000-0005-0000-0000-00008F0C0000}"/>
    <cellStyle name="_Du lich_12 (2) 2" xfId="4246" xr:uid="{00000000-0005-0000-0000-0000900C0000}"/>
    <cellStyle name="_Du lich_12 (2)_04 Doanh nghiep va CSKDCT 2012" xfId="1509" xr:uid="{00000000-0005-0000-0000-0000910C0000}"/>
    <cellStyle name="_Du lich_12 (2)_Book2" xfId="4247" xr:uid="{00000000-0005-0000-0000-0000920C0000}"/>
    <cellStyle name="_Du lich_12 (2)_NGTK-daydu-2014-Laodong" xfId="4248" xr:uid="{00000000-0005-0000-0000-0000930C0000}"/>
    <cellStyle name="_Du lich_12 (2)_nien giam tom tat nong nghiep 2013" xfId="4249" xr:uid="{00000000-0005-0000-0000-0000940C0000}"/>
    <cellStyle name="_Du lich_12 (2)_Niengiam_Hung_final" xfId="4250" xr:uid="{00000000-0005-0000-0000-0000950C0000}"/>
    <cellStyle name="_Du lich_12 (2)_Phan II (In)" xfId="4251" xr:uid="{00000000-0005-0000-0000-0000960C0000}"/>
    <cellStyle name="_Du lich_12 (2)_Xl0000167" xfId="1510" xr:uid="{00000000-0005-0000-0000-0000970C0000}"/>
    <cellStyle name="_Du lich_12 Giao duc, Y Te va Muc songnam2011" xfId="1511" xr:uid="{00000000-0005-0000-0000-0000980C0000}"/>
    <cellStyle name="_Du lich_12 Giao duc, Y Te va Muc songnam2011_nien giam tom tat nong nghiep 2013" xfId="4252" xr:uid="{00000000-0005-0000-0000-0000990C0000}"/>
    <cellStyle name="_Du lich_12 Giao duc, Y Te va Muc songnam2011_Phan II (In)" xfId="4253" xr:uid="{00000000-0005-0000-0000-00009A0C0000}"/>
    <cellStyle name="_Du lich_12 MSDC_Thuy Van" xfId="4254" xr:uid="{00000000-0005-0000-0000-00009B0C0000}"/>
    <cellStyle name="_Du lich_13 Van tai 2012" xfId="1512" xr:uid="{00000000-0005-0000-0000-00009C0C0000}"/>
    <cellStyle name="_Du lich_Book2" xfId="4255" xr:uid="{00000000-0005-0000-0000-00009D0C0000}"/>
    <cellStyle name="_Du lich_Giaoduc2013(ok)" xfId="1513" xr:uid="{00000000-0005-0000-0000-00009E0C0000}"/>
    <cellStyle name="_Du lich_Maket NGTT2012 LN,TS (7-1-2013)" xfId="1514" xr:uid="{00000000-0005-0000-0000-00009F0C0000}"/>
    <cellStyle name="_Du lich_Maket NGTT2012 LN,TS (7-1-2013)_Nongnghiep" xfId="1515" xr:uid="{00000000-0005-0000-0000-0000A00C0000}"/>
    <cellStyle name="_Du lich_Ngiam_lamnghiep_2011_v2(1)(1)" xfId="1516" xr:uid="{00000000-0005-0000-0000-0000A10C0000}"/>
    <cellStyle name="_Du lich_Ngiam_lamnghiep_2011_v2(1)(1)_Nongnghiep" xfId="1517" xr:uid="{00000000-0005-0000-0000-0000A20C0000}"/>
    <cellStyle name="_Du lich_NGTK-daydu-2014-Laodong" xfId="4256" xr:uid="{00000000-0005-0000-0000-0000A30C0000}"/>
    <cellStyle name="_Du lich_NGTT LN,TS 2012 (Chuan)" xfId="1518" xr:uid="{00000000-0005-0000-0000-0000A40C0000}"/>
    <cellStyle name="_Du lich_Nien giam TT Vu Nong nghiep 2012(solieu)-gui Vu TH 29-3-2013" xfId="1519" xr:uid="{00000000-0005-0000-0000-0000A50C0000}"/>
    <cellStyle name="_Du lich_Niengiam_Hung_final" xfId="4257" xr:uid="{00000000-0005-0000-0000-0000A60C0000}"/>
    <cellStyle name="_Du lich_Nongnghiep" xfId="1520" xr:uid="{00000000-0005-0000-0000-0000A70C0000}"/>
    <cellStyle name="_Du lich_Nongnghiep 2" xfId="5222" xr:uid="{00000000-0005-0000-0000-0000A80C0000}"/>
    <cellStyle name="_Du lich_Nongnghiep NGDD 2012_cap nhat den 24-5-2013(1)" xfId="1521" xr:uid="{00000000-0005-0000-0000-0000A90C0000}"/>
    <cellStyle name="_Du lich_Nongnghiep_Nongnghiep NGDD 2012_cap nhat den 24-5-2013(1)" xfId="1522" xr:uid="{00000000-0005-0000-0000-0000AA0C0000}"/>
    <cellStyle name="_Du lich_TKQG" xfId="1523" xr:uid="{00000000-0005-0000-0000-0000AB0C0000}"/>
    <cellStyle name="_Du lich_TKQG 2" xfId="5223" xr:uid="{00000000-0005-0000-0000-0000AC0C0000}"/>
    <cellStyle name="_Du lich_Xl0000147" xfId="1524" xr:uid="{00000000-0005-0000-0000-0000AD0C0000}"/>
    <cellStyle name="_Du lich_Xl0000167" xfId="1525" xr:uid="{00000000-0005-0000-0000-0000AE0C0000}"/>
    <cellStyle name="_Du lich_XNK" xfId="1526" xr:uid="{00000000-0005-0000-0000-0000AF0C0000}"/>
    <cellStyle name="_Du lich_XNK_nien giam tom tat nong nghiep 2013" xfId="4258" xr:uid="{00000000-0005-0000-0000-0000B00C0000}"/>
    <cellStyle name="_Du lich_XNK_Phan II (In)" xfId="4259" xr:uid="{00000000-0005-0000-0000-0000B10C0000}"/>
    <cellStyle name="_KT (2)" xfId="1527" xr:uid="{00000000-0005-0000-0000-0000B20C0000}"/>
    <cellStyle name="_KT (2)_1" xfId="1528" xr:uid="{00000000-0005-0000-0000-0000B30C0000}"/>
    <cellStyle name="_KT (2)_2" xfId="1529" xr:uid="{00000000-0005-0000-0000-0000B40C0000}"/>
    <cellStyle name="_KT (2)_2_12 MSDC_Thuy Van" xfId="4260" xr:uid="{00000000-0005-0000-0000-0000B50C0000}"/>
    <cellStyle name="_KT (2)_2_Mau" xfId="4261" xr:uid="{00000000-0005-0000-0000-0000B60C0000}"/>
    <cellStyle name="_KT (2)_2_TG-TH" xfId="1530" xr:uid="{00000000-0005-0000-0000-0000B70C0000}"/>
    <cellStyle name="_KT (2)_2_TG-TH_12 MSDC_Thuy Van" xfId="4262" xr:uid="{00000000-0005-0000-0000-0000B80C0000}"/>
    <cellStyle name="_KT (2)_2_TG-TH_Mau" xfId="4263" xr:uid="{00000000-0005-0000-0000-0000B90C0000}"/>
    <cellStyle name="_KT (2)_3" xfId="1531" xr:uid="{00000000-0005-0000-0000-0000BA0C0000}"/>
    <cellStyle name="_KT (2)_3_TG-TH" xfId="1532" xr:uid="{00000000-0005-0000-0000-0000BB0C0000}"/>
    <cellStyle name="_KT (2)_4" xfId="1533" xr:uid="{00000000-0005-0000-0000-0000BC0C0000}"/>
    <cellStyle name="_KT (2)_4_12 MSDC_Thuy Van" xfId="4264" xr:uid="{00000000-0005-0000-0000-0000BD0C0000}"/>
    <cellStyle name="_KT (2)_4_Mau" xfId="4265" xr:uid="{00000000-0005-0000-0000-0000BE0C0000}"/>
    <cellStyle name="_KT (2)_4_TG-TH" xfId="1534" xr:uid="{00000000-0005-0000-0000-0000BF0C0000}"/>
    <cellStyle name="_KT (2)_4_TG-TH_12 MSDC_Thuy Van" xfId="4266" xr:uid="{00000000-0005-0000-0000-0000C00C0000}"/>
    <cellStyle name="_KT (2)_4_TG-TH_Mau" xfId="4267" xr:uid="{00000000-0005-0000-0000-0000C10C0000}"/>
    <cellStyle name="_KT (2)_5" xfId="1535" xr:uid="{00000000-0005-0000-0000-0000C20C0000}"/>
    <cellStyle name="_KT (2)_TG-TH" xfId="1536" xr:uid="{00000000-0005-0000-0000-0000C30C0000}"/>
    <cellStyle name="_KT_TG" xfId="1537" xr:uid="{00000000-0005-0000-0000-0000C40C0000}"/>
    <cellStyle name="_KT_TG_1" xfId="1538" xr:uid="{00000000-0005-0000-0000-0000C50C0000}"/>
    <cellStyle name="_KT_TG_12 MSDC_Thuy Van" xfId="4268" xr:uid="{00000000-0005-0000-0000-0000C60C0000}"/>
    <cellStyle name="_KT_TG_2" xfId="1539" xr:uid="{00000000-0005-0000-0000-0000C70C0000}"/>
    <cellStyle name="_KT_TG_2_12 MSDC_Thuy Van" xfId="4269" xr:uid="{00000000-0005-0000-0000-0000C80C0000}"/>
    <cellStyle name="_KT_TG_2_Mau" xfId="4270" xr:uid="{00000000-0005-0000-0000-0000C90C0000}"/>
    <cellStyle name="_KT_TG_3" xfId="1540" xr:uid="{00000000-0005-0000-0000-0000CA0C0000}"/>
    <cellStyle name="_KT_TG_4" xfId="1541" xr:uid="{00000000-0005-0000-0000-0000CB0C0000}"/>
    <cellStyle name="_KT_TG_Mau" xfId="4271" xr:uid="{00000000-0005-0000-0000-0000CC0C0000}"/>
    <cellStyle name="_NGTK-tomtat-2010-DSLD-10-3-2011_final_4" xfId="1542" xr:uid="{00000000-0005-0000-0000-0000CD0C0000}"/>
    <cellStyle name="_NGTK-tomtat-2010-DSLD-10-3-2011_final_4 2" xfId="5225" xr:uid="{00000000-0005-0000-0000-0000CE0C0000}"/>
    <cellStyle name="_NGTK-tomtat-2010-DSLD-10-3-2011_final_4_01 Don vi HC" xfId="4272" xr:uid="{00000000-0005-0000-0000-0000CF0C0000}"/>
    <cellStyle name="_NGTK-tomtat-2010-DSLD-10-3-2011_final_4_02 Danso_Laodong 2012(chuan) CO SO" xfId="1543" xr:uid="{00000000-0005-0000-0000-0000D00C0000}"/>
    <cellStyle name="_NGTK-tomtat-2010-DSLD-10-3-2011_final_4_04 Doanh nghiep va CSKDCT 2012" xfId="1544" xr:uid="{00000000-0005-0000-0000-0000D10C0000}"/>
    <cellStyle name="_NGTK-tomtat-2010-DSLD-10-3-2011_final_4_12 MSDC_Thuy Van" xfId="4273" xr:uid="{00000000-0005-0000-0000-0000D20C0000}"/>
    <cellStyle name="_NGTK-tomtat-2010-DSLD-10-3-2011_final_4_Don vi HC, dat dai, khi hau" xfId="4274" xr:uid="{00000000-0005-0000-0000-0000D30C0000}"/>
    <cellStyle name="_NGTK-tomtat-2010-DSLD-10-3-2011_final_4_Mau" xfId="4275" xr:uid="{00000000-0005-0000-0000-0000D40C0000}"/>
    <cellStyle name="_NGTK-tomtat-2010-DSLD-10-3-2011_final_4_Mau 2" xfId="4276" xr:uid="{00000000-0005-0000-0000-0000D50C0000}"/>
    <cellStyle name="_NGTK-tomtat-2010-DSLD-10-3-2011_final_4_Mau_Book2" xfId="4277" xr:uid="{00000000-0005-0000-0000-0000D60C0000}"/>
    <cellStyle name="_NGTK-tomtat-2010-DSLD-10-3-2011_final_4_Mau_NGTK-daydu-2014-Laodong" xfId="4278" xr:uid="{00000000-0005-0000-0000-0000D70C0000}"/>
    <cellStyle name="_NGTK-tomtat-2010-DSLD-10-3-2011_final_4_Mau_Niengiam_Hung_final" xfId="4279" xr:uid="{00000000-0005-0000-0000-0000D80C0000}"/>
    <cellStyle name="_NGTK-tomtat-2010-DSLD-10-3-2011_final_4_NGDD 2013 Thu chi NSNN " xfId="4280" xr:uid="{00000000-0005-0000-0000-0000D90C0000}"/>
    <cellStyle name="_NGTK-tomtat-2010-DSLD-10-3-2011_final_4_NGTK-daydu-2014-VuDSLD(22.5.2015)" xfId="4281" xr:uid="{00000000-0005-0000-0000-0000DA0C0000}"/>
    <cellStyle name="_NGTK-tomtat-2010-DSLD-10-3-2011_final_4_nien giam 28.5.12_sua tn_Oanh-gui-3.15pm-28-5-2012" xfId="1545" xr:uid="{00000000-0005-0000-0000-0000DB0C0000}"/>
    <cellStyle name="_NGTK-tomtat-2010-DSLD-10-3-2011_final_4_Nien giam KT_TV 2010" xfId="1546" xr:uid="{00000000-0005-0000-0000-0000DC0C0000}"/>
    <cellStyle name="_NGTK-tomtat-2010-DSLD-10-3-2011_final_4_nien giam tom tat nong nghiep 2013" xfId="4282" xr:uid="{00000000-0005-0000-0000-0000DD0C0000}"/>
    <cellStyle name="_NGTK-tomtat-2010-DSLD-10-3-2011_final_4_Phan II (In)" xfId="4283" xr:uid="{00000000-0005-0000-0000-0000DE0C0000}"/>
    <cellStyle name="_NGTK-tomtat-2010-DSLD-10-3-2011_final_4_Xl0000006" xfId="4284" xr:uid="{00000000-0005-0000-0000-0000DF0C0000}"/>
    <cellStyle name="_NGTK-tomtat-2010-DSLD-10-3-2011_final_4_Xl0000167" xfId="1547" xr:uid="{00000000-0005-0000-0000-0000E00C0000}"/>
    <cellStyle name="_NGTK-tomtat-2010-DSLD-10-3-2011_final_4_Y te-VH TT_Tam(1)" xfId="4285" xr:uid="{00000000-0005-0000-0000-0000E10C0000}"/>
    <cellStyle name="_NGTT 2011 - XNK" xfId="1548" xr:uid="{00000000-0005-0000-0000-0000E20C0000}"/>
    <cellStyle name="_NGTT 2011 - XNK - Market dasua" xfId="1549" xr:uid="{00000000-0005-0000-0000-0000E30C0000}"/>
    <cellStyle name="_NGTT 2011 - XNK - Market dasua 2" xfId="4286" xr:uid="{00000000-0005-0000-0000-0000E40C0000}"/>
    <cellStyle name="_NGTT 2011 - XNK - Market dasua_02  Dan so lao dong(OK)" xfId="1550" xr:uid="{00000000-0005-0000-0000-0000E50C0000}"/>
    <cellStyle name="_NGTT 2011 - XNK - Market dasua_03 TKQG va Thu chi NSNN 2012" xfId="1551" xr:uid="{00000000-0005-0000-0000-0000E60C0000}"/>
    <cellStyle name="_NGTT 2011 - XNK - Market dasua_04 Doanh nghiep va CSKDCT 2012" xfId="1552" xr:uid="{00000000-0005-0000-0000-0000E70C0000}"/>
    <cellStyle name="_NGTT 2011 - XNK - Market dasua_05 Doanh nghiep va Ca the_2011 (Ok)" xfId="1553" xr:uid="{00000000-0005-0000-0000-0000E80C0000}"/>
    <cellStyle name="_NGTT 2011 - XNK - Market dasua_06 NGTT LN,TS 2013 co so" xfId="4287" xr:uid="{00000000-0005-0000-0000-0000E90C0000}"/>
    <cellStyle name="_NGTT 2011 - XNK - Market dasua_07 NGTT CN 2012" xfId="1554" xr:uid="{00000000-0005-0000-0000-0000EA0C0000}"/>
    <cellStyle name="_NGTT 2011 - XNK - Market dasua_08 Thuong mai Tong muc - Diep" xfId="1555" xr:uid="{00000000-0005-0000-0000-0000EB0C0000}"/>
    <cellStyle name="_NGTT 2011 - XNK - Market dasua_08 Thuong mai va Du lich (Ok)" xfId="1556" xr:uid="{00000000-0005-0000-0000-0000EC0C0000}"/>
    <cellStyle name="_NGTT 2011 - XNK - Market dasua_08 Thuong mai va Du lich (Ok)_nien giam tom tat nong nghiep 2013" xfId="4288" xr:uid="{00000000-0005-0000-0000-0000ED0C0000}"/>
    <cellStyle name="_NGTT 2011 - XNK - Market dasua_08 Thuong mai va Du lich (Ok)_Phan II (In)" xfId="4289" xr:uid="{00000000-0005-0000-0000-0000EE0C0000}"/>
    <cellStyle name="_NGTT 2011 - XNK - Market dasua_09 Chi so gia 2011- VuTKG-1 (Ok)" xfId="1557" xr:uid="{00000000-0005-0000-0000-0000EF0C0000}"/>
    <cellStyle name="_NGTT 2011 - XNK - Market dasua_09 Chi so gia 2011- VuTKG-1 (Ok)_nien giam tom tat nong nghiep 2013" xfId="4290" xr:uid="{00000000-0005-0000-0000-0000F00C0000}"/>
    <cellStyle name="_NGTT 2011 - XNK - Market dasua_09 Chi so gia 2011- VuTKG-1 (Ok)_Phan II (In)" xfId="4291" xr:uid="{00000000-0005-0000-0000-0000F10C0000}"/>
    <cellStyle name="_NGTT 2011 - XNK - Market dasua_09 Du lich" xfId="1558" xr:uid="{00000000-0005-0000-0000-0000F20C0000}"/>
    <cellStyle name="_NGTT 2011 - XNK - Market dasua_09 Du lich_nien giam tom tat nong nghiep 2013" xfId="4292" xr:uid="{00000000-0005-0000-0000-0000F30C0000}"/>
    <cellStyle name="_NGTT 2011 - XNK - Market dasua_09 Du lich_Phan II (In)" xfId="4293" xr:uid="{00000000-0005-0000-0000-0000F40C0000}"/>
    <cellStyle name="_NGTT 2011 - XNK - Market dasua_10 Van tai va BCVT (da sua ok)" xfId="1559" xr:uid="{00000000-0005-0000-0000-0000F50C0000}"/>
    <cellStyle name="_NGTT 2011 - XNK - Market dasua_10 Van tai va BCVT (da sua ok)_nien giam tom tat nong nghiep 2013" xfId="4294" xr:uid="{00000000-0005-0000-0000-0000F60C0000}"/>
    <cellStyle name="_NGTT 2011 - XNK - Market dasua_10 Van tai va BCVT (da sua ok)_Phan II (In)" xfId="4295" xr:uid="{00000000-0005-0000-0000-0000F70C0000}"/>
    <cellStyle name="_NGTT 2011 - XNK - Market dasua_11 (3)" xfId="1560" xr:uid="{00000000-0005-0000-0000-0000F80C0000}"/>
    <cellStyle name="_NGTT 2011 - XNK - Market dasua_11 (3) 2" xfId="4296" xr:uid="{00000000-0005-0000-0000-0000F90C0000}"/>
    <cellStyle name="_NGTT 2011 - XNK - Market dasua_11 (3)_04 Doanh nghiep va CSKDCT 2012" xfId="1561" xr:uid="{00000000-0005-0000-0000-0000FA0C0000}"/>
    <cellStyle name="_NGTT 2011 - XNK - Market dasua_11 (3)_Book2" xfId="4297" xr:uid="{00000000-0005-0000-0000-0000FB0C0000}"/>
    <cellStyle name="_NGTT 2011 - XNK - Market dasua_11 (3)_NGTK-daydu-2014-Laodong" xfId="4298" xr:uid="{00000000-0005-0000-0000-0000FC0C0000}"/>
    <cellStyle name="_NGTT 2011 - XNK - Market dasua_11 (3)_nien giam tom tat nong nghiep 2013" xfId="4299" xr:uid="{00000000-0005-0000-0000-0000FD0C0000}"/>
    <cellStyle name="_NGTT 2011 - XNK - Market dasua_11 (3)_Niengiam_Hung_final" xfId="4300" xr:uid="{00000000-0005-0000-0000-0000FE0C0000}"/>
    <cellStyle name="_NGTT 2011 - XNK - Market dasua_11 (3)_Phan II (In)" xfId="4301" xr:uid="{00000000-0005-0000-0000-0000FF0C0000}"/>
    <cellStyle name="_NGTT 2011 - XNK - Market dasua_11 (3)_Xl0000167" xfId="1562" xr:uid="{00000000-0005-0000-0000-0000000D0000}"/>
    <cellStyle name="_NGTT 2011 - XNK - Market dasua_12 (2)" xfId="1563" xr:uid="{00000000-0005-0000-0000-0000010D0000}"/>
    <cellStyle name="_NGTT 2011 - XNK - Market dasua_12 (2) 2" xfId="4302" xr:uid="{00000000-0005-0000-0000-0000020D0000}"/>
    <cellStyle name="_NGTT 2011 - XNK - Market dasua_12 (2)_04 Doanh nghiep va CSKDCT 2012" xfId="1564" xr:uid="{00000000-0005-0000-0000-0000030D0000}"/>
    <cellStyle name="_NGTT 2011 - XNK - Market dasua_12 (2)_Book2" xfId="4303" xr:uid="{00000000-0005-0000-0000-0000040D0000}"/>
    <cellStyle name="_NGTT 2011 - XNK - Market dasua_12 (2)_NGTK-daydu-2014-Laodong" xfId="4304" xr:uid="{00000000-0005-0000-0000-0000050D0000}"/>
    <cellStyle name="_NGTT 2011 - XNK - Market dasua_12 (2)_nien giam tom tat nong nghiep 2013" xfId="4305" xr:uid="{00000000-0005-0000-0000-0000060D0000}"/>
    <cellStyle name="_NGTT 2011 - XNK - Market dasua_12 (2)_Niengiam_Hung_final" xfId="4306" xr:uid="{00000000-0005-0000-0000-0000070D0000}"/>
    <cellStyle name="_NGTT 2011 - XNK - Market dasua_12 (2)_Phan II (In)" xfId="4307" xr:uid="{00000000-0005-0000-0000-0000080D0000}"/>
    <cellStyle name="_NGTT 2011 - XNK - Market dasua_12 (2)_Xl0000167" xfId="1565" xr:uid="{00000000-0005-0000-0000-0000090D0000}"/>
    <cellStyle name="_NGTT 2011 - XNK - Market dasua_12 Giao duc, Y Te va Muc songnam2011" xfId="1566" xr:uid="{00000000-0005-0000-0000-00000A0D0000}"/>
    <cellStyle name="_NGTT 2011 - XNK - Market dasua_12 Giao duc, Y Te va Muc songnam2011_nien giam tom tat nong nghiep 2013" xfId="4308" xr:uid="{00000000-0005-0000-0000-00000B0D0000}"/>
    <cellStyle name="_NGTT 2011 - XNK - Market dasua_12 Giao duc, Y Te va Muc songnam2011_Phan II (In)" xfId="4309" xr:uid="{00000000-0005-0000-0000-00000C0D0000}"/>
    <cellStyle name="_NGTT 2011 - XNK - Market dasua_12 MSDC_Thuy Van" xfId="4310" xr:uid="{00000000-0005-0000-0000-00000D0D0000}"/>
    <cellStyle name="_NGTT 2011 - XNK - Market dasua_13 Van tai 2012" xfId="1567" xr:uid="{00000000-0005-0000-0000-00000E0D0000}"/>
    <cellStyle name="_NGTT 2011 - XNK - Market dasua_Book2" xfId="4311" xr:uid="{00000000-0005-0000-0000-00000F0D0000}"/>
    <cellStyle name="_NGTT 2011 - XNK - Market dasua_Giaoduc2013(ok)" xfId="1568" xr:uid="{00000000-0005-0000-0000-0000100D0000}"/>
    <cellStyle name="_NGTT 2011 - XNK - Market dasua_Maket NGTT2012 LN,TS (7-1-2013)" xfId="1569" xr:uid="{00000000-0005-0000-0000-0000110D0000}"/>
    <cellStyle name="_NGTT 2011 - XNK - Market dasua_Maket NGTT2012 LN,TS (7-1-2013)_Nongnghiep" xfId="1570" xr:uid="{00000000-0005-0000-0000-0000120D0000}"/>
    <cellStyle name="_NGTT 2011 - XNK - Market dasua_Ngiam_lamnghiep_2011_v2(1)(1)" xfId="1571" xr:uid="{00000000-0005-0000-0000-0000130D0000}"/>
    <cellStyle name="_NGTT 2011 - XNK - Market dasua_Ngiam_lamnghiep_2011_v2(1)(1)_Nongnghiep" xfId="1572" xr:uid="{00000000-0005-0000-0000-0000140D0000}"/>
    <cellStyle name="_NGTT 2011 - XNK - Market dasua_NGTK-daydu-2014-Laodong" xfId="4312" xr:uid="{00000000-0005-0000-0000-0000150D0000}"/>
    <cellStyle name="_NGTT 2011 - XNK - Market dasua_NGTT LN,TS 2012 (Chuan)" xfId="1573" xr:uid="{00000000-0005-0000-0000-0000160D0000}"/>
    <cellStyle name="_NGTT 2011 - XNK - Market dasua_Nien giam TT Vu Nong nghiep 2012(solieu)-gui Vu TH 29-3-2013" xfId="1574" xr:uid="{00000000-0005-0000-0000-0000170D0000}"/>
    <cellStyle name="_NGTT 2011 - XNK - Market dasua_Niengiam_Hung_final" xfId="4313" xr:uid="{00000000-0005-0000-0000-0000180D0000}"/>
    <cellStyle name="_NGTT 2011 - XNK - Market dasua_Nongnghiep" xfId="1575" xr:uid="{00000000-0005-0000-0000-0000190D0000}"/>
    <cellStyle name="_NGTT 2011 - XNK - Market dasua_Nongnghiep 2" xfId="5226" xr:uid="{00000000-0005-0000-0000-00001A0D0000}"/>
    <cellStyle name="_NGTT 2011 - XNK - Market dasua_Nongnghiep NGDD 2012_cap nhat den 24-5-2013(1)" xfId="1576" xr:uid="{00000000-0005-0000-0000-00001B0D0000}"/>
    <cellStyle name="_NGTT 2011 - XNK - Market dasua_Nongnghiep_Nongnghiep NGDD 2012_cap nhat den 24-5-2013(1)" xfId="1577" xr:uid="{00000000-0005-0000-0000-00001C0D0000}"/>
    <cellStyle name="_NGTT 2011 - XNK - Market dasua_TKQG" xfId="1578" xr:uid="{00000000-0005-0000-0000-00001D0D0000}"/>
    <cellStyle name="_NGTT 2011 - XNK - Market dasua_TKQG 2" xfId="5227" xr:uid="{00000000-0005-0000-0000-00001E0D0000}"/>
    <cellStyle name="_NGTT 2011 - XNK - Market dasua_Xl0000147" xfId="1579" xr:uid="{00000000-0005-0000-0000-00001F0D0000}"/>
    <cellStyle name="_NGTT 2011 - XNK - Market dasua_Xl0000167" xfId="1580" xr:uid="{00000000-0005-0000-0000-0000200D0000}"/>
    <cellStyle name="_NGTT 2011 - XNK - Market dasua_XNK" xfId="1581" xr:uid="{00000000-0005-0000-0000-0000210D0000}"/>
    <cellStyle name="_NGTT 2011 - XNK - Market dasua_XNK_nien giam tom tat nong nghiep 2013" xfId="4314" xr:uid="{00000000-0005-0000-0000-0000220D0000}"/>
    <cellStyle name="_NGTT 2011 - XNK - Market dasua_XNK_Phan II (In)" xfId="4315" xr:uid="{00000000-0005-0000-0000-0000230D0000}"/>
    <cellStyle name="_NGTT 2011 - XNK_nien giam tom tat nong nghiep 2013" xfId="4316" xr:uid="{00000000-0005-0000-0000-0000240D0000}"/>
    <cellStyle name="_NGTT 2011 - XNK_Phan II (In)" xfId="4317" xr:uid="{00000000-0005-0000-0000-0000250D0000}"/>
    <cellStyle name="_Nonglamthuysan" xfId="1582" xr:uid="{00000000-0005-0000-0000-0000260D0000}"/>
    <cellStyle name="_Nonglamthuysan 2" xfId="4318" xr:uid="{00000000-0005-0000-0000-0000270D0000}"/>
    <cellStyle name="_Nonglamthuysan_02  Dan so lao dong(OK)" xfId="1583" xr:uid="{00000000-0005-0000-0000-0000280D0000}"/>
    <cellStyle name="_Nonglamthuysan_03 TKQG va Thu chi NSNN 2012" xfId="1584" xr:uid="{00000000-0005-0000-0000-0000290D0000}"/>
    <cellStyle name="_Nonglamthuysan_04 Doanh nghiep va CSKDCT 2012" xfId="1585" xr:uid="{00000000-0005-0000-0000-00002A0D0000}"/>
    <cellStyle name="_Nonglamthuysan_05 Doanh nghiep va Ca the_2011 (Ok)" xfId="1586" xr:uid="{00000000-0005-0000-0000-00002B0D0000}"/>
    <cellStyle name="_Nonglamthuysan_06 NGTT LN,TS 2013 co so" xfId="4319" xr:uid="{00000000-0005-0000-0000-00002C0D0000}"/>
    <cellStyle name="_Nonglamthuysan_07 NGTT CN 2012" xfId="1587" xr:uid="{00000000-0005-0000-0000-00002D0D0000}"/>
    <cellStyle name="_Nonglamthuysan_08 Thuong mai Tong muc - Diep" xfId="1588" xr:uid="{00000000-0005-0000-0000-00002E0D0000}"/>
    <cellStyle name="_Nonglamthuysan_08 Thuong mai va Du lich (Ok)" xfId="1589" xr:uid="{00000000-0005-0000-0000-00002F0D0000}"/>
    <cellStyle name="_Nonglamthuysan_08 Thuong mai va Du lich (Ok)_nien giam tom tat nong nghiep 2013" xfId="4320" xr:uid="{00000000-0005-0000-0000-0000300D0000}"/>
    <cellStyle name="_Nonglamthuysan_08 Thuong mai va Du lich (Ok)_Phan II (In)" xfId="4321" xr:uid="{00000000-0005-0000-0000-0000310D0000}"/>
    <cellStyle name="_Nonglamthuysan_09 Chi so gia 2011- VuTKG-1 (Ok)" xfId="1590" xr:uid="{00000000-0005-0000-0000-0000320D0000}"/>
    <cellStyle name="_Nonglamthuysan_09 Chi so gia 2011- VuTKG-1 (Ok)_nien giam tom tat nong nghiep 2013" xfId="4322" xr:uid="{00000000-0005-0000-0000-0000330D0000}"/>
    <cellStyle name="_Nonglamthuysan_09 Chi so gia 2011- VuTKG-1 (Ok)_Phan II (In)" xfId="4323" xr:uid="{00000000-0005-0000-0000-0000340D0000}"/>
    <cellStyle name="_Nonglamthuysan_09 Du lich" xfId="1591" xr:uid="{00000000-0005-0000-0000-0000350D0000}"/>
    <cellStyle name="_Nonglamthuysan_09 Du lich_nien giam tom tat nong nghiep 2013" xfId="4324" xr:uid="{00000000-0005-0000-0000-0000360D0000}"/>
    <cellStyle name="_Nonglamthuysan_09 Du lich_Phan II (In)" xfId="4325" xr:uid="{00000000-0005-0000-0000-0000370D0000}"/>
    <cellStyle name="_Nonglamthuysan_10 Van tai va BCVT (da sua ok)" xfId="1592" xr:uid="{00000000-0005-0000-0000-0000380D0000}"/>
    <cellStyle name="_Nonglamthuysan_10 Van tai va BCVT (da sua ok)_nien giam tom tat nong nghiep 2013" xfId="4326" xr:uid="{00000000-0005-0000-0000-0000390D0000}"/>
    <cellStyle name="_Nonglamthuysan_10 Van tai va BCVT (da sua ok)_Phan II (In)" xfId="4327" xr:uid="{00000000-0005-0000-0000-00003A0D0000}"/>
    <cellStyle name="_Nonglamthuysan_11 (3)" xfId="1593" xr:uid="{00000000-0005-0000-0000-00003B0D0000}"/>
    <cellStyle name="_Nonglamthuysan_11 (3) 2" xfId="4328" xr:uid="{00000000-0005-0000-0000-00003C0D0000}"/>
    <cellStyle name="_Nonglamthuysan_11 (3)_04 Doanh nghiep va CSKDCT 2012" xfId="1594" xr:uid="{00000000-0005-0000-0000-00003D0D0000}"/>
    <cellStyle name="_Nonglamthuysan_11 (3)_Book2" xfId="4329" xr:uid="{00000000-0005-0000-0000-00003E0D0000}"/>
    <cellStyle name="_Nonglamthuysan_11 (3)_NGTK-daydu-2014-Laodong" xfId="4330" xr:uid="{00000000-0005-0000-0000-00003F0D0000}"/>
    <cellStyle name="_Nonglamthuysan_11 (3)_nien giam tom tat nong nghiep 2013" xfId="4331" xr:uid="{00000000-0005-0000-0000-0000400D0000}"/>
    <cellStyle name="_Nonglamthuysan_11 (3)_Niengiam_Hung_final" xfId="4332" xr:uid="{00000000-0005-0000-0000-0000410D0000}"/>
    <cellStyle name="_Nonglamthuysan_11 (3)_Phan II (In)" xfId="4333" xr:uid="{00000000-0005-0000-0000-0000420D0000}"/>
    <cellStyle name="_Nonglamthuysan_11 (3)_Xl0000167" xfId="1595" xr:uid="{00000000-0005-0000-0000-0000430D0000}"/>
    <cellStyle name="_Nonglamthuysan_12 (2)" xfId="1596" xr:uid="{00000000-0005-0000-0000-0000440D0000}"/>
    <cellStyle name="_Nonglamthuysan_12 (2) 2" xfId="4334" xr:uid="{00000000-0005-0000-0000-0000450D0000}"/>
    <cellStyle name="_Nonglamthuysan_12 (2)_04 Doanh nghiep va CSKDCT 2012" xfId="1597" xr:uid="{00000000-0005-0000-0000-0000460D0000}"/>
    <cellStyle name="_Nonglamthuysan_12 (2)_Book2" xfId="4335" xr:uid="{00000000-0005-0000-0000-0000470D0000}"/>
    <cellStyle name="_Nonglamthuysan_12 (2)_NGTK-daydu-2014-Laodong" xfId="4336" xr:uid="{00000000-0005-0000-0000-0000480D0000}"/>
    <cellStyle name="_Nonglamthuysan_12 (2)_nien giam tom tat nong nghiep 2013" xfId="4337" xr:uid="{00000000-0005-0000-0000-0000490D0000}"/>
    <cellStyle name="_Nonglamthuysan_12 (2)_Niengiam_Hung_final" xfId="4338" xr:uid="{00000000-0005-0000-0000-00004A0D0000}"/>
    <cellStyle name="_Nonglamthuysan_12 (2)_Phan II (In)" xfId="4339" xr:uid="{00000000-0005-0000-0000-00004B0D0000}"/>
    <cellStyle name="_Nonglamthuysan_12 (2)_Xl0000167" xfId="1598" xr:uid="{00000000-0005-0000-0000-00004C0D0000}"/>
    <cellStyle name="_Nonglamthuysan_12 Giao duc, Y Te va Muc songnam2011" xfId="1599" xr:uid="{00000000-0005-0000-0000-00004D0D0000}"/>
    <cellStyle name="_Nonglamthuysan_12 Giao duc, Y Te va Muc songnam2011_nien giam tom tat nong nghiep 2013" xfId="4340" xr:uid="{00000000-0005-0000-0000-00004E0D0000}"/>
    <cellStyle name="_Nonglamthuysan_12 Giao duc, Y Te va Muc songnam2011_Phan II (In)" xfId="4341" xr:uid="{00000000-0005-0000-0000-00004F0D0000}"/>
    <cellStyle name="_Nonglamthuysan_12 MSDC_Thuy Van" xfId="4342" xr:uid="{00000000-0005-0000-0000-0000500D0000}"/>
    <cellStyle name="_Nonglamthuysan_13 Van tai 2012" xfId="1600" xr:uid="{00000000-0005-0000-0000-0000510D0000}"/>
    <cellStyle name="_Nonglamthuysan_Book2" xfId="4343" xr:uid="{00000000-0005-0000-0000-0000520D0000}"/>
    <cellStyle name="_Nonglamthuysan_Giaoduc2013(ok)" xfId="1601" xr:uid="{00000000-0005-0000-0000-0000530D0000}"/>
    <cellStyle name="_Nonglamthuysan_Maket NGTT2012 LN,TS (7-1-2013)" xfId="1602" xr:uid="{00000000-0005-0000-0000-0000540D0000}"/>
    <cellStyle name="_Nonglamthuysan_Maket NGTT2012 LN,TS (7-1-2013)_Nongnghiep" xfId="1603" xr:uid="{00000000-0005-0000-0000-0000550D0000}"/>
    <cellStyle name="_Nonglamthuysan_Ngiam_lamnghiep_2011_v2(1)(1)" xfId="1604" xr:uid="{00000000-0005-0000-0000-0000560D0000}"/>
    <cellStyle name="_Nonglamthuysan_Ngiam_lamnghiep_2011_v2(1)(1)_Nongnghiep" xfId="1605" xr:uid="{00000000-0005-0000-0000-0000570D0000}"/>
    <cellStyle name="_Nonglamthuysan_NGTK-daydu-2014-Laodong" xfId="4344" xr:uid="{00000000-0005-0000-0000-0000580D0000}"/>
    <cellStyle name="_Nonglamthuysan_NGTT LN,TS 2012 (Chuan)" xfId="1606" xr:uid="{00000000-0005-0000-0000-0000590D0000}"/>
    <cellStyle name="_Nonglamthuysan_Nien giam TT Vu Nong nghiep 2012(solieu)-gui Vu TH 29-3-2013" xfId="1607" xr:uid="{00000000-0005-0000-0000-00005A0D0000}"/>
    <cellStyle name="_Nonglamthuysan_Niengiam_Hung_final" xfId="4345" xr:uid="{00000000-0005-0000-0000-00005B0D0000}"/>
    <cellStyle name="_Nonglamthuysan_Nongnghiep" xfId="1608" xr:uid="{00000000-0005-0000-0000-00005C0D0000}"/>
    <cellStyle name="_Nonglamthuysan_Nongnghiep 2" xfId="5229" xr:uid="{00000000-0005-0000-0000-00005D0D0000}"/>
    <cellStyle name="_Nonglamthuysan_Nongnghiep NGDD 2012_cap nhat den 24-5-2013(1)" xfId="1609" xr:uid="{00000000-0005-0000-0000-00005E0D0000}"/>
    <cellStyle name="_Nonglamthuysan_Nongnghiep_Nongnghiep NGDD 2012_cap nhat den 24-5-2013(1)" xfId="1610" xr:uid="{00000000-0005-0000-0000-00005F0D0000}"/>
    <cellStyle name="_Nonglamthuysan_TKQG" xfId="1611" xr:uid="{00000000-0005-0000-0000-0000600D0000}"/>
    <cellStyle name="_Nonglamthuysan_TKQG 2" xfId="5230" xr:uid="{00000000-0005-0000-0000-0000610D0000}"/>
    <cellStyle name="_Nonglamthuysan_Xl0000147" xfId="1612" xr:uid="{00000000-0005-0000-0000-0000620D0000}"/>
    <cellStyle name="_Nonglamthuysan_Xl0000167" xfId="1613" xr:uid="{00000000-0005-0000-0000-0000630D0000}"/>
    <cellStyle name="_Nonglamthuysan_XNK" xfId="1614" xr:uid="{00000000-0005-0000-0000-0000640D0000}"/>
    <cellStyle name="_Nonglamthuysan_XNK_nien giam tom tat nong nghiep 2013" xfId="4346" xr:uid="{00000000-0005-0000-0000-0000650D0000}"/>
    <cellStyle name="_Nonglamthuysan_XNK_Phan II (In)" xfId="4347" xr:uid="{00000000-0005-0000-0000-0000660D0000}"/>
    <cellStyle name="_NSNN" xfId="1615" xr:uid="{00000000-0005-0000-0000-0000670D0000}"/>
    <cellStyle name="_So lieu quoc te TH" xfId="1616" xr:uid="{00000000-0005-0000-0000-0000680D0000}"/>
    <cellStyle name="_So lieu quoc te TH 2" xfId="4348" xr:uid="{00000000-0005-0000-0000-0000690D0000}"/>
    <cellStyle name="_So lieu quoc te TH_02  Dan so lao dong(OK)" xfId="1617" xr:uid="{00000000-0005-0000-0000-00006A0D0000}"/>
    <cellStyle name="_So lieu quoc te TH_03 TKQG va Thu chi NSNN 2012" xfId="1618" xr:uid="{00000000-0005-0000-0000-00006B0D0000}"/>
    <cellStyle name="_So lieu quoc te TH_04 Doanh nghiep va CSKDCT 2012" xfId="1619" xr:uid="{00000000-0005-0000-0000-00006C0D0000}"/>
    <cellStyle name="_So lieu quoc te TH_05 Doanh nghiep va Ca the_2011 (Ok)" xfId="1620" xr:uid="{00000000-0005-0000-0000-00006D0D0000}"/>
    <cellStyle name="_So lieu quoc te TH_06 NGTT LN,TS 2013 co so" xfId="4349" xr:uid="{00000000-0005-0000-0000-00006E0D0000}"/>
    <cellStyle name="_So lieu quoc te TH_07 NGTT CN 2012" xfId="1621" xr:uid="{00000000-0005-0000-0000-00006F0D0000}"/>
    <cellStyle name="_So lieu quoc te TH_08 Thuong mai Tong muc - Diep" xfId="1622" xr:uid="{00000000-0005-0000-0000-0000700D0000}"/>
    <cellStyle name="_So lieu quoc te TH_08 Thuong mai va Du lich (Ok)" xfId="1623" xr:uid="{00000000-0005-0000-0000-0000710D0000}"/>
    <cellStyle name="_So lieu quoc te TH_08 Thuong mai va Du lich (Ok)_nien giam tom tat nong nghiep 2013" xfId="4350" xr:uid="{00000000-0005-0000-0000-0000720D0000}"/>
    <cellStyle name="_So lieu quoc te TH_08 Thuong mai va Du lich (Ok)_Phan II (In)" xfId="4351" xr:uid="{00000000-0005-0000-0000-0000730D0000}"/>
    <cellStyle name="_So lieu quoc te TH_09 Chi so gia 2011- VuTKG-1 (Ok)" xfId="1624" xr:uid="{00000000-0005-0000-0000-0000740D0000}"/>
    <cellStyle name="_So lieu quoc te TH_09 Chi so gia 2011- VuTKG-1 (Ok)_nien giam tom tat nong nghiep 2013" xfId="4352" xr:uid="{00000000-0005-0000-0000-0000750D0000}"/>
    <cellStyle name="_So lieu quoc te TH_09 Chi so gia 2011- VuTKG-1 (Ok)_Phan II (In)" xfId="4353" xr:uid="{00000000-0005-0000-0000-0000760D0000}"/>
    <cellStyle name="_So lieu quoc te TH_09 Du lich" xfId="1625" xr:uid="{00000000-0005-0000-0000-0000770D0000}"/>
    <cellStyle name="_So lieu quoc te TH_09 Du lich_nien giam tom tat nong nghiep 2013" xfId="4354" xr:uid="{00000000-0005-0000-0000-0000780D0000}"/>
    <cellStyle name="_So lieu quoc te TH_09 Du lich_Phan II (In)" xfId="4355" xr:uid="{00000000-0005-0000-0000-0000790D0000}"/>
    <cellStyle name="_So lieu quoc te TH_10 Van tai va BCVT (da sua ok)" xfId="1626" xr:uid="{00000000-0005-0000-0000-00007A0D0000}"/>
    <cellStyle name="_So lieu quoc te TH_10 Van tai va BCVT (da sua ok)_nien giam tom tat nong nghiep 2013" xfId="4356" xr:uid="{00000000-0005-0000-0000-00007B0D0000}"/>
    <cellStyle name="_So lieu quoc te TH_10 Van tai va BCVT (da sua ok)_Phan II (In)" xfId="4357" xr:uid="{00000000-0005-0000-0000-00007C0D0000}"/>
    <cellStyle name="_So lieu quoc te TH_11 (3)" xfId="1627" xr:uid="{00000000-0005-0000-0000-00007D0D0000}"/>
    <cellStyle name="_So lieu quoc te TH_11 (3) 2" xfId="4358" xr:uid="{00000000-0005-0000-0000-00007E0D0000}"/>
    <cellStyle name="_So lieu quoc te TH_11 (3)_04 Doanh nghiep va CSKDCT 2012" xfId="1628" xr:uid="{00000000-0005-0000-0000-00007F0D0000}"/>
    <cellStyle name="_So lieu quoc te TH_11 (3)_Book2" xfId="4359" xr:uid="{00000000-0005-0000-0000-0000800D0000}"/>
    <cellStyle name="_So lieu quoc te TH_11 (3)_NGTK-daydu-2014-Laodong" xfId="4360" xr:uid="{00000000-0005-0000-0000-0000810D0000}"/>
    <cellStyle name="_So lieu quoc te TH_11 (3)_nien giam tom tat nong nghiep 2013" xfId="4361" xr:uid="{00000000-0005-0000-0000-0000820D0000}"/>
    <cellStyle name="_So lieu quoc te TH_11 (3)_Niengiam_Hung_final" xfId="4362" xr:uid="{00000000-0005-0000-0000-0000830D0000}"/>
    <cellStyle name="_So lieu quoc te TH_11 (3)_Phan II (In)" xfId="4363" xr:uid="{00000000-0005-0000-0000-0000840D0000}"/>
    <cellStyle name="_So lieu quoc te TH_11 (3)_Xl0000167" xfId="1629" xr:uid="{00000000-0005-0000-0000-0000850D0000}"/>
    <cellStyle name="_So lieu quoc te TH_12 (2)" xfId="1630" xr:uid="{00000000-0005-0000-0000-0000860D0000}"/>
    <cellStyle name="_So lieu quoc te TH_12 (2) 2" xfId="4364" xr:uid="{00000000-0005-0000-0000-0000870D0000}"/>
    <cellStyle name="_So lieu quoc te TH_12 (2)_04 Doanh nghiep va CSKDCT 2012" xfId="1631" xr:uid="{00000000-0005-0000-0000-0000880D0000}"/>
    <cellStyle name="_So lieu quoc te TH_12 (2)_Book2" xfId="4365" xr:uid="{00000000-0005-0000-0000-0000890D0000}"/>
    <cellStyle name="_So lieu quoc te TH_12 (2)_NGTK-daydu-2014-Laodong" xfId="4366" xr:uid="{00000000-0005-0000-0000-00008A0D0000}"/>
    <cellStyle name="_So lieu quoc te TH_12 (2)_nien giam tom tat nong nghiep 2013" xfId="4367" xr:uid="{00000000-0005-0000-0000-00008B0D0000}"/>
    <cellStyle name="_So lieu quoc te TH_12 (2)_Niengiam_Hung_final" xfId="4368" xr:uid="{00000000-0005-0000-0000-00008C0D0000}"/>
    <cellStyle name="_So lieu quoc te TH_12 (2)_Phan II (In)" xfId="4369" xr:uid="{00000000-0005-0000-0000-00008D0D0000}"/>
    <cellStyle name="_So lieu quoc te TH_12 (2)_Xl0000167" xfId="1632" xr:uid="{00000000-0005-0000-0000-00008E0D0000}"/>
    <cellStyle name="_So lieu quoc te TH_12 Giao duc, Y Te va Muc songnam2011" xfId="1633" xr:uid="{00000000-0005-0000-0000-00008F0D0000}"/>
    <cellStyle name="_So lieu quoc te TH_12 Giao duc, Y Te va Muc songnam2011_nien giam tom tat nong nghiep 2013" xfId="4370" xr:uid="{00000000-0005-0000-0000-0000900D0000}"/>
    <cellStyle name="_So lieu quoc te TH_12 Giao duc, Y Te va Muc songnam2011_Phan II (In)" xfId="4371" xr:uid="{00000000-0005-0000-0000-0000910D0000}"/>
    <cellStyle name="_So lieu quoc te TH_12 MSDC_Thuy Van" xfId="4372" xr:uid="{00000000-0005-0000-0000-0000920D0000}"/>
    <cellStyle name="_So lieu quoc te TH_13 Van tai 2012" xfId="1634" xr:uid="{00000000-0005-0000-0000-0000930D0000}"/>
    <cellStyle name="_So lieu quoc te TH_Book2" xfId="4373" xr:uid="{00000000-0005-0000-0000-0000940D0000}"/>
    <cellStyle name="_So lieu quoc te TH_Giaoduc2013(ok)" xfId="1635" xr:uid="{00000000-0005-0000-0000-0000950D0000}"/>
    <cellStyle name="_So lieu quoc te TH_Maket NGTT2012 LN,TS (7-1-2013)" xfId="1636" xr:uid="{00000000-0005-0000-0000-0000960D0000}"/>
    <cellStyle name="_So lieu quoc te TH_Maket NGTT2012 LN,TS (7-1-2013)_Nongnghiep" xfId="1637" xr:uid="{00000000-0005-0000-0000-0000970D0000}"/>
    <cellStyle name="_So lieu quoc te TH_Ngiam_lamnghiep_2011_v2(1)(1)" xfId="1638" xr:uid="{00000000-0005-0000-0000-0000980D0000}"/>
    <cellStyle name="_So lieu quoc te TH_Ngiam_lamnghiep_2011_v2(1)(1)_Nongnghiep" xfId="1639" xr:uid="{00000000-0005-0000-0000-0000990D0000}"/>
    <cellStyle name="_So lieu quoc te TH_NGTK-daydu-2014-Laodong" xfId="4374" xr:uid="{00000000-0005-0000-0000-00009A0D0000}"/>
    <cellStyle name="_So lieu quoc te TH_NGTT LN,TS 2012 (Chuan)" xfId="1640" xr:uid="{00000000-0005-0000-0000-00009B0D0000}"/>
    <cellStyle name="_So lieu quoc te TH_Nien giam TT Vu Nong nghiep 2012(solieu)-gui Vu TH 29-3-2013" xfId="1641" xr:uid="{00000000-0005-0000-0000-00009C0D0000}"/>
    <cellStyle name="_So lieu quoc te TH_Niengiam_Hung_final" xfId="4375" xr:uid="{00000000-0005-0000-0000-00009D0D0000}"/>
    <cellStyle name="_So lieu quoc te TH_Nongnghiep" xfId="1642" xr:uid="{00000000-0005-0000-0000-00009E0D0000}"/>
    <cellStyle name="_So lieu quoc te TH_Nongnghiep 2" xfId="5232" xr:uid="{00000000-0005-0000-0000-00009F0D0000}"/>
    <cellStyle name="_So lieu quoc te TH_Nongnghiep NGDD 2012_cap nhat den 24-5-2013(1)" xfId="1643" xr:uid="{00000000-0005-0000-0000-0000A00D0000}"/>
    <cellStyle name="_So lieu quoc te TH_Nongnghiep_Nongnghiep NGDD 2012_cap nhat den 24-5-2013(1)" xfId="1644" xr:uid="{00000000-0005-0000-0000-0000A10D0000}"/>
    <cellStyle name="_So lieu quoc te TH_TKQG" xfId="1645" xr:uid="{00000000-0005-0000-0000-0000A20D0000}"/>
    <cellStyle name="_So lieu quoc te TH_TKQG 2" xfId="5233" xr:uid="{00000000-0005-0000-0000-0000A30D0000}"/>
    <cellStyle name="_So lieu quoc te TH_Xl0000147" xfId="1646" xr:uid="{00000000-0005-0000-0000-0000A40D0000}"/>
    <cellStyle name="_So lieu quoc te TH_Xl0000167" xfId="1647" xr:uid="{00000000-0005-0000-0000-0000A50D0000}"/>
    <cellStyle name="_So lieu quoc te TH_XNK" xfId="1648" xr:uid="{00000000-0005-0000-0000-0000A60D0000}"/>
    <cellStyle name="_So lieu quoc te TH_XNK_nien giam tom tat nong nghiep 2013" xfId="4376" xr:uid="{00000000-0005-0000-0000-0000A70D0000}"/>
    <cellStyle name="_So lieu quoc te TH_XNK_Phan II (In)" xfId="4377" xr:uid="{00000000-0005-0000-0000-0000A80D0000}"/>
    <cellStyle name="_TangGDP" xfId="1649" xr:uid="{00000000-0005-0000-0000-0000A90D0000}"/>
    <cellStyle name="_TG-TH" xfId="1650" xr:uid="{00000000-0005-0000-0000-0000AA0D0000}"/>
    <cellStyle name="_TG-TH_1" xfId="1651" xr:uid="{00000000-0005-0000-0000-0000AB0D0000}"/>
    <cellStyle name="_TG-TH_2" xfId="1652" xr:uid="{00000000-0005-0000-0000-0000AC0D0000}"/>
    <cellStyle name="_TG-TH_2_12 MSDC_Thuy Van" xfId="4378" xr:uid="{00000000-0005-0000-0000-0000AD0D0000}"/>
    <cellStyle name="_TG-TH_2_Mau" xfId="4379" xr:uid="{00000000-0005-0000-0000-0000AE0D0000}"/>
    <cellStyle name="_TG-TH_3" xfId="1653" xr:uid="{00000000-0005-0000-0000-0000AF0D0000}"/>
    <cellStyle name="_TG-TH_4" xfId="1654" xr:uid="{00000000-0005-0000-0000-0000B00D0000}"/>
    <cellStyle name="_TG-TH_4_12 MSDC_Thuy Van" xfId="4380" xr:uid="{00000000-0005-0000-0000-0000B10D0000}"/>
    <cellStyle name="_TG-TH_4_Mau" xfId="4381" xr:uid="{00000000-0005-0000-0000-0000B20D0000}"/>
    <cellStyle name="_Tich luy" xfId="1655" xr:uid="{00000000-0005-0000-0000-0000B30D0000}"/>
    <cellStyle name="_Tieudung" xfId="1656" xr:uid="{00000000-0005-0000-0000-0000B40D0000}"/>
    <cellStyle name="_Tong hop NGTT" xfId="1657" xr:uid="{00000000-0005-0000-0000-0000B50D0000}"/>
    <cellStyle name="_Tong hop NGTT 2" xfId="5234" xr:uid="{00000000-0005-0000-0000-0000B60D0000}"/>
    <cellStyle name="_Tong hop NGTT_01 Don vi HC" xfId="4382" xr:uid="{00000000-0005-0000-0000-0000B70D0000}"/>
    <cellStyle name="_Tong hop NGTT_02 Danso_Laodong 2012(chuan) CO SO" xfId="1658" xr:uid="{00000000-0005-0000-0000-0000B80D0000}"/>
    <cellStyle name="_Tong hop NGTT_04 Doanh nghiep va CSKDCT 2012" xfId="1659" xr:uid="{00000000-0005-0000-0000-0000B90D0000}"/>
    <cellStyle name="_Tong hop NGTT_12 MSDC_Thuy Van" xfId="4383" xr:uid="{00000000-0005-0000-0000-0000BA0D0000}"/>
    <cellStyle name="_Tong hop NGTT_Don vi HC, dat dai, khi hau" xfId="4384" xr:uid="{00000000-0005-0000-0000-0000BB0D0000}"/>
    <cellStyle name="_Tong hop NGTT_Mau" xfId="4385" xr:uid="{00000000-0005-0000-0000-0000BC0D0000}"/>
    <cellStyle name="_Tong hop NGTT_Mau 2" xfId="4386" xr:uid="{00000000-0005-0000-0000-0000BD0D0000}"/>
    <cellStyle name="_Tong hop NGTT_Mau_Book2" xfId="4387" xr:uid="{00000000-0005-0000-0000-0000BE0D0000}"/>
    <cellStyle name="_Tong hop NGTT_Mau_NGTK-daydu-2014-Laodong" xfId="4388" xr:uid="{00000000-0005-0000-0000-0000BF0D0000}"/>
    <cellStyle name="_Tong hop NGTT_Mau_Niengiam_Hung_final" xfId="4389" xr:uid="{00000000-0005-0000-0000-0000C00D0000}"/>
    <cellStyle name="_Tong hop NGTT_NGDD 2013 Thu chi NSNN " xfId="4390" xr:uid="{00000000-0005-0000-0000-0000C10D0000}"/>
    <cellStyle name="_Tong hop NGTT_NGTK-daydu-2014-VuDSLD(22.5.2015)" xfId="4391" xr:uid="{00000000-0005-0000-0000-0000C20D0000}"/>
    <cellStyle name="_Tong hop NGTT_nien giam 28.5.12_sua tn_Oanh-gui-3.15pm-28-5-2012" xfId="1660" xr:uid="{00000000-0005-0000-0000-0000C30D0000}"/>
    <cellStyle name="_Tong hop NGTT_Nien giam KT_TV 2010" xfId="1661" xr:uid="{00000000-0005-0000-0000-0000C40D0000}"/>
    <cellStyle name="_Tong hop NGTT_nien giam tom tat nong nghiep 2013" xfId="4392" xr:uid="{00000000-0005-0000-0000-0000C50D0000}"/>
    <cellStyle name="_Tong hop NGTT_Phan II (In)" xfId="4393" xr:uid="{00000000-0005-0000-0000-0000C60D0000}"/>
    <cellStyle name="_Tong hop NGTT_Xl0000006" xfId="4394" xr:uid="{00000000-0005-0000-0000-0000C70D0000}"/>
    <cellStyle name="_Tong hop NGTT_Xl0000167" xfId="1662" xr:uid="{00000000-0005-0000-0000-0000C80D0000}"/>
    <cellStyle name="_Tong hop NGTT_Y te-VH TT_Tam(1)" xfId="4395" xr:uid="{00000000-0005-0000-0000-0000C90D0000}"/>
    <cellStyle name="_y te" xfId="1663" xr:uid="{00000000-0005-0000-0000-0000CA0D0000}"/>
    <cellStyle name="_y te 2" xfId="5235" xr:uid="{00000000-0005-0000-0000-0000CB0D0000}"/>
    <cellStyle name="_y te_Xl0000006" xfId="4396" xr:uid="{00000000-0005-0000-0000-0000CC0D0000}"/>
    <cellStyle name="1" xfId="1664" xr:uid="{00000000-0005-0000-0000-0000CD0D0000}"/>
    <cellStyle name="1 10" xfId="1665" xr:uid="{00000000-0005-0000-0000-0000CE0D0000}"/>
    <cellStyle name="1 11" xfId="1666" xr:uid="{00000000-0005-0000-0000-0000CF0D0000}"/>
    <cellStyle name="1 12" xfId="1667" xr:uid="{00000000-0005-0000-0000-0000D00D0000}"/>
    <cellStyle name="1 13" xfId="1668" xr:uid="{00000000-0005-0000-0000-0000D10D0000}"/>
    <cellStyle name="1 14" xfId="1669" xr:uid="{00000000-0005-0000-0000-0000D20D0000}"/>
    <cellStyle name="1 15" xfId="1670" xr:uid="{00000000-0005-0000-0000-0000D30D0000}"/>
    <cellStyle name="1 16" xfId="1671" xr:uid="{00000000-0005-0000-0000-0000D40D0000}"/>
    <cellStyle name="1 17" xfId="1672" xr:uid="{00000000-0005-0000-0000-0000D50D0000}"/>
    <cellStyle name="1 18" xfId="1673" xr:uid="{00000000-0005-0000-0000-0000D60D0000}"/>
    <cellStyle name="1 19" xfId="1674" xr:uid="{00000000-0005-0000-0000-0000D70D0000}"/>
    <cellStyle name="1 2" xfId="1675" xr:uid="{00000000-0005-0000-0000-0000D80D0000}"/>
    <cellStyle name="1 3" xfId="1676" xr:uid="{00000000-0005-0000-0000-0000D90D0000}"/>
    <cellStyle name="1 4" xfId="1677" xr:uid="{00000000-0005-0000-0000-0000DA0D0000}"/>
    <cellStyle name="1 5" xfId="1678" xr:uid="{00000000-0005-0000-0000-0000DB0D0000}"/>
    <cellStyle name="1 6" xfId="1679" xr:uid="{00000000-0005-0000-0000-0000DC0D0000}"/>
    <cellStyle name="1 7" xfId="1680" xr:uid="{00000000-0005-0000-0000-0000DD0D0000}"/>
    <cellStyle name="1 8" xfId="1681" xr:uid="{00000000-0005-0000-0000-0000DE0D0000}"/>
    <cellStyle name="1 9" xfId="1682" xr:uid="{00000000-0005-0000-0000-0000DF0D0000}"/>
    <cellStyle name="1_01 Don vi HC" xfId="1683" xr:uid="{00000000-0005-0000-0000-0000E00D0000}"/>
    <cellStyle name="1_01 Don vi HC 2" xfId="4397" xr:uid="{00000000-0005-0000-0000-0000E10D0000}"/>
    <cellStyle name="1_01 Don vi HC_Book2" xfId="4398" xr:uid="{00000000-0005-0000-0000-0000E20D0000}"/>
    <cellStyle name="1_01 Don vi HC_NGTK-daydu-2014-Laodong" xfId="4399" xr:uid="{00000000-0005-0000-0000-0000E30D0000}"/>
    <cellStyle name="1_01 Don vi HC_Niengiam_Hung_final" xfId="4400" xr:uid="{00000000-0005-0000-0000-0000E40D0000}"/>
    <cellStyle name="1_01 DVHC-DSLD 2010" xfId="1684" xr:uid="{00000000-0005-0000-0000-0000E50D0000}"/>
    <cellStyle name="1_01 DVHC-DSLD 2010 2" xfId="5236" xr:uid="{00000000-0005-0000-0000-0000E60D0000}"/>
    <cellStyle name="1_01 DVHC-DSLD 2010_01 Don vi HC" xfId="1685" xr:uid="{00000000-0005-0000-0000-0000E70D0000}"/>
    <cellStyle name="1_01 DVHC-DSLD 2010_01 Don vi HC 2" xfId="4401" xr:uid="{00000000-0005-0000-0000-0000E80D0000}"/>
    <cellStyle name="1_01 DVHC-DSLD 2010_01 Don vi HC_Book2" xfId="4402" xr:uid="{00000000-0005-0000-0000-0000E90D0000}"/>
    <cellStyle name="1_01 DVHC-DSLD 2010_01 Don vi HC_NGTK-daydu-2014-Laodong" xfId="4403" xr:uid="{00000000-0005-0000-0000-0000EA0D0000}"/>
    <cellStyle name="1_01 DVHC-DSLD 2010_01 Don vi HC_Niengiam_Hung_final" xfId="4404" xr:uid="{00000000-0005-0000-0000-0000EB0D0000}"/>
    <cellStyle name="1_01 DVHC-DSLD 2010_02 Danso_Laodong 2012(chuan) CO SO" xfId="1686" xr:uid="{00000000-0005-0000-0000-0000EC0D0000}"/>
    <cellStyle name="1_01 DVHC-DSLD 2010_04 Doanh nghiep va CSKDCT 2012" xfId="1687" xr:uid="{00000000-0005-0000-0000-0000ED0D0000}"/>
    <cellStyle name="1_01 DVHC-DSLD 2010_08 Thuong mai Tong muc - Diep" xfId="1688" xr:uid="{00000000-0005-0000-0000-0000EE0D0000}"/>
    <cellStyle name="1_01 DVHC-DSLD 2010_12 MSDC_Thuy Van" xfId="4405" xr:uid="{00000000-0005-0000-0000-0000EF0D0000}"/>
    <cellStyle name="1_01 DVHC-DSLD 2010_Bo sung 04 bieu Cong nghiep" xfId="1689" xr:uid="{00000000-0005-0000-0000-0000F00D0000}"/>
    <cellStyle name="1_01 DVHC-DSLD 2010_Bo sung 04 bieu Cong nghiep 2" xfId="4406" xr:uid="{00000000-0005-0000-0000-0000F10D0000}"/>
    <cellStyle name="1_01 DVHC-DSLD 2010_Bo sung 04 bieu Cong nghiep_Book2" xfId="4407" xr:uid="{00000000-0005-0000-0000-0000F20D0000}"/>
    <cellStyle name="1_01 DVHC-DSLD 2010_Bo sung 04 bieu Cong nghiep_Mau" xfId="4408" xr:uid="{00000000-0005-0000-0000-0000F30D0000}"/>
    <cellStyle name="1_01 DVHC-DSLD 2010_Bo sung 04 bieu Cong nghiep_NGTK-daydu-2014-Laodong" xfId="4409" xr:uid="{00000000-0005-0000-0000-0000F40D0000}"/>
    <cellStyle name="1_01 DVHC-DSLD 2010_Bo sung 04 bieu Cong nghiep_Niengiam_Hung_final" xfId="4410" xr:uid="{00000000-0005-0000-0000-0000F50D0000}"/>
    <cellStyle name="1_01 DVHC-DSLD 2010_Don vi HC, dat dai, khi hau" xfId="4411" xr:uid="{00000000-0005-0000-0000-0000F60D0000}"/>
    <cellStyle name="1_01 DVHC-DSLD 2010_Mau" xfId="1690" xr:uid="{00000000-0005-0000-0000-0000F70D0000}"/>
    <cellStyle name="1_01 DVHC-DSLD 2010_Mau 2" xfId="4412" xr:uid="{00000000-0005-0000-0000-0000F80D0000}"/>
    <cellStyle name="1_01 DVHC-DSLD 2010_Mau_1" xfId="4413" xr:uid="{00000000-0005-0000-0000-0000F90D0000}"/>
    <cellStyle name="1_01 DVHC-DSLD 2010_Mau_12 MSDC_Thuy Van" xfId="4414" xr:uid="{00000000-0005-0000-0000-0000FA0D0000}"/>
    <cellStyle name="1_01 DVHC-DSLD 2010_Mau_Book2" xfId="4415" xr:uid="{00000000-0005-0000-0000-0000FB0D0000}"/>
    <cellStyle name="1_01 DVHC-DSLD 2010_Mau_NGTK-daydu-2014-Laodong" xfId="4416" xr:uid="{00000000-0005-0000-0000-0000FC0D0000}"/>
    <cellStyle name="1_01 DVHC-DSLD 2010_Mau_Niengiam_Hung_final" xfId="4417" xr:uid="{00000000-0005-0000-0000-0000FD0D0000}"/>
    <cellStyle name="1_01 DVHC-DSLD 2010_NGDD 2013 Thu chi NSNN " xfId="4418" xr:uid="{00000000-0005-0000-0000-0000FE0D0000}"/>
    <cellStyle name="1_01 DVHC-DSLD 2010_NGTK-daydu-2014-VuDSLD(22.5.2015)" xfId="4419" xr:uid="{00000000-0005-0000-0000-0000FF0D0000}"/>
    <cellStyle name="1_01 DVHC-DSLD 2010_nien giam 28.5.12_sua tn_Oanh-gui-3.15pm-28-5-2012" xfId="1691" xr:uid="{00000000-0005-0000-0000-0000000E0000}"/>
    <cellStyle name="1_01 DVHC-DSLD 2010_Nien giam KT_TV 2010" xfId="1692" xr:uid="{00000000-0005-0000-0000-0000010E0000}"/>
    <cellStyle name="1_01 DVHC-DSLD 2010_nien giam tom tat 2010 (thuy)" xfId="1693" xr:uid="{00000000-0005-0000-0000-0000020E0000}"/>
    <cellStyle name="1_01 DVHC-DSLD 2010_nien giam tom tat 2010 (thuy) 2" xfId="5237" xr:uid="{00000000-0005-0000-0000-0000030E0000}"/>
    <cellStyle name="1_01 DVHC-DSLD 2010_nien giam tom tat 2010 (thuy)_01 Don vi HC" xfId="1694" xr:uid="{00000000-0005-0000-0000-0000040E0000}"/>
    <cellStyle name="1_01 DVHC-DSLD 2010_nien giam tom tat 2010 (thuy)_01 Don vi HC 2" xfId="4420" xr:uid="{00000000-0005-0000-0000-0000050E0000}"/>
    <cellStyle name="1_01 DVHC-DSLD 2010_nien giam tom tat 2010 (thuy)_01 Don vi HC_Book2" xfId="4421" xr:uid="{00000000-0005-0000-0000-0000060E0000}"/>
    <cellStyle name="1_01 DVHC-DSLD 2010_nien giam tom tat 2010 (thuy)_01 Don vi HC_NGTK-daydu-2014-Laodong" xfId="4422" xr:uid="{00000000-0005-0000-0000-0000070E0000}"/>
    <cellStyle name="1_01 DVHC-DSLD 2010_nien giam tom tat 2010 (thuy)_01 Don vi HC_Niengiam_Hung_final" xfId="4423" xr:uid="{00000000-0005-0000-0000-0000080E0000}"/>
    <cellStyle name="1_01 DVHC-DSLD 2010_nien giam tom tat 2010 (thuy)_02 Danso_Laodong 2012(chuan) CO SO" xfId="1695" xr:uid="{00000000-0005-0000-0000-0000090E0000}"/>
    <cellStyle name="1_01 DVHC-DSLD 2010_nien giam tom tat 2010 (thuy)_04 Doanh nghiep va CSKDCT 2012" xfId="1696" xr:uid="{00000000-0005-0000-0000-00000A0E0000}"/>
    <cellStyle name="1_01 DVHC-DSLD 2010_nien giam tom tat 2010 (thuy)_08 Thuong mai Tong muc - Diep" xfId="1697" xr:uid="{00000000-0005-0000-0000-00000B0E0000}"/>
    <cellStyle name="1_01 DVHC-DSLD 2010_nien giam tom tat 2010 (thuy)_09 Thuong mai va Du lich" xfId="1698" xr:uid="{00000000-0005-0000-0000-00000C0E0000}"/>
    <cellStyle name="1_01 DVHC-DSLD 2010_nien giam tom tat 2010 (thuy)_09 Thuong mai va Du lich 2" xfId="4424" xr:uid="{00000000-0005-0000-0000-00000D0E0000}"/>
    <cellStyle name="1_01 DVHC-DSLD 2010_nien giam tom tat 2010 (thuy)_09 Thuong mai va Du lich_01 Don vi HC" xfId="1699" xr:uid="{00000000-0005-0000-0000-00000E0E0000}"/>
    <cellStyle name="1_01 DVHC-DSLD 2010_nien giam tom tat 2010 (thuy)_09 Thuong mai va Du lich_Book2" xfId="4425" xr:uid="{00000000-0005-0000-0000-00000F0E0000}"/>
    <cellStyle name="1_01 DVHC-DSLD 2010_nien giam tom tat 2010 (thuy)_09 Thuong mai va Du lich_NGDD 2013 Thu chi NSNN " xfId="4426" xr:uid="{00000000-0005-0000-0000-0000100E0000}"/>
    <cellStyle name="1_01 DVHC-DSLD 2010_nien giam tom tat 2010 (thuy)_09 Thuong mai va Du lich_NGTK-daydu-2014-Laodong" xfId="4427" xr:uid="{00000000-0005-0000-0000-0000110E0000}"/>
    <cellStyle name="1_01 DVHC-DSLD 2010_nien giam tom tat 2010 (thuy)_09 Thuong mai va Du lich_nien giam tom tat nong nghiep 2013" xfId="4428" xr:uid="{00000000-0005-0000-0000-0000120E0000}"/>
    <cellStyle name="1_01 DVHC-DSLD 2010_nien giam tom tat 2010 (thuy)_09 Thuong mai va Du lich_Niengiam_Hung_final" xfId="4429" xr:uid="{00000000-0005-0000-0000-0000130E0000}"/>
    <cellStyle name="1_01 DVHC-DSLD 2010_nien giam tom tat 2010 (thuy)_09 Thuong mai va Du lich_Phan II (In)" xfId="4430" xr:uid="{00000000-0005-0000-0000-0000140E0000}"/>
    <cellStyle name="1_01 DVHC-DSLD 2010_nien giam tom tat 2010 (thuy)_12 MSDC_Thuy Van" xfId="4431" xr:uid="{00000000-0005-0000-0000-0000150E0000}"/>
    <cellStyle name="1_01 DVHC-DSLD 2010_nien giam tom tat 2010 (thuy)_Don vi HC, dat dai, khi hau" xfId="4432" xr:uid="{00000000-0005-0000-0000-0000160E0000}"/>
    <cellStyle name="1_01 DVHC-DSLD 2010_nien giam tom tat 2010 (thuy)_Mau" xfId="4433" xr:uid="{00000000-0005-0000-0000-0000170E0000}"/>
    <cellStyle name="1_01 DVHC-DSLD 2010_nien giam tom tat 2010 (thuy)_NGTK-daydu-2014-VuDSLD(22.5.2015)" xfId="4434" xr:uid="{00000000-0005-0000-0000-0000180E0000}"/>
    <cellStyle name="1_01 DVHC-DSLD 2010_nien giam tom tat 2010 (thuy)_nien giam 28.5.12_sua tn_Oanh-gui-3.15pm-28-5-2012" xfId="1700" xr:uid="{00000000-0005-0000-0000-0000190E0000}"/>
    <cellStyle name="1_01 DVHC-DSLD 2010_nien giam tom tat 2010 (thuy)_nien giam tom tat nong nghiep 2013" xfId="4435" xr:uid="{00000000-0005-0000-0000-00001A0E0000}"/>
    <cellStyle name="1_01 DVHC-DSLD 2010_nien giam tom tat 2010 (thuy)_Phan II (In)" xfId="4436" xr:uid="{00000000-0005-0000-0000-00001B0E0000}"/>
    <cellStyle name="1_01 DVHC-DSLD 2010_nien giam tom tat 2010 (thuy)_TKQG" xfId="1701" xr:uid="{00000000-0005-0000-0000-00001C0E0000}"/>
    <cellStyle name="1_01 DVHC-DSLD 2010_nien giam tom tat 2010 (thuy)_Xl0000006" xfId="4437" xr:uid="{00000000-0005-0000-0000-00001D0E0000}"/>
    <cellStyle name="1_01 DVHC-DSLD 2010_nien giam tom tat 2010 (thuy)_Xl0000167" xfId="1702" xr:uid="{00000000-0005-0000-0000-00001E0E0000}"/>
    <cellStyle name="1_01 DVHC-DSLD 2010_nien giam tom tat 2010 (thuy)_Y te-VH TT_Tam(1)" xfId="4438" xr:uid="{00000000-0005-0000-0000-00001F0E0000}"/>
    <cellStyle name="1_01 DVHC-DSLD 2010_nien giam tom tat nong nghiep 2013" xfId="4439" xr:uid="{00000000-0005-0000-0000-0000200E0000}"/>
    <cellStyle name="1_01 DVHC-DSLD 2010_Phan II (In)" xfId="4440" xr:uid="{00000000-0005-0000-0000-0000210E0000}"/>
    <cellStyle name="1_01 DVHC-DSLD 2010_Tong hop NGTT" xfId="1703" xr:uid="{00000000-0005-0000-0000-0000220E0000}"/>
    <cellStyle name="1_01 DVHC-DSLD 2010_Tong hop NGTT 2" xfId="4441" xr:uid="{00000000-0005-0000-0000-0000230E0000}"/>
    <cellStyle name="1_01 DVHC-DSLD 2010_Tong hop NGTT_09 Thuong mai va Du lich" xfId="1704" xr:uid="{00000000-0005-0000-0000-0000240E0000}"/>
    <cellStyle name="1_01 DVHC-DSLD 2010_Tong hop NGTT_09 Thuong mai va Du lich 2" xfId="4442" xr:uid="{00000000-0005-0000-0000-0000250E0000}"/>
    <cellStyle name="1_01 DVHC-DSLD 2010_Tong hop NGTT_09 Thuong mai va Du lich_01 Don vi HC" xfId="1705" xr:uid="{00000000-0005-0000-0000-0000260E0000}"/>
    <cellStyle name="1_01 DVHC-DSLD 2010_Tong hop NGTT_09 Thuong mai va Du lich_Book2" xfId="4443" xr:uid="{00000000-0005-0000-0000-0000270E0000}"/>
    <cellStyle name="1_01 DVHC-DSLD 2010_Tong hop NGTT_09 Thuong mai va Du lich_NGDD 2013 Thu chi NSNN " xfId="4444" xr:uid="{00000000-0005-0000-0000-0000280E0000}"/>
    <cellStyle name="1_01 DVHC-DSLD 2010_Tong hop NGTT_09 Thuong mai va Du lich_NGTK-daydu-2014-Laodong" xfId="4445" xr:uid="{00000000-0005-0000-0000-0000290E0000}"/>
    <cellStyle name="1_01 DVHC-DSLD 2010_Tong hop NGTT_09 Thuong mai va Du lich_nien giam tom tat nong nghiep 2013" xfId="4446" xr:uid="{00000000-0005-0000-0000-00002A0E0000}"/>
    <cellStyle name="1_01 DVHC-DSLD 2010_Tong hop NGTT_09 Thuong mai va Du lich_Niengiam_Hung_final" xfId="4447" xr:uid="{00000000-0005-0000-0000-00002B0E0000}"/>
    <cellStyle name="1_01 DVHC-DSLD 2010_Tong hop NGTT_09 Thuong mai va Du lich_Phan II (In)" xfId="4448" xr:uid="{00000000-0005-0000-0000-00002C0E0000}"/>
    <cellStyle name="1_01 DVHC-DSLD 2010_Tong hop NGTT_Book2" xfId="4449" xr:uid="{00000000-0005-0000-0000-00002D0E0000}"/>
    <cellStyle name="1_01 DVHC-DSLD 2010_Tong hop NGTT_Mau" xfId="4450" xr:uid="{00000000-0005-0000-0000-00002E0E0000}"/>
    <cellStyle name="1_01 DVHC-DSLD 2010_Tong hop NGTT_NGTK-daydu-2014-Laodong" xfId="4451" xr:uid="{00000000-0005-0000-0000-00002F0E0000}"/>
    <cellStyle name="1_01 DVHC-DSLD 2010_Tong hop NGTT_Niengiam_Hung_final" xfId="4452" xr:uid="{00000000-0005-0000-0000-0000300E0000}"/>
    <cellStyle name="1_01 DVHC-DSLD 2010_Xl0000006" xfId="4453" xr:uid="{00000000-0005-0000-0000-0000310E0000}"/>
    <cellStyle name="1_01 DVHC-DSLD 2010_Xl0000167" xfId="1706" xr:uid="{00000000-0005-0000-0000-0000320E0000}"/>
    <cellStyle name="1_01 DVHC-DSLD 2010_Y te-VH TT_Tam(1)" xfId="4454" xr:uid="{00000000-0005-0000-0000-0000330E0000}"/>
    <cellStyle name="1_02  Dan so lao dong(OK)" xfId="1707" xr:uid="{00000000-0005-0000-0000-0000340E0000}"/>
    <cellStyle name="1_02 Dan so 2010 (ok)" xfId="1708" xr:uid="{00000000-0005-0000-0000-0000350E0000}"/>
    <cellStyle name="1_02 Dan so Lao dong 2011" xfId="1709" xr:uid="{00000000-0005-0000-0000-0000360E0000}"/>
    <cellStyle name="1_02 Danso_Laodong 2012(chuan) CO SO" xfId="1710" xr:uid="{00000000-0005-0000-0000-0000370E0000}"/>
    <cellStyle name="1_02 DSLD_2011(ok).xls" xfId="1711" xr:uid="{00000000-0005-0000-0000-0000380E0000}"/>
    <cellStyle name="1_03 Dautu 2010" xfId="1712" xr:uid="{00000000-0005-0000-0000-0000390E0000}"/>
    <cellStyle name="1_03 Dautu 2010 2" xfId="5238" xr:uid="{00000000-0005-0000-0000-00003A0E0000}"/>
    <cellStyle name="1_03 Dautu 2010_01 Don vi HC" xfId="1713" xr:uid="{00000000-0005-0000-0000-00003B0E0000}"/>
    <cellStyle name="1_03 Dautu 2010_01 Don vi HC 2" xfId="4455" xr:uid="{00000000-0005-0000-0000-00003C0E0000}"/>
    <cellStyle name="1_03 Dautu 2010_01 Don vi HC_Book2" xfId="4456" xr:uid="{00000000-0005-0000-0000-00003D0E0000}"/>
    <cellStyle name="1_03 Dautu 2010_01 Don vi HC_NGTK-daydu-2014-Laodong" xfId="4457" xr:uid="{00000000-0005-0000-0000-00003E0E0000}"/>
    <cellStyle name="1_03 Dautu 2010_01 Don vi HC_Niengiam_Hung_final" xfId="4458" xr:uid="{00000000-0005-0000-0000-00003F0E0000}"/>
    <cellStyle name="1_03 Dautu 2010_02 Danso_Laodong 2012(chuan) CO SO" xfId="1714" xr:uid="{00000000-0005-0000-0000-0000400E0000}"/>
    <cellStyle name="1_03 Dautu 2010_04 Doanh nghiep va CSKDCT 2012" xfId="1715" xr:uid="{00000000-0005-0000-0000-0000410E0000}"/>
    <cellStyle name="1_03 Dautu 2010_08 Thuong mai Tong muc - Diep" xfId="1716" xr:uid="{00000000-0005-0000-0000-0000420E0000}"/>
    <cellStyle name="1_03 Dautu 2010_09 Thuong mai va Du lich" xfId="1717" xr:uid="{00000000-0005-0000-0000-0000430E0000}"/>
    <cellStyle name="1_03 Dautu 2010_09 Thuong mai va Du lich 2" xfId="4459" xr:uid="{00000000-0005-0000-0000-0000440E0000}"/>
    <cellStyle name="1_03 Dautu 2010_09 Thuong mai va Du lich_01 Don vi HC" xfId="1718" xr:uid="{00000000-0005-0000-0000-0000450E0000}"/>
    <cellStyle name="1_03 Dautu 2010_09 Thuong mai va Du lich_Book2" xfId="4460" xr:uid="{00000000-0005-0000-0000-0000460E0000}"/>
    <cellStyle name="1_03 Dautu 2010_09 Thuong mai va Du lich_NGDD 2013 Thu chi NSNN " xfId="4461" xr:uid="{00000000-0005-0000-0000-0000470E0000}"/>
    <cellStyle name="1_03 Dautu 2010_09 Thuong mai va Du lich_NGTK-daydu-2014-Laodong" xfId="4462" xr:uid="{00000000-0005-0000-0000-0000480E0000}"/>
    <cellStyle name="1_03 Dautu 2010_09 Thuong mai va Du lich_nien giam tom tat nong nghiep 2013" xfId="4463" xr:uid="{00000000-0005-0000-0000-0000490E0000}"/>
    <cellStyle name="1_03 Dautu 2010_09 Thuong mai va Du lich_Niengiam_Hung_final" xfId="4464" xr:uid="{00000000-0005-0000-0000-00004A0E0000}"/>
    <cellStyle name="1_03 Dautu 2010_09 Thuong mai va Du lich_Phan II (In)" xfId="4465" xr:uid="{00000000-0005-0000-0000-00004B0E0000}"/>
    <cellStyle name="1_03 Dautu 2010_12 MSDC_Thuy Van" xfId="4466" xr:uid="{00000000-0005-0000-0000-00004C0E0000}"/>
    <cellStyle name="1_03 Dautu 2010_Don vi HC, dat dai, khi hau" xfId="4467" xr:uid="{00000000-0005-0000-0000-00004D0E0000}"/>
    <cellStyle name="1_03 Dautu 2010_Mau" xfId="4468" xr:uid="{00000000-0005-0000-0000-00004E0E0000}"/>
    <cellStyle name="1_03 Dautu 2010_NGTK-daydu-2014-VuDSLD(22.5.2015)" xfId="4469" xr:uid="{00000000-0005-0000-0000-00004F0E0000}"/>
    <cellStyle name="1_03 Dautu 2010_nien giam 28.5.12_sua tn_Oanh-gui-3.15pm-28-5-2012" xfId="1719" xr:uid="{00000000-0005-0000-0000-0000500E0000}"/>
    <cellStyle name="1_03 Dautu 2010_nien giam tom tat nong nghiep 2013" xfId="4470" xr:uid="{00000000-0005-0000-0000-0000510E0000}"/>
    <cellStyle name="1_03 Dautu 2010_Phan II (In)" xfId="4471" xr:uid="{00000000-0005-0000-0000-0000520E0000}"/>
    <cellStyle name="1_03 Dautu 2010_TKQG" xfId="1720" xr:uid="{00000000-0005-0000-0000-0000530E0000}"/>
    <cellStyle name="1_03 Dautu 2010_Xl0000006" xfId="4472" xr:uid="{00000000-0005-0000-0000-0000540E0000}"/>
    <cellStyle name="1_03 Dautu 2010_Xl0000167" xfId="1721" xr:uid="{00000000-0005-0000-0000-0000550E0000}"/>
    <cellStyle name="1_03 Dautu 2010_Y te-VH TT_Tam(1)" xfId="4473" xr:uid="{00000000-0005-0000-0000-0000560E0000}"/>
    <cellStyle name="1_03 TKQG" xfId="1722" xr:uid="{00000000-0005-0000-0000-0000570E0000}"/>
    <cellStyle name="1_03 TKQG 2" xfId="4474" xr:uid="{00000000-0005-0000-0000-0000580E0000}"/>
    <cellStyle name="1_03 TKQG_02  Dan so lao dong(OK)" xfId="1723" xr:uid="{00000000-0005-0000-0000-0000590E0000}"/>
    <cellStyle name="1_03 TKQG_Book2" xfId="4475" xr:uid="{00000000-0005-0000-0000-00005A0E0000}"/>
    <cellStyle name="1_03 TKQG_NGTK-daydu-2014-Laodong" xfId="4476" xr:uid="{00000000-0005-0000-0000-00005B0E0000}"/>
    <cellStyle name="1_03 TKQG_Niengiam_Hung_final" xfId="4477" xr:uid="{00000000-0005-0000-0000-00005C0E0000}"/>
    <cellStyle name="1_03 TKQG_Xl0000167" xfId="1724" xr:uid="{00000000-0005-0000-0000-00005D0E0000}"/>
    <cellStyle name="1_04 Doanh nghiep va CSKDCT 2012" xfId="1725" xr:uid="{00000000-0005-0000-0000-00005E0E0000}"/>
    <cellStyle name="1_05 Doanh nghiep va Ca the_2011 (Ok)" xfId="1726" xr:uid="{00000000-0005-0000-0000-00005F0E0000}"/>
    <cellStyle name="1_05 Thu chi NSNN" xfId="1727" xr:uid="{00000000-0005-0000-0000-0000600E0000}"/>
    <cellStyle name="1_05 Thuong mai" xfId="1728" xr:uid="{00000000-0005-0000-0000-0000610E0000}"/>
    <cellStyle name="1_05 Thuong mai 2" xfId="5239" xr:uid="{00000000-0005-0000-0000-0000620E0000}"/>
    <cellStyle name="1_05 Thuong mai_01 Don vi HC" xfId="4478" xr:uid="{00000000-0005-0000-0000-0000630E0000}"/>
    <cellStyle name="1_05 Thuong mai_02 Danso_Laodong 2012(chuan) CO SO" xfId="1729" xr:uid="{00000000-0005-0000-0000-0000640E0000}"/>
    <cellStyle name="1_05 Thuong mai_04 Doanh nghiep va CSKDCT 2012" xfId="1730" xr:uid="{00000000-0005-0000-0000-0000650E0000}"/>
    <cellStyle name="1_05 Thuong mai_12 MSDC_Thuy Van" xfId="4479" xr:uid="{00000000-0005-0000-0000-0000660E0000}"/>
    <cellStyle name="1_05 Thuong mai_Don vi HC, dat dai, khi hau" xfId="4480" xr:uid="{00000000-0005-0000-0000-0000670E0000}"/>
    <cellStyle name="1_05 Thuong mai_Mau" xfId="4481" xr:uid="{00000000-0005-0000-0000-0000680E0000}"/>
    <cellStyle name="1_05 Thuong mai_Mau 2" xfId="4482" xr:uid="{00000000-0005-0000-0000-0000690E0000}"/>
    <cellStyle name="1_05 Thuong mai_Mau_Book2" xfId="4483" xr:uid="{00000000-0005-0000-0000-00006A0E0000}"/>
    <cellStyle name="1_05 Thuong mai_Mau_NGTK-daydu-2014-Laodong" xfId="4484" xr:uid="{00000000-0005-0000-0000-00006B0E0000}"/>
    <cellStyle name="1_05 Thuong mai_Mau_Niengiam_Hung_final" xfId="4485" xr:uid="{00000000-0005-0000-0000-00006C0E0000}"/>
    <cellStyle name="1_05 Thuong mai_NGDD 2013 Thu chi NSNN " xfId="4486" xr:uid="{00000000-0005-0000-0000-00006D0E0000}"/>
    <cellStyle name="1_05 Thuong mai_NGTK-daydu-2014-VuDSLD(22.5.2015)" xfId="4487" xr:uid="{00000000-0005-0000-0000-00006E0E0000}"/>
    <cellStyle name="1_05 Thuong mai_nien giam 28.5.12_sua tn_Oanh-gui-3.15pm-28-5-2012" xfId="1731" xr:uid="{00000000-0005-0000-0000-00006F0E0000}"/>
    <cellStyle name="1_05 Thuong mai_Nien giam KT_TV 2010" xfId="1732" xr:uid="{00000000-0005-0000-0000-0000700E0000}"/>
    <cellStyle name="1_05 Thuong mai_nien giam tom tat nong nghiep 2013" xfId="4488" xr:uid="{00000000-0005-0000-0000-0000710E0000}"/>
    <cellStyle name="1_05 Thuong mai_Phan II (In)" xfId="4489" xr:uid="{00000000-0005-0000-0000-0000720E0000}"/>
    <cellStyle name="1_05 Thuong mai_Xl0000006" xfId="4490" xr:uid="{00000000-0005-0000-0000-0000730E0000}"/>
    <cellStyle name="1_05 Thuong mai_Xl0000167" xfId="1733" xr:uid="{00000000-0005-0000-0000-0000740E0000}"/>
    <cellStyle name="1_05 Thuong mai_Y te-VH TT_Tam(1)" xfId="4491" xr:uid="{00000000-0005-0000-0000-0000750E0000}"/>
    <cellStyle name="1_06 NGTT LN,TS 2013 co so" xfId="4492" xr:uid="{00000000-0005-0000-0000-0000760E0000}"/>
    <cellStyle name="1_06 Nong, lam nghiep 2010  (ok)" xfId="1734" xr:uid="{00000000-0005-0000-0000-0000770E0000}"/>
    <cellStyle name="1_06 Van tai" xfId="1735" xr:uid="{00000000-0005-0000-0000-0000780E0000}"/>
    <cellStyle name="1_06 Van tai 2" xfId="5240" xr:uid="{00000000-0005-0000-0000-0000790E0000}"/>
    <cellStyle name="1_06 Van tai_01 Don vi HC" xfId="4493" xr:uid="{00000000-0005-0000-0000-00007A0E0000}"/>
    <cellStyle name="1_06 Van tai_02 Danso_Laodong 2012(chuan) CO SO" xfId="1736" xr:uid="{00000000-0005-0000-0000-00007B0E0000}"/>
    <cellStyle name="1_06 Van tai_04 Doanh nghiep va CSKDCT 2012" xfId="1737" xr:uid="{00000000-0005-0000-0000-00007C0E0000}"/>
    <cellStyle name="1_06 Van tai_12 MSDC_Thuy Van" xfId="4494" xr:uid="{00000000-0005-0000-0000-00007D0E0000}"/>
    <cellStyle name="1_06 Van tai_Don vi HC, dat dai, khi hau" xfId="4495" xr:uid="{00000000-0005-0000-0000-00007E0E0000}"/>
    <cellStyle name="1_06 Van tai_Mau" xfId="4496" xr:uid="{00000000-0005-0000-0000-00007F0E0000}"/>
    <cellStyle name="1_06 Van tai_Mau 2" xfId="4497" xr:uid="{00000000-0005-0000-0000-0000800E0000}"/>
    <cellStyle name="1_06 Van tai_Mau_Book2" xfId="4498" xr:uid="{00000000-0005-0000-0000-0000810E0000}"/>
    <cellStyle name="1_06 Van tai_Mau_NGTK-daydu-2014-Laodong" xfId="4499" xr:uid="{00000000-0005-0000-0000-0000820E0000}"/>
    <cellStyle name="1_06 Van tai_Mau_Niengiam_Hung_final" xfId="4500" xr:uid="{00000000-0005-0000-0000-0000830E0000}"/>
    <cellStyle name="1_06 Van tai_NGDD 2013 Thu chi NSNN " xfId="4501" xr:uid="{00000000-0005-0000-0000-0000840E0000}"/>
    <cellStyle name="1_06 Van tai_NGTK-daydu-2014-VuDSLD(22.5.2015)" xfId="4502" xr:uid="{00000000-0005-0000-0000-0000850E0000}"/>
    <cellStyle name="1_06 Van tai_nien giam 28.5.12_sua tn_Oanh-gui-3.15pm-28-5-2012" xfId="1738" xr:uid="{00000000-0005-0000-0000-0000860E0000}"/>
    <cellStyle name="1_06 Van tai_Nien giam KT_TV 2010" xfId="1739" xr:uid="{00000000-0005-0000-0000-0000870E0000}"/>
    <cellStyle name="1_06 Van tai_nien giam tom tat nong nghiep 2013" xfId="4503" xr:uid="{00000000-0005-0000-0000-0000880E0000}"/>
    <cellStyle name="1_06 Van tai_Phan II (In)" xfId="4504" xr:uid="{00000000-0005-0000-0000-0000890E0000}"/>
    <cellStyle name="1_06 Van tai_Xl0000006" xfId="4505" xr:uid="{00000000-0005-0000-0000-00008A0E0000}"/>
    <cellStyle name="1_06 Van tai_Xl0000167" xfId="1740" xr:uid="{00000000-0005-0000-0000-00008B0E0000}"/>
    <cellStyle name="1_06 Van tai_Y te-VH TT_Tam(1)" xfId="4506" xr:uid="{00000000-0005-0000-0000-00008C0E0000}"/>
    <cellStyle name="1_07 Buu dien" xfId="1741" xr:uid="{00000000-0005-0000-0000-00008D0E0000}"/>
    <cellStyle name="1_07 Buu dien 2" xfId="5241" xr:uid="{00000000-0005-0000-0000-00008E0E0000}"/>
    <cellStyle name="1_07 Buu dien_01 Don vi HC" xfId="4507" xr:uid="{00000000-0005-0000-0000-00008F0E0000}"/>
    <cellStyle name="1_07 Buu dien_02 Danso_Laodong 2012(chuan) CO SO" xfId="1742" xr:uid="{00000000-0005-0000-0000-0000900E0000}"/>
    <cellStyle name="1_07 Buu dien_04 Doanh nghiep va CSKDCT 2012" xfId="1743" xr:uid="{00000000-0005-0000-0000-0000910E0000}"/>
    <cellStyle name="1_07 Buu dien_12 MSDC_Thuy Van" xfId="4508" xr:uid="{00000000-0005-0000-0000-0000920E0000}"/>
    <cellStyle name="1_07 Buu dien_Don vi HC, dat dai, khi hau" xfId="4509" xr:uid="{00000000-0005-0000-0000-0000930E0000}"/>
    <cellStyle name="1_07 Buu dien_Mau" xfId="4510" xr:uid="{00000000-0005-0000-0000-0000940E0000}"/>
    <cellStyle name="1_07 Buu dien_Mau 2" xfId="4511" xr:uid="{00000000-0005-0000-0000-0000950E0000}"/>
    <cellStyle name="1_07 Buu dien_Mau_Book2" xfId="4512" xr:uid="{00000000-0005-0000-0000-0000960E0000}"/>
    <cellStyle name="1_07 Buu dien_Mau_NGTK-daydu-2014-Laodong" xfId="4513" xr:uid="{00000000-0005-0000-0000-0000970E0000}"/>
    <cellStyle name="1_07 Buu dien_Mau_Niengiam_Hung_final" xfId="4514" xr:uid="{00000000-0005-0000-0000-0000980E0000}"/>
    <cellStyle name="1_07 Buu dien_NGDD 2013 Thu chi NSNN " xfId="4515" xr:uid="{00000000-0005-0000-0000-0000990E0000}"/>
    <cellStyle name="1_07 Buu dien_NGTK-daydu-2014-VuDSLD(22.5.2015)" xfId="4516" xr:uid="{00000000-0005-0000-0000-00009A0E0000}"/>
    <cellStyle name="1_07 Buu dien_nien giam 28.5.12_sua tn_Oanh-gui-3.15pm-28-5-2012" xfId="1744" xr:uid="{00000000-0005-0000-0000-00009B0E0000}"/>
    <cellStyle name="1_07 Buu dien_Nien giam KT_TV 2010" xfId="1745" xr:uid="{00000000-0005-0000-0000-00009C0E0000}"/>
    <cellStyle name="1_07 Buu dien_nien giam tom tat nong nghiep 2013" xfId="4517" xr:uid="{00000000-0005-0000-0000-00009D0E0000}"/>
    <cellStyle name="1_07 Buu dien_Phan II (In)" xfId="4518" xr:uid="{00000000-0005-0000-0000-00009E0E0000}"/>
    <cellStyle name="1_07 Buu dien_Xl0000006" xfId="4519" xr:uid="{00000000-0005-0000-0000-00009F0E0000}"/>
    <cellStyle name="1_07 Buu dien_Xl0000167" xfId="1746" xr:uid="{00000000-0005-0000-0000-0000A00E0000}"/>
    <cellStyle name="1_07 Buu dien_Y te-VH TT_Tam(1)" xfId="4520" xr:uid="{00000000-0005-0000-0000-0000A10E0000}"/>
    <cellStyle name="1_07 NGTT CN 2012" xfId="1747" xr:uid="{00000000-0005-0000-0000-0000A20E0000}"/>
    <cellStyle name="1_08 Thuong mai Tong muc - Diep" xfId="1748" xr:uid="{00000000-0005-0000-0000-0000A30E0000}"/>
    <cellStyle name="1_08 Thuong mai va Du lich (Ok)" xfId="1749" xr:uid="{00000000-0005-0000-0000-0000A40E0000}"/>
    <cellStyle name="1_08 Thuong mai va Du lich (Ok)_nien giam tom tat nong nghiep 2013" xfId="4521" xr:uid="{00000000-0005-0000-0000-0000A50E0000}"/>
    <cellStyle name="1_08 Thuong mai va Du lich (Ok)_Phan II (In)" xfId="4522" xr:uid="{00000000-0005-0000-0000-0000A60E0000}"/>
    <cellStyle name="1_08 Van tai" xfId="1750" xr:uid="{00000000-0005-0000-0000-0000A70E0000}"/>
    <cellStyle name="1_08 Van tai 2" xfId="5242" xr:uid="{00000000-0005-0000-0000-0000A80E0000}"/>
    <cellStyle name="1_08 Van tai_01 Don vi HC" xfId="4523" xr:uid="{00000000-0005-0000-0000-0000A90E0000}"/>
    <cellStyle name="1_08 Van tai_02 Danso_Laodong 2012(chuan) CO SO" xfId="1751" xr:uid="{00000000-0005-0000-0000-0000AA0E0000}"/>
    <cellStyle name="1_08 Van tai_04 Doanh nghiep va CSKDCT 2012" xfId="1752" xr:uid="{00000000-0005-0000-0000-0000AB0E0000}"/>
    <cellStyle name="1_08 Van tai_12 MSDC_Thuy Van" xfId="4524" xr:uid="{00000000-0005-0000-0000-0000AC0E0000}"/>
    <cellStyle name="1_08 Van tai_Don vi HC, dat dai, khi hau" xfId="4525" xr:uid="{00000000-0005-0000-0000-0000AD0E0000}"/>
    <cellStyle name="1_08 Van tai_Mau" xfId="4526" xr:uid="{00000000-0005-0000-0000-0000AE0E0000}"/>
    <cellStyle name="1_08 Van tai_Mau 2" xfId="4527" xr:uid="{00000000-0005-0000-0000-0000AF0E0000}"/>
    <cellStyle name="1_08 Van tai_Mau_Book2" xfId="4528" xr:uid="{00000000-0005-0000-0000-0000B00E0000}"/>
    <cellStyle name="1_08 Van tai_Mau_NGTK-daydu-2014-Laodong" xfId="4529" xr:uid="{00000000-0005-0000-0000-0000B10E0000}"/>
    <cellStyle name="1_08 Van tai_Mau_Niengiam_Hung_final" xfId="4530" xr:uid="{00000000-0005-0000-0000-0000B20E0000}"/>
    <cellStyle name="1_08 Van tai_NGDD 2013 Thu chi NSNN " xfId="4531" xr:uid="{00000000-0005-0000-0000-0000B30E0000}"/>
    <cellStyle name="1_08 Van tai_NGTK-daydu-2014-VuDSLD(22.5.2015)" xfId="4532" xr:uid="{00000000-0005-0000-0000-0000B40E0000}"/>
    <cellStyle name="1_08 Van tai_nien giam 28.5.12_sua tn_Oanh-gui-3.15pm-28-5-2012" xfId="1753" xr:uid="{00000000-0005-0000-0000-0000B50E0000}"/>
    <cellStyle name="1_08 Van tai_Nien giam KT_TV 2010" xfId="1754" xr:uid="{00000000-0005-0000-0000-0000B60E0000}"/>
    <cellStyle name="1_08 Van tai_nien giam tom tat nong nghiep 2013" xfId="4533" xr:uid="{00000000-0005-0000-0000-0000B70E0000}"/>
    <cellStyle name="1_08 Van tai_Phan II (In)" xfId="4534" xr:uid="{00000000-0005-0000-0000-0000B80E0000}"/>
    <cellStyle name="1_08 Van tai_Xl0000006" xfId="4535" xr:uid="{00000000-0005-0000-0000-0000B90E0000}"/>
    <cellStyle name="1_08 Van tai_Xl0000167" xfId="1755" xr:uid="{00000000-0005-0000-0000-0000BA0E0000}"/>
    <cellStyle name="1_08 Van tai_Y te-VH TT_Tam(1)" xfId="4536" xr:uid="{00000000-0005-0000-0000-0000BB0E0000}"/>
    <cellStyle name="1_08 Yte-van hoa" xfId="1756" xr:uid="{00000000-0005-0000-0000-0000BC0E0000}"/>
    <cellStyle name="1_08 Yte-van hoa 2" xfId="5243" xr:uid="{00000000-0005-0000-0000-0000BD0E0000}"/>
    <cellStyle name="1_08 Yte-van hoa_01 Don vi HC" xfId="4537" xr:uid="{00000000-0005-0000-0000-0000BE0E0000}"/>
    <cellStyle name="1_08 Yte-van hoa_02 Danso_Laodong 2012(chuan) CO SO" xfId="1757" xr:uid="{00000000-0005-0000-0000-0000BF0E0000}"/>
    <cellStyle name="1_08 Yte-van hoa_04 Doanh nghiep va CSKDCT 2012" xfId="1758" xr:uid="{00000000-0005-0000-0000-0000C00E0000}"/>
    <cellStyle name="1_08 Yte-van hoa_12 MSDC_Thuy Van" xfId="4538" xr:uid="{00000000-0005-0000-0000-0000C10E0000}"/>
    <cellStyle name="1_08 Yte-van hoa_Don vi HC, dat dai, khi hau" xfId="4539" xr:uid="{00000000-0005-0000-0000-0000C20E0000}"/>
    <cellStyle name="1_08 Yte-van hoa_Mau" xfId="4540" xr:uid="{00000000-0005-0000-0000-0000C30E0000}"/>
    <cellStyle name="1_08 Yte-van hoa_Mau 2" xfId="4541" xr:uid="{00000000-0005-0000-0000-0000C40E0000}"/>
    <cellStyle name="1_08 Yte-van hoa_Mau_Book2" xfId="4542" xr:uid="{00000000-0005-0000-0000-0000C50E0000}"/>
    <cellStyle name="1_08 Yte-van hoa_Mau_NGTK-daydu-2014-Laodong" xfId="4543" xr:uid="{00000000-0005-0000-0000-0000C60E0000}"/>
    <cellStyle name="1_08 Yte-van hoa_Mau_Niengiam_Hung_final" xfId="4544" xr:uid="{00000000-0005-0000-0000-0000C70E0000}"/>
    <cellStyle name="1_08 Yte-van hoa_NGDD 2013 Thu chi NSNN " xfId="4545" xr:uid="{00000000-0005-0000-0000-0000C80E0000}"/>
    <cellStyle name="1_08 Yte-van hoa_NGTK-daydu-2014-VuDSLD(22.5.2015)" xfId="4546" xr:uid="{00000000-0005-0000-0000-0000C90E0000}"/>
    <cellStyle name="1_08 Yte-van hoa_nien giam 28.5.12_sua tn_Oanh-gui-3.15pm-28-5-2012" xfId="1759" xr:uid="{00000000-0005-0000-0000-0000CA0E0000}"/>
    <cellStyle name="1_08 Yte-van hoa_Nien giam KT_TV 2010" xfId="1760" xr:uid="{00000000-0005-0000-0000-0000CB0E0000}"/>
    <cellStyle name="1_08 Yte-van hoa_nien giam tom tat nong nghiep 2013" xfId="4547" xr:uid="{00000000-0005-0000-0000-0000CC0E0000}"/>
    <cellStyle name="1_08 Yte-van hoa_Phan II (In)" xfId="4548" xr:uid="{00000000-0005-0000-0000-0000CD0E0000}"/>
    <cellStyle name="1_08 Yte-van hoa_Xl0000006" xfId="4549" xr:uid="{00000000-0005-0000-0000-0000CE0E0000}"/>
    <cellStyle name="1_08 Yte-van hoa_Xl0000167" xfId="1761" xr:uid="{00000000-0005-0000-0000-0000CF0E0000}"/>
    <cellStyle name="1_08 Yte-van hoa_Y te-VH TT_Tam(1)" xfId="4550" xr:uid="{00000000-0005-0000-0000-0000D00E0000}"/>
    <cellStyle name="1_09 Chi so gia 2011- VuTKG-1 (Ok)" xfId="1762" xr:uid="{00000000-0005-0000-0000-0000D10E0000}"/>
    <cellStyle name="1_09 Chi so gia 2011- VuTKG-1 (Ok)_nien giam tom tat nong nghiep 2013" xfId="4551" xr:uid="{00000000-0005-0000-0000-0000D20E0000}"/>
    <cellStyle name="1_09 Chi so gia 2011- VuTKG-1 (Ok)_Phan II (In)" xfId="4552" xr:uid="{00000000-0005-0000-0000-0000D30E0000}"/>
    <cellStyle name="1_09 Du lich" xfId="1763" xr:uid="{00000000-0005-0000-0000-0000D40E0000}"/>
    <cellStyle name="1_09 Du lich_nien giam tom tat nong nghiep 2013" xfId="4553" xr:uid="{00000000-0005-0000-0000-0000D50E0000}"/>
    <cellStyle name="1_09 Du lich_Phan II (In)" xfId="4554" xr:uid="{00000000-0005-0000-0000-0000D60E0000}"/>
    <cellStyle name="1_09 Thuong mai va Du lich" xfId="1764" xr:uid="{00000000-0005-0000-0000-0000D70E0000}"/>
    <cellStyle name="1_09 Thuong mai va Du lich 2" xfId="4555" xr:uid="{00000000-0005-0000-0000-0000D80E0000}"/>
    <cellStyle name="1_09 Thuong mai va Du lich_01 Don vi HC" xfId="1765" xr:uid="{00000000-0005-0000-0000-0000D90E0000}"/>
    <cellStyle name="1_09 Thuong mai va Du lich_Book2" xfId="4556" xr:uid="{00000000-0005-0000-0000-0000DA0E0000}"/>
    <cellStyle name="1_09 Thuong mai va Du lich_NGDD 2013 Thu chi NSNN " xfId="4557" xr:uid="{00000000-0005-0000-0000-0000DB0E0000}"/>
    <cellStyle name="1_09 Thuong mai va Du lich_NGTK-daydu-2014-Laodong" xfId="4558" xr:uid="{00000000-0005-0000-0000-0000DC0E0000}"/>
    <cellStyle name="1_09 Thuong mai va Du lich_nien giam tom tat nong nghiep 2013" xfId="4559" xr:uid="{00000000-0005-0000-0000-0000DD0E0000}"/>
    <cellStyle name="1_09 Thuong mai va Du lich_Niengiam_Hung_final" xfId="4560" xr:uid="{00000000-0005-0000-0000-0000DE0E0000}"/>
    <cellStyle name="1_09 Thuong mai va Du lich_Phan II (In)" xfId="4561" xr:uid="{00000000-0005-0000-0000-0000DF0E0000}"/>
    <cellStyle name="1_10 Market VH, YT, GD, NGTT 2011 " xfId="1766" xr:uid="{00000000-0005-0000-0000-0000E00E0000}"/>
    <cellStyle name="1_10 Market VH, YT, GD, NGTT 2011  2" xfId="4562" xr:uid="{00000000-0005-0000-0000-0000E10E0000}"/>
    <cellStyle name="1_10 Market VH, YT, GD, NGTT 2011 _02  Dan so lao dong(OK)" xfId="1767" xr:uid="{00000000-0005-0000-0000-0000E20E0000}"/>
    <cellStyle name="1_10 Market VH, YT, GD, NGTT 2011 _03 TKQG va Thu chi NSNN 2012" xfId="1768" xr:uid="{00000000-0005-0000-0000-0000E30E0000}"/>
    <cellStyle name="1_10 Market VH, YT, GD, NGTT 2011 _04 Doanh nghiep va CSKDCT 2012" xfId="1769" xr:uid="{00000000-0005-0000-0000-0000E40E0000}"/>
    <cellStyle name="1_10 Market VH, YT, GD, NGTT 2011 _05 Doanh nghiep va Ca the_2011 (Ok)" xfId="1770" xr:uid="{00000000-0005-0000-0000-0000E50E0000}"/>
    <cellStyle name="1_10 Market VH, YT, GD, NGTT 2011 _06 NGTT LN,TS 2013 co so" xfId="4563" xr:uid="{00000000-0005-0000-0000-0000E60E0000}"/>
    <cellStyle name="1_10 Market VH, YT, GD, NGTT 2011 _07 NGTT CN 2012" xfId="1771" xr:uid="{00000000-0005-0000-0000-0000E70E0000}"/>
    <cellStyle name="1_10 Market VH, YT, GD, NGTT 2011 _08 Thuong mai Tong muc - Diep" xfId="1772" xr:uid="{00000000-0005-0000-0000-0000E80E0000}"/>
    <cellStyle name="1_10 Market VH, YT, GD, NGTT 2011 _08 Thuong mai va Du lich (Ok)" xfId="1773" xr:uid="{00000000-0005-0000-0000-0000E90E0000}"/>
    <cellStyle name="1_10 Market VH, YT, GD, NGTT 2011 _08 Thuong mai va Du lich (Ok)_nien giam tom tat nong nghiep 2013" xfId="4564" xr:uid="{00000000-0005-0000-0000-0000EA0E0000}"/>
    <cellStyle name="1_10 Market VH, YT, GD, NGTT 2011 _08 Thuong mai va Du lich (Ok)_Phan II (In)" xfId="4565" xr:uid="{00000000-0005-0000-0000-0000EB0E0000}"/>
    <cellStyle name="1_10 Market VH, YT, GD, NGTT 2011 _09 Chi so gia 2011- VuTKG-1 (Ok)" xfId="1774" xr:uid="{00000000-0005-0000-0000-0000EC0E0000}"/>
    <cellStyle name="1_10 Market VH, YT, GD, NGTT 2011 _09 Chi so gia 2011- VuTKG-1 (Ok)_nien giam tom tat nong nghiep 2013" xfId="4566" xr:uid="{00000000-0005-0000-0000-0000ED0E0000}"/>
    <cellStyle name="1_10 Market VH, YT, GD, NGTT 2011 _09 Chi so gia 2011- VuTKG-1 (Ok)_Phan II (In)" xfId="4567" xr:uid="{00000000-0005-0000-0000-0000EE0E0000}"/>
    <cellStyle name="1_10 Market VH, YT, GD, NGTT 2011 _09 Du lich" xfId="1775" xr:uid="{00000000-0005-0000-0000-0000EF0E0000}"/>
    <cellStyle name="1_10 Market VH, YT, GD, NGTT 2011 _09 Du lich_nien giam tom tat nong nghiep 2013" xfId="4568" xr:uid="{00000000-0005-0000-0000-0000F00E0000}"/>
    <cellStyle name="1_10 Market VH, YT, GD, NGTT 2011 _09 Du lich_Phan II (In)" xfId="4569" xr:uid="{00000000-0005-0000-0000-0000F10E0000}"/>
    <cellStyle name="1_10 Market VH, YT, GD, NGTT 2011 _10 Van tai va BCVT (da sua ok)" xfId="1776" xr:uid="{00000000-0005-0000-0000-0000F20E0000}"/>
    <cellStyle name="1_10 Market VH, YT, GD, NGTT 2011 _10 Van tai va BCVT (da sua ok)_nien giam tom tat nong nghiep 2013" xfId="4570" xr:uid="{00000000-0005-0000-0000-0000F30E0000}"/>
    <cellStyle name="1_10 Market VH, YT, GD, NGTT 2011 _10 Van tai va BCVT (da sua ok)_Phan II (In)" xfId="4571" xr:uid="{00000000-0005-0000-0000-0000F40E0000}"/>
    <cellStyle name="1_10 Market VH, YT, GD, NGTT 2011 _11 (3)" xfId="1777" xr:uid="{00000000-0005-0000-0000-0000F50E0000}"/>
    <cellStyle name="1_10 Market VH, YT, GD, NGTT 2011 _11 (3) 2" xfId="4572" xr:uid="{00000000-0005-0000-0000-0000F60E0000}"/>
    <cellStyle name="1_10 Market VH, YT, GD, NGTT 2011 _11 (3)_04 Doanh nghiep va CSKDCT 2012" xfId="1778" xr:uid="{00000000-0005-0000-0000-0000F70E0000}"/>
    <cellStyle name="1_10 Market VH, YT, GD, NGTT 2011 _11 (3)_Book2" xfId="4573" xr:uid="{00000000-0005-0000-0000-0000F80E0000}"/>
    <cellStyle name="1_10 Market VH, YT, GD, NGTT 2011 _11 (3)_NGTK-daydu-2014-Laodong" xfId="4574" xr:uid="{00000000-0005-0000-0000-0000F90E0000}"/>
    <cellStyle name="1_10 Market VH, YT, GD, NGTT 2011 _11 (3)_nien giam tom tat nong nghiep 2013" xfId="4575" xr:uid="{00000000-0005-0000-0000-0000FA0E0000}"/>
    <cellStyle name="1_10 Market VH, YT, GD, NGTT 2011 _11 (3)_Niengiam_Hung_final" xfId="4576" xr:uid="{00000000-0005-0000-0000-0000FB0E0000}"/>
    <cellStyle name="1_10 Market VH, YT, GD, NGTT 2011 _11 (3)_Phan II (In)" xfId="4577" xr:uid="{00000000-0005-0000-0000-0000FC0E0000}"/>
    <cellStyle name="1_10 Market VH, YT, GD, NGTT 2011 _11 (3)_Xl0000167" xfId="1779" xr:uid="{00000000-0005-0000-0000-0000FD0E0000}"/>
    <cellStyle name="1_10 Market VH, YT, GD, NGTT 2011 _12 (2)" xfId="1780" xr:uid="{00000000-0005-0000-0000-0000FE0E0000}"/>
    <cellStyle name="1_10 Market VH, YT, GD, NGTT 2011 _12 (2) 2" xfId="4578" xr:uid="{00000000-0005-0000-0000-0000FF0E0000}"/>
    <cellStyle name="1_10 Market VH, YT, GD, NGTT 2011 _12 (2)_04 Doanh nghiep va CSKDCT 2012" xfId="1781" xr:uid="{00000000-0005-0000-0000-0000000F0000}"/>
    <cellStyle name="1_10 Market VH, YT, GD, NGTT 2011 _12 (2)_Book2" xfId="4579" xr:uid="{00000000-0005-0000-0000-0000010F0000}"/>
    <cellStyle name="1_10 Market VH, YT, GD, NGTT 2011 _12 (2)_NGTK-daydu-2014-Laodong" xfId="4580" xr:uid="{00000000-0005-0000-0000-0000020F0000}"/>
    <cellStyle name="1_10 Market VH, YT, GD, NGTT 2011 _12 (2)_nien giam tom tat nong nghiep 2013" xfId="4581" xr:uid="{00000000-0005-0000-0000-0000030F0000}"/>
    <cellStyle name="1_10 Market VH, YT, GD, NGTT 2011 _12 (2)_Niengiam_Hung_final" xfId="4582" xr:uid="{00000000-0005-0000-0000-0000040F0000}"/>
    <cellStyle name="1_10 Market VH, YT, GD, NGTT 2011 _12 (2)_Phan II (In)" xfId="4583" xr:uid="{00000000-0005-0000-0000-0000050F0000}"/>
    <cellStyle name="1_10 Market VH, YT, GD, NGTT 2011 _12 (2)_Xl0000167" xfId="1782" xr:uid="{00000000-0005-0000-0000-0000060F0000}"/>
    <cellStyle name="1_10 Market VH, YT, GD, NGTT 2011 _12 Giao duc, Y Te va Muc songnam2011" xfId="1783" xr:uid="{00000000-0005-0000-0000-0000070F0000}"/>
    <cellStyle name="1_10 Market VH, YT, GD, NGTT 2011 _12 Giao duc, Y Te va Muc songnam2011_nien giam tom tat nong nghiep 2013" xfId="4584" xr:uid="{00000000-0005-0000-0000-0000080F0000}"/>
    <cellStyle name="1_10 Market VH, YT, GD, NGTT 2011 _12 Giao duc, Y Te va Muc songnam2011_Phan II (In)" xfId="4585" xr:uid="{00000000-0005-0000-0000-0000090F0000}"/>
    <cellStyle name="1_10 Market VH, YT, GD, NGTT 2011 _12 MSDC_Thuy Van" xfId="4586" xr:uid="{00000000-0005-0000-0000-00000A0F0000}"/>
    <cellStyle name="1_10 Market VH, YT, GD, NGTT 2011 _13 Van tai 2012" xfId="1784" xr:uid="{00000000-0005-0000-0000-00000B0F0000}"/>
    <cellStyle name="1_10 Market VH, YT, GD, NGTT 2011 _Book2" xfId="4587" xr:uid="{00000000-0005-0000-0000-00000C0F0000}"/>
    <cellStyle name="1_10 Market VH, YT, GD, NGTT 2011 _Giaoduc2013(ok)" xfId="1785" xr:uid="{00000000-0005-0000-0000-00000D0F0000}"/>
    <cellStyle name="1_10 Market VH, YT, GD, NGTT 2011 _Maket NGTT2012 LN,TS (7-1-2013)" xfId="1786" xr:uid="{00000000-0005-0000-0000-00000E0F0000}"/>
    <cellStyle name="1_10 Market VH, YT, GD, NGTT 2011 _Maket NGTT2012 LN,TS (7-1-2013)_Nongnghiep" xfId="1787" xr:uid="{00000000-0005-0000-0000-00000F0F0000}"/>
    <cellStyle name="1_10 Market VH, YT, GD, NGTT 2011 _Ngiam_lamnghiep_2011_v2(1)(1)" xfId="1788" xr:uid="{00000000-0005-0000-0000-0000100F0000}"/>
    <cellStyle name="1_10 Market VH, YT, GD, NGTT 2011 _Ngiam_lamnghiep_2011_v2(1)(1)_Nongnghiep" xfId="1789" xr:uid="{00000000-0005-0000-0000-0000110F0000}"/>
    <cellStyle name="1_10 Market VH, YT, GD, NGTT 2011 _NGTK-daydu-2014-Laodong" xfId="4588" xr:uid="{00000000-0005-0000-0000-0000120F0000}"/>
    <cellStyle name="1_10 Market VH, YT, GD, NGTT 2011 _NGTT LN,TS 2012 (Chuan)" xfId="1790" xr:uid="{00000000-0005-0000-0000-0000130F0000}"/>
    <cellStyle name="1_10 Market VH, YT, GD, NGTT 2011 _Nien giam TT Vu Nong nghiep 2012(solieu)-gui Vu TH 29-3-2013" xfId="1791" xr:uid="{00000000-0005-0000-0000-0000140F0000}"/>
    <cellStyle name="1_10 Market VH, YT, GD, NGTT 2011 _Niengiam_Hung_final" xfId="4589" xr:uid="{00000000-0005-0000-0000-0000150F0000}"/>
    <cellStyle name="1_10 Market VH, YT, GD, NGTT 2011 _Nongnghiep" xfId="1792" xr:uid="{00000000-0005-0000-0000-0000160F0000}"/>
    <cellStyle name="1_10 Market VH, YT, GD, NGTT 2011 _Nongnghiep 2" xfId="5244" xr:uid="{00000000-0005-0000-0000-0000170F0000}"/>
    <cellStyle name="1_10 Market VH, YT, GD, NGTT 2011 _Nongnghiep NGDD 2012_cap nhat den 24-5-2013(1)" xfId="1793" xr:uid="{00000000-0005-0000-0000-0000180F0000}"/>
    <cellStyle name="1_10 Market VH, YT, GD, NGTT 2011 _Nongnghiep_Nongnghiep NGDD 2012_cap nhat den 24-5-2013(1)" xfId="1794" xr:uid="{00000000-0005-0000-0000-0000190F0000}"/>
    <cellStyle name="1_10 Market VH, YT, GD, NGTT 2011 _So lieu quoc te TH" xfId="1795" xr:uid="{00000000-0005-0000-0000-00001A0F0000}"/>
    <cellStyle name="1_10 Market VH, YT, GD, NGTT 2011 _So lieu quoc te TH_nien giam tom tat nong nghiep 2013" xfId="4590" xr:uid="{00000000-0005-0000-0000-00001B0F0000}"/>
    <cellStyle name="1_10 Market VH, YT, GD, NGTT 2011 _So lieu quoc te TH_Phan II (In)" xfId="4591" xr:uid="{00000000-0005-0000-0000-00001C0F0000}"/>
    <cellStyle name="1_10 Market VH, YT, GD, NGTT 2011 _TKQG" xfId="1796" xr:uid="{00000000-0005-0000-0000-00001D0F0000}"/>
    <cellStyle name="1_10 Market VH, YT, GD, NGTT 2011 _TKQG 2" xfId="5245" xr:uid="{00000000-0005-0000-0000-00001E0F0000}"/>
    <cellStyle name="1_10 Market VH, YT, GD, NGTT 2011 _Xl0000147" xfId="1797" xr:uid="{00000000-0005-0000-0000-00001F0F0000}"/>
    <cellStyle name="1_10 Market VH, YT, GD, NGTT 2011 _Xl0000167" xfId="1798" xr:uid="{00000000-0005-0000-0000-0000200F0000}"/>
    <cellStyle name="1_10 Market VH, YT, GD, NGTT 2011 _XNK" xfId="1799" xr:uid="{00000000-0005-0000-0000-0000210F0000}"/>
    <cellStyle name="1_10 Market VH, YT, GD, NGTT 2011 _XNK_nien giam tom tat nong nghiep 2013" xfId="4592" xr:uid="{00000000-0005-0000-0000-0000220F0000}"/>
    <cellStyle name="1_10 Market VH, YT, GD, NGTT 2011 _XNK_Phan II (In)" xfId="4593" xr:uid="{00000000-0005-0000-0000-0000230F0000}"/>
    <cellStyle name="1_10 Van tai va BCVT (da sua ok)" xfId="1800" xr:uid="{00000000-0005-0000-0000-0000240F0000}"/>
    <cellStyle name="1_10 Van tai va BCVT (da sua ok)_nien giam tom tat nong nghiep 2013" xfId="4594" xr:uid="{00000000-0005-0000-0000-0000250F0000}"/>
    <cellStyle name="1_10 Van tai va BCVT (da sua ok)_Phan II (In)" xfId="4595" xr:uid="{00000000-0005-0000-0000-0000260F0000}"/>
    <cellStyle name="1_10 VH, YT, GD, NGTT 2010 - (OK)" xfId="1801" xr:uid="{00000000-0005-0000-0000-0000270F0000}"/>
    <cellStyle name="1_10 VH, YT, GD, NGTT 2010 - (OK) 2" xfId="4596" xr:uid="{00000000-0005-0000-0000-0000280F0000}"/>
    <cellStyle name="1_10 VH, YT, GD, NGTT 2010 - (OK)_Bo sung 04 bieu Cong nghiep" xfId="1802" xr:uid="{00000000-0005-0000-0000-0000290F0000}"/>
    <cellStyle name="1_10 VH, YT, GD, NGTT 2010 - (OK)_Bo sung 04 bieu Cong nghiep 2" xfId="4597" xr:uid="{00000000-0005-0000-0000-00002A0F0000}"/>
    <cellStyle name="1_10 VH, YT, GD, NGTT 2010 - (OK)_Bo sung 04 bieu Cong nghiep_Book2" xfId="4598" xr:uid="{00000000-0005-0000-0000-00002B0F0000}"/>
    <cellStyle name="1_10 VH, YT, GD, NGTT 2010 - (OK)_Bo sung 04 bieu Cong nghiep_Mau" xfId="4599" xr:uid="{00000000-0005-0000-0000-00002C0F0000}"/>
    <cellStyle name="1_10 VH, YT, GD, NGTT 2010 - (OK)_Bo sung 04 bieu Cong nghiep_NGTK-daydu-2014-Laodong" xfId="4600" xr:uid="{00000000-0005-0000-0000-00002D0F0000}"/>
    <cellStyle name="1_10 VH, YT, GD, NGTT 2010 - (OK)_Bo sung 04 bieu Cong nghiep_Niengiam_Hung_final" xfId="4601" xr:uid="{00000000-0005-0000-0000-00002E0F0000}"/>
    <cellStyle name="1_10 VH, YT, GD, NGTT 2010 - (OK)_Book2" xfId="4602" xr:uid="{00000000-0005-0000-0000-00002F0F0000}"/>
    <cellStyle name="1_10 VH, YT, GD, NGTT 2010 - (OK)_Mau" xfId="4603" xr:uid="{00000000-0005-0000-0000-0000300F0000}"/>
    <cellStyle name="1_10 VH, YT, GD, NGTT 2010 - (OK)_NGTK-daydu-2014-Laodong" xfId="4604" xr:uid="{00000000-0005-0000-0000-0000310F0000}"/>
    <cellStyle name="1_10 VH, YT, GD, NGTT 2010 - (OK)_Niengiam_Hung_final" xfId="4605" xr:uid="{00000000-0005-0000-0000-0000320F0000}"/>
    <cellStyle name="1_11 (3)" xfId="1803" xr:uid="{00000000-0005-0000-0000-0000330F0000}"/>
    <cellStyle name="1_11 (3) 2" xfId="4606" xr:uid="{00000000-0005-0000-0000-0000340F0000}"/>
    <cellStyle name="1_11 (3)_04 Doanh nghiep va CSKDCT 2012" xfId="1804" xr:uid="{00000000-0005-0000-0000-0000350F0000}"/>
    <cellStyle name="1_11 (3)_Book2" xfId="4607" xr:uid="{00000000-0005-0000-0000-0000360F0000}"/>
    <cellStyle name="1_11 (3)_NGTK-daydu-2014-Laodong" xfId="4608" xr:uid="{00000000-0005-0000-0000-0000370F0000}"/>
    <cellStyle name="1_11 (3)_nien giam tom tat nong nghiep 2013" xfId="4609" xr:uid="{00000000-0005-0000-0000-0000380F0000}"/>
    <cellStyle name="1_11 (3)_Niengiam_Hung_final" xfId="4610" xr:uid="{00000000-0005-0000-0000-0000390F0000}"/>
    <cellStyle name="1_11 (3)_Phan II (In)" xfId="4611" xr:uid="{00000000-0005-0000-0000-00003A0F0000}"/>
    <cellStyle name="1_11 (3)_Xl0000167" xfId="1805" xr:uid="{00000000-0005-0000-0000-00003B0F0000}"/>
    <cellStyle name="1_11 So lieu quoc te 2010-final" xfId="1806" xr:uid="{00000000-0005-0000-0000-00003C0F0000}"/>
    <cellStyle name="1_11 So lieu quoc te 2010-final 2" xfId="4612" xr:uid="{00000000-0005-0000-0000-00003D0F0000}"/>
    <cellStyle name="1_11 So lieu quoc te 2010-final_Book2" xfId="4613" xr:uid="{00000000-0005-0000-0000-00003E0F0000}"/>
    <cellStyle name="1_11 So lieu quoc te 2010-final_Mau" xfId="4614" xr:uid="{00000000-0005-0000-0000-00003F0F0000}"/>
    <cellStyle name="1_11 So lieu quoc te 2010-final_NGTK-daydu-2014-Laodong" xfId="4615" xr:uid="{00000000-0005-0000-0000-0000400F0000}"/>
    <cellStyle name="1_11 So lieu quoc te 2010-final_Niengiam_Hung_final" xfId="4616" xr:uid="{00000000-0005-0000-0000-0000410F0000}"/>
    <cellStyle name="1_11.Bieuthegioi-hien_NGTT2009" xfId="1807" xr:uid="{00000000-0005-0000-0000-0000420F0000}"/>
    <cellStyle name="1_11.Bieuthegioi-hien_NGTT2009 2" xfId="4617" xr:uid="{00000000-0005-0000-0000-0000430F0000}"/>
    <cellStyle name="1_11.Bieuthegioi-hien_NGTT2009_01 Don vi HC" xfId="1808" xr:uid="{00000000-0005-0000-0000-0000440F0000}"/>
    <cellStyle name="1_11.Bieuthegioi-hien_NGTT2009_01 Don vi HC 2" xfId="4618" xr:uid="{00000000-0005-0000-0000-0000450F0000}"/>
    <cellStyle name="1_11.Bieuthegioi-hien_NGTT2009_01 Don vi HC_Book2" xfId="4619" xr:uid="{00000000-0005-0000-0000-0000460F0000}"/>
    <cellStyle name="1_11.Bieuthegioi-hien_NGTT2009_01 Don vi HC_NGTK-daydu-2014-Laodong" xfId="4620" xr:uid="{00000000-0005-0000-0000-0000470F0000}"/>
    <cellStyle name="1_11.Bieuthegioi-hien_NGTT2009_01 Don vi HC_Niengiam_Hung_final" xfId="4621" xr:uid="{00000000-0005-0000-0000-0000480F0000}"/>
    <cellStyle name="1_11.Bieuthegioi-hien_NGTT2009_02  Dan so lao dong(OK)" xfId="1809" xr:uid="{00000000-0005-0000-0000-0000490F0000}"/>
    <cellStyle name="1_11.Bieuthegioi-hien_NGTT2009_02 Danso_Laodong 2012(chuan) CO SO" xfId="1810" xr:uid="{00000000-0005-0000-0000-00004A0F0000}"/>
    <cellStyle name="1_11.Bieuthegioi-hien_NGTT2009_03 TKQG va Thu chi NSNN 2012" xfId="1811" xr:uid="{00000000-0005-0000-0000-00004B0F0000}"/>
    <cellStyle name="1_11.Bieuthegioi-hien_NGTT2009_04 Doanh nghiep va CSKDCT 2012" xfId="1812" xr:uid="{00000000-0005-0000-0000-00004C0F0000}"/>
    <cellStyle name="1_11.Bieuthegioi-hien_NGTT2009_05 Doanh nghiep va Ca the_2011 (Ok)" xfId="1813" xr:uid="{00000000-0005-0000-0000-00004D0F0000}"/>
    <cellStyle name="1_11.Bieuthegioi-hien_NGTT2009_06 NGTT LN,TS 2013 co so" xfId="4622" xr:uid="{00000000-0005-0000-0000-00004E0F0000}"/>
    <cellStyle name="1_11.Bieuthegioi-hien_NGTT2009_07 NGTT CN 2012" xfId="1814" xr:uid="{00000000-0005-0000-0000-00004F0F0000}"/>
    <cellStyle name="1_11.Bieuthegioi-hien_NGTT2009_08 Thuong mai Tong muc - Diep" xfId="1815" xr:uid="{00000000-0005-0000-0000-0000500F0000}"/>
    <cellStyle name="1_11.Bieuthegioi-hien_NGTT2009_08 Thuong mai va Du lich (Ok)" xfId="1816" xr:uid="{00000000-0005-0000-0000-0000510F0000}"/>
    <cellStyle name="1_11.Bieuthegioi-hien_NGTT2009_08 Thuong mai va Du lich (Ok)_nien giam tom tat nong nghiep 2013" xfId="4623" xr:uid="{00000000-0005-0000-0000-0000520F0000}"/>
    <cellStyle name="1_11.Bieuthegioi-hien_NGTT2009_08 Thuong mai va Du lich (Ok)_Phan II (In)" xfId="4624" xr:uid="{00000000-0005-0000-0000-0000530F0000}"/>
    <cellStyle name="1_11.Bieuthegioi-hien_NGTT2009_09 Chi so gia 2011- VuTKG-1 (Ok)" xfId="1817" xr:uid="{00000000-0005-0000-0000-0000540F0000}"/>
    <cellStyle name="1_11.Bieuthegioi-hien_NGTT2009_09 Chi so gia 2011- VuTKG-1 (Ok)_nien giam tom tat nong nghiep 2013" xfId="4625" xr:uid="{00000000-0005-0000-0000-0000550F0000}"/>
    <cellStyle name="1_11.Bieuthegioi-hien_NGTT2009_09 Chi so gia 2011- VuTKG-1 (Ok)_Phan II (In)" xfId="4626" xr:uid="{00000000-0005-0000-0000-0000560F0000}"/>
    <cellStyle name="1_11.Bieuthegioi-hien_NGTT2009_09 Du lich" xfId="1818" xr:uid="{00000000-0005-0000-0000-0000570F0000}"/>
    <cellStyle name="1_11.Bieuthegioi-hien_NGTT2009_09 Du lich_nien giam tom tat nong nghiep 2013" xfId="4627" xr:uid="{00000000-0005-0000-0000-0000580F0000}"/>
    <cellStyle name="1_11.Bieuthegioi-hien_NGTT2009_09 Du lich_Phan II (In)" xfId="4628" xr:uid="{00000000-0005-0000-0000-0000590F0000}"/>
    <cellStyle name="1_11.Bieuthegioi-hien_NGTT2009_10 Van tai va BCVT (da sua ok)" xfId="1819" xr:uid="{00000000-0005-0000-0000-00005A0F0000}"/>
    <cellStyle name="1_11.Bieuthegioi-hien_NGTT2009_10 Van tai va BCVT (da sua ok)_nien giam tom tat nong nghiep 2013" xfId="4629" xr:uid="{00000000-0005-0000-0000-00005B0F0000}"/>
    <cellStyle name="1_11.Bieuthegioi-hien_NGTT2009_10 Van tai va BCVT (da sua ok)_Phan II (In)" xfId="4630" xr:uid="{00000000-0005-0000-0000-00005C0F0000}"/>
    <cellStyle name="1_11.Bieuthegioi-hien_NGTT2009_11 (3)" xfId="1820" xr:uid="{00000000-0005-0000-0000-00005D0F0000}"/>
    <cellStyle name="1_11.Bieuthegioi-hien_NGTT2009_11 (3) 2" xfId="4631" xr:uid="{00000000-0005-0000-0000-00005E0F0000}"/>
    <cellStyle name="1_11.Bieuthegioi-hien_NGTT2009_11 (3)_04 Doanh nghiep va CSKDCT 2012" xfId="1821" xr:uid="{00000000-0005-0000-0000-00005F0F0000}"/>
    <cellStyle name="1_11.Bieuthegioi-hien_NGTT2009_11 (3)_Book2" xfId="4632" xr:uid="{00000000-0005-0000-0000-0000600F0000}"/>
    <cellStyle name="1_11.Bieuthegioi-hien_NGTT2009_11 (3)_NGTK-daydu-2014-Laodong" xfId="4633" xr:uid="{00000000-0005-0000-0000-0000610F0000}"/>
    <cellStyle name="1_11.Bieuthegioi-hien_NGTT2009_11 (3)_nien giam tom tat nong nghiep 2013" xfId="4634" xr:uid="{00000000-0005-0000-0000-0000620F0000}"/>
    <cellStyle name="1_11.Bieuthegioi-hien_NGTT2009_11 (3)_Niengiam_Hung_final" xfId="4635" xr:uid="{00000000-0005-0000-0000-0000630F0000}"/>
    <cellStyle name="1_11.Bieuthegioi-hien_NGTT2009_11 (3)_Phan II (In)" xfId="4636" xr:uid="{00000000-0005-0000-0000-0000640F0000}"/>
    <cellStyle name="1_11.Bieuthegioi-hien_NGTT2009_11 (3)_Xl0000167" xfId="1822" xr:uid="{00000000-0005-0000-0000-0000650F0000}"/>
    <cellStyle name="1_11.Bieuthegioi-hien_NGTT2009_12 (2)" xfId="1823" xr:uid="{00000000-0005-0000-0000-0000660F0000}"/>
    <cellStyle name="1_11.Bieuthegioi-hien_NGTT2009_12 (2) 2" xfId="4637" xr:uid="{00000000-0005-0000-0000-0000670F0000}"/>
    <cellStyle name="1_11.Bieuthegioi-hien_NGTT2009_12 (2)_04 Doanh nghiep va CSKDCT 2012" xfId="1824" xr:uid="{00000000-0005-0000-0000-0000680F0000}"/>
    <cellStyle name="1_11.Bieuthegioi-hien_NGTT2009_12 (2)_Book2" xfId="4638" xr:uid="{00000000-0005-0000-0000-0000690F0000}"/>
    <cellStyle name="1_11.Bieuthegioi-hien_NGTT2009_12 (2)_NGTK-daydu-2014-Laodong" xfId="4639" xr:uid="{00000000-0005-0000-0000-00006A0F0000}"/>
    <cellStyle name="1_11.Bieuthegioi-hien_NGTT2009_12 (2)_nien giam tom tat nong nghiep 2013" xfId="4640" xr:uid="{00000000-0005-0000-0000-00006B0F0000}"/>
    <cellStyle name="1_11.Bieuthegioi-hien_NGTT2009_12 (2)_Niengiam_Hung_final" xfId="4641" xr:uid="{00000000-0005-0000-0000-00006C0F0000}"/>
    <cellStyle name="1_11.Bieuthegioi-hien_NGTT2009_12 (2)_Phan II (In)" xfId="4642" xr:uid="{00000000-0005-0000-0000-00006D0F0000}"/>
    <cellStyle name="1_11.Bieuthegioi-hien_NGTT2009_12 (2)_Xl0000167" xfId="1825" xr:uid="{00000000-0005-0000-0000-00006E0F0000}"/>
    <cellStyle name="1_11.Bieuthegioi-hien_NGTT2009_12 Chi so gia 2012(chuan) co so" xfId="1826" xr:uid="{00000000-0005-0000-0000-00006F0F0000}"/>
    <cellStyle name="1_11.Bieuthegioi-hien_NGTT2009_12 Giao duc, Y Te va Muc songnam2011" xfId="1827" xr:uid="{00000000-0005-0000-0000-0000700F0000}"/>
    <cellStyle name="1_11.Bieuthegioi-hien_NGTT2009_12 Giao duc, Y Te va Muc songnam2011_nien giam tom tat nong nghiep 2013" xfId="4643" xr:uid="{00000000-0005-0000-0000-0000710F0000}"/>
    <cellStyle name="1_11.Bieuthegioi-hien_NGTT2009_12 Giao duc, Y Te va Muc songnam2011_Phan II (In)" xfId="4644" xr:uid="{00000000-0005-0000-0000-0000720F0000}"/>
    <cellStyle name="1_11.Bieuthegioi-hien_NGTT2009_13 Van tai 2012" xfId="1828" xr:uid="{00000000-0005-0000-0000-0000730F0000}"/>
    <cellStyle name="1_11.Bieuthegioi-hien_NGTT2009_Bo sung 04 bieu Cong nghiep" xfId="1829" xr:uid="{00000000-0005-0000-0000-0000740F0000}"/>
    <cellStyle name="1_11.Bieuthegioi-hien_NGTT2009_Bo sung 04 bieu Cong nghiep 2" xfId="4645" xr:uid="{00000000-0005-0000-0000-0000750F0000}"/>
    <cellStyle name="1_11.Bieuthegioi-hien_NGTT2009_Bo sung 04 bieu Cong nghiep_Book2" xfId="4646" xr:uid="{00000000-0005-0000-0000-0000760F0000}"/>
    <cellStyle name="1_11.Bieuthegioi-hien_NGTT2009_Bo sung 04 bieu Cong nghiep_Mau" xfId="4647" xr:uid="{00000000-0005-0000-0000-0000770F0000}"/>
    <cellStyle name="1_11.Bieuthegioi-hien_NGTT2009_Bo sung 04 bieu Cong nghiep_NGTK-daydu-2014-Laodong" xfId="4648" xr:uid="{00000000-0005-0000-0000-0000780F0000}"/>
    <cellStyle name="1_11.Bieuthegioi-hien_NGTT2009_Bo sung 04 bieu Cong nghiep_Niengiam_Hung_final" xfId="4649" xr:uid="{00000000-0005-0000-0000-0000790F0000}"/>
    <cellStyle name="1_11.Bieuthegioi-hien_NGTT2009_Book2" xfId="4650" xr:uid="{00000000-0005-0000-0000-00007A0F0000}"/>
    <cellStyle name="1_11.Bieuthegioi-hien_NGTT2009_CucThongke-phucdap-Tuan-Anh" xfId="1830" xr:uid="{00000000-0005-0000-0000-00007B0F0000}"/>
    <cellStyle name="1_11.Bieuthegioi-hien_NGTT2009_Giaoduc2013(ok)" xfId="1831" xr:uid="{00000000-0005-0000-0000-00007C0F0000}"/>
    <cellStyle name="1_11.Bieuthegioi-hien_NGTT2009_Maket NGTT2012 LN,TS (7-1-2013)" xfId="1832" xr:uid="{00000000-0005-0000-0000-00007D0F0000}"/>
    <cellStyle name="1_11.Bieuthegioi-hien_NGTT2009_Maket NGTT2012 LN,TS (7-1-2013)_Nongnghiep" xfId="1833" xr:uid="{00000000-0005-0000-0000-00007E0F0000}"/>
    <cellStyle name="1_11.Bieuthegioi-hien_NGTT2009_Mau" xfId="1834" xr:uid="{00000000-0005-0000-0000-00007F0F0000}"/>
    <cellStyle name="1_11.Bieuthegioi-hien_NGTT2009_NGDD 2013 Thu chi NSNN " xfId="4651" xr:uid="{00000000-0005-0000-0000-0000800F0000}"/>
    <cellStyle name="1_11.Bieuthegioi-hien_NGTT2009_Ngiam_lamnghiep_2011_v2(1)(1)" xfId="1835" xr:uid="{00000000-0005-0000-0000-0000810F0000}"/>
    <cellStyle name="1_11.Bieuthegioi-hien_NGTT2009_Ngiam_lamnghiep_2011_v2(1)(1)_Nongnghiep" xfId="1836" xr:uid="{00000000-0005-0000-0000-0000820F0000}"/>
    <cellStyle name="1_11.Bieuthegioi-hien_NGTT2009_NGTK-daydu-2014-Laodong" xfId="4652" xr:uid="{00000000-0005-0000-0000-0000830F0000}"/>
    <cellStyle name="1_11.Bieuthegioi-hien_NGTT2009_NGTT LN,TS 2012 (Chuan)" xfId="1837" xr:uid="{00000000-0005-0000-0000-0000840F0000}"/>
    <cellStyle name="1_11.Bieuthegioi-hien_NGTT2009_Nien giam TT Vu Nong nghiep 2012(solieu)-gui Vu TH 29-3-2013" xfId="1838" xr:uid="{00000000-0005-0000-0000-0000850F0000}"/>
    <cellStyle name="1_11.Bieuthegioi-hien_NGTT2009_Niengiam_Hung_final" xfId="4653" xr:uid="{00000000-0005-0000-0000-0000860F0000}"/>
    <cellStyle name="1_11.Bieuthegioi-hien_NGTT2009_Nongnghiep" xfId="1839" xr:uid="{00000000-0005-0000-0000-0000870F0000}"/>
    <cellStyle name="1_11.Bieuthegioi-hien_NGTT2009_Nongnghiep 2" xfId="5246" xr:uid="{00000000-0005-0000-0000-0000880F0000}"/>
    <cellStyle name="1_11.Bieuthegioi-hien_NGTT2009_Nongnghiep NGDD 2012_cap nhat den 24-5-2013(1)" xfId="1840" xr:uid="{00000000-0005-0000-0000-0000890F0000}"/>
    <cellStyle name="1_11.Bieuthegioi-hien_NGTT2009_Nongnghiep_Nongnghiep NGDD 2012_cap nhat den 24-5-2013(1)" xfId="1841" xr:uid="{00000000-0005-0000-0000-00008A0F0000}"/>
    <cellStyle name="1_11.Bieuthegioi-hien_NGTT2009_TKQG" xfId="1842" xr:uid="{00000000-0005-0000-0000-00008B0F0000}"/>
    <cellStyle name="1_11.Bieuthegioi-hien_NGTT2009_TKQG 2" xfId="5247" xr:uid="{00000000-0005-0000-0000-00008C0F0000}"/>
    <cellStyle name="1_11.Bieuthegioi-hien_NGTT2009_Xl0000147" xfId="1843" xr:uid="{00000000-0005-0000-0000-00008D0F0000}"/>
    <cellStyle name="1_11.Bieuthegioi-hien_NGTT2009_Xl0000167" xfId="1844" xr:uid="{00000000-0005-0000-0000-00008E0F0000}"/>
    <cellStyle name="1_11.Bieuthegioi-hien_NGTT2009_XNK" xfId="1845" xr:uid="{00000000-0005-0000-0000-00008F0F0000}"/>
    <cellStyle name="1_11.Bieuthegioi-hien_NGTT2009_XNK_nien giam tom tat nong nghiep 2013" xfId="4654" xr:uid="{00000000-0005-0000-0000-0000900F0000}"/>
    <cellStyle name="1_11.Bieuthegioi-hien_NGTT2009_XNK_Phan II (In)" xfId="4655" xr:uid="{00000000-0005-0000-0000-0000910F0000}"/>
    <cellStyle name="1_11.Bieuthegioi-hien_NGTT2009_XNK-2012" xfId="1846" xr:uid="{00000000-0005-0000-0000-0000920F0000}"/>
    <cellStyle name="1_11.Bieuthegioi-hien_NGTT2009_XNK-2012_nien giam tom tat nong nghiep 2013" xfId="4656" xr:uid="{00000000-0005-0000-0000-0000930F0000}"/>
    <cellStyle name="1_11.Bieuthegioi-hien_NGTT2009_XNK-2012_Phan II (In)" xfId="4657" xr:uid="{00000000-0005-0000-0000-0000940F0000}"/>
    <cellStyle name="1_11.Bieuthegioi-hien_NGTT2009_XNK-Market" xfId="1847" xr:uid="{00000000-0005-0000-0000-0000950F0000}"/>
    <cellStyle name="1_12 (2)" xfId="1848" xr:uid="{00000000-0005-0000-0000-0000960F0000}"/>
    <cellStyle name="1_12 (2) 2" xfId="4658" xr:uid="{00000000-0005-0000-0000-0000970F0000}"/>
    <cellStyle name="1_12 (2)_04 Doanh nghiep va CSKDCT 2012" xfId="1849" xr:uid="{00000000-0005-0000-0000-0000980F0000}"/>
    <cellStyle name="1_12 (2)_Book2" xfId="4659" xr:uid="{00000000-0005-0000-0000-0000990F0000}"/>
    <cellStyle name="1_12 (2)_NGTK-daydu-2014-Laodong" xfId="4660" xr:uid="{00000000-0005-0000-0000-00009A0F0000}"/>
    <cellStyle name="1_12 (2)_nien giam tom tat nong nghiep 2013" xfId="4661" xr:uid="{00000000-0005-0000-0000-00009B0F0000}"/>
    <cellStyle name="1_12 (2)_Niengiam_Hung_final" xfId="4662" xr:uid="{00000000-0005-0000-0000-00009C0F0000}"/>
    <cellStyle name="1_12 (2)_Phan II (In)" xfId="4663" xr:uid="{00000000-0005-0000-0000-00009D0F0000}"/>
    <cellStyle name="1_12 (2)_Xl0000167" xfId="1850" xr:uid="{00000000-0005-0000-0000-00009E0F0000}"/>
    <cellStyle name="1_12 Chi so gia 2012(chuan) co so" xfId="1851" xr:uid="{00000000-0005-0000-0000-00009F0F0000}"/>
    <cellStyle name="1_12 Giao duc, Y Te va Muc songnam2011" xfId="1852" xr:uid="{00000000-0005-0000-0000-0000A00F0000}"/>
    <cellStyle name="1_12 Giao duc, Y Te va Muc songnam2011_nien giam tom tat nong nghiep 2013" xfId="4664" xr:uid="{00000000-0005-0000-0000-0000A10F0000}"/>
    <cellStyle name="1_12 Giao duc, Y Te va Muc songnam2011_Phan II (In)" xfId="4665" xr:uid="{00000000-0005-0000-0000-0000A20F0000}"/>
    <cellStyle name="1_13 Van tai 2012" xfId="1853" xr:uid="{00000000-0005-0000-0000-0000A30F0000}"/>
    <cellStyle name="1_Book1" xfId="1854" xr:uid="{00000000-0005-0000-0000-0000A40F0000}"/>
    <cellStyle name="1_Book1 2" xfId="4666" xr:uid="{00000000-0005-0000-0000-0000A50F0000}"/>
    <cellStyle name="1_Book1_Book2" xfId="4667" xr:uid="{00000000-0005-0000-0000-0000A60F0000}"/>
    <cellStyle name="1_Book1_Mau" xfId="4668" xr:uid="{00000000-0005-0000-0000-0000A70F0000}"/>
    <cellStyle name="1_Book1_NGTK-daydu-2014-Laodong" xfId="4669" xr:uid="{00000000-0005-0000-0000-0000A80F0000}"/>
    <cellStyle name="1_Book1_Niengiam_Hung_final" xfId="4670" xr:uid="{00000000-0005-0000-0000-0000A90F0000}"/>
    <cellStyle name="1_Book2" xfId="4671" xr:uid="{00000000-0005-0000-0000-0000AA0F0000}"/>
    <cellStyle name="1_Book3" xfId="1855" xr:uid="{00000000-0005-0000-0000-0000AB0F0000}"/>
    <cellStyle name="1_Book3 10" xfId="1856" xr:uid="{00000000-0005-0000-0000-0000AC0F0000}"/>
    <cellStyle name="1_Book3 11" xfId="1857" xr:uid="{00000000-0005-0000-0000-0000AD0F0000}"/>
    <cellStyle name="1_Book3 12" xfId="1858" xr:uid="{00000000-0005-0000-0000-0000AE0F0000}"/>
    <cellStyle name="1_Book3 13" xfId="1859" xr:uid="{00000000-0005-0000-0000-0000AF0F0000}"/>
    <cellStyle name="1_Book3 14" xfId="1860" xr:uid="{00000000-0005-0000-0000-0000B00F0000}"/>
    <cellStyle name="1_Book3 15" xfId="1861" xr:uid="{00000000-0005-0000-0000-0000B10F0000}"/>
    <cellStyle name="1_Book3 16" xfId="1862" xr:uid="{00000000-0005-0000-0000-0000B20F0000}"/>
    <cellStyle name="1_Book3 17" xfId="1863" xr:uid="{00000000-0005-0000-0000-0000B30F0000}"/>
    <cellStyle name="1_Book3 18" xfId="1864" xr:uid="{00000000-0005-0000-0000-0000B40F0000}"/>
    <cellStyle name="1_Book3 19" xfId="1865" xr:uid="{00000000-0005-0000-0000-0000B50F0000}"/>
    <cellStyle name="1_Book3 2" xfId="1866" xr:uid="{00000000-0005-0000-0000-0000B60F0000}"/>
    <cellStyle name="1_Book3 3" xfId="1867" xr:uid="{00000000-0005-0000-0000-0000B70F0000}"/>
    <cellStyle name="1_Book3 4" xfId="1868" xr:uid="{00000000-0005-0000-0000-0000B80F0000}"/>
    <cellStyle name="1_Book3 5" xfId="1869" xr:uid="{00000000-0005-0000-0000-0000B90F0000}"/>
    <cellStyle name="1_Book3 6" xfId="1870" xr:uid="{00000000-0005-0000-0000-0000BA0F0000}"/>
    <cellStyle name="1_Book3 7" xfId="1871" xr:uid="{00000000-0005-0000-0000-0000BB0F0000}"/>
    <cellStyle name="1_Book3 8" xfId="1872" xr:uid="{00000000-0005-0000-0000-0000BC0F0000}"/>
    <cellStyle name="1_Book3 9" xfId="1873" xr:uid="{00000000-0005-0000-0000-0000BD0F0000}"/>
    <cellStyle name="1_Book3_01 Don vi HC" xfId="1874" xr:uid="{00000000-0005-0000-0000-0000BE0F0000}"/>
    <cellStyle name="1_Book3_01 Don vi HC 2" xfId="4672" xr:uid="{00000000-0005-0000-0000-0000BF0F0000}"/>
    <cellStyle name="1_Book3_01 Don vi HC_Book2" xfId="4673" xr:uid="{00000000-0005-0000-0000-0000C00F0000}"/>
    <cellStyle name="1_Book3_01 Don vi HC_NGTK-daydu-2014-Laodong" xfId="4674" xr:uid="{00000000-0005-0000-0000-0000C10F0000}"/>
    <cellStyle name="1_Book3_01 Don vi HC_Niengiam_Hung_final" xfId="4675" xr:uid="{00000000-0005-0000-0000-0000C20F0000}"/>
    <cellStyle name="1_Book3_01 DVHC-DSLD 2010" xfId="1875" xr:uid="{00000000-0005-0000-0000-0000C30F0000}"/>
    <cellStyle name="1_Book3_01 DVHC-DSLD 2010 2" xfId="4676" xr:uid="{00000000-0005-0000-0000-0000C40F0000}"/>
    <cellStyle name="1_Book3_01 DVHC-DSLD 2010_Book2" xfId="4677" xr:uid="{00000000-0005-0000-0000-0000C50F0000}"/>
    <cellStyle name="1_Book3_01 DVHC-DSLD 2010_Mau" xfId="4678" xr:uid="{00000000-0005-0000-0000-0000C60F0000}"/>
    <cellStyle name="1_Book3_01 DVHC-DSLD 2010_NGTK-daydu-2014-Laodong" xfId="4679" xr:uid="{00000000-0005-0000-0000-0000C70F0000}"/>
    <cellStyle name="1_Book3_01 DVHC-DSLD 2010_Niengiam_Hung_final" xfId="4680" xr:uid="{00000000-0005-0000-0000-0000C80F0000}"/>
    <cellStyle name="1_Book3_02  Dan so lao dong(OK)" xfId="1876" xr:uid="{00000000-0005-0000-0000-0000C90F0000}"/>
    <cellStyle name="1_Book3_02 Dan so 2010 (ok)" xfId="1877" xr:uid="{00000000-0005-0000-0000-0000CA0F0000}"/>
    <cellStyle name="1_Book3_02 Dan so Lao dong 2011" xfId="1878" xr:uid="{00000000-0005-0000-0000-0000CB0F0000}"/>
    <cellStyle name="1_Book3_02 Danso_Laodong 2012(chuan) CO SO" xfId="1879" xr:uid="{00000000-0005-0000-0000-0000CC0F0000}"/>
    <cellStyle name="1_Book3_02 DSLD_2011(ok).xls" xfId="1880" xr:uid="{00000000-0005-0000-0000-0000CD0F0000}"/>
    <cellStyle name="1_Book3_03 TKQG va Thu chi NSNN 2012" xfId="1881" xr:uid="{00000000-0005-0000-0000-0000CE0F0000}"/>
    <cellStyle name="1_Book3_04 Doanh nghiep va CSKDCT 2012" xfId="1882" xr:uid="{00000000-0005-0000-0000-0000CF0F0000}"/>
    <cellStyle name="1_Book3_05 Doanh nghiep va Ca the_2011 (Ok)" xfId="1883" xr:uid="{00000000-0005-0000-0000-0000D00F0000}"/>
    <cellStyle name="1_Book3_05 NGTT DN 2010 (OK)" xfId="1884" xr:uid="{00000000-0005-0000-0000-0000D10F0000}"/>
    <cellStyle name="1_Book3_05 NGTT DN 2010 (OK) 2" xfId="4681" xr:uid="{00000000-0005-0000-0000-0000D20F0000}"/>
    <cellStyle name="1_Book3_05 NGTT DN 2010 (OK)_Bo sung 04 bieu Cong nghiep" xfId="1885" xr:uid="{00000000-0005-0000-0000-0000D30F0000}"/>
    <cellStyle name="1_Book3_05 NGTT DN 2010 (OK)_Bo sung 04 bieu Cong nghiep 2" xfId="4682" xr:uid="{00000000-0005-0000-0000-0000D40F0000}"/>
    <cellStyle name="1_Book3_05 NGTT DN 2010 (OK)_Bo sung 04 bieu Cong nghiep_Book2" xfId="4683" xr:uid="{00000000-0005-0000-0000-0000D50F0000}"/>
    <cellStyle name="1_Book3_05 NGTT DN 2010 (OK)_Bo sung 04 bieu Cong nghiep_Mau" xfId="4684" xr:uid="{00000000-0005-0000-0000-0000D60F0000}"/>
    <cellStyle name="1_Book3_05 NGTT DN 2010 (OK)_Bo sung 04 bieu Cong nghiep_NGTK-daydu-2014-Laodong" xfId="4685" xr:uid="{00000000-0005-0000-0000-0000D70F0000}"/>
    <cellStyle name="1_Book3_05 NGTT DN 2010 (OK)_Bo sung 04 bieu Cong nghiep_Niengiam_Hung_final" xfId="4686" xr:uid="{00000000-0005-0000-0000-0000D80F0000}"/>
    <cellStyle name="1_Book3_05 NGTT DN 2010 (OK)_Book2" xfId="4687" xr:uid="{00000000-0005-0000-0000-0000D90F0000}"/>
    <cellStyle name="1_Book3_05 NGTT DN 2010 (OK)_Mau" xfId="4688" xr:uid="{00000000-0005-0000-0000-0000DA0F0000}"/>
    <cellStyle name="1_Book3_05 NGTT DN 2010 (OK)_NGTK-daydu-2014-Laodong" xfId="4689" xr:uid="{00000000-0005-0000-0000-0000DB0F0000}"/>
    <cellStyle name="1_Book3_05 NGTT DN 2010 (OK)_Niengiam_Hung_final" xfId="4690" xr:uid="{00000000-0005-0000-0000-0000DC0F0000}"/>
    <cellStyle name="1_Book3_06 NGTT LN,TS 2013 co so" xfId="4691" xr:uid="{00000000-0005-0000-0000-0000DD0F0000}"/>
    <cellStyle name="1_Book3_06 Nong, lam nghiep 2010  (ok)" xfId="1886" xr:uid="{00000000-0005-0000-0000-0000DE0F0000}"/>
    <cellStyle name="1_Book3_07 NGTT CN 2012" xfId="1887" xr:uid="{00000000-0005-0000-0000-0000DF0F0000}"/>
    <cellStyle name="1_Book3_08 Thuong mai Tong muc - Diep" xfId="1888" xr:uid="{00000000-0005-0000-0000-0000E00F0000}"/>
    <cellStyle name="1_Book3_08 Thuong mai va Du lich (Ok)" xfId="1889" xr:uid="{00000000-0005-0000-0000-0000E10F0000}"/>
    <cellStyle name="1_Book3_08 Thuong mai va Du lich (Ok)_nien giam tom tat nong nghiep 2013" xfId="4692" xr:uid="{00000000-0005-0000-0000-0000E20F0000}"/>
    <cellStyle name="1_Book3_08 Thuong mai va Du lich (Ok)_Phan II (In)" xfId="4693" xr:uid="{00000000-0005-0000-0000-0000E30F0000}"/>
    <cellStyle name="1_Book3_09 Chi so gia 2011- VuTKG-1 (Ok)" xfId="1890" xr:uid="{00000000-0005-0000-0000-0000E40F0000}"/>
    <cellStyle name="1_Book3_09 Chi so gia 2011- VuTKG-1 (Ok)_nien giam tom tat nong nghiep 2013" xfId="4694" xr:uid="{00000000-0005-0000-0000-0000E50F0000}"/>
    <cellStyle name="1_Book3_09 Chi so gia 2011- VuTKG-1 (Ok)_Phan II (In)" xfId="4695" xr:uid="{00000000-0005-0000-0000-0000E60F0000}"/>
    <cellStyle name="1_Book3_09 Du lich" xfId="1891" xr:uid="{00000000-0005-0000-0000-0000E70F0000}"/>
    <cellStyle name="1_Book3_09 Du lich_nien giam tom tat nong nghiep 2013" xfId="4696" xr:uid="{00000000-0005-0000-0000-0000E80F0000}"/>
    <cellStyle name="1_Book3_09 Du lich_Phan II (In)" xfId="4697" xr:uid="{00000000-0005-0000-0000-0000E90F0000}"/>
    <cellStyle name="1_Book3_10 Market VH, YT, GD, NGTT 2011 " xfId="1892" xr:uid="{00000000-0005-0000-0000-0000EA0F0000}"/>
    <cellStyle name="1_Book3_10 Market VH, YT, GD, NGTT 2011  2" xfId="4698" xr:uid="{00000000-0005-0000-0000-0000EB0F0000}"/>
    <cellStyle name="1_Book3_10 Market VH, YT, GD, NGTT 2011 _02  Dan so lao dong(OK)" xfId="1893" xr:uid="{00000000-0005-0000-0000-0000EC0F0000}"/>
    <cellStyle name="1_Book3_10 Market VH, YT, GD, NGTT 2011 _03 TKQG va Thu chi NSNN 2012" xfId="1894" xr:uid="{00000000-0005-0000-0000-0000ED0F0000}"/>
    <cellStyle name="1_Book3_10 Market VH, YT, GD, NGTT 2011 _04 Doanh nghiep va CSKDCT 2012" xfId="1895" xr:uid="{00000000-0005-0000-0000-0000EE0F0000}"/>
    <cellStyle name="1_Book3_10 Market VH, YT, GD, NGTT 2011 _05 Doanh nghiep va Ca the_2011 (Ok)" xfId="1896" xr:uid="{00000000-0005-0000-0000-0000EF0F0000}"/>
    <cellStyle name="1_Book3_10 Market VH, YT, GD, NGTT 2011 _06 NGTT LN,TS 2013 co so" xfId="4699" xr:uid="{00000000-0005-0000-0000-0000F00F0000}"/>
    <cellStyle name="1_Book3_10 Market VH, YT, GD, NGTT 2011 _07 NGTT CN 2012" xfId="1897" xr:uid="{00000000-0005-0000-0000-0000F10F0000}"/>
    <cellStyle name="1_Book3_10 Market VH, YT, GD, NGTT 2011 _08 Thuong mai Tong muc - Diep" xfId="1898" xr:uid="{00000000-0005-0000-0000-0000F20F0000}"/>
    <cellStyle name="1_Book3_10 Market VH, YT, GD, NGTT 2011 _08 Thuong mai va Du lich (Ok)" xfId="1899" xr:uid="{00000000-0005-0000-0000-0000F30F0000}"/>
    <cellStyle name="1_Book3_10 Market VH, YT, GD, NGTT 2011 _08 Thuong mai va Du lich (Ok)_nien giam tom tat nong nghiep 2013" xfId="4700" xr:uid="{00000000-0005-0000-0000-0000F40F0000}"/>
    <cellStyle name="1_Book3_10 Market VH, YT, GD, NGTT 2011 _08 Thuong mai va Du lich (Ok)_Phan II (In)" xfId="4701" xr:uid="{00000000-0005-0000-0000-0000F50F0000}"/>
    <cellStyle name="1_Book3_10 Market VH, YT, GD, NGTT 2011 _09 Chi so gia 2011- VuTKG-1 (Ok)" xfId="1900" xr:uid="{00000000-0005-0000-0000-0000F60F0000}"/>
    <cellStyle name="1_Book3_10 Market VH, YT, GD, NGTT 2011 _09 Chi so gia 2011- VuTKG-1 (Ok)_nien giam tom tat nong nghiep 2013" xfId="4702" xr:uid="{00000000-0005-0000-0000-0000F70F0000}"/>
    <cellStyle name="1_Book3_10 Market VH, YT, GD, NGTT 2011 _09 Chi so gia 2011- VuTKG-1 (Ok)_Phan II (In)" xfId="4703" xr:uid="{00000000-0005-0000-0000-0000F80F0000}"/>
    <cellStyle name="1_Book3_10 Market VH, YT, GD, NGTT 2011 _09 Du lich" xfId="1901" xr:uid="{00000000-0005-0000-0000-0000F90F0000}"/>
    <cellStyle name="1_Book3_10 Market VH, YT, GD, NGTT 2011 _09 Du lich_nien giam tom tat nong nghiep 2013" xfId="4704" xr:uid="{00000000-0005-0000-0000-0000FA0F0000}"/>
    <cellStyle name="1_Book3_10 Market VH, YT, GD, NGTT 2011 _09 Du lich_Phan II (In)" xfId="4705" xr:uid="{00000000-0005-0000-0000-0000FB0F0000}"/>
    <cellStyle name="1_Book3_10 Market VH, YT, GD, NGTT 2011 _10 Van tai va BCVT (da sua ok)" xfId="1902" xr:uid="{00000000-0005-0000-0000-0000FC0F0000}"/>
    <cellStyle name="1_Book3_10 Market VH, YT, GD, NGTT 2011 _10 Van tai va BCVT (da sua ok)_nien giam tom tat nong nghiep 2013" xfId="4706" xr:uid="{00000000-0005-0000-0000-0000FD0F0000}"/>
    <cellStyle name="1_Book3_10 Market VH, YT, GD, NGTT 2011 _10 Van tai va BCVT (da sua ok)_Phan II (In)" xfId="4707" xr:uid="{00000000-0005-0000-0000-0000FE0F0000}"/>
    <cellStyle name="1_Book3_10 Market VH, YT, GD, NGTT 2011 _11 (3)" xfId="1903" xr:uid="{00000000-0005-0000-0000-0000FF0F0000}"/>
    <cellStyle name="1_Book3_10 Market VH, YT, GD, NGTT 2011 _11 (3) 2" xfId="4708" xr:uid="{00000000-0005-0000-0000-000000100000}"/>
    <cellStyle name="1_Book3_10 Market VH, YT, GD, NGTT 2011 _11 (3)_04 Doanh nghiep va CSKDCT 2012" xfId="1904" xr:uid="{00000000-0005-0000-0000-000001100000}"/>
    <cellStyle name="1_Book3_10 Market VH, YT, GD, NGTT 2011 _11 (3)_Book2" xfId="4709" xr:uid="{00000000-0005-0000-0000-000002100000}"/>
    <cellStyle name="1_Book3_10 Market VH, YT, GD, NGTT 2011 _11 (3)_NGTK-daydu-2014-Laodong" xfId="4710" xr:uid="{00000000-0005-0000-0000-000003100000}"/>
    <cellStyle name="1_Book3_10 Market VH, YT, GD, NGTT 2011 _11 (3)_nien giam tom tat nong nghiep 2013" xfId="4711" xr:uid="{00000000-0005-0000-0000-000004100000}"/>
    <cellStyle name="1_Book3_10 Market VH, YT, GD, NGTT 2011 _11 (3)_Niengiam_Hung_final" xfId="4712" xr:uid="{00000000-0005-0000-0000-000005100000}"/>
    <cellStyle name="1_Book3_10 Market VH, YT, GD, NGTT 2011 _11 (3)_Phan II (In)" xfId="4713" xr:uid="{00000000-0005-0000-0000-000006100000}"/>
    <cellStyle name="1_Book3_10 Market VH, YT, GD, NGTT 2011 _11 (3)_Xl0000167" xfId="1905" xr:uid="{00000000-0005-0000-0000-000007100000}"/>
    <cellStyle name="1_Book3_10 Market VH, YT, GD, NGTT 2011 _12 (2)" xfId="1906" xr:uid="{00000000-0005-0000-0000-000008100000}"/>
    <cellStyle name="1_Book3_10 Market VH, YT, GD, NGTT 2011 _12 (2) 2" xfId="4714" xr:uid="{00000000-0005-0000-0000-000009100000}"/>
    <cellStyle name="1_Book3_10 Market VH, YT, GD, NGTT 2011 _12 (2)_04 Doanh nghiep va CSKDCT 2012" xfId="1907" xr:uid="{00000000-0005-0000-0000-00000A100000}"/>
    <cellStyle name="1_Book3_10 Market VH, YT, GD, NGTT 2011 _12 (2)_Book2" xfId="4715" xr:uid="{00000000-0005-0000-0000-00000B100000}"/>
    <cellStyle name="1_Book3_10 Market VH, YT, GD, NGTT 2011 _12 (2)_NGTK-daydu-2014-Laodong" xfId="4716" xr:uid="{00000000-0005-0000-0000-00000C100000}"/>
    <cellStyle name="1_Book3_10 Market VH, YT, GD, NGTT 2011 _12 (2)_nien giam tom tat nong nghiep 2013" xfId="4717" xr:uid="{00000000-0005-0000-0000-00000D100000}"/>
    <cellStyle name="1_Book3_10 Market VH, YT, GD, NGTT 2011 _12 (2)_Niengiam_Hung_final" xfId="4718" xr:uid="{00000000-0005-0000-0000-00000E100000}"/>
    <cellStyle name="1_Book3_10 Market VH, YT, GD, NGTT 2011 _12 (2)_Phan II (In)" xfId="4719" xr:uid="{00000000-0005-0000-0000-00000F100000}"/>
    <cellStyle name="1_Book3_10 Market VH, YT, GD, NGTT 2011 _12 (2)_Xl0000167" xfId="1908" xr:uid="{00000000-0005-0000-0000-000010100000}"/>
    <cellStyle name="1_Book3_10 Market VH, YT, GD, NGTT 2011 _12 Giao duc, Y Te va Muc songnam2011" xfId="1909" xr:uid="{00000000-0005-0000-0000-000011100000}"/>
    <cellStyle name="1_Book3_10 Market VH, YT, GD, NGTT 2011 _12 Giao duc, Y Te va Muc songnam2011_nien giam tom tat nong nghiep 2013" xfId="4720" xr:uid="{00000000-0005-0000-0000-000012100000}"/>
    <cellStyle name="1_Book3_10 Market VH, YT, GD, NGTT 2011 _12 Giao duc, Y Te va Muc songnam2011_Phan II (In)" xfId="4721" xr:uid="{00000000-0005-0000-0000-000013100000}"/>
    <cellStyle name="1_Book3_10 Market VH, YT, GD, NGTT 2011 _12 MSDC_Thuy Van" xfId="4722" xr:uid="{00000000-0005-0000-0000-000014100000}"/>
    <cellStyle name="1_Book3_10 Market VH, YT, GD, NGTT 2011 _13 Van tai 2012" xfId="1910" xr:uid="{00000000-0005-0000-0000-000015100000}"/>
    <cellStyle name="1_Book3_10 Market VH, YT, GD, NGTT 2011 _Book2" xfId="4723" xr:uid="{00000000-0005-0000-0000-000016100000}"/>
    <cellStyle name="1_Book3_10 Market VH, YT, GD, NGTT 2011 _Giaoduc2013(ok)" xfId="1911" xr:uid="{00000000-0005-0000-0000-000017100000}"/>
    <cellStyle name="1_Book3_10 Market VH, YT, GD, NGTT 2011 _Maket NGTT2012 LN,TS (7-1-2013)" xfId="1912" xr:uid="{00000000-0005-0000-0000-000018100000}"/>
    <cellStyle name="1_Book3_10 Market VH, YT, GD, NGTT 2011 _Maket NGTT2012 LN,TS (7-1-2013)_Nongnghiep" xfId="1913" xr:uid="{00000000-0005-0000-0000-000019100000}"/>
    <cellStyle name="1_Book3_10 Market VH, YT, GD, NGTT 2011 _Ngiam_lamnghiep_2011_v2(1)(1)" xfId="1914" xr:uid="{00000000-0005-0000-0000-00001A100000}"/>
    <cellStyle name="1_Book3_10 Market VH, YT, GD, NGTT 2011 _Ngiam_lamnghiep_2011_v2(1)(1)_Nongnghiep" xfId="1915" xr:uid="{00000000-0005-0000-0000-00001B100000}"/>
    <cellStyle name="1_Book3_10 Market VH, YT, GD, NGTT 2011 _NGTK-daydu-2014-Laodong" xfId="4724" xr:uid="{00000000-0005-0000-0000-00001C100000}"/>
    <cellStyle name="1_Book3_10 Market VH, YT, GD, NGTT 2011 _NGTT LN,TS 2012 (Chuan)" xfId="1916" xr:uid="{00000000-0005-0000-0000-00001D100000}"/>
    <cellStyle name="1_Book3_10 Market VH, YT, GD, NGTT 2011 _Nien giam TT Vu Nong nghiep 2012(solieu)-gui Vu TH 29-3-2013" xfId="1917" xr:uid="{00000000-0005-0000-0000-00001E100000}"/>
    <cellStyle name="1_Book3_10 Market VH, YT, GD, NGTT 2011 _Niengiam_Hung_final" xfId="4725" xr:uid="{00000000-0005-0000-0000-00001F100000}"/>
    <cellStyle name="1_Book3_10 Market VH, YT, GD, NGTT 2011 _Nongnghiep" xfId="1918" xr:uid="{00000000-0005-0000-0000-000020100000}"/>
    <cellStyle name="1_Book3_10 Market VH, YT, GD, NGTT 2011 _Nongnghiep 2" xfId="5248" xr:uid="{00000000-0005-0000-0000-000021100000}"/>
    <cellStyle name="1_Book3_10 Market VH, YT, GD, NGTT 2011 _Nongnghiep NGDD 2012_cap nhat den 24-5-2013(1)" xfId="1919" xr:uid="{00000000-0005-0000-0000-000022100000}"/>
    <cellStyle name="1_Book3_10 Market VH, YT, GD, NGTT 2011 _Nongnghiep_Nongnghiep NGDD 2012_cap nhat den 24-5-2013(1)" xfId="1920" xr:uid="{00000000-0005-0000-0000-000023100000}"/>
    <cellStyle name="1_Book3_10 Market VH, YT, GD, NGTT 2011 _So lieu quoc te TH" xfId="1921" xr:uid="{00000000-0005-0000-0000-000024100000}"/>
    <cellStyle name="1_Book3_10 Market VH, YT, GD, NGTT 2011 _So lieu quoc te TH_nien giam tom tat nong nghiep 2013" xfId="4726" xr:uid="{00000000-0005-0000-0000-000025100000}"/>
    <cellStyle name="1_Book3_10 Market VH, YT, GD, NGTT 2011 _So lieu quoc te TH_Phan II (In)" xfId="4727" xr:uid="{00000000-0005-0000-0000-000026100000}"/>
    <cellStyle name="1_Book3_10 Market VH, YT, GD, NGTT 2011 _TKQG" xfId="1922" xr:uid="{00000000-0005-0000-0000-000027100000}"/>
    <cellStyle name="1_Book3_10 Market VH, YT, GD, NGTT 2011 _TKQG 2" xfId="5249" xr:uid="{00000000-0005-0000-0000-000028100000}"/>
    <cellStyle name="1_Book3_10 Market VH, YT, GD, NGTT 2011 _Xl0000147" xfId="1923" xr:uid="{00000000-0005-0000-0000-000029100000}"/>
    <cellStyle name="1_Book3_10 Market VH, YT, GD, NGTT 2011 _Xl0000167" xfId="1924" xr:uid="{00000000-0005-0000-0000-00002A100000}"/>
    <cellStyle name="1_Book3_10 Market VH, YT, GD, NGTT 2011 _XNK" xfId="1925" xr:uid="{00000000-0005-0000-0000-00002B100000}"/>
    <cellStyle name="1_Book3_10 Market VH, YT, GD, NGTT 2011 _XNK_nien giam tom tat nong nghiep 2013" xfId="4728" xr:uid="{00000000-0005-0000-0000-00002C100000}"/>
    <cellStyle name="1_Book3_10 Market VH, YT, GD, NGTT 2011 _XNK_Phan II (In)" xfId="4729" xr:uid="{00000000-0005-0000-0000-00002D100000}"/>
    <cellStyle name="1_Book3_10 Van tai va BCVT (da sua ok)" xfId="1926" xr:uid="{00000000-0005-0000-0000-00002E100000}"/>
    <cellStyle name="1_Book3_10 Van tai va BCVT (da sua ok)_nien giam tom tat nong nghiep 2013" xfId="4730" xr:uid="{00000000-0005-0000-0000-00002F100000}"/>
    <cellStyle name="1_Book3_10 Van tai va BCVT (da sua ok)_Phan II (In)" xfId="4731" xr:uid="{00000000-0005-0000-0000-000030100000}"/>
    <cellStyle name="1_Book3_10 VH, YT, GD, NGTT 2010 - (OK)" xfId="1927" xr:uid="{00000000-0005-0000-0000-000031100000}"/>
    <cellStyle name="1_Book3_10 VH, YT, GD, NGTT 2010 - (OK) 2" xfId="4732" xr:uid="{00000000-0005-0000-0000-000032100000}"/>
    <cellStyle name="1_Book3_10 VH, YT, GD, NGTT 2010 - (OK)_Bo sung 04 bieu Cong nghiep" xfId="1928" xr:uid="{00000000-0005-0000-0000-000033100000}"/>
    <cellStyle name="1_Book3_10 VH, YT, GD, NGTT 2010 - (OK)_Bo sung 04 bieu Cong nghiep 2" xfId="4733" xr:uid="{00000000-0005-0000-0000-000034100000}"/>
    <cellStyle name="1_Book3_10 VH, YT, GD, NGTT 2010 - (OK)_Bo sung 04 bieu Cong nghiep_Book2" xfId="4734" xr:uid="{00000000-0005-0000-0000-000035100000}"/>
    <cellStyle name="1_Book3_10 VH, YT, GD, NGTT 2010 - (OK)_Bo sung 04 bieu Cong nghiep_Mau" xfId="4735" xr:uid="{00000000-0005-0000-0000-000036100000}"/>
    <cellStyle name="1_Book3_10 VH, YT, GD, NGTT 2010 - (OK)_Bo sung 04 bieu Cong nghiep_NGTK-daydu-2014-Laodong" xfId="4736" xr:uid="{00000000-0005-0000-0000-000037100000}"/>
    <cellStyle name="1_Book3_10 VH, YT, GD, NGTT 2010 - (OK)_Bo sung 04 bieu Cong nghiep_Niengiam_Hung_final" xfId="4737" xr:uid="{00000000-0005-0000-0000-000038100000}"/>
    <cellStyle name="1_Book3_10 VH, YT, GD, NGTT 2010 - (OK)_Book2" xfId="4738" xr:uid="{00000000-0005-0000-0000-000039100000}"/>
    <cellStyle name="1_Book3_10 VH, YT, GD, NGTT 2010 - (OK)_Mau" xfId="4739" xr:uid="{00000000-0005-0000-0000-00003A100000}"/>
    <cellStyle name="1_Book3_10 VH, YT, GD, NGTT 2010 - (OK)_NGTK-daydu-2014-Laodong" xfId="4740" xr:uid="{00000000-0005-0000-0000-00003B100000}"/>
    <cellStyle name="1_Book3_10 VH, YT, GD, NGTT 2010 - (OK)_Niengiam_Hung_final" xfId="4741" xr:uid="{00000000-0005-0000-0000-00003C100000}"/>
    <cellStyle name="1_Book3_11 (3)" xfId="1929" xr:uid="{00000000-0005-0000-0000-00003D100000}"/>
    <cellStyle name="1_Book3_11 (3) 2" xfId="4742" xr:uid="{00000000-0005-0000-0000-00003E100000}"/>
    <cellStyle name="1_Book3_11 (3)_04 Doanh nghiep va CSKDCT 2012" xfId="1930" xr:uid="{00000000-0005-0000-0000-00003F100000}"/>
    <cellStyle name="1_Book3_11 (3)_Book2" xfId="4743" xr:uid="{00000000-0005-0000-0000-000040100000}"/>
    <cellStyle name="1_Book3_11 (3)_NGTK-daydu-2014-Laodong" xfId="4744" xr:uid="{00000000-0005-0000-0000-000041100000}"/>
    <cellStyle name="1_Book3_11 (3)_nien giam tom tat nong nghiep 2013" xfId="4745" xr:uid="{00000000-0005-0000-0000-000042100000}"/>
    <cellStyle name="1_Book3_11 (3)_Niengiam_Hung_final" xfId="4746" xr:uid="{00000000-0005-0000-0000-000043100000}"/>
    <cellStyle name="1_Book3_11 (3)_Phan II (In)" xfId="4747" xr:uid="{00000000-0005-0000-0000-000044100000}"/>
    <cellStyle name="1_Book3_11 (3)_Xl0000167" xfId="1931" xr:uid="{00000000-0005-0000-0000-000045100000}"/>
    <cellStyle name="1_Book3_12 (2)" xfId="1932" xr:uid="{00000000-0005-0000-0000-000046100000}"/>
    <cellStyle name="1_Book3_12 (2) 2" xfId="4748" xr:uid="{00000000-0005-0000-0000-000047100000}"/>
    <cellStyle name="1_Book3_12 (2)_04 Doanh nghiep va CSKDCT 2012" xfId="1933" xr:uid="{00000000-0005-0000-0000-000048100000}"/>
    <cellStyle name="1_Book3_12 (2)_Book2" xfId="4749" xr:uid="{00000000-0005-0000-0000-000049100000}"/>
    <cellStyle name="1_Book3_12 (2)_NGTK-daydu-2014-Laodong" xfId="4750" xr:uid="{00000000-0005-0000-0000-00004A100000}"/>
    <cellStyle name="1_Book3_12 (2)_nien giam tom tat nong nghiep 2013" xfId="4751" xr:uid="{00000000-0005-0000-0000-00004B100000}"/>
    <cellStyle name="1_Book3_12 (2)_Niengiam_Hung_final" xfId="4752" xr:uid="{00000000-0005-0000-0000-00004C100000}"/>
    <cellStyle name="1_Book3_12 (2)_Phan II (In)" xfId="4753" xr:uid="{00000000-0005-0000-0000-00004D100000}"/>
    <cellStyle name="1_Book3_12 (2)_Xl0000167" xfId="1934" xr:uid="{00000000-0005-0000-0000-00004E100000}"/>
    <cellStyle name="1_Book3_12 Chi so gia 2012(chuan) co so" xfId="1935" xr:uid="{00000000-0005-0000-0000-00004F100000}"/>
    <cellStyle name="1_Book3_12 Giao duc, Y Te va Muc songnam2011" xfId="1936" xr:uid="{00000000-0005-0000-0000-000050100000}"/>
    <cellStyle name="1_Book3_12 Giao duc, Y Te va Muc songnam2011_nien giam tom tat nong nghiep 2013" xfId="4754" xr:uid="{00000000-0005-0000-0000-000051100000}"/>
    <cellStyle name="1_Book3_12 Giao duc, Y Te va Muc songnam2011_Phan II (In)" xfId="4755" xr:uid="{00000000-0005-0000-0000-000052100000}"/>
    <cellStyle name="1_Book3_13 Van tai 2012" xfId="1937" xr:uid="{00000000-0005-0000-0000-000053100000}"/>
    <cellStyle name="1_Book3_Book1" xfId="1938" xr:uid="{00000000-0005-0000-0000-000054100000}"/>
    <cellStyle name="1_Book3_Book1 2" xfId="4756" xr:uid="{00000000-0005-0000-0000-000055100000}"/>
    <cellStyle name="1_Book3_Book1_Book2" xfId="4757" xr:uid="{00000000-0005-0000-0000-000056100000}"/>
    <cellStyle name="1_Book3_Book1_Mau" xfId="4758" xr:uid="{00000000-0005-0000-0000-000057100000}"/>
    <cellStyle name="1_Book3_Book1_NGTK-daydu-2014-Laodong" xfId="4759" xr:uid="{00000000-0005-0000-0000-000058100000}"/>
    <cellStyle name="1_Book3_Book1_Niengiam_Hung_final" xfId="4760" xr:uid="{00000000-0005-0000-0000-000059100000}"/>
    <cellStyle name="1_Book3_Book2" xfId="4761" xr:uid="{00000000-0005-0000-0000-00005A100000}"/>
    <cellStyle name="1_Book3_CucThongke-phucdap-Tuan-Anh" xfId="1939" xr:uid="{00000000-0005-0000-0000-00005B100000}"/>
    <cellStyle name="1_Book3_Giaoduc2013(ok)" xfId="1940" xr:uid="{00000000-0005-0000-0000-00005C100000}"/>
    <cellStyle name="1_Book3_GTSXNN" xfId="1941" xr:uid="{00000000-0005-0000-0000-00005D100000}"/>
    <cellStyle name="1_Book3_GTSXNN 2" xfId="5250" xr:uid="{00000000-0005-0000-0000-00005E100000}"/>
    <cellStyle name="1_Book3_GTSXNN_Nongnghiep NGDD 2012_cap nhat den 24-5-2013(1)" xfId="1942" xr:uid="{00000000-0005-0000-0000-00005F100000}"/>
    <cellStyle name="1_Book3_Maket NGTT2012 LN,TS (7-1-2013)" xfId="1943" xr:uid="{00000000-0005-0000-0000-000060100000}"/>
    <cellStyle name="1_Book3_Maket NGTT2012 LN,TS (7-1-2013)_Nongnghiep" xfId="1944" xr:uid="{00000000-0005-0000-0000-000061100000}"/>
    <cellStyle name="1_Book3_Mau" xfId="4762" xr:uid="{00000000-0005-0000-0000-000062100000}"/>
    <cellStyle name="1_Book3_Ngiam_lamnghiep_2011_v2(1)(1)" xfId="1945" xr:uid="{00000000-0005-0000-0000-000063100000}"/>
    <cellStyle name="1_Book3_Ngiam_lamnghiep_2011_v2(1)(1)_Nongnghiep" xfId="1946" xr:uid="{00000000-0005-0000-0000-000064100000}"/>
    <cellStyle name="1_Book3_NGTK-daydu-2014-Laodong" xfId="4763" xr:uid="{00000000-0005-0000-0000-000065100000}"/>
    <cellStyle name="1_Book3_NGTT LN,TS 2012 (Chuan)" xfId="1947" xr:uid="{00000000-0005-0000-0000-000066100000}"/>
    <cellStyle name="1_Book3_Nien giam day du  Nong nghiep 2010" xfId="1948" xr:uid="{00000000-0005-0000-0000-000067100000}"/>
    <cellStyle name="1_Book3_Nien giam TT Vu Nong nghiep 2012(solieu)-gui Vu TH 29-3-2013" xfId="1949" xr:uid="{00000000-0005-0000-0000-000068100000}"/>
    <cellStyle name="1_Book3_Niengiam_Hung_final" xfId="4764" xr:uid="{00000000-0005-0000-0000-000069100000}"/>
    <cellStyle name="1_Book3_Nongnghiep" xfId="1950" xr:uid="{00000000-0005-0000-0000-00006A100000}"/>
    <cellStyle name="1_Book3_Nongnghiep 2" xfId="4765" xr:uid="{00000000-0005-0000-0000-00006B100000}"/>
    <cellStyle name="1_Book3_Nongnghiep_Bo sung 04 bieu Cong nghiep" xfId="1951" xr:uid="{00000000-0005-0000-0000-00006C100000}"/>
    <cellStyle name="1_Book3_Nongnghiep_Bo sung 04 bieu Cong nghiep 2" xfId="4766" xr:uid="{00000000-0005-0000-0000-00006D100000}"/>
    <cellStyle name="1_Book3_Nongnghiep_Bo sung 04 bieu Cong nghiep_Book2" xfId="4767" xr:uid="{00000000-0005-0000-0000-00006E100000}"/>
    <cellStyle name="1_Book3_Nongnghiep_Bo sung 04 bieu Cong nghiep_Mau" xfId="4768" xr:uid="{00000000-0005-0000-0000-00006F100000}"/>
    <cellStyle name="1_Book3_Nongnghiep_Bo sung 04 bieu Cong nghiep_NGTK-daydu-2014-Laodong" xfId="4769" xr:uid="{00000000-0005-0000-0000-000070100000}"/>
    <cellStyle name="1_Book3_Nongnghiep_Bo sung 04 bieu Cong nghiep_Niengiam_Hung_final" xfId="4770" xr:uid="{00000000-0005-0000-0000-000071100000}"/>
    <cellStyle name="1_Book3_Nongnghiep_Book2" xfId="4771" xr:uid="{00000000-0005-0000-0000-000072100000}"/>
    <cellStyle name="1_Book3_Nongnghiep_Mau" xfId="1952" xr:uid="{00000000-0005-0000-0000-000073100000}"/>
    <cellStyle name="1_Book3_Nongnghiep_NGDD 2013 Thu chi NSNN " xfId="4772" xr:uid="{00000000-0005-0000-0000-000074100000}"/>
    <cellStyle name="1_Book3_Nongnghiep_NGTK-daydu-2014-Laodong" xfId="4773" xr:uid="{00000000-0005-0000-0000-000075100000}"/>
    <cellStyle name="1_Book3_Nongnghiep_Niengiam_Hung_final" xfId="4774" xr:uid="{00000000-0005-0000-0000-000076100000}"/>
    <cellStyle name="1_Book3_Nongnghiep_Nongnghiep NGDD 2012_cap nhat den 24-5-2013(1)" xfId="1953" xr:uid="{00000000-0005-0000-0000-000077100000}"/>
    <cellStyle name="1_Book3_Nongnghiep_TKQG" xfId="1954" xr:uid="{00000000-0005-0000-0000-000078100000}"/>
    <cellStyle name="1_Book3_Nongnghiep_TKQG 2" xfId="5251" xr:uid="{00000000-0005-0000-0000-000079100000}"/>
    <cellStyle name="1_Book3_So lieu quoc te TH" xfId="1955" xr:uid="{00000000-0005-0000-0000-00007A100000}"/>
    <cellStyle name="1_Book3_So lieu quoc te TH_08 Cong nghiep 2010" xfId="1956" xr:uid="{00000000-0005-0000-0000-00007B100000}"/>
    <cellStyle name="1_Book3_So lieu quoc te TH_08 Thuong mai va Du lich (Ok)" xfId="1957" xr:uid="{00000000-0005-0000-0000-00007C100000}"/>
    <cellStyle name="1_Book3_So lieu quoc te TH_09 Chi so gia 2011- VuTKG-1 (Ok)" xfId="1958" xr:uid="{00000000-0005-0000-0000-00007D100000}"/>
    <cellStyle name="1_Book3_So lieu quoc te TH_09 Du lich" xfId="1959" xr:uid="{00000000-0005-0000-0000-00007E100000}"/>
    <cellStyle name="1_Book3_So lieu quoc te TH_10 Van tai va BCVT (da sua ok)" xfId="1960" xr:uid="{00000000-0005-0000-0000-00007F100000}"/>
    <cellStyle name="1_Book3_So lieu quoc te TH_12 Giao duc, Y Te va Muc songnam2011" xfId="1961" xr:uid="{00000000-0005-0000-0000-000080100000}"/>
    <cellStyle name="1_Book3_So lieu quoc te TH_nien giam tom tat du lich va XNK" xfId="1962" xr:uid="{00000000-0005-0000-0000-000081100000}"/>
    <cellStyle name="1_Book3_So lieu quoc te TH_Nongnghiep" xfId="1963" xr:uid="{00000000-0005-0000-0000-000082100000}"/>
    <cellStyle name="1_Book3_So lieu quoc te TH_XNK" xfId="1964" xr:uid="{00000000-0005-0000-0000-000083100000}"/>
    <cellStyle name="1_Book3_So lieu quoc te(GDP)" xfId="1965" xr:uid="{00000000-0005-0000-0000-000084100000}"/>
    <cellStyle name="1_Book3_So lieu quoc te(GDP) 2" xfId="4775" xr:uid="{00000000-0005-0000-0000-000085100000}"/>
    <cellStyle name="1_Book3_So lieu quoc te(GDP)_02  Dan so lao dong(OK)" xfId="1966" xr:uid="{00000000-0005-0000-0000-000086100000}"/>
    <cellStyle name="1_Book3_So lieu quoc te(GDP)_03 TKQG va Thu chi NSNN 2012" xfId="1967" xr:uid="{00000000-0005-0000-0000-000087100000}"/>
    <cellStyle name="1_Book3_So lieu quoc te(GDP)_04 Doanh nghiep va CSKDCT 2012" xfId="1968" xr:uid="{00000000-0005-0000-0000-000088100000}"/>
    <cellStyle name="1_Book3_So lieu quoc te(GDP)_05 Doanh nghiep va Ca the_2011 (Ok)" xfId="1969" xr:uid="{00000000-0005-0000-0000-000089100000}"/>
    <cellStyle name="1_Book3_So lieu quoc te(GDP)_06 NGTT LN,TS 2013 co so" xfId="4776" xr:uid="{00000000-0005-0000-0000-00008A100000}"/>
    <cellStyle name="1_Book3_So lieu quoc te(GDP)_07 NGTT CN 2012" xfId="1970" xr:uid="{00000000-0005-0000-0000-00008B100000}"/>
    <cellStyle name="1_Book3_So lieu quoc te(GDP)_08 Thuong mai Tong muc - Diep" xfId="1971" xr:uid="{00000000-0005-0000-0000-00008C100000}"/>
    <cellStyle name="1_Book3_So lieu quoc te(GDP)_08 Thuong mai va Du lich (Ok)" xfId="1972" xr:uid="{00000000-0005-0000-0000-00008D100000}"/>
    <cellStyle name="1_Book3_So lieu quoc te(GDP)_08 Thuong mai va Du lich (Ok)_nien giam tom tat nong nghiep 2013" xfId="4777" xr:uid="{00000000-0005-0000-0000-00008E100000}"/>
    <cellStyle name="1_Book3_So lieu quoc te(GDP)_08 Thuong mai va Du lich (Ok)_Phan II (In)" xfId="4778" xr:uid="{00000000-0005-0000-0000-00008F100000}"/>
    <cellStyle name="1_Book3_So lieu quoc te(GDP)_09 Chi so gia 2011- VuTKG-1 (Ok)" xfId="1973" xr:uid="{00000000-0005-0000-0000-000090100000}"/>
    <cellStyle name="1_Book3_So lieu quoc te(GDP)_09 Chi so gia 2011- VuTKG-1 (Ok)_nien giam tom tat nong nghiep 2013" xfId="4779" xr:uid="{00000000-0005-0000-0000-000091100000}"/>
    <cellStyle name="1_Book3_So lieu quoc te(GDP)_09 Chi so gia 2011- VuTKG-1 (Ok)_Phan II (In)" xfId="4780" xr:uid="{00000000-0005-0000-0000-000092100000}"/>
    <cellStyle name="1_Book3_So lieu quoc te(GDP)_09 Du lich" xfId="1974" xr:uid="{00000000-0005-0000-0000-000093100000}"/>
    <cellStyle name="1_Book3_So lieu quoc te(GDP)_09 Du lich_nien giam tom tat nong nghiep 2013" xfId="4781" xr:uid="{00000000-0005-0000-0000-000094100000}"/>
    <cellStyle name="1_Book3_So lieu quoc te(GDP)_09 Du lich_Phan II (In)" xfId="4782" xr:uid="{00000000-0005-0000-0000-000095100000}"/>
    <cellStyle name="1_Book3_So lieu quoc te(GDP)_10 Van tai va BCVT (da sua ok)" xfId="1975" xr:uid="{00000000-0005-0000-0000-000096100000}"/>
    <cellStyle name="1_Book3_So lieu quoc te(GDP)_10 Van tai va BCVT (da sua ok)_nien giam tom tat nong nghiep 2013" xfId="4783" xr:uid="{00000000-0005-0000-0000-000097100000}"/>
    <cellStyle name="1_Book3_So lieu quoc te(GDP)_10 Van tai va BCVT (da sua ok)_Phan II (In)" xfId="4784" xr:uid="{00000000-0005-0000-0000-000098100000}"/>
    <cellStyle name="1_Book3_So lieu quoc te(GDP)_11 (3)" xfId="1976" xr:uid="{00000000-0005-0000-0000-000099100000}"/>
    <cellStyle name="1_Book3_So lieu quoc te(GDP)_11 (3) 2" xfId="4785" xr:uid="{00000000-0005-0000-0000-00009A100000}"/>
    <cellStyle name="1_Book3_So lieu quoc te(GDP)_11 (3)_04 Doanh nghiep va CSKDCT 2012" xfId="1977" xr:uid="{00000000-0005-0000-0000-00009B100000}"/>
    <cellStyle name="1_Book3_So lieu quoc te(GDP)_11 (3)_Book2" xfId="4786" xr:uid="{00000000-0005-0000-0000-00009C100000}"/>
    <cellStyle name="1_Book3_So lieu quoc te(GDP)_11 (3)_NGTK-daydu-2014-Laodong" xfId="4787" xr:uid="{00000000-0005-0000-0000-00009D100000}"/>
    <cellStyle name="1_Book3_So lieu quoc te(GDP)_11 (3)_nien giam tom tat nong nghiep 2013" xfId="4788" xr:uid="{00000000-0005-0000-0000-00009E100000}"/>
    <cellStyle name="1_Book3_So lieu quoc te(GDP)_11 (3)_Niengiam_Hung_final" xfId="4789" xr:uid="{00000000-0005-0000-0000-00009F100000}"/>
    <cellStyle name="1_Book3_So lieu quoc te(GDP)_11 (3)_Phan II (In)" xfId="4790" xr:uid="{00000000-0005-0000-0000-0000A0100000}"/>
    <cellStyle name="1_Book3_So lieu quoc te(GDP)_11 (3)_Xl0000167" xfId="1978" xr:uid="{00000000-0005-0000-0000-0000A1100000}"/>
    <cellStyle name="1_Book3_So lieu quoc te(GDP)_12 (2)" xfId="1979" xr:uid="{00000000-0005-0000-0000-0000A2100000}"/>
    <cellStyle name="1_Book3_So lieu quoc te(GDP)_12 (2) 2" xfId="4791" xr:uid="{00000000-0005-0000-0000-0000A3100000}"/>
    <cellStyle name="1_Book3_So lieu quoc te(GDP)_12 (2)_04 Doanh nghiep va CSKDCT 2012" xfId="1980" xr:uid="{00000000-0005-0000-0000-0000A4100000}"/>
    <cellStyle name="1_Book3_So lieu quoc te(GDP)_12 (2)_Book2" xfId="4792" xr:uid="{00000000-0005-0000-0000-0000A5100000}"/>
    <cellStyle name="1_Book3_So lieu quoc te(GDP)_12 (2)_NGTK-daydu-2014-Laodong" xfId="4793" xr:uid="{00000000-0005-0000-0000-0000A6100000}"/>
    <cellStyle name="1_Book3_So lieu quoc te(GDP)_12 (2)_nien giam tom tat nong nghiep 2013" xfId="4794" xr:uid="{00000000-0005-0000-0000-0000A7100000}"/>
    <cellStyle name="1_Book3_So lieu quoc te(GDP)_12 (2)_Niengiam_Hung_final" xfId="4795" xr:uid="{00000000-0005-0000-0000-0000A8100000}"/>
    <cellStyle name="1_Book3_So lieu quoc te(GDP)_12 (2)_Phan II (In)" xfId="4796" xr:uid="{00000000-0005-0000-0000-0000A9100000}"/>
    <cellStyle name="1_Book3_So lieu quoc te(GDP)_12 (2)_Xl0000167" xfId="1981" xr:uid="{00000000-0005-0000-0000-0000AA100000}"/>
    <cellStyle name="1_Book3_So lieu quoc te(GDP)_12 Giao duc, Y Te va Muc songnam2011" xfId="1982" xr:uid="{00000000-0005-0000-0000-0000AB100000}"/>
    <cellStyle name="1_Book3_So lieu quoc te(GDP)_12 Giao duc, Y Te va Muc songnam2011_nien giam tom tat nong nghiep 2013" xfId="4797" xr:uid="{00000000-0005-0000-0000-0000AC100000}"/>
    <cellStyle name="1_Book3_So lieu quoc te(GDP)_12 Giao duc, Y Te va Muc songnam2011_Phan II (In)" xfId="4798" xr:uid="{00000000-0005-0000-0000-0000AD100000}"/>
    <cellStyle name="1_Book3_So lieu quoc te(GDP)_12 MSDC_Thuy Van" xfId="4799" xr:uid="{00000000-0005-0000-0000-0000AE100000}"/>
    <cellStyle name="1_Book3_So lieu quoc te(GDP)_12 So lieu quoc te (Ok)" xfId="1983" xr:uid="{00000000-0005-0000-0000-0000AF100000}"/>
    <cellStyle name="1_Book3_So lieu quoc te(GDP)_12 So lieu quoc te (Ok)_nien giam tom tat nong nghiep 2013" xfId="4800" xr:uid="{00000000-0005-0000-0000-0000B0100000}"/>
    <cellStyle name="1_Book3_So lieu quoc te(GDP)_12 So lieu quoc te (Ok)_Phan II (In)" xfId="4801" xr:uid="{00000000-0005-0000-0000-0000B1100000}"/>
    <cellStyle name="1_Book3_So lieu quoc te(GDP)_13 Van tai 2012" xfId="1984" xr:uid="{00000000-0005-0000-0000-0000B2100000}"/>
    <cellStyle name="1_Book3_So lieu quoc te(GDP)_Book2" xfId="4802" xr:uid="{00000000-0005-0000-0000-0000B3100000}"/>
    <cellStyle name="1_Book3_So lieu quoc te(GDP)_Giaoduc2013(ok)" xfId="1985" xr:uid="{00000000-0005-0000-0000-0000B4100000}"/>
    <cellStyle name="1_Book3_So lieu quoc te(GDP)_Maket NGTT2012 LN,TS (7-1-2013)" xfId="1986" xr:uid="{00000000-0005-0000-0000-0000B5100000}"/>
    <cellStyle name="1_Book3_So lieu quoc te(GDP)_Maket NGTT2012 LN,TS (7-1-2013)_Nongnghiep" xfId="1987" xr:uid="{00000000-0005-0000-0000-0000B6100000}"/>
    <cellStyle name="1_Book3_So lieu quoc te(GDP)_Ngiam_lamnghiep_2011_v2(1)(1)" xfId="1988" xr:uid="{00000000-0005-0000-0000-0000B7100000}"/>
    <cellStyle name="1_Book3_So lieu quoc te(GDP)_Ngiam_lamnghiep_2011_v2(1)(1)_Nongnghiep" xfId="1989" xr:uid="{00000000-0005-0000-0000-0000B8100000}"/>
    <cellStyle name="1_Book3_So lieu quoc te(GDP)_NGTK-daydu-2014-Laodong" xfId="4803" xr:uid="{00000000-0005-0000-0000-0000B9100000}"/>
    <cellStyle name="1_Book3_So lieu quoc te(GDP)_NGTT LN,TS 2012 (Chuan)" xfId="1990" xr:uid="{00000000-0005-0000-0000-0000BA100000}"/>
    <cellStyle name="1_Book3_So lieu quoc te(GDP)_Nien giam TT Vu Nong nghiep 2012(solieu)-gui Vu TH 29-3-2013" xfId="1991" xr:uid="{00000000-0005-0000-0000-0000BB100000}"/>
    <cellStyle name="1_Book3_So lieu quoc te(GDP)_Niengiam_Hung_final" xfId="4804" xr:uid="{00000000-0005-0000-0000-0000BC100000}"/>
    <cellStyle name="1_Book3_So lieu quoc te(GDP)_Nongnghiep" xfId="1992" xr:uid="{00000000-0005-0000-0000-0000BD100000}"/>
    <cellStyle name="1_Book3_So lieu quoc te(GDP)_Nongnghiep 2" xfId="5252" xr:uid="{00000000-0005-0000-0000-0000BE100000}"/>
    <cellStyle name="1_Book3_So lieu quoc te(GDP)_Nongnghiep NGDD 2012_cap nhat den 24-5-2013(1)" xfId="1993" xr:uid="{00000000-0005-0000-0000-0000BF100000}"/>
    <cellStyle name="1_Book3_So lieu quoc te(GDP)_Nongnghiep_Nongnghiep NGDD 2012_cap nhat den 24-5-2013(1)" xfId="1994" xr:uid="{00000000-0005-0000-0000-0000C0100000}"/>
    <cellStyle name="1_Book3_So lieu quoc te(GDP)_TKQG" xfId="1995" xr:uid="{00000000-0005-0000-0000-0000C1100000}"/>
    <cellStyle name="1_Book3_So lieu quoc te(GDP)_TKQG 2" xfId="5253" xr:uid="{00000000-0005-0000-0000-0000C2100000}"/>
    <cellStyle name="1_Book3_So lieu quoc te(GDP)_Xl0000147" xfId="1996" xr:uid="{00000000-0005-0000-0000-0000C3100000}"/>
    <cellStyle name="1_Book3_So lieu quoc te(GDP)_Xl0000167" xfId="1997" xr:uid="{00000000-0005-0000-0000-0000C4100000}"/>
    <cellStyle name="1_Book3_So lieu quoc te(GDP)_XNK" xfId="1998" xr:uid="{00000000-0005-0000-0000-0000C5100000}"/>
    <cellStyle name="1_Book3_So lieu quoc te(GDP)_XNK_nien giam tom tat nong nghiep 2013" xfId="4805" xr:uid="{00000000-0005-0000-0000-0000C6100000}"/>
    <cellStyle name="1_Book3_So lieu quoc te(GDP)_XNK_Phan II (In)" xfId="4806" xr:uid="{00000000-0005-0000-0000-0000C7100000}"/>
    <cellStyle name="1_Book3_TKQG" xfId="1999" xr:uid="{00000000-0005-0000-0000-0000C8100000}"/>
    <cellStyle name="1_Book3_Xl0000006" xfId="4807" xr:uid="{00000000-0005-0000-0000-0000C9100000}"/>
    <cellStyle name="1_Book3_Xl0000147" xfId="2000" xr:uid="{00000000-0005-0000-0000-0000CA100000}"/>
    <cellStyle name="1_Book3_Xl0000167" xfId="2001" xr:uid="{00000000-0005-0000-0000-0000CB100000}"/>
    <cellStyle name="1_Book3_XNK" xfId="2002" xr:uid="{00000000-0005-0000-0000-0000CC100000}"/>
    <cellStyle name="1_Book3_XNK 2" xfId="4808" xr:uid="{00000000-0005-0000-0000-0000CD100000}"/>
    <cellStyle name="1_Book3_XNK_08 Thuong mai Tong muc - Diep" xfId="2003" xr:uid="{00000000-0005-0000-0000-0000CE100000}"/>
    <cellStyle name="1_Book3_XNK_08 Thuong mai Tong muc - Diep_nien giam tom tat nong nghiep 2013" xfId="4809" xr:uid="{00000000-0005-0000-0000-0000CF100000}"/>
    <cellStyle name="1_Book3_XNK_08 Thuong mai Tong muc - Diep_Phan II (In)" xfId="4810" xr:uid="{00000000-0005-0000-0000-0000D0100000}"/>
    <cellStyle name="1_Book3_XNK_Bo sung 04 bieu Cong nghiep" xfId="2004" xr:uid="{00000000-0005-0000-0000-0000D1100000}"/>
    <cellStyle name="1_Book3_XNK_Bo sung 04 bieu Cong nghiep 2" xfId="4811" xr:uid="{00000000-0005-0000-0000-0000D2100000}"/>
    <cellStyle name="1_Book3_XNK_Bo sung 04 bieu Cong nghiep_Book2" xfId="4812" xr:uid="{00000000-0005-0000-0000-0000D3100000}"/>
    <cellStyle name="1_Book3_XNK_Bo sung 04 bieu Cong nghiep_Mau" xfId="4813" xr:uid="{00000000-0005-0000-0000-0000D4100000}"/>
    <cellStyle name="1_Book3_XNK_Bo sung 04 bieu Cong nghiep_NGTK-daydu-2014-Laodong" xfId="4814" xr:uid="{00000000-0005-0000-0000-0000D5100000}"/>
    <cellStyle name="1_Book3_XNK_Bo sung 04 bieu Cong nghiep_Niengiam_Hung_final" xfId="4815" xr:uid="{00000000-0005-0000-0000-0000D6100000}"/>
    <cellStyle name="1_Book3_XNK_Book2" xfId="4816" xr:uid="{00000000-0005-0000-0000-0000D7100000}"/>
    <cellStyle name="1_Book3_XNK_Mau" xfId="4817" xr:uid="{00000000-0005-0000-0000-0000D8100000}"/>
    <cellStyle name="1_Book3_XNK_NGTK-daydu-2014-Laodong" xfId="4818" xr:uid="{00000000-0005-0000-0000-0000D9100000}"/>
    <cellStyle name="1_Book3_XNK_Niengiam_Hung_final" xfId="4819" xr:uid="{00000000-0005-0000-0000-0000DA100000}"/>
    <cellStyle name="1_Book3_XNK-2012" xfId="2005" xr:uid="{00000000-0005-0000-0000-0000DB100000}"/>
    <cellStyle name="1_Book3_XNK-2012_nien giam tom tat nong nghiep 2013" xfId="4820" xr:uid="{00000000-0005-0000-0000-0000DC100000}"/>
    <cellStyle name="1_Book3_XNK-2012_Phan II (In)" xfId="4821" xr:uid="{00000000-0005-0000-0000-0000DD100000}"/>
    <cellStyle name="1_Book3_XNK-Market" xfId="2006" xr:uid="{00000000-0005-0000-0000-0000DE100000}"/>
    <cellStyle name="1_Book4" xfId="2007" xr:uid="{00000000-0005-0000-0000-0000DF100000}"/>
    <cellStyle name="1_Book4 2" xfId="4822" xr:uid="{00000000-0005-0000-0000-0000E0100000}"/>
    <cellStyle name="1_Book4_08 Cong nghiep 2010" xfId="2008" xr:uid="{00000000-0005-0000-0000-0000E1100000}"/>
    <cellStyle name="1_Book4_08 Thuong mai va Du lich (Ok)" xfId="2009" xr:uid="{00000000-0005-0000-0000-0000E2100000}"/>
    <cellStyle name="1_Book4_09 Chi so gia 2011- VuTKG-1 (Ok)" xfId="2010" xr:uid="{00000000-0005-0000-0000-0000E3100000}"/>
    <cellStyle name="1_Book4_09 Du lich" xfId="2011" xr:uid="{00000000-0005-0000-0000-0000E4100000}"/>
    <cellStyle name="1_Book4_10 Van tai va BCVT (da sua ok)" xfId="2012" xr:uid="{00000000-0005-0000-0000-0000E5100000}"/>
    <cellStyle name="1_Book4_12 Giao duc, Y Te va Muc songnam2011" xfId="2013" xr:uid="{00000000-0005-0000-0000-0000E6100000}"/>
    <cellStyle name="1_Book4_12 So lieu quoc te (Ok)" xfId="2014" xr:uid="{00000000-0005-0000-0000-0000E7100000}"/>
    <cellStyle name="1_Book4_Book1" xfId="2015" xr:uid="{00000000-0005-0000-0000-0000E8100000}"/>
    <cellStyle name="1_Book4_Book1 2" xfId="4823" xr:uid="{00000000-0005-0000-0000-0000E9100000}"/>
    <cellStyle name="1_Book4_Book1_Book2" xfId="4824" xr:uid="{00000000-0005-0000-0000-0000EA100000}"/>
    <cellStyle name="1_Book4_Book1_Mau" xfId="4825" xr:uid="{00000000-0005-0000-0000-0000EB100000}"/>
    <cellStyle name="1_Book4_Book1_NGTK-daydu-2014-Laodong" xfId="4826" xr:uid="{00000000-0005-0000-0000-0000EC100000}"/>
    <cellStyle name="1_Book4_Book1_Niengiam_Hung_final" xfId="4827" xr:uid="{00000000-0005-0000-0000-0000ED100000}"/>
    <cellStyle name="1_Book4_Book2" xfId="4828" xr:uid="{00000000-0005-0000-0000-0000EE100000}"/>
    <cellStyle name="1_Book4_Mau" xfId="4829" xr:uid="{00000000-0005-0000-0000-0000EF100000}"/>
    <cellStyle name="1_Book4_NGTK-daydu-2014-Laodong" xfId="4830" xr:uid="{00000000-0005-0000-0000-0000F0100000}"/>
    <cellStyle name="1_Book4_nien giam tom tat du lich va XNK" xfId="2016" xr:uid="{00000000-0005-0000-0000-0000F1100000}"/>
    <cellStyle name="1_Book4_Niengiam_Hung_final" xfId="4831" xr:uid="{00000000-0005-0000-0000-0000F2100000}"/>
    <cellStyle name="1_Book4_Nongnghiep" xfId="2017" xr:uid="{00000000-0005-0000-0000-0000F3100000}"/>
    <cellStyle name="1_Book4_XNK" xfId="2018" xr:uid="{00000000-0005-0000-0000-0000F4100000}"/>
    <cellStyle name="1_Book4_XNK-2012" xfId="2019" xr:uid="{00000000-0005-0000-0000-0000F5100000}"/>
    <cellStyle name="1_BRU-KI 2010-updated" xfId="2020" xr:uid="{00000000-0005-0000-0000-0000F6100000}"/>
    <cellStyle name="1_CAM-KI 2010-updated" xfId="2021" xr:uid="{00000000-0005-0000-0000-0000F7100000}"/>
    <cellStyle name="1_CAM-KI 2010-updated 2" xfId="2022" xr:uid="{00000000-0005-0000-0000-0000F8100000}"/>
    <cellStyle name="1_CSKDCT 2010" xfId="2023" xr:uid="{00000000-0005-0000-0000-0000F9100000}"/>
    <cellStyle name="1_CSKDCT 2010 2" xfId="4832" xr:uid="{00000000-0005-0000-0000-0000FA100000}"/>
    <cellStyle name="1_CSKDCT 2010_Bo sung 04 bieu Cong nghiep" xfId="2024" xr:uid="{00000000-0005-0000-0000-0000FB100000}"/>
    <cellStyle name="1_CSKDCT 2010_Bo sung 04 bieu Cong nghiep 2" xfId="4833" xr:uid="{00000000-0005-0000-0000-0000FC100000}"/>
    <cellStyle name="1_CSKDCT 2010_Bo sung 04 bieu Cong nghiep_Book2" xfId="4834" xr:uid="{00000000-0005-0000-0000-0000FD100000}"/>
    <cellStyle name="1_CSKDCT 2010_Bo sung 04 bieu Cong nghiep_Mau" xfId="4835" xr:uid="{00000000-0005-0000-0000-0000FE100000}"/>
    <cellStyle name="1_CSKDCT 2010_Bo sung 04 bieu Cong nghiep_NGTK-daydu-2014-Laodong" xfId="4836" xr:uid="{00000000-0005-0000-0000-0000FF100000}"/>
    <cellStyle name="1_CSKDCT 2010_Bo sung 04 bieu Cong nghiep_Niengiam_Hung_final" xfId="4837" xr:uid="{00000000-0005-0000-0000-000000110000}"/>
    <cellStyle name="1_CSKDCT 2010_Book2" xfId="4838" xr:uid="{00000000-0005-0000-0000-000001110000}"/>
    <cellStyle name="1_CSKDCT 2010_Mau" xfId="4839" xr:uid="{00000000-0005-0000-0000-000002110000}"/>
    <cellStyle name="1_CSKDCT 2010_NGTK-daydu-2014-Laodong" xfId="4840" xr:uid="{00000000-0005-0000-0000-000003110000}"/>
    <cellStyle name="1_CSKDCT 2010_Niengiam_Hung_final" xfId="4841" xr:uid="{00000000-0005-0000-0000-000004110000}"/>
    <cellStyle name="1_CucThongke-phucdap-Tuan-Anh" xfId="2025" xr:uid="{00000000-0005-0000-0000-000005110000}"/>
    <cellStyle name="1_dan so phan tich 10 nam(moi)" xfId="2026" xr:uid="{00000000-0005-0000-0000-000006110000}"/>
    <cellStyle name="1_dan so phan tich 10 nam(moi) 2" xfId="5254" xr:uid="{00000000-0005-0000-0000-000007110000}"/>
    <cellStyle name="1_dan so phan tich 10 nam(moi)_01 Don vi HC" xfId="4842" xr:uid="{00000000-0005-0000-0000-000008110000}"/>
    <cellStyle name="1_dan so phan tich 10 nam(moi)_02 Danso_Laodong 2012(chuan) CO SO" xfId="2027" xr:uid="{00000000-0005-0000-0000-000009110000}"/>
    <cellStyle name="1_dan so phan tich 10 nam(moi)_04 Doanh nghiep va CSKDCT 2012" xfId="2028" xr:uid="{00000000-0005-0000-0000-00000A110000}"/>
    <cellStyle name="1_dan so phan tich 10 nam(moi)_12 MSDC_Thuy Van" xfId="4843" xr:uid="{00000000-0005-0000-0000-00000B110000}"/>
    <cellStyle name="1_dan so phan tich 10 nam(moi)_Don vi HC, dat dai, khi hau" xfId="4844" xr:uid="{00000000-0005-0000-0000-00000C110000}"/>
    <cellStyle name="1_dan so phan tich 10 nam(moi)_Mau" xfId="4845" xr:uid="{00000000-0005-0000-0000-00000D110000}"/>
    <cellStyle name="1_dan so phan tich 10 nam(moi)_Mau 2" xfId="4846" xr:uid="{00000000-0005-0000-0000-00000E110000}"/>
    <cellStyle name="1_dan so phan tich 10 nam(moi)_Mau_Book2" xfId="4847" xr:uid="{00000000-0005-0000-0000-00000F110000}"/>
    <cellStyle name="1_dan so phan tich 10 nam(moi)_Mau_NGTK-daydu-2014-Laodong" xfId="4848" xr:uid="{00000000-0005-0000-0000-000010110000}"/>
    <cellStyle name="1_dan so phan tich 10 nam(moi)_Mau_Niengiam_Hung_final" xfId="4849" xr:uid="{00000000-0005-0000-0000-000011110000}"/>
    <cellStyle name="1_dan so phan tich 10 nam(moi)_NGDD 2013 Thu chi NSNN " xfId="4850" xr:uid="{00000000-0005-0000-0000-000012110000}"/>
    <cellStyle name="1_dan so phan tich 10 nam(moi)_NGTK-daydu-2014-VuDSLD(22.5.2015)" xfId="4851" xr:uid="{00000000-0005-0000-0000-000013110000}"/>
    <cellStyle name="1_dan so phan tich 10 nam(moi)_nien giam 28.5.12_sua tn_Oanh-gui-3.15pm-28-5-2012" xfId="2029" xr:uid="{00000000-0005-0000-0000-000014110000}"/>
    <cellStyle name="1_dan so phan tich 10 nam(moi)_Nien giam KT_TV 2010" xfId="2030" xr:uid="{00000000-0005-0000-0000-000015110000}"/>
    <cellStyle name="1_dan so phan tich 10 nam(moi)_nien giam tom tat nong nghiep 2013" xfId="4852" xr:uid="{00000000-0005-0000-0000-000016110000}"/>
    <cellStyle name="1_dan so phan tich 10 nam(moi)_Phan II (In)" xfId="4853" xr:uid="{00000000-0005-0000-0000-000017110000}"/>
    <cellStyle name="1_dan so phan tich 10 nam(moi)_Xl0000006" xfId="4854" xr:uid="{00000000-0005-0000-0000-000018110000}"/>
    <cellStyle name="1_dan so phan tich 10 nam(moi)_Xl0000167" xfId="2031" xr:uid="{00000000-0005-0000-0000-000019110000}"/>
    <cellStyle name="1_dan so phan tich 10 nam(moi)_Y te-VH TT_Tam(1)" xfId="4855" xr:uid="{00000000-0005-0000-0000-00001A110000}"/>
    <cellStyle name="1_Dat Dai NGTT -2013" xfId="2032" xr:uid="{00000000-0005-0000-0000-00001B110000}"/>
    <cellStyle name="1_Dat Dai NGTT -2013 2" xfId="4856" xr:uid="{00000000-0005-0000-0000-00001C110000}"/>
    <cellStyle name="1_Dat Dai NGTT -2013_Book2" xfId="4857" xr:uid="{00000000-0005-0000-0000-00001D110000}"/>
    <cellStyle name="1_Dat Dai NGTT -2013_NGTK-daydu-2014-Laodong" xfId="4858" xr:uid="{00000000-0005-0000-0000-00001E110000}"/>
    <cellStyle name="1_Dat Dai NGTT -2013_Niengiam_Hung_final" xfId="4859" xr:uid="{00000000-0005-0000-0000-00001F110000}"/>
    <cellStyle name="1_Giaoduc2013(ok)" xfId="2033" xr:uid="{00000000-0005-0000-0000-000020110000}"/>
    <cellStyle name="1_GTSXNN" xfId="2034" xr:uid="{00000000-0005-0000-0000-000021110000}"/>
    <cellStyle name="1_GTSXNN 2" xfId="5255" xr:uid="{00000000-0005-0000-0000-000022110000}"/>
    <cellStyle name="1_GTSXNN_Nongnghiep NGDD 2012_cap nhat den 24-5-2013(1)" xfId="2035" xr:uid="{00000000-0005-0000-0000-000023110000}"/>
    <cellStyle name="1_KI2008 Prototype-Balance of Payments-Mar2008-for typesetting" xfId="2036" xr:uid="{00000000-0005-0000-0000-000024110000}"/>
    <cellStyle name="1_Lam nghiep, thuy san 2010" xfId="2037" xr:uid="{00000000-0005-0000-0000-000025110000}"/>
    <cellStyle name="1_Lam nghiep, thuy san 2010 (ok)" xfId="2038" xr:uid="{00000000-0005-0000-0000-000026110000}"/>
    <cellStyle name="1_Lam nghiep, thuy san 2010 (ok) 2" xfId="4860" xr:uid="{00000000-0005-0000-0000-000027110000}"/>
    <cellStyle name="1_Lam nghiep, thuy san 2010 (ok)_01 Don vi HC" xfId="4861" xr:uid="{00000000-0005-0000-0000-000028110000}"/>
    <cellStyle name="1_Lam nghiep, thuy san 2010 (ok)_08 Cong nghiep 2010" xfId="2039" xr:uid="{00000000-0005-0000-0000-000029110000}"/>
    <cellStyle name="1_Lam nghiep, thuy san 2010 (ok)_08 Cong nghiep 2010 2" xfId="5257" xr:uid="{00000000-0005-0000-0000-00002A110000}"/>
    <cellStyle name="1_Lam nghiep, thuy san 2010 (ok)_08 Thuong mai va Du lich (Ok)" xfId="2040" xr:uid="{00000000-0005-0000-0000-00002B110000}"/>
    <cellStyle name="1_Lam nghiep, thuy san 2010 (ok)_08 Thuong mai va Du lich (Ok) 2" xfId="5258" xr:uid="{00000000-0005-0000-0000-00002C110000}"/>
    <cellStyle name="1_Lam nghiep, thuy san 2010 (ok)_09 Chi so gia 2011- VuTKG-1 (Ok)" xfId="2041" xr:uid="{00000000-0005-0000-0000-00002D110000}"/>
    <cellStyle name="1_Lam nghiep, thuy san 2010 (ok)_09 Chi so gia 2011- VuTKG-1 (Ok) 2" xfId="5259" xr:uid="{00000000-0005-0000-0000-00002E110000}"/>
    <cellStyle name="1_Lam nghiep, thuy san 2010 (ok)_09 Du lich" xfId="2042" xr:uid="{00000000-0005-0000-0000-00002F110000}"/>
    <cellStyle name="1_Lam nghiep, thuy san 2010 (ok)_09 Du lich 2" xfId="5260" xr:uid="{00000000-0005-0000-0000-000030110000}"/>
    <cellStyle name="1_Lam nghiep, thuy san 2010 (ok)_09 Thuong mai va Du lich" xfId="2043" xr:uid="{00000000-0005-0000-0000-000031110000}"/>
    <cellStyle name="1_Lam nghiep, thuy san 2010 (ok)_09 Thuong mai va Du lich 2" xfId="5261" xr:uid="{00000000-0005-0000-0000-000032110000}"/>
    <cellStyle name="1_Lam nghiep, thuy san 2010 (ok)_10 Van tai va BCVT (da sua ok)" xfId="2044" xr:uid="{00000000-0005-0000-0000-000033110000}"/>
    <cellStyle name="1_Lam nghiep, thuy san 2010 (ok)_10 Van tai va BCVT (da sua ok) 2" xfId="5262" xr:uid="{00000000-0005-0000-0000-000034110000}"/>
    <cellStyle name="1_Lam nghiep, thuy san 2010 (ok)_11 (3)" xfId="2045" xr:uid="{00000000-0005-0000-0000-000035110000}"/>
    <cellStyle name="1_Lam nghiep, thuy san 2010 (ok)_11 (3) 2" xfId="5263" xr:uid="{00000000-0005-0000-0000-000036110000}"/>
    <cellStyle name="1_Lam nghiep, thuy san 2010 (ok)_12 (2)" xfId="2046" xr:uid="{00000000-0005-0000-0000-000037110000}"/>
    <cellStyle name="1_Lam nghiep, thuy san 2010 (ok)_12 (2) 2" xfId="5264" xr:uid="{00000000-0005-0000-0000-000038110000}"/>
    <cellStyle name="1_Lam nghiep, thuy san 2010 (ok)_12 Giao duc, Y Te va Muc songnam2011" xfId="2047" xr:uid="{00000000-0005-0000-0000-000039110000}"/>
    <cellStyle name="1_Lam nghiep, thuy san 2010 (ok)_12 Giao duc, Y Te va Muc songnam2011 2" xfId="5265" xr:uid="{00000000-0005-0000-0000-00003A110000}"/>
    <cellStyle name="1_Lam nghiep, thuy san 2010 (ok)_12 MSDC_Thuy Van" xfId="4862" xr:uid="{00000000-0005-0000-0000-00003B110000}"/>
    <cellStyle name="1_Lam nghiep, thuy san 2010 (ok)_Book2" xfId="4863" xr:uid="{00000000-0005-0000-0000-00003C110000}"/>
    <cellStyle name="1_Lam nghiep, thuy san 2010 (ok)_Don vi HC, dat dai, khi hau" xfId="4864" xr:uid="{00000000-0005-0000-0000-00003D110000}"/>
    <cellStyle name="1_Lam nghiep, thuy san 2010 (ok)_Mau" xfId="4865" xr:uid="{00000000-0005-0000-0000-00003E110000}"/>
    <cellStyle name="1_Lam nghiep, thuy san 2010 (ok)_NGTK-daydu-2014-Laodong" xfId="4866" xr:uid="{00000000-0005-0000-0000-00003F110000}"/>
    <cellStyle name="1_Lam nghiep, thuy san 2010 (ok)_nien giam tom tat du lich va XNK" xfId="2048" xr:uid="{00000000-0005-0000-0000-000040110000}"/>
    <cellStyle name="1_Lam nghiep, thuy san 2010 (ok)_nien giam tom tat du lich va XNK 2" xfId="5266" xr:uid="{00000000-0005-0000-0000-000041110000}"/>
    <cellStyle name="1_Lam nghiep, thuy san 2010 (ok)_Niengiam_Hung_final" xfId="4867" xr:uid="{00000000-0005-0000-0000-000042110000}"/>
    <cellStyle name="1_Lam nghiep, thuy san 2010 (ok)_Nongnghiep" xfId="2049" xr:uid="{00000000-0005-0000-0000-000043110000}"/>
    <cellStyle name="1_Lam nghiep, thuy san 2010 (ok)_Nongnghiep 2" xfId="5267" xr:uid="{00000000-0005-0000-0000-000044110000}"/>
    <cellStyle name="1_Lam nghiep, thuy san 2010 (ok)_TKQG" xfId="4868" xr:uid="{00000000-0005-0000-0000-000045110000}"/>
    <cellStyle name="1_Lam nghiep, thuy san 2010 (ok)_Xl0000006" xfId="4869" xr:uid="{00000000-0005-0000-0000-000046110000}"/>
    <cellStyle name="1_Lam nghiep, thuy san 2010 (ok)_XNK" xfId="2050" xr:uid="{00000000-0005-0000-0000-000047110000}"/>
    <cellStyle name="1_Lam nghiep, thuy san 2010 (ok)_XNK 2" xfId="5268" xr:uid="{00000000-0005-0000-0000-000048110000}"/>
    <cellStyle name="1_Lam nghiep, thuy san 2010 (ok)_Y te-VH TT_Tam(1)" xfId="4870" xr:uid="{00000000-0005-0000-0000-000049110000}"/>
    <cellStyle name="1_Lam nghiep, thuy san 2010 10" xfId="2051" xr:uid="{00000000-0005-0000-0000-00004A110000}"/>
    <cellStyle name="1_Lam nghiep, thuy san 2010 10 2" xfId="5269" xr:uid="{00000000-0005-0000-0000-00004B110000}"/>
    <cellStyle name="1_Lam nghiep, thuy san 2010 11" xfId="2052" xr:uid="{00000000-0005-0000-0000-00004C110000}"/>
    <cellStyle name="1_Lam nghiep, thuy san 2010 11 2" xfId="5270" xr:uid="{00000000-0005-0000-0000-00004D110000}"/>
    <cellStyle name="1_Lam nghiep, thuy san 2010 12" xfId="2053" xr:uid="{00000000-0005-0000-0000-00004E110000}"/>
    <cellStyle name="1_Lam nghiep, thuy san 2010 12 2" xfId="5271" xr:uid="{00000000-0005-0000-0000-00004F110000}"/>
    <cellStyle name="1_Lam nghiep, thuy san 2010 13" xfId="2054" xr:uid="{00000000-0005-0000-0000-000050110000}"/>
    <cellStyle name="1_Lam nghiep, thuy san 2010 13 2" xfId="5272" xr:uid="{00000000-0005-0000-0000-000051110000}"/>
    <cellStyle name="1_Lam nghiep, thuy san 2010 14" xfId="2055" xr:uid="{00000000-0005-0000-0000-000052110000}"/>
    <cellStyle name="1_Lam nghiep, thuy san 2010 14 2" xfId="5273" xr:uid="{00000000-0005-0000-0000-000053110000}"/>
    <cellStyle name="1_Lam nghiep, thuy san 2010 15" xfId="2056" xr:uid="{00000000-0005-0000-0000-000054110000}"/>
    <cellStyle name="1_Lam nghiep, thuy san 2010 15 2" xfId="5274" xr:uid="{00000000-0005-0000-0000-000055110000}"/>
    <cellStyle name="1_Lam nghiep, thuy san 2010 16" xfId="2057" xr:uid="{00000000-0005-0000-0000-000056110000}"/>
    <cellStyle name="1_Lam nghiep, thuy san 2010 16 2" xfId="5275" xr:uid="{00000000-0005-0000-0000-000057110000}"/>
    <cellStyle name="1_Lam nghiep, thuy san 2010 17" xfId="2058" xr:uid="{00000000-0005-0000-0000-000058110000}"/>
    <cellStyle name="1_Lam nghiep, thuy san 2010 17 2" xfId="5276" xr:uid="{00000000-0005-0000-0000-000059110000}"/>
    <cellStyle name="1_Lam nghiep, thuy san 2010 18" xfId="2059" xr:uid="{00000000-0005-0000-0000-00005A110000}"/>
    <cellStyle name="1_Lam nghiep, thuy san 2010 18 2" xfId="5277" xr:uid="{00000000-0005-0000-0000-00005B110000}"/>
    <cellStyle name="1_Lam nghiep, thuy san 2010 19" xfId="2060" xr:uid="{00000000-0005-0000-0000-00005C110000}"/>
    <cellStyle name="1_Lam nghiep, thuy san 2010 19 2" xfId="5278" xr:uid="{00000000-0005-0000-0000-00005D110000}"/>
    <cellStyle name="1_Lam nghiep, thuy san 2010 2" xfId="2061" xr:uid="{00000000-0005-0000-0000-00005E110000}"/>
    <cellStyle name="1_Lam nghiep, thuy san 2010 2 2" xfId="5279" xr:uid="{00000000-0005-0000-0000-00005F110000}"/>
    <cellStyle name="1_Lam nghiep, thuy san 2010 20" xfId="4871" xr:uid="{00000000-0005-0000-0000-000060110000}"/>
    <cellStyle name="1_Lam nghiep, thuy san 2010 21" xfId="4872" xr:uid="{00000000-0005-0000-0000-000061110000}"/>
    <cellStyle name="1_Lam nghiep, thuy san 2010 22" xfId="5256" xr:uid="{00000000-0005-0000-0000-000062110000}"/>
    <cellStyle name="1_Lam nghiep, thuy san 2010 23" xfId="5215" xr:uid="{00000000-0005-0000-0000-000063110000}"/>
    <cellStyle name="1_Lam nghiep, thuy san 2010 24" xfId="5365" xr:uid="{00000000-0005-0000-0000-000064110000}"/>
    <cellStyle name="1_Lam nghiep, thuy san 2010 25" xfId="5330" xr:uid="{00000000-0005-0000-0000-000065110000}"/>
    <cellStyle name="1_Lam nghiep, thuy san 2010 26" xfId="5369" xr:uid="{00000000-0005-0000-0000-000066110000}"/>
    <cellStyle name="1_Lam nghiep, thuy san 2010 27" xfId="5170" xr:uid="{00000000-0005-0000-0000-000067110000}"/>
    <cellStyle name="1_Lam nghiep, thuy san 2010 28" xfId="5350" xr:uid="{00000000-0005-0000-0000-000068110000}"/>
    <cellStyle name="1_Lam nghiep, thuy san 2010 29" xfId="5354" xr:uid="{00000000-0005-0000-0000-000069110000}"/>
    <cellStyle name="1_Lam nghiep, thuy san 2010 3" xfId="2062" xr:uid="{00000000-0005-0000-0000-00006A110000}"/>
    <cellStyle name="1_Lam nghiep, thuy san 2010 3 2" xfId="5280" xr:uid="{00000000-0005-0000-0000-00006B110000}"/>
    <cellStyle name="1_Lam nghiep, thuy san 2010 30" xfId="5216" xr:uid="{00000000-0005-0000-0000-00006C110000}"/>
    <cellStyle name="1_Lam nghiep, thuy san 2010 31" xfId="5347" xr:uid="{00000000-0005-0000-0000-00006D110000}"/>
    <cellStyle name="1_Lam nghiep, thuy san 2010 32" xfId="5357" xr:uid="{00000000-0005-0000-0000-00006E110000}"/>
    <cellStyle name="1_Lam nghiep, thuy san 2010 33" xfId="5325" xr:uid="{00000000-0005-0000-0000-00006F110000}"/>
    <cellStyle name="1_Lam nghiep, thuy san 2010 34" xfId="5231" xr:uid="{00000000-0005-0000-0000-000070110000}"/>
    <cellStyle name="1_Lam nghiep, thuy san 2010 35" xfId="5331" xr:uid="{00000000-0005-0000-0000-000071110000}"/>
    <cellStyle name="1_Lam nghiep, thuy san 2010 4" xfId="2063" xr:uid="{00000000-0005-0000-0000-000072110000}"/>
    <cellStyle name="1_Lam nghiep, thuy san 2010 4 2" xfId="5281" xr:uid="{00000000-0005-0000-0000-000073110000}"/>
    <cellStyle name="1_Lam nghiep, thuy san 2010 5" xfId="2064" xr:uid="{00000000-0005-0000-0000-000074110000}"/>
    <cellStyle name="1_Lam nghiep, thuy san 2010 5 2" xfId="5282" xr:uid="{00000000-0005-0000-0000-000075110000}"/>
    <cellStyle name="1_Lam nghiep, thuy san 2010 6" xfId="2065" xr:uid="{00000000-0005-0000-0000-000076110000}"/>
    <cellStyle name="1_Lam nghiep, thuy san 2010 6 2" xfId="5283" xr:uid="{00000000-0005-0000-0000-000077110000}"/>
    <cellStyle name="1_Lam nghiep, thuy san 2010 7" xfId="2066" xr:uid="{00000000-0005-0000-0000-000078110000}"/>
    <cellStyle name="1_Lam nghiep, thuy san 2010 7 2" xfId="5284" xr:uid="{00000000-0005-0000-0000-000079110000}"/>
    <cellStyle name="1_Lam nghiep, thuy san 2010 8" xfId="2067" xr:uid="{00000000-0005-0000-0000-00007A110000}"/>
    <cellStyle name="1_Lam nghiep, thuy san 2010 8 2" xfId="5285" xr:uid="{00000000-0005-0000-0000-00007B110000}"/>
    <cellStyle name="1_Lam nghiep, thuy san 2010 9" xfId="2068" xr:uid="{00000000-0005-0000-0000-00007C110000}"/>
    <cellStyle name="1_Lam nghiep, thuy san 2010 9 2" xfId="5286" xr:uid="{00000000-0005-0000-0000-00007D110000}"/>
    <cellStyle name="1_Lam nghiep, thuy san 2010_01 Don vi HC" xfId="2069" xr:uid="{00000000-0005-0000-0000-00007E110000}"/>
    <cellStyle name="1_Lam nghiep, thuy san 2010_01 Don vi HC 2" xfId="4873" xr:uid="{00000000-0005-0000-0000-00007F110000}"/>
    <cellStyle name="1_Lam nghiep, thuy san 2010_01 Don vi HC_Book2" xfId="4874" xr:uid="{00000000-0005-0000-0000-000080110000}"/>
    <cellStyle name="1_Lam nghiep, thuy san 2010_01 Don vi HC_NGTK-daydu-2014-Laodong" xfId="4875" xr:uid="{00000000-0005-0000-0000-000081110000}"/>
    <cellStyle name="1_Lam nghiep, thuy san 2010_01 Don vi HC_Niengiam_Hung_final" xfId="4876" xr:uid="{00000000-0005-0000-0000-000082110000}"/>
    <cellStyle name="1_Lam nghiep, thuy san 2010_02  Dan so lao dong(OK)" xfId="2070" xr:uid="{00000000-0005-0000-0000-000083110000}"/>
    <cellStyle name="1_Lam nghiep, thuy san 2010_02  Dan so lao dong(OK) 2" xfId="5287" xr:uid="{00000000-0005-0000-0000-000084110000}"/>
    <cellStyle name="1_Lam nghiep, thuy san 2010_02 Danso_Laodong 2012(chuan) CO SO" xfId="2071" xr:uid="{00000000-0005-0000-0000-000085110000}"/>
    <cellStyle name="1_Lam nghiep, thuy san 2010_02 Danso_Laodong 2012(chuan) CO SO 2" xfId="5288" xr:uid="{00000000-0005-0000-0000-000086110000}"/>
    <cellStyle name="1_Lam nghiep, thuy san 2010_03 TKQG va Thu chi NSNN 2012" xfId="2072" xr:uid="{00000000-0005-0000-0000-000087110000}"/>
    <cellStyle name="1_Lam nghiep, thuy san 2010_03 TKQG va Thu chi NSNN 2012 2" xfId="5289" xr:uid="{00000000-0005-0000-0000-000088110000}"/>
    <cellStyle name="1_Lam nghiep, thuy san 2010_04 Doanh nghiep va CSKDCT 2012" xfId="2073" xr:uid="{00000000-0005-0000-0000-000089110000}"/>
    <cellStyle name="1_Lam nghiep, thuy san 2010_04 Doanh nghiep va CSKDCT 2012 2" xfId="5290" xr:uid="{00000000-0005-0000-0000-00008A110000}"/>
    <cellStyle name="1_Lam nghiep, thuy san 2010_05 Doanh nghiep va Ca the_2011 (Ok)" xfId="2074" xr:uid="{00000000-0005-0000-0000-00008B110000}"/>
    <cellStyle name="1_Lam nghiep, thuy san 2010_05 Doanh nghiep va Ca the_2011 (Ok) 2" xfId="5291" xr:uid="{00000000-0005-0000-0000-00008C110000}"/>
    <cellStyle name="1_Lam nghiep, thuy san 2010_06 NGTT LN,TS 2013 co so" xfId="4877" xr:uid="{00000000-0005-0000-0000-00008D110000}"/>
    <cellStyle name="1_Lam nghiep, thuy san 2010_06 Nong, lam nghiep 2010  (ok)" xfId="2075" xr:uid="{00000000-0005-0000-0000-00008E110000}"/>
    <cellStyle name="1_Lam nghiep, thuy san 2010_06 Nong, lam nghiep 2010  (ok) 2" xfId="5292" xr:uid="{00000000-0005-0000-0000-00008F110000}"/>
    <cellStyle name="1_Lam nghiep, thuy san 2010_07 NGTT CN 2012" xfId="2076" xr:uid="{00000000-0005-0000-0000-000090110000}"/>
    <cellStyle name="1_Lam nghiep, thuy san 2010_07 NGTT CN 2012 2" xfId="5293" xr:uid="{00000000-0005-0000-0000-000091110000}"/>
    <cellStyle name="1_Lam nghiep, thuy san 2010_08 Thuong mai Tong muc - Diep" xfId="2077" xr:uid="{00000000-0005-0000-0000-000092110000}"/>
    <cellStyle name="1_Lam nghiep, thuy san 2010_08 Thuong mai Tong muc - Diep 2" xfId="5294" xr:uid="{00000000-0005-0000-0000-000093110000}"/>
    <cellStyle name="1_Lam nghiep, thuy san 2010_08 Thuong mai va Du lich (Ok)" xfId="2078" xr:uid="{00000000-0005-0000-0000-000094110000}"/>
    <cellStyle name="1_Lam nghiep, thuy san 2010_08 Thuong mai va Du lich (Ok) 2" xfId="5295" xr:uid="{00000000-0005-0000-0000-000095110000}"/>
    <cellStyle name="1_Lam nghiep, thuy san 2010_08 Thuong mai va Du lich (Ok)_nien giam tom tat nong nghiep 2013" xfId="4878" xr:uid="{00000000-0005-0000-0000-000096110000}"/>
    <cellStyle name="1_Lam nghiep, thuy san 2010_08 Thuong mai va Du lich (Ok)_Phan II (In)" xfId="4879" xr:uid="{00000000-0005-0000-0000-000097110000}"/>
    <cellStyle name="1_Lam nghiep, thuy san 2010_09 Chi so gia 2011- VuTKG-1 (Ok)" xfId="2079" xr:uid="{00000000-0005-0000-0000-000098110000}"/>
    <cellStyle name="1_Lam nghiep, thuy san 2010_09 Chi so gia 2011- VuTKG-1 (Ok) 2" xfId="5296" xr:uid="{00000000-0005-0000-0000-000099110000}"/>
    <cellStyle name="1_Lam nghiep, thuy san 2010_09 Chi so gia 2011- VuTKG-1 (Ok)_nien giam tom tat nong nghiep 2013" xfId="4880" xr:uid="{00000000-0005-0000-0000-00009A110000}"/>
    <cellStyle name="1_Lam nghiep, thuy san 2010_09 Chi so gia 2011- VuTKG-1 (Ok)_Phan II (In)" xfId="4881" xr:uid="{00000000-0005-0000-0000-00009B110000}"/>
    <cellStyle name="1_Lam nghiep, thuy san 2010_09 Du lich" xfId="2080" xr:uid="{00000000-0005-0000-0000-00009C110000}"/>
    <cellStyle name="1_Lam nghiep, thuy san 2010_09 Du lich 2" xfId="5297" xr:uid="{00000000-0005-0000-0000-00009D110000}"/>
    <cellStyle name="1_Lam nghiep, thuy san 2010_09 Du lich_nien giam tom tat nong nghiep 2013" xfId="4882" xr:uid="{00000000-0005-0000-0000-00009E110000}"/>
    <cellStyle name="1_Lam nghiep, thuy san 2010_09 Du lich_Phan II (In)" xfId="4883" xr:uid="{00000000-0005-0000-0000-00009F110000}"/>
    <cellStyle name="1_Lam nghiep, thuy san 2010_09 Thuong mai va Du lich" xfId="2081" xr:uid="{00000000-0005-0000-0000-0000A0110000}"/>
    <cellStyle name="1_Lam nghiep, thuy san 2010_09 Thuong mai va Du lich 2" xfId="5298" xr:uid="{00000000-0005-0000-0000-0000A1110000}"/>
    <cellStyle name="1_Lam nghiep, thuy san 2010_10 Van tai va BCVT (da sua ok)" xfId="2082" xr:uid="{00000000-0005-0000-0000-0000A2110000}"/>
    <cellStyle name="1_Lam nghiep, thuy san 2010_10 Van tai va BCVT (da sua ok) 2" xfId="5299" xr:uid="{00000000-0005-0000-0000-0000A3110000}"/>
    <cellStyle name="1_Lam nghiep, thuy san 2010_10 Van tai va BCVT (da sua ok)_nien giam tom tat nong nghiep 2013" xfId="4884" xr:uid="{00000000-0005-0000-0000-0000A4110000}"/>
    <cellStyle name="1_Lam nghiep, thuy san 2010_10 Van tai va BCVT (da sua ok)_Phan II (In)" xfId="4885" xr:uid="{00000000-0005-0000-0000-0000A5110000}"/>
    <cellStyle name="1_Lam nghiep, thuy san 2010_11 (3)" xfId="2083" xr:uid="{00000000-0005-0000-0000-0000A6110000}"/>
    <cellStyle name="1_Lam nghiep, thuy san 2010_11 (3) 2" xfId="4886" xr:uid="{00000000-0005-0000-0000-0000A7110000}"/>
    <cellStyle name="1_Lam nghiep, thuy san 2010_11 (3)_04 Doanh nghiep va CSKDCT 2012" xfId="2084" xr:uid="{00000000-0005-0000-0000-0000A8110000}"/>
    <cellStyle name="1_Lam nghiep, thuy san 2010_11 (3)_04 Doanh nghiep va CSKDCT 2012 2" xfId="5300" xr:uid="{00000000-0005-0000-0000-0000A9110000}"/>
    <cellStyle name="1_Lam nghiep, thuy san 2010_11 (3)_Book2" xfId="4887" xr:uid="{00000000-0005-0000-0000-0000AA110000}"/>
    <cellStyle name="1_Lam nghiep, thuy san 2010_11 (3)_NGTK-daydu-2014-Laodong" xfId="4888" xr:uid="{00000000-0005-0000-0000-0000AB110000}"/>
    <cellStyle name="1_Lam nghiep, thuy san 2010_11 (3)_nien giam tom tat nong nghiep 2013" xfId="4889" xr:uid="{00000000-0005-0000-0000-0000AC110000}"/>
    <cellStyle name="1_Lam nghiep, thuy san 2010_11 (3)_Niengiam_Hung_final" xfId="4890" xr:uid="{00000000-0005-0000-0000-0000AD110000}"/>
    <cellStyle name="1_Lam nghiep, thuy san 2010_11 (3)_Phan II (In)" xfId="4891" xr:uid="{00000000-0005-0000-0000-0000AE110000}"/>
    <cellStyle name="1_Lam nghiep, thuy san 2010_11 (3)_Xl0000167" xfId="2085" xr:uid="{00000000-0005-0000-0000-0000AF110000}"/>
    <cellStyle name="1_Lam nghiep, thuy san 2010_11 (3)_Xl0000167 2" xfId="5301" xr:uid="{00000000-0005-0000-0000-0000B0110000}"/>
    <cellStyle name="1_Lam nghiep, thuy san 2010_12 (2)" xfId="2086" xr:uid="{00000000-0005-0000-0000-0000B1110000}"/>
    <cellStyle name="1_Lam nghiep, thuy san 2010_12 (2) 2" xfId="4892" xr:uid="{00000000-0005-0000-0000-0000B2110000}"/>
    <cellStyle name="1_Lam nghiep, thuy san 2010_12 (2)_04 Doanh nghiep va CSKDCT 2012" xfId="2087" xr:uid="{00000000-0005-0000-0000-0000B3110000}"/>
    <cellStyle name="1_Lam nghiep, thuy san 2010_12 (2)_04 Doanh nghiep va CSKDCT 2012 2" xfId="5302" xr:uid="{00000000-0005-0000-0000-0000B4110000}"/>
    <cellStyle name="1_Lam nghiep, thuy san 2010_12 (2)_Book2" xfId="4893" xr:uid="{00000000-0005-0000-0000-0000B5110000}"/>
    <cellStyle name="1_Lam nghiep, thuy san 2010_12 (2)_NGTK-daydu-2014-Laodong" xfId="4894" xr:uid="{00000000-0005-0000-0000-0000B6110000}"/>
    <cellStyle name="1_Lam nghiep, thuy san 2010_12 (2)_nien giam tom tat nong nghiep 2013" xfId="4895" xr:uid="{00000000-0005-0000-0000-0000B7110000}"/>
    <cellStyle name="1_Lam nghiep, thuy san 2010_12 (2)_Niengiam_Hung_final" xfId="4896" xr:uid="{00000000-0005-0000-0000-0000B8110000}"/>
    <cellStyle name="1_Lam nghiep, thuy san 2010_12 (2)_Phan II (In)" xfId="4897" xr:uid="{00000000-0005-0000-0000-0000B9110000}"/>
    <cellStyle name="1_Lam nghiep, thuy san 2010_12 (2)_Xl0000167" xfId="2088" xr:uid="{00000000-0005-0000-0000-0000BA110000}"/>
    <cellStyle name="1_Lam nghiep, thuy san 2010_12 (2)_Xl0000167 2" xfId="5303" xr:uid="{00000000-0005-0000-0000-0000BB110000}"/>
    <cellStyle name="1_Lam nghiep, thuy san 2010_12 Giao duc, Y Te va Muc songnam2011" xfId="2089" xr:uid="{00000000-0005-0000-0000-0000BC110000}"/>
    <cellStyle name="1_Lam nghiep, thuy san 2010_12 Giao duc, Y Te va Muc songnam2011 2" xfId="5304" xr:uid="{00000000-0005-0000-0000-0000BD110000}"/>
    <cellStyle name="1_Lam nghiep, thuy san 2010_12 Giao duc, Y Te va Muc songnam2011_nien giam tom tat nong nghiep 2013" xfId="4898" xr:uid="{00000000-0005-0000-0000-0000BE110000}"/>
    <cellStyle name="1_Lam nghiep, thuy san 2010_12 Giao duc, Y Te va Muc songnam2011_Phan II (In)" xfId="4899" xr:uid="{00000000-0005-0000-0000-0000BF110000}"/>
    <cellStyle name="1_Lam nghiep, thuy san 2010_12 MSDC_Thuy Van" xfId="4900" xr:uid="{00000000-0005-0000-0000-0000C0110000}"/>
    <cellStyle name="1_Lam nghiep, thuy san 2010_13 Van tai 2012" xfId="2090" xr:uid="{00000000-0005-0000-0000-0000C1110000}"/>
    <cellStyle name="1_Lam nghiep, thuy san 2010_13 Van tai 2012 2" xfId="5305" xr:uid="{00000000-0005-0000-0000-0000C2110000}"/>
    <cellStyle name="1_Lam nghiep, thuy san 2010_Bo sung 04 bieu Cong nghiep" xfId="2091" xr:uid="{00000000-0005-0000-0000-0000C3110000}"/>
    <cellStyle name="1_Lam nghiep, thuy san 2010_Bo sung 04 bieu Cong nghiep 2" xfId="4901" xr:uid="{00000000-0005-0000-0000-0000C4110000}"/>
    <cellStyle name="1_Lam nghiep, thuy san 2010_Bo sung 04 bieu Cong nghiep_01 Don vi HC" xfId="4902" xr:uid="{00000000-0005-0000-0000-0000C5110000}"/>
    <cellStyle name="1_Lam nghiep, thuy san 2010_Bo sung 04 bieu Cong nghiep_09 Thuong mai va Du lich" xfId="2092" xr:uid="{00000000-0005-0000-0000-0000C6110000}"/>
    <cellStyle name="1_Lam nghiep, thuy san 2010_Bo sung 04 bieu Cong nghiep_09 Thuong mai va Du lich 2" xfId="5306" xr:uid="{00000000-0005-0000-0000-0000C7110000}"/>
    <cellStyle name="1_Lam nghiep, thuy san 2010_Bo sung 04 bieu Cong nghiep_12 MSDC_Thuy Van" xfId="4903" xr:uid="{00000000-0005-0000-0000-0000C8110000}"/>
    <cellStyle name="1_Lam nghiep, thuy san 2010_Bo sung 04 bieu Cong nghiep_Book2" xfId="4904" xr:uid="{00000000-0005-0000-0000-0000C9110000}"/>
    <cellStyle name="1_Lam nghiep, thuy san 2010_Bo sung 04 bieu Cong nghiep_Don vi HC, dat dai, khi hau" xfId="4905" xr:uid="{00000000-0005-0000-0000-0000CA110000}"/>
    <cellStyle name="1_Lam nghiep, thuy san 2010_Bo sung 04 bieu Cong nghiep_Mau" xfId="4906" xr:uid="{00000000-0005-0000-0000-0000CB110000}"/>
    <cellStyle name="1_Lam nghiep, thuy san 2010_Bo sung 04 bieu Cong nghiep_NGTK-daydu-2014-Laodong" xfId="4907" xr:uid="{00000000-0005-0000-0000-0000CC110000}"/>
    <cellStyle name="1_Lam nghiep, thuy san 2010_Bo sung 04 bieu Cong nghiep_Niengiam_Hung_final" xfId="4908" xr:uid="{00000000-0005-0000-0000-0000CD110000}"/>
    <cellStyle name="1_Lam nghiep, thuy san 2010_Bo sung 04 bieu Cong nghiep_TKQG" xfId="4909" xr:uid="{00000000-0005-0000-0000-0000CE110000}"/>
    <cellStyle name="1_Lam nghiep, thuy san 2010_Bo sung 04 bieu Cong nghiep_Xl0000006" xfId="4910" xr:uid="{00000000-0005-0000-0000-0000CF110000}"/>
    <cellStyle name="1_Lam nghiep, thuy san 2010_Bo sung 04 bieu Cong nghiep_Y te-VH TT_Tam(1)" xfId="4911" xr:uid="{00000000-0005-0000-0000-0000D0110000}"/>
    <cellStyle name="1_Lam nghiep, thuy san 2010_Book2" xfId="4912" xr:uid="{00000000-0005-0000-0000-0000D1110000}"/>
    <cellStyle name="1_Lam nghiep, thuy san 2010_CucThongke-phucdap-Tuan-Anh" xfId="2093" xr:uid="{00000000-0005-0000-0000-0000D2110000}"/>
    <cellStyle name="1_Lam nghiep, thuy san 2010_CucThongke-phucdap-Tuan-Anh 2" xfId="5307" xr:uid="{00000000-0005-0000-0000-0000D3110000}"/>
    <cellStyle name="1_Lam nghiep, thuy san 2010_Don vi HC, dat dai, khi hau" xfId="4913" xr:uid="{00000000-0005-0000-0000-0000D4110000}"/>
    <cellStyle name="1_Lam nghiep, thuy san 2010_Giaoduc2013(ok)" xfId="2094" xr:uid="{00000000-0005-0000-0000-0000D5110000}"/>
    <cellStyle name="1_Lam nghiep, thuy san 2010_Giaoduc2013(ok) 2" xfId="5308" xr:uid="{00000000-0005-0000-0000-0000D6110000}"/>
    <cellStyle name="1_Lam nghiep, thuy san 2010_GTSXNN" xfId="2095" xr:uid="{00000000-0005-0000-0000-0000D7110000}"/>
    <cellStyle name="1_Lam nghiep, thuy san 2010_GTSXNN 2" xfId="5309" xr:uid="{00000000-0005-0000-0000-0000D8110000}"/>
    <cellStyle name="1_Lam nghiep, thuy san 2010_GTSXNN_Nongnghiep NGDD 2012_cap nhat den 24-5-2013(1)" xfId="2096" xr:uid="{00000000-0005-0000-0000-0000D9110000}"/>
    <cellStyle name="1_Lam nghiep, thuy san 2010_GTSXNN_Nongnghiep NGDD 2012_cap nhat den 24-5-2013(1) 2" xfId="5310" xr:uid="{00000000-0005-0000-0000-0000DA110000}"/>
    <cellStyle name="1_Lam nghiep, thuy san 2010_Maket NGTT2012 LN,TS (7-1-2013)" xfId="2097" xr:uid="{00000000-0005-0000-0000-0000DB110000}"/>
    <cellStyle name="1_Lam nghiep, thuy san 2010_Maket NGTT2012 LN,TS (7-1-2013) 2" xfId="5311" xr:uid="{00000000-0005-0000-0000-0000DC110000}"/>
    <cellStyle name="1_Lam nghiep, thuy san 2010_Maket NGTT2012 LN,TS (7-1-2013)_Nongnghiep" xfId="2098" xr:uid="{00000000-0005-0000-0000-0000DD110000}"/>
    <cellStyle name="1_Lam nghiep, thuy san 2010_Maket NGTT2012 LN,TS (7-1-2013)_Nongnghiep 2" xfId="5312" xr:uid="{00000000-0005-0000-0000-0000DE110000}"/>
    <cellStyle name="1_Lam nghiep, thuy san 2010_Mau" xfId="4914" xr:uid="{00000000-0005-0000-0000-0000DF110000}"/>
    <cellStyle name="1_Lam nghiep, thuy san 2010_Ngiam_lamnghiep_2011_v2(1)(1)" xfId="2099" xr:uid="{00000000-0005-0000-0000-0000E0110000}"/>
    <cellStyle name="1_Lam nghiep, thuy san 2010_Ngiam_lamnghiep_2011_v2(1)(1) 2" xfId="5313" xr:uid="{00000000-0005-0000-0000-0000E1110000}"/>
    <cellStyle name="1_Lam nghiep, thuy san 2010_Ngiam_lamnghiep_2011_v2(1)(1)_Nongnghiep" xfId="2100" xr:uid="{00000000-0005-0000-0000-0000E2110000}"/>
    <cellStyle name="1_Lam nghiep, thuy san 2010_Ngiam_lamnghiep_2011_v2(1)(1)_Nongnghiep 2" xfId="5314" xr:uid="{00000000-0005-0000-0000-0000E3110000}"/>
    <cellStyle name="1_Lam nghiep, thuy san 2010_NGTK-daydu-2014-Laodong" xfId="4915" xr:uid="{00000000-0005-0000-0000-0000E4110000}"/>
    <cellStyle name="1_Lam nghiep, thuy san 2010_NGTT LN,TS 2012 (Chuan)" xfId="2101" xr:uid="{00000000-0005-0000-0000-0000E5110000}"/>
    <cellStyle name="1_Lam nghiep, thuy san 2010_NGTT LN,TS 2012 (Chuan) 2" xfId="5315" xr:uid="{00000000-0005-0000-0000-0000E6110000}"/>
    <cellStyle name="1_Lam nghiep, thuy san 2010_Nien giam day du  Nong nghiep 2010" xfId="2102" xr:uid="{00000000-0005-0000-0000-0000E7110000}"/>
    <cellStyle name="1_Lam nghiep, thuy san 2010_Nien giam day du  Nong nghiep 2010 2" xfId="5316" xr:uid="{00000000-0005-0000-0000-0000E8110000}"/>
    <cellStyle name="1_Lam nghiep, thuy san 2010_nien giam tom tat 2010 (thuy)" xfId="2103" xr:uid="{00000000-0005-0000-0000-0000E9110000}"/>
    <cellStyle name="1_Lam nghiep, thuy san 2010_nien giam tom tat 2010 (thuy) 2" xfId="4916" xr:uid="{00000000-0005-0000-0000-0000EA110000}"/>
    <cellStyle name="1_Lam nghiep, thuy san 2010_nien giam tom tat 2010 (thuy)_01 Don vi HC" xfId="4917" xr:uid="{00000000-0005-0000-0000-0000EB110000}"/>
    <cellStyle name="1_Lam nghiep, thuy san 2010_nien giam tom tat 2010 (thuy)_09 Thuong mai va Du lich" xfId="2104" xr:uid="{00000000-0005-0000-0000-0000EC110000}"/>
    <cellStyle name="1_Lam nghiep, thuy san 2010_nien giam tom tat 2010 (thuy)_09 Thuong mai va Du lich 2" xfId="5317" xr:uid="{00000000-0005-0000-0000-0000ED110000}"/>
    <cellStyle name="1_Lam nghiep, thuy san 2010_nien giam tom tat 2010 (thuy)_12 MSDC_Thuy Van" xfId="4918" xr:uid="{00000000-0005-0000-0000-0000EE110000}"/>
    <cellStyle name="1_Lam nghiep, thuy san 2010_nien giam tom tat 2010 (thuy)_Book2" xfId="4919" xr:uid="{00000000-0005-0000-0000-0000EF110000}"/>
    <cellStyle name="1_Lam nghiep, thuy san 2010_nien giam tom tat 2010 (thuy)_Don vi HC, dat dai, khi hau" xfId="4920" xr:uid="{00000000-0005-0000-0000-0000F0110000}"/>
    <cellStyle name="1_Lam nghiep, thuy san 2010_nien giam tom tat 2010 (thuy)_Mau" xfId="4921" xr:uid="{00000000-0005-0000-0000-0000F1110000}"/>
    <cellStyle name="1_Lam nghiep, thuy san 2010_nien giam tom tat 2010 (thuy)_NGTK-daydu-2014-Laodong" xfId="4922" xr:uid="{00000000-0005-0000-0000-0000F2110000}"/>
    <cellStyle name="1_Lam nghiep, thuy san 2010_nien giam tom tat 2010 (thuy)_Niengiam_Hung_final" xfId="4923" xr:uid="{00000000-0005-0000-0000-0000F3110000}"/>
    <cellStyle name="1_Lam nghiep, thuy san 2010_nien giam tom tat 2010 (thuy)_TKQG" xfId="4924" xr:uid="{00000000-0005-0000-0000-0000F4110000}"/>
    <cellStyle name="1_Lam nghiep, thuy san 2010_nien giam tom tat 2010 (thuy)_Xl0000006" xfId="4925" xr:uid="{00000000-0005-0000-0000-0000F5110000}"/>
    <cellStyle name="1_Lam nghiep, thuy san 2010_nien giam tom tat 2010 (thuy)_Y te-VH TT_Tam(1)" xfId="4926" xr:uid="{00000000-0005-0000-0000-0000F6110000}"/>
    <cellStyle name="1_Lam nghiep, thuy san 2010_Nien giam TT Vu Nong nghiep 2012(solieu)-gui Vu TH 29-3-2013" xfId="2105" xr:uid="{00000000-0005-0000-0000-0000F7110000}"/>
    <cellStyle name="1_Lam nghiep, thuy san 2010_Nien giam TT Vu Nong nghiep 2012(solieu)-gui Vu TH 29-3-2013 2" xfId="5318" xr:uid="{00000000-0005-0000-0000-0000F8110000}"/>
    <cellStyle name="1_Lam nghiep, thuy san 2010_Niengiam_Hung_final" xfId="4927" xr:uid="{00000000-0005-0000-0000-0000F9110000}"/>
    <cellStyle name="1_Lam nghiep, thuy san 2010_Nongnghiep" xfId="2106" xr:uid="{00000000-0005-0000-0000-0000FA110000}"/>
    <cellStyle name="1_Lam nghiep, thuy san 2010_Nongnghiep 2" xfId="5319" xr:uid="{00000000-0005-0000-0000-0000FB110000}"/>
    <cellStyle name="1_Lam nghiep, thuy san 2010_Nongnghiep_Nongnghiep NGDD 2012_cap nhat den 24-5-2013(1)" xfId="2107" xr:uid="{00000000-0005-0000-0000-0000FC110000}"/>
    <cellStyle name="1_Lam nghiep, thuy san 2010_Nongnghiep_Nongnghiep NGDD 2012_cap nhat den 24-5-2013(1) 2" xfId="5320" xr:uid="{00000000-0005-0000-0000-0000FD110000}"/>
    <cellStyle name="1_Lam nghiep, thuy san 2010_TKQG" xfId="4928" xr:uid="{00000000-0005-0000-0000-0000FE110000}"/>
    <cellStyle name="1_Lam nghiep, thuy san 2010_Xl0000006" xfId="4929" xr:uid="{00000000-0005-0000-0000-0000FF110000}"/>
    <cellStyle name="1_Lam nghiep, thuy san 2010_Xl0000147" xfId="2108" xr:uid="{00000000-0005-0000-0000-000000120000}"/>
    <cellStyle name="1_Lam nghiep, thuy san 2010_Xl0000147 2" xfId="5321" xr:uid="{00000000-0005-0000-0000-000001120000}"/>
    <cellStyle name="1_Lam nghiep, thuy san 2010_Xl0000167" xfId="2109" xr:uid="{00000000-0005-0000-0000-000002120000}"/>
    <cellStyle name="1_Lam nghiep, thuy san 2010_Xl0000167 2" xfId="5322" xr:uid="{00000000-0005-0000-0000-000003120000}"/>
    <cellStyle name="1_Lam nghiep, thuy san 2010_XNK" xfId="2110" xr:uid="{00000000-0005-0000-0000-000004120000}"/>
    <cellStyle name="1_Lam nghiep, thuy san 2010_XNK 2" xfId="5323" xr:uid="{00000000-0005-0000-0000-000005120000}"/>
    <cellStyle name="1_Lam nghiep, thuy san 2010_XNK_nien giam tom tat nong nghiep 2013" xfId="4930" xr:uid="{00000000-0005-0000-0000-000006120000}"/>
    <cellStyle name="1_Lam nghiep, thuy san 2010_XNK_Phan II (In)" xfId="4931" xr:uid="{00000000-0005-0000-0000-000007120000}"/>
    <cellStyle name="1_Lam nghiep, thuy san 2010_XNK-Market" xfId="2111" xr:uid="{00000000-0005-0000-0000-000008120000}"/>
    <cellStyle name="1_Lam nghiep, thuy san 2010_XNK-Market 2" xfId="5324" xr:uid="{00000000-0005-0000-0000-000009120000}"/>
    <cellStyle name="1_Lam nghiep, thuy san 2010_Y te-VH TT_Tam(1)" xfId="4932" xr:uid="{00000000-0005-0000-0000-00000A120000}"/>
    <cellStyle name="1_LAO-KI 2010-updated" xfId="2112" xr:uid="{00000000-0005-0000-0000-00000B120000}"/>
    <cellStyle name="1_Maket NGTT Cong nghiep 2011" xfId="2113" xr:uid="{00000000-0005-0000-0000-00000C120000}"/>
    <cellStyle name="1_Maket NGTT Cong nghiep 2011_08 Cong nghiep 2010" xfId="2114" xr:uid="{00000000-0005-0000-0000-00000D120000}"/>
    <cellStyle name="1_Maket NGTT Cong nghiep 2011_08 Thuong mai va Du lich (Ok)" xfId="2115" xr:uid="{00000000-0005-0000-0000-00000E120000}"/>
    <cellStyle name="1_Maket NGTT Cong nghiep 2011_09 Chi so gia 2011- VuTKG-1 (Ok)" xfId="2116" xr:uid="{00000000-0005-0000-0000-00000F120000}"/>
    <cellStyle name="1_Maket NGTT Cong nghiep 2011_09 Du lich" xfId="2117" xr:uid="{00000000-0005-0000-0000-000010120000}"/>
    <cellStyle name="1_Maket NGTT Cong nghiep 2011_10 Van tai va BCVT (da sua ok)" xfId="2118" xr:uid="{00000000-0005-0000-0000-000011120000}"/>
    <cellStyle name="1_Maket NGTT Cong nghiep 2011_12 Giao duc, Y Te va Muc songnam2011" xfId="2119" xr:uid="{00000000-0005-0000-0000-000012120000}"/>
    <cellStyle name="1_Maket NGTT Cong nghiep 2011_nien giam tom tat du lich va XNK" xfId="2120" xr:uid="{00000000-0005-0000-0000-000013120000}"/>
    <cellStyle name="1_Maket NGTT Cong nghiep 2011_Nongnghiep" xfId="2121" xr:uid="{00000000-0005-0000-0000-000014120000}"/>
    <cellStyle name="1_Maket NGTT Cong nghiep 2011_XNK" xfId="2122" xr:uid="{00000000-0005-0000-0000-000015120000}"/>
    <cellStyle name="1_Maket NGTT Doanh Nghiep 2011" xfId="2123" xr:uid="{00000000-0005-0000-0000-000016120000}"/>
    <cellStyle name="1_Maket NGTT Doanh Nghiep 2011_08 Cong nghiep 2010" xfId="2124" xr:uid="{00000000-0005-0000-0000-000017120000}"/>
    <cellStyle name="1_Maket NGTT Doanh Nghiep 2011_08 Thuong mai va Du lich (Ok)" xfId="2125" xr:uid="{00000000-0005-0000-0000-000018120000}"/>
    <cellStyle name="1_Maket NGTT Doanh Nghiep 2011_09 Chi so gia 2011- VuTKG-1 (Ok)" xfId="2126" xr:uid="{00000000-0005-0000-0000-000019120000}"/>
    <cellStyle name="1_Maket NGTT Doanh Nghiep 2011_09 Du lich" xfId="2127" xr:uid="{00000000-0005-0000-0000-00001A120000}"/>
    <cellStyle name="1_Maket NGTT Doanh Nghiep 2011_10 Van tai va BCVT (da sua ok)" xfId="2128" xr:uid="{00000000-0005-0000-0000-00001B120000}"/>
    <cellStyle name="1_Maket NGTT Doanh Nghiep 2011_12 Giao duc, Y Te va Muc songnam2011" xfId="2129" xr:uid="{00000000-0005-0000-0000-00001C120000}"/>
    <cellStyle name="1_Maket NGTT Doanh Nghiep 2011_nien giam tom tat du lich va XNK" xfId="2130" xr:uid="{00000000-0005-0000-0000-00001D120000}"/>
    <cellStyle name="1_Maket NGTT Doanh Nghiep 2011_Nongnghiep" xfId="2131" xr:uid="{00000000-0005-0000-0000-00001E120000}"/>
    <cellStyle name="1_Maket NGTT Doanh Nghiep 2011_XNK" xfId="2132" xr:uid="{00000000-0005-0000-0000-00001F120000}"/>
    <cellStyle name="1_Maket NGTT Thu chi NS 2011" xfId="2133" xr:uid="{00000000-0005-0000-0000-000020120000}"/>
    <cellStyle name="1_Maket NGTT Thu chi NS 2011_08 Cong nghiep 2010" xfId="2134" xr:uid="{00000000-0005-0000-0000-000021120000}"/>
    <cellStyle name="1_Maket NGTT Thu chi NS 2011_08 Thuong mai va Du lich (Ok)" xfId="2135" xr:uid="{00000000-0005-0000-0000-000022120000}"/>
    <cellStyle name="1_Maket NGTT Thu chi NS 2011_09 Chi so gia 2011- VuTKG-1 (Ok)" xfId="2136" xr:uid="{00000000-0005-0000-0000-000023120000}"/>
    <cellStyle name="1_Maket NGTT Thu chi NS 2011_09 Du lich" xfId="2137" xr:uid="{00000000-0005-0000-0000-000024120000}"/>
    <cellStyle name="1_Maket NGTT Thu chi NS 2011_10 Van tai va BCVT (da sua ok)" xfId="2138" xr:uid="{00000000-0005-0000-0000-000025120000}"/>
    <cellStyle name="1_Maket NGTT Thu chi NS 2011_12 Giao duc, Y Te va Muc songnam2011" xfId="2139" xr:uid="{00000000-0005-0000-0000-000026120000}"/>
    <cellStyle name="1_Maket NGTT Thu chi NS 2011_nien giam tom tat du lich va XNK" xfId="2140" xr:uid="{00000000-0005-0000-0000-000027120000}"/>
    <cellStyle name="1_Maket NGTT Thu chi NS 2011_Nongnghiep" xfId="2141" xr:uid="{00000000-0005-0000-0000-000028120000}"/>
    <cellStyle name="1_Maket NGTT Thu chi NS 2011_XNK" xfId="2142" xr:uid="{00000000-0005-0000-0000-000029120000}"/>
    <cellStyle name="1_Maket NGTT2012 LN,TS (7-1-2013)" xfId="2143" xr:uid="{00000000-0005-0000-0000-00002A120000}"/>
    <cellStyle name="1_Maket NGTT2012 LN,TS (7-1-2013)_Nongnghiep" xfId="2144" xr:uid="{00000000-0005-0000-0000-00002B120000}"/>
    <cellStyle name="1_Mau" xfId="4933" xr:uid="{00000000-0005-0000-0000-00002C120000}"/>
    <cellStyle name="1_Ngiam_lamnghiep_2011_v2(1)(1)" xfId="2145" xr:uid="{00000000-0005-0000-0000-00002D120000}"/>
    <cellStyle name="1_Ngiam_lamnghiep_2011_v2(1)(1)_Nongnghiep" xfId="2146" xr:uid="{00000000-0005-0000-0000-00002E120000}"/>
    <cellStyle name="1_NGTK-daydu-2014-Laodong" xfId="4934" xr:uid="{00000000-0005-0000-0000-00002F120000}"/>
    <cellStyle name="1_NGTT Ca the 2011 Diep" xfId="2147" xr:uid="{00000000-0005-0000-0000-000030120000}"/>
    <cellStyle name="1_NGTT Ca the 2011 Diep_08 Cong nghiep 2010" xfId="2148" xr:uid="{00000000-0005-0000-0000-000031120000}"/>
    <cellStyle name="1_NGTT Ca the 2011 Diep_08 Thuong mai va Du lich (Ok)" xfId="2149" xr:uid="{00000000-0005-0000-0000-000032120000}"/>
    <cellStyle name="1_NGTT Ca the 2011 Diep_09 Chi so gia 2011- VuTKG-1 (Ok)" xfId="2150" xr:uid="{00000000-0005-0000-0000-000033120000}"/>
    <cellStyle name="1_NGTT Ca the 2011 Diep_09 Du lich" xfId="2151" xr:uid="{00000000-0005-0000-0000-000034120000}"/>
    <cellStyle name="1_NGTT Ca the 2011 Diep_10 Van tai va BCVT (da sua ok)" xfId="2152" xr:uid="{00000000-0005-0000-0000-000035120000}"/>
    <cellStyle name="1_NGTT Ca the 2011 Diep_12 Giao duc, Y Te va Muc songnam2011" xfId="2153" xr:uid="{00000000-0005-0000-0000-000036120000}"/>
    <cellStyle name="1_NGTT Ca the 2011 Diep_nien giam tom tat du lich va XNK" xfId="2154" xr:uid="{00000000-0005-0000-0000-000037120000}"/>
    <cellStyle name="1_NGTT Ca the 2011 Diep_Nongnghiep" xfId="2155" xr:uid="{00000000-0005-0000-0000-000038120000}"/>
    <cellStyle name="1_NGTT Ca the 2011 Diep_XNK" xfId="2156" xr:uid="{00000000-0005-0000-0000-000039120000}"/>
    <cellStyle name="1_NGTT LN,TS 2012 (Chuan)" xfId="2157" xr:uid="{00000000-0005-0000-0000-00003A120000}"/>
    <cellStyle name="1_Nien giam day du  Nong nghiep 2010" xfId="2158" xr:uid="{00000000-0005-0000-0000-00003B120000}"/>
    <cellStyle name="1_nien giam tom tat nong nghiep 2013" xfId="4935" xr:uid="{00000000-0005-0000-0000-00003C120000}"/>
    <cellStyle name="1_Nien giam TT Vu Nong nghiep 2012(solieu)-gui Vu TH 29-3-2013" xfId="2159" xr:uid="{00000000-0005-0000-0000-00003D120000}"/>
    <cellStyle name="1_Niengiam_Hung_final" xfId="4936" xr:uid="{00000000-0005-0000-0000-00003E120000}"/>
    <cellStyle name="1_Nongnghiep" xfId="2160" xr:uid="{00000000-0005-0000-0000-00003F120000}"/>
    <cellStyle name="1_Nongnghiep 2" xfId="4937" xr:uid="{00000000-0005-0000-0000-000040120000}"/>
    <cellStyle name="1_Nongnghiep_Bo sung 04 bieu Cong nghiep" xfId="2161" xr:uid="{00000000-0005-0000-0000-000041120000}"/>
    <cellStyle name="1_Nongnghiep_Bo sung 04 bieu Cong nghiep 2" xfId="4938" xr:uid="{00000000-0005-0000-0000-000042120000}"/>
    <cellStyle name="1_Nongnghiep_Bo sung 04 bieu Cong nghiep_Book2" xfId="4939" xr:uid="{00000000-0005-0000-0000-000043120000}"/>
    <cellStyle name="1_Nongnghiep_Bo sung 04 bieu Cong nghiep_Mau" xfId="4940" xr:uid="{00000000-0005-0000-0000-000044120000}"/>
    <cellStyle name="1_Nongnghiep_Bo sung 04 bieu Cong nghiep_NGTK-daydu-2014-Laodong" xfId="4941" xr:uid="{00000000-0005-0000-0000-000045120000}"/>
    <cellStyle name="1_Nongnghiep_Bo sung 04 bieu Cong nghiep_Niengiam_Hung_final" xfId="4942" xr:uid="{00000000-0005-0000-0000-000046120000}"/>
    <cellStyle name="1_Nongnghiep_Book2" xfId="4943" xr:uid="{00000000-0005-0000-0000-000047120000}"/>
    <cellStyle name="1_Nongnghiep_Mau" xfId="2162" xr:uid="{00000000-0005-0000-0000-000048120000}"/>
    <cellStyle name="1_Nongnghiep_NGDD 2013 Thu chi NSNN " xfId="4944" xr:uid="{00000000-0005-0000-0000-000049120000}"/>
    <cellStyle name="1_Nongnghiep_NGTK-daydu-2014-Laodong" xfId="4945" xr:uid="{00000000-0005-0000-0000-00004A120000}"/>
    <cellStyle name="1_Nongnghiep_Niengiam_Hung_final" xfId="4946" xr:uid="{00000000-0005-0000-0000-00004B120000}"/>
    <cellStyle name="1_Nongnghiep_Nongnghiep NGDD 2012_cap nhat den 24-5-2013(1)" xfId="2163" xr:uid="{00000000-0005-0000-0000-00004C120000}"/>
    <cellStyle name="1_Nongnghiep_TKQG" xfId="2164" xr:uid="{00000000-0005-0000-0000-00004D120000}"/>
    <cellStyle name="1_Nongnghiep_TKQG 2" xfId="5326" xr:uid="{00000000-0005-0000-0000-00004E120000}"/>
    <cellStyle name="1_Phan i (in)" xfId="2165" xr:uid="{00000000-0005-0000-0000-00004F120000}"/>
    <cellStyle name="1_Phan II (In)" xfId="4947" xr:uid="{00000000-0005-0000-0000-000050120000}"/>
    <cellStyle name="1_So lieu quoc te TH" xfId="2166" xr:uid="{00000000-0005-0000-0000-000051120000}"/>
    <cellStyle name="1_So lieu quoc te TH_08 Cong nghiep 2010" xfId="2167" xr:uid="{00000000-0005-0000-0000-000052120000}"/>
    <cellStyle name="1_So lieu quoc te TH_08 Thuong mai va Du lich (Ok)" xfId="2168" xr:uid="{00000000-0005-0000-0000-000053120000}"/>
    <cellStyle name="1_So lieu quoc te TH_09 Chi so gia 2011- VuTKG-1 (Ok)" xfId="2169" xr:uid="{00000000-0005-0000-0000-000054120000}"/>
    <cellStyle name="1_So lieu quoc te TH_09 Du lich" xfId="2170" xr:uid="{00000000-0005-0000-0000-000055120000}"/>
    <cellStyle name="1_So lieu quoc te TH_10 Van tai va BCVT (da sua ok)" xfId="2171" xr:uid="{00000000-0005-0000-0000-000056120000}"/>
    <cellStyle name="1_So lieu quoc te TH_12 Giao duc, Y Te va Muc songnam2011" xfId="2172" xr:uid="{00000000-0005-0000-0000-000057120000}"/>
    <cellStyle name="1_So lieu quoc te TH_nien giam tom tat du lich va XNK" xfId="2173" xr:uid="{00000000-0005-0000-0000-000058120000}"/>
    <cellStyle name="1_So lieu quoc te TH_Nongnghiep" xfId="2174" xr:uid="{00000000-0005-0000-0000-000059120000}"/>
    <cellStyle name="1_So lieu quoc te TH_XNK" xfId="2175" xr:uid="{00000000-0005-0000-0000-00005A120000}"/>
    <cellStyle name="1_So lieu quoc te(GDP)" xfId="2176" xr:uid="{00000000-0005-0000-0000-00005B120000}"/>
    <cellStyle name="1_So lieu quoc te(GDP) 2" xfId="4948" xr:uid="{00000000-0005-0000-0000-00005C120000}"/>
    <cellStyle name="1_So lieu quoc te(GDP)_02  Dan so lao dong(OK)" xfId="2177" xr:uid="{00000000-0005-0000-0000-00005D120000}"/>
    <cellStyle name="1_So lieu quoc te(GDP)_03 TKQG va Thu chi NSNN 2012" xfId="2178" xr:uid="{00000000-0005-0000-0000-00005E120000}"/>
    <cellStyle name="1_So lieu quoc te(GDP)_04 Doanh nghiep va CSKDCT 2012" xfId="2179" xr:uid="{00000000-0005-0000-0000-00005F120000}"/>
    <cellStyle name="1_So lieu quoc te(GDP)_05 Doanh nghiep va Ca the_2011 (Ok)" xfId="2180" xr:uid="{00000000-0005-0000-0000-000060120000}"/>
    <cellStyle name="1_So lieu quoc te(GDP)_06 NGTT LN,TS 2013 co so" xfId="4949" xr:uid="{00000000-0005-0000-0000-000061120000}"/>
    <cellStyle name="1_So lieu quoc te(GDP)_07 NGTT CN 2012" xfId="2181" xr:uid="{00000000-0005-0000-0000-000062120000}"/>
    <cellStyle name="1_So lieu quoc te(GDP)_08 Thuong mai Tong muc - Diep" xfId="2182" xr:uid="{00000000-0005-0000-0000-000063120000}"/>
    <cellStyle name="1_So lieu quoc te(GDP)_08 Thuong mai va Du lich (Ok)" xfId="2183" xr:uid="{00000000-0005-0000-0000-000064120000}"/>
    <cellStyle name="1_So lieu quoc te(GDP)_08 Thuong mai va Du lich (Ok)_nien giam tom tat nong nghiep 2013" xfId="4950" xr:uid="{00000000-0005-0000-0000-000065120000}"/>
    <cellStyle name="1_So lieu quoc te(GDP)_08 Thuong mai va Du lich (Ok)_Phan II (In)" xfId="4951" xr:uid="{00000000-0005-0000-0000-000066120000}"/>
    <cellStyle name="1_So lieu quoc te(GDP)_09 Chi so gia 2011- VuTKG-1 (Ok)" xfId="2184" xr:uid="{00000000-0005-0000-0000-000067120000}"/>
    <cellStyle name="1_So lieu quoc te(GDP)_09 Chi so gia 2011- VuTKG-1 (Ok)_nien giam tom tat nong nghiep 2013" xfId="4952" xr:uid="{00000000-0005-0000-0000-000068120000}"/>
    <cellStyle name="1_So lieu quoc te(GDP)_09 Chi so gia 2011- VuTKG-1 (Ok)_Phan II (In)" xfId="4953" xr:uid="{00000000-0005-0000-0000-000069120000}"/>
    <cellStyle name="1_So lieu quoc te(GDP)_09 Du lich" xfId="2185" xr:uid="{00000000-0005-0000-0000-00006A120000}"/>
    <cellStyle name="1_So lieu quoc te(GDP)_09 Du lich_nien giam tom tat nong nghiep 2013" xfId="4954" xr:uid="{00000000-0005-0000-0000-00006B120000}"/>
    <cellStyle name="1_So lieu quoc te(GDP)_09 Du lich_Phan II (In)" xfId="4955" xr:uid="{00000000-0005-0000-0000-00006C120000}"/>
    <cellStyle name="1_So lieu quoc te(GDP)_10 Van tai va BCVT (da sua ok)" xfId="2186" xr:uid="{00000000-0005-0000-0000-00006D120000}"/>
    <cellStyle name="1_So lieu quoc te(GDP)_10 Van tai va BCVT (da sua ok)_nien giam tom tat nong nghiep 2013" xfId="4956" xr:uid="{00000000-0005-0000-0000-00006E120000}"/>
    <cellStyle name="1_So lieu quoc te(GDP)_10 Van tai va BCVT (da sua ok)_Phan II (In)" xfId="4957" xr:uid="{00000000-0005-0000-0000-00006F120000}"/>
    <cellStyle name="1_So lieu quoc te(GDP)_11 (3)" xfId="2187" xr:uid="{00000000-0005-0000-0000-000070120000}"/>
    <cellStyle name="1_So lieu quoc te(GDP)_11 (3) 2" xfId="4958" xr:uid="{00000000-0005-0000-0000-000071120000}"/>
    <cellStyle name="1_So lieu quoc te(GDP)_11 (3)_04 Doanh nghiep va CSKDCT 2012" xfId="2188" xr:uid="{00000000-0005-0000-0000-000072120000}"/>
    <cellStyle name="1_So lieu quoc te(GDP)_11 (3)_Book2" xfId="4959" xr:uid="{00000000-0005-0000-0000-000073120000}"/>
    <cellStyle name="1_So lieu quoc te(GDP)_11 (3)_NGTK-daydu-2014-Laodong" xfId="4960" xr:uid="{00000000-0005-0000-0000-000074120000}"/>
    <cellStyle name="1_So lieu quoc te(GDP)_11 (3)_nien giam tom tat nong nghiep 2013" xfId="4961" xr:uid="{00000000-0005-0000-0000-000075120000}"/>
    <cellStyle name="1_So lieu quoc te(GDP)_11 (3)_Niengiam_Hung_final" xfId="4962" xr:uid="{00000000-0005-0000-0000-000076120000}"/>
    <cellStyle name="1_So lieu quoc te(GDP)_11 (3)_Phan II (In)" xfId="4963" xr:uid="{00000000-0005-0000-0000-000077120000}"/>
    <cellStyle name="1_So lieu quoc te(GDP)_11 (3)_Xl0000167" xfId="2189" xr:uid="{00000000-0005-0000-0000-000078120000}"/>
    <cellStyle name="1_So lieu quoc te(GDP)_12 (2)" xfId="2190" xr:uid="{00000000-0005-0000-0000-000079120000}"/>
    <cellStyle name="1_So lieu quoc te(GDP)_12 (2) 2" xfId="4964" xr:uid="{00000000-0005-0000-0000-00007A120000}"/>
    <cellStyle name="1_So lieu quoc te(GDP)_12 (2)_04 Doanh nghiep va CSKDCT 2012" xfId="2191" xr:uid="{00000000-0005-0000-0000-00007B120000}"/>
    <cellStyle name="1_So lieu quoc te(GDP)_12 (2)_Book2" xfId="4965" xr:uid="{00000000-0005-0000-0000-00007C120000}"/>
    <cellStyle name="1_So lieu quoc te(GDP)_12 (2)_NGTK-daydu-2014-Laodong" xfId="4966" xr:uid="{00000000-0005-0000-0000-00007D120000}"/>
    <cellStyle name="1_So lieu quoc te(GDP)_12 (2)_nien giam tom tat nong nghiep 2013" xfId="4967" xr:uid="{00000000-0005-0000-0000-00007E120000}"/>
    <cellStyle name="1_So lieu quoc te(GDP)_12 (2)_Niengiam_Hung_final" xfId="4968" xr:uid="{00000000-0005-0000-0000-00007F120000}"/>
    <cellStyle name="1_So lieu quoc te(GDP)_12 (2)_Phan II (In)" xfId="4969" xr:uid="{00000000-0005-0000-0000-000080120000}"/>
    <cellStyle name="1_So lieu quoc te(GDP)_12 (2)_Xl0000167" xfId="2192" xr:uid="{00000000-0005-0000-0000-000081120000}"/>
    <cellStyle name="1_So lieu quoc te(GDP)_12 Giao duc, Y Te va Muc songnam2011" xfId="2193" xr:uid="{00000000-0005-0000-0000-000082120000}"/>
    <cellStyle name="1_So lieu quoc te(GDP)_12 Giao duc, Y Te va Muc songnam2011_nien giam tom tat nong nghiep 2013" xfId="4970" xr:uid="{00000000-0005-0000-0000-000083120000}"/>
    <cellStyle name="1_So lieu quoc te(GDP)_12 Giao duc, Y Te va Muc songnam2011_Phan II (In)" xfId="4971" xr:uid="{00000000-0005-0000-0000-000084120000}"/>
    <cellStyle name="1_So lieu quoc te(GDP)_12 MSDC_Thuy Van" xfId="4972" xr:uid="{00000000-0005-0000-0000-000085120000}"/>
    <cellStyle name="1_So lieu quoc te(GDP)_12 So lieu quoc te (Ok)" xfId="2194" xr:uid="{00000000-0005-0000-0000-000086120000}"/>
    <cellStyle name="1_So lieu quoc te(GDP)_12 So lieu quoc te (Ok)_nien giam tom tat nong nghiep 2013" xfId="4973" xr:uid="{00000000-0005-0000-0000-000087120000}"/>
    <cellStyle name="1_So lieu quoc te(GDP)_12 So lieu quoc te (Ok)_Phan II (In)" xfId="4974" xr:uid="{00000000-0005-0000-0000-000088120000}"/>
    <cellStyle name="1_So lieu quoc te(GDP)_13 Van tai 2012" xfId="2195" xr:uid="{00000000-0005-0000-0000-000089120000}"/>
    <cellStyle name="1_So lieu quoc te(GDP)_Book2" xfId="4975" xr:uid="{00000000-0005-0000-0000-00008A120000}"/>
    <cellStyle name="1_So lieu quoc te(GDP)_Giaoduc2013(ok)" xfId="2196" xr:uid="{00000000-0005-0000-0000-00008B120000}"/>
    <cellStyle name="1_So lieu quoc te(GDP)_Maket NGTT2012 LN,TS (7-1-2013)" xfId="2197" xr:uid="{00000000-0005-0000-0000-00008C120000}"/>
    <cellStyle name="1_So lieu quoc te(GDP)_Maket NGTT2012 LN,TS (7-1-2013)_Nongnghiep" xfId="2198" xr:uid="{00000000-0005-0000-0000-00008D120000}"/>
    <cellStyle name="1_So lieu quoc te(GDP)_Ngiam_lamnghiep_2011_v2(1)(1)" xfId="2199" xr:uid="{00000000-0005-0000-0000-00008E120000}"/>
    <cellStyle name="1_So lieu quoc te(GDP)_Ngiam_lamnghiep_2011_v2(1)(1)_Nongnghiep" xfId="2200" xr:uid="{00000000-0005-0000-0000-00008F120000}"/>
    <cellStyle name="1_So lieu quoc te(GDP)_NGTK-daydu-2014-Laodong" xfId="4976" xr:uid="{00000000-0005-0000-0000-000090120000}"/>
    <cellStyle name="1_So lieu quoc te(GDP)_NGTT LN,TS 2012 (Chuan)" xfId="2201" xr:uid="{00000000-0005-0000-0000-000091120000}"/>
    <cellStyle name="1_So lieu quoc te(GDP)_Nien giam TT Vu Nong nghiep 2012(solieu)-gui Vu TH 29-3-2013" xfId="2202" xr:uid="{00000000-0005-0000-0000-000092120000}"/>
    <cellStyle name="1_So lieu quoc te(GDP)_Niengiam_Hung_final" xfId="4977" xr:uid="{00000000-0005-0000-0000-000093120000}"/>
    <cellStyle name="1_So lieu quoc te(GDP)_Nongnghiep" xfId="2203" xr:uid="{00000000-0005-0000-0000-000094120000}"/>
    <cellStyle name="1_So lieu quoc te(GDP)_Nongnghiep 2" xfId="5328" xr:uid="{00000000-0005-0000-0000-000095120000}"/>
    <cellStyle name="1_So lieu quoc te(GDP)_Nongnghiep NGDD 2012_cap nhat den 24-5-2013(1)" xfId="2204" xr:uid="{00000000-0005-0000-0000-000096120000}"/>
    <cellStyle name="1_So lieu quoc te(GDP)_Nongnghiep_Nongnghiep NGDD 2012_cap nhat den 24-5-2013(1)" xfId="2205" xr:uid="{00000000-0005-0000-0000-000097120000}"/>
    <cellStyle name="1_So lieu quoc te(GDP)_TKQG" xfId="2206" xr:uid="{00000000-0005-0000-0000-000098120000}"/>
    <cellStyle name="1_So lieu quoc te(GDP)_TKQG 2" xfId="5329" xr:uid="{00000000-0005-0000-0000-000099120000}"/>
    <cellStyle name="1_So lieu quoc te(GDP)_Xl0000147" xfId="2207" xr:uid="{00000000-0005-0000-0000-00009A120000}"/>
    <cellStyle name="1_So lieu quoc te(GDP)_Xl0000167" xfId="2208" xr:uid="{00000000-0005-0000-0000-00009B120000}"/>
    <cellStyle name="1_So lieu quoc te(GDP)_XNK" xfId="2209" xr:uid="{00000000-0005-0000-0000-00009C120000}"/>
    <cellStyle name="1_So lieu quoc te(GDP)_XNK_nien giam tom tat nong nghiep 2013" xfId="4978" xr:uid="{00000000-0005-0000-0000-00009D120000}"/>
    <cellStyle name="1_So lieu quoc te(GDP)_XNK_Phan II (In)" xfId="4979" xr:uid="{00000000-0005-0000-0000-00009E120000}"/>
    <cellStyle name="1_Thuong mai va Du lich" xfId="2210" xr:uid="{00000000-0005-0000-0000-00009F120000}"/>
    <cellStyle name="1_Thuong mai va Du lich 2" xfId="4980" xr:uid="{00000000-0005-0000-0000-0000A0120000}"/>
    <cellStyle name="1_Thuong mai va Du lich_01 Don vi HC" xfId="2211" xr:uid="{00000000-0005-0000-0000-0000A1120000}"/>
    <cellStyle name="1_Thuong mai va Du lich_Book2" xfId="4981" xr:uid="{00000000-0005-0000-0000-0000A2120000}"/>
    <cellStyle name="1_Thuong mai va Du lich_NGDD 2013 Thu chi NSNN " xfId="4982" xr:uid="{00000000-0005-0000-0000-0000A3120000}"/>
    <cellStyle name="1_Thuong mai va Du lich_NGTK-daydu-2014-Laodong" xfId="4983" xr:uid="{00000000-0005-0000-0000-0000A4120000}"/>
    <cellStyle name="1_Thuong mai va Du lich_nien giam tom tat nong nghiep 2013" xfId="4984" xr:uid="{00000000-0005-0000-0000-0000A5120000}"/>
    <cellStyle name="1_Thuong mai va Du lich_Niengiam_Hung_final" xfId="4985" xr:uid="{00000000-0005-0000-0000-0000A6120000}"/>
    <cellStyle name="1_Thuong mai va Du lich_Phan II (In)" xfId="4986" xr:uid="{00000000-0005-0000-0000-0000A7120000}"/>
    <cellStyle name="1_TKQG" xfId="2212" xr:uid="{00000000-0005-0000-0000-0000A8120000}"/>
    <cellStyle name="1_Tong hop 1" xfId="2213" xr:uid="{00000000-0005-0000-0000-0000A9120000}"/>
    <cellStyle name="1_Tong hop 1 2" xfId="4987" xr:uid="{00000000-0005-0000-0000-0000AA120000}"/>
    <cellStyle name="1_Tong hop 1_Book2" xfId="4988" xr:uid="{00000000-0005-0000-0000-0000AB120000}"/>
    <cellStyle name="1_Tong hop 1_NGTK-daydu-2014-Laodong" xfId="4989" xr:uid="{00000000-0005-0000-0000-0000AC120000}"/>
    <cellStyle name="1_Tong hop 1_Niengiam_Hung_final" xfId="4990" xr:uid="{00000000-0005-0000-0000-0000AD120000}"/>
    <cellStyle name="1_Tong hop NGTT" xfId="2214" xr:uid="{00000000-0005-0000-0000-0000AE120000}"/>
    <cellStyle name="1_Tong hop NGTT 2" xfId="4991" xr:uid="{00000000-0005-0000-0000-0000AF120000}"/>
    <cellStyle name="1_Tong hop NGTT_Book2" xfId="4992" xr:uid="{00000000-0005-0000-0000-0000B0120000}"/>
    <cellStyle name="1_Tong hop NGTT_Mau" xfId="4993" xr:uid="{00000000-0005-0000-0000-0000B1120000}"/>
    <cellStyle name="1_Tong hop NGTT_NGTK-daydu-2014-Laodong" xfId="4994" xr:uid="{00000000-0005-0000-0000-0000B2120000}"/>
    <cellStyle name="1_Tong hop NGTT_Niengiam_Hung_final" xfId="4995" xr:uid="{00000000-0005-0000-0000-0000B3120000}"/>
    <cellStyle name="1_Xl0000006" xfId="4996" xr:uid="{00000000-0005-0000-0000-0000B4120000}"/>
    <cellStyle name="1_Xl0000167" xfId="2215" xr:uid="{00000000-0005-0000-0000-0000B5120000}"/>
    <cellStyle name="1_XNK" xfId="2216" xr:uid="{00000000-0005-0000-0000-0000B6120000}"/>
    <cellStyle name="1_XNK (10-6)" xfId="2217" xr:uid="{00000000-0005-0000-0000-0000B7120000}"/>
    <cellStyle name="1_XNK (10-6) 2" xfId="4997" xr:uid="{00000000-0005-0000-0000-0000B8120000}"/>
    <cellStyle name="1_XNK (10-6)_Book2" xfId="4998" xr:uid="{00000000-0005-0000-0000-0000B9120000}"/>
    <cellStyle name="1_XNK (10-6)_NGTK-daydu-2014-Laodong" xfId="4999" xr:uid="{00000000-0005-0000-0000-0000BA120000}"/>
    <cellStyle name="1_XNK (10-6)_Niengiam_Hung_final" xfId="5000" xr:uid="{00000000-0005-0000-0000-0000BB120000}"/>
    <cellStyle name="1_XNK 10" xfId="5001" xr:uid="{00000000-0005-0000-0000-0000BC120000}"/>
    <cellStyle name="1_XNK 11" xfId="5002" xr:uid="{00000000-0005-0000-0000-0000BD120000}"/>
    <cellStyle name="1_XNK 12" xfId="5003" xr:uid="{00000000-0005-0000-0000-0000BE120000}"/>
    <cellStyle name="1_XNK 13" xfId="5004" xr:uid="{00000000-0005-0000-0000-0000BF120000}"/>
    <cellStyle name="1_XNK 14" xfId="5005" xr:uid="{00000000-0005-0000-0000-0000C0120000}"/>
    <cellStyle name="1_XNK 15" xfId="5006" xr:uid="{00000000-0005-0000-0000-0000C1120000}"/>
    <cellStyle name="1_XNK 16" xfId="5007" xr:uid="{00000000-0005-0000-0000-0000C2120000}"/>
    <cellStyle name="1_XNK 17" xfId="5008" xr:uid="{00000000-0005-0000-0000-0000C3120000}"/>
    <cellStyle name="1_XNK 18" xfId="5009" xr:uid="{00000000-0005-0000-0000-0000C4120000}"/>
    <cellStyle name="1_XNK 19" xfId="5010" xr:uid="{00000000-0005-0000-0000-0000C5120000}"/>
    <cellStyle name="1_XNK 2" xfId="5011" xr:uid="{00000000-0005-0000-0000-0000C6120000}"/>
    <cellStyle name="1_XNK 20" xfId="5012" xr:uid="{00000000-0005-0000-0000-0000C7120000}"/>
    <cellStyle name="1_XNK 21" xfId="5013" xr:uid="{00000000-0005-0000-0000-0000C8120000}"/>
    <cellStyle name="1_XNK 3" xfId="5014" xr:uid="{00000000-0005-0000-0000-0000C9120000}"/>
    <cellStyle name="1_XNK 4" xfId="5015" xr:uid="{00000000-0005-0000-0000-0000CA120000}"/>
    <cellStyle name="1_XNK 5" xfId="5016" xr:uid="{00000000-0005-0000-0000-0000CB120000}"/>
    <cellStyle name="1_XNK 6" xfId="5017" xr:uid="{00000000-0005-0000-0000-0000CC120000}"/>
    <cellStyle name="1_XNK 7" xfId="5018" xr:uid="{00000000-0005-0000-0000-0000CD120000}"/>
    <cellStyle name="1_XNK 8" xfId="5019" xr:uid="{00000000-0005-0000-0000-0000CE120000}"/>
    <cellStyle name="1_XNK 9" xfId="5020" xr:uid="{00000000-0005-0000-0000-0000CF120000}"/>
    <cellStyle name="1_XNK_08 Thuong mai Tong muc - Diep" xfId="2218" xr:uid="{00000000-0005-0000-0000-0000D0120000}"/>
    <cellStyle name="1_XNK_08 Thuong mai Tong muc - Diep_nien giam tom tat nong nghiep 2013" xfId="5021" xr:uid="{00000000-0005-0000-0000-0000D1120000}"/>
    <cellStyle name="1_XNK_08 Thuong mai Tong muc - Diep_Phan II (In)" xfId="5022" xr:uid="{00000000-0005-0000-0000-0000D2120000}"/>
    <cellStyle name="1_XNK_Bo sung 04 bieu Cong nghiep" xfId="2219" xr:uid="{00000000-0005-0000-0000-0000D3120000}"/>
    <cellStyle name="1_XNK_Bo sung 04 bieu Cong nghiep 2" xfId="5023" xr:uid="{00000000-0005-0000-0000-0000D4120000}"/>
    <cellStyle name="1_XNK_Bo sung 04 bieu Cong nghiep_Book2" xfId="5024" xr:uid="{00000000-0005-0000-0000-0000D5120000}"/>
    <cellStyle name="1_XNK_Bo sung 04 bieu Cong nghiep_Mau" xfId="5025" xr:uid="{00000000-0005-0000-0000-0000D6120000}"/>
    <cellStyle name="1_XNK_Bo sung 04 bieu Cong nghiep_NGTK-daydu-2014-Laodong" xfId="5026" xr:uid="{00000000-0005-0000-0000-0000D7120000}"/>
    <cellStyle name="1_XNK_Bo sung 04 bieu Cong nghiep_Niengiam_Hung_final" xfId="5027" xr:uid="{00000000-0005-0000-0000-0000D8120000}"/>
    <cellStyle name="1_XNK_Book2" xfId="5028" xr:uid="{00000000-0005-0000-0000-0000D9120000}"/>
    <cellStyle name="1_XNK_Mau" xfId="5029" xr:uid="{00000000-0005-0000-0000-0000DA120000}"/>
    <cellStyle name="1_XNK_NGTK-daydu-2014-Laodong" xfId="5030" xr:uid="{00000000-0005-0000-0000-0000DB120000}"/>
    <cellStyle name="1_XNK_Niengiam_Hung_final" xfId="5031" xr:uid="{00000000-0005-0000-0000-0000DC120000}"/>
    <cellStyle name="1_XNK-2012" xfId="2220" xr:uid="{00000000-0005-0000-0000-0000DD120000}"/>
    <cellStyle name="1_XNK-2012_nien giam tom tat nong nghiep 2013" xfId="5032" xr:uid="{00000000-0005-0000-0000-0000DE120000}"/>
    <cellStyle name="1_XNK-2012_Phan II (In)" xfId="5033" xr:uid="{00000000-0005-0000-0000-0000DF120000}"/>
    <cellStyle name="1_XNK-Market" xfId="2221" xr:uid="{00000000-0005-0000-0000-0000E0120000}"/>
    <cellStyle name="¹éºÐÀ²_      " xfId="2222" xr:uid="{00000000-0005-0000-0000-0000E1120000}"/>
    <cellStyle name="20% - Accent1 2" xfId="2223" xr:uid="{00000000-0005-0000-0000-0000E2120000}"/>
    <cellStyle name="20% - Accent1 2 2" xfId="2224" xr:uid="{00000000-0005-0000-0000-0000E3120000}"/>
    <cellStyle name="20% - Accent1 3" xfId="5034" xr:uid="{00000000-0005-0000-0000-0000E4120000}"/>
    <cellStyle name="20% - Accent2 2" xfId="2225" xr:uid="{00000000-0005-0000-0000-0000E5120000}"/>
    <cellStyle name="20% - Accent2 2 2" xfId="2226" xr:uid="{00000000-0005-0000-0000-0000E6120000}"/>
    <cellStyle name="20% - Accent2 3" xfId="5035" xr:uid="{00000000-0005-0000-0000-0000E7120000}"/>
    <cellStyle name="20% - Accent3 2" xfId="2227" xr:uid="{00000000-0005-0000-0000-0000E8120000}"/>
    <cellStyle name="20% - Accent3 2 2" xfId="2228" xr:uid="{00000000-0005-0000-0000-0000E9120000}"/>
    <cellStyle name="20% - Accent3 3" xfId="5036" xr:uid="{00000000-0005-0000-0000-0000EA120000}"/>
    <cellStyle name="20% - Accent4 2" xfId="2229" xr:uid="{00000000-0005-0000-0000-0000EB120000}"/>
    <cellStyle name="20% - Accent4 2 2" xfId="2230" xr:uid="{00000000-0005-0000-0000-0000EC120000}"/>
    <cellStyle name="20% - Accent4 3" xfId="5037" xr:uid="{00000000-0005-0000-0000-0000ED120000}"/>
    <cellStyle name="20% - Accent5 2" xfId="2231" xr:uid="{00000000-0005-0000-0000-0000EE120000}"/>
    <cellStyle name="20% - Accent5 2 2" xfId="2232" xr:uid="{00000000-0005-0000-0000-0000EF120000}"/>
    <cellStyle name="20% - Accent5 3" xfId="5038" xr:uid="{00000000-0005-0000-0000-0000F0120000}"/>
    <cellStyle name="20% - Accent6 2" xfId="2233" xr:uid="{00000000-0005-0000-0000-0000F1120000}"/>
    <cellStyle name="20% - Accent6 2 2" xfId="2234" xr:uid="{00000000-0005-0000-0000-0000F2120000}"/>
    <cellStyle name="20% - Accent6 3" xfId="5039" xr:uid="{00000000-0005-0000-0000-0000F3120000}"/>
    <cellStyle name="40% - Accent1 2" xfId="2235" xr:uid="{00000000-0005-0000-0000-0000F4120000}"/>
    <cellStyle name="40% - Accent1 2 2" xfId="2236" xr:uid="{00000000-0005-0000-0000-0000F5120000}"/>
    <cellStyle name="40% - Accent1 3" xfId="5040" xr:uid="{00000000-0005-0000-0000-0000F6120000}"/>
    <cellStyle name="40% - Accent2 2" xfId="2237" xr:uid="{00000000-0005-0000-0000-0000F7120000}"/>
    <cellStyle name="40% - Accent2 2 2" xfId="2238" xr:uid="{00000000-0005-0000-0000-0000F8120000}"/>
    <cellStyle name="40% - Accent2 3" xfId="5041" xr:uid="{00000000-0005-0000-0000-0000F9120000}"/>
    <cellStyle name="40% - Accent3 2" xfId="2239" xr:uid="{00000000-0005-0000-0000-0000FA120000}"/>
    <cellStyle name="40% - Accent3 2 2" xfId="2240" xr:uid="{00000000-0005-0000-0000-0000FB120000}"/>
    <cellStyle name="40% - Accent3 3" xfId="5042" xr:uid="{00000000-0005-0000-0000-0000FC120000}"/>
    <cellStyle name="40% - Accent4 2" xfId="2241" xr:uid="{00000000-0005-0000-0000-0000FD120000}"/>
    <cellStyle name="40% - Accent4 2 2" xfId="2242" xr:uid="{00000000-0005-0000-0000-0000FE120000}"/>
    <cellStyle name="40% - Accent4 3" xfId="5043" xr:uid="{00000000-0005-0000-0000-0000FF120000}"/>
    <cellStyle name="40% - Accent5 2" xfId="2243" xr:uid="{00000000-0005-0000-0000-000000130000}"/>
    <cellStyle name="40% - Accent5 2 2" xfId="2244" xr:uid="{00000000-0005-0000-0000-000001130000}"/>
    <cellStyle name="40% - Accent5 3" xfId="5044" xr:uid="{00000000-0005-0000-0000-000002130000}"/>
    <cellStyle name="40% - Accent6 2" xfId="2245" xr:uid="{00000000-0005-0000-0000-000003130000}"/>
    <cellStyle name="40% - Accent6 2 2" xfId="2246" xr:uid="{00000000-0005-0000-0000-000004130000}"/>
    <cellStyle name="40% - Accent6 3" xfId="5045" xr:uid="{00000000-0005-0000-0000-000005130000}"/>
    <cellStyle name="60% - Accent1 2" xfId="2247" xr:uid="{00000000-0005-0000-0000-000006130000}"/>
    <cellStyle name="60% - Accent1 2 2" xfId="2248" xr:uid="{00000000-0005-0000-0000-000007130000}"/>
    <cellStyle name="60% - Accent1 3" xfId="5046" xr:uid="{00000000-0005-0000-0000-000008130000}"/>
    <cellStyle name="60% - Accent2 2" xfId="2249" xr:uid="{00000000-0005-0000-0000-000009130000}"/>
    <cellStyle name="60% - Accent2 2 2" xfId="2250" xr:uid="{00000000-0005-0000-0000-00000A130000}"/>
    <cellStyle name="60% - Accent2 3" xfId="5047" xr:uid="{00000000-0005-0000-0000-00000B130000}"/>
    <cellStyle name="60% - Accent3 2" xfId="2251" xr:uid="{00000000-0005-0000-0000-00000C130000}"/>
    <cellStyle name="60% - Accent3 2 2" xfId="2252" xr:uid="{00000000-0005-0000-0000-00000D130000}"/>
    <cellStyle name="60% - Accent3 3" xfId="5048" xr:uid="{00000000-0005-0000-0000-00000E130000}"/>
    <cellStyle name="60% - Accent4 2" xfId="2253" xr:uid="{00000000-0005-0000-0000-00000F130000}"/>
    <cellStyle name="60% - Accent4 2 2" xfId="2254" xr:uid="{00000000-0005-0000-0000-000010130000}"/>
    <cellStyle name="60% - Accent4 3" xfId="5049" xr:uid="{00000000-0005-0000-0000-000011130000}"/>
    <cellStyle name="60% - Accent5 2" xfId="2255" xr:uid="{00000000-0005-0000-0000-000012130000}"/>
    <cellStyle name="60% - Accent5 2 2" xfId="2256" xr:uid="{00000000-0005-0000-0000-000013130000}"/>
    <cellStyle name="60% - Accent5 3" xfId="5050" xr:uid="{00000000-0005-0000-0000-000014130000}"/>
    <cellStyle name="60% - Accent6 2" xfId="2257" xr:uid="{00000000-0005-0000-0000-000015130000}"/>
    <cellStyle name="60% - Accent6 2 2" xfId="2258" xr:uid="{00000000-0005-0000-0000-000016130000}"/>
    <cellStyle name="60% - Accent6 3" xfId="5051" xr:uid="{00000000-0005-0000-0000-000017130000}"/>
    <cellStyle name="Accent1 2" xfId="2259" xr:uid="{00000000-0005-0000-0000-000018130000}"/>
    <cellStyle name="Accent1 2 2" xfId="2260" xr:uid="{00000000-0005-0000-0000-000019130000}"/>
    <cellStyle name="Accent1 3" xfId="5052" xr:uid="{00000000-0005-0000-0000-00001A130000}"/>
    <cellStyle name="Accent2 2" xfId="2261" xr:uid="{00000000-0005-0000-0000-00001B130000}"/>
    <cellStyle name="Accent2 2 2" xfId="2262" xr:uid="{00000000-0005-0000-0000-00001C130000}"/>
    <cellStyle name="Accent2 3" xfId="5053" xr:uid="{00000000-0005-0000-0000-00001D130000}"/>
    <cellStyle name="Accent3 2" xfId="2263" xr:uid="{00000000-0005-0000-0000-00001E130000}"/>
    <cellStyle name="Accent3 2 2" xfId="2264" xr:uid="{00000000-0005-0000-0000-00001F130000}"/>
    <cellStyle name="Accent3 3" xfId="5054" xr:uid="{00000000-0005-0000-0000-000020130000}"/>
    <cellStyle name="Accent4 2" xfId="2265" xr:uid="{00000000-0005-0000-0000-000021130000}"/>
    <cellStyle name="Accent4 2 2" xfId="2266" xr:uid="{00000000-0005-0000-0000-000022130000}"/>
    <cellStyle name="Accent4 3" xfId="5055" xr:uid="{00000000-0005-0000-0000-000023130000}"/>
    <cellStyle name="Accent5 2" xfId="2267" xr:uid="{00000000-0005-0000-0000-000024130000}"/>
    <cellStyle name="Accent5 2 2" xfId="2268" xr:uid="{00000000-0005-0000-0000-000025130000}"/>
    <cellStyle name="Accent5 3" xfId="5056" xr:uid="{00000000-0005-0000-0000-000026130000}"/>
    <cellStyle name="Accent6 2" xfId="2269" xr:uid="{00000000-0005-0000-0000-000027130000}"/>
    <cellStyle name="Accent6 2 2" xfId="2270" xr:uid="{00000000-0005-0000-0000-000028130000}"/>
    <cellStyle name="Accent6 3" xfId="5057" xr:uid="{00000000-0005-0000-0000-000029130000}"/>
    <cellStyle name="ÅëÈ­ [0]_      " xfId="2271" xr:uid="{00000000-0005-0000-0000-00002A130000}"/>
    <cellStyle name="ÅëÈ­_      " xfId="2272" xr:uid="{00000000-0005-0000-0000-00002B130000}"/>
    <cellStyle name="AeE­_INQUIRY ¿?¾÷AßAø " xfId="2273" xr:uid="{00000000-0005-0000-0000-00002C130000}"/>
    <cellStyle name="ÅëÈ­_L601CPT" xfId="2274" xr:uid="{00000000-0005-0000-0000-00002D130000}"/>
    <cellStyle name="ÄÞ¸¶ [0]_      " xfId="2275" xr:uid="{00000000-0005-0000-0000-00002E130000}"/>
    <cellStyle name="AÞ¸¶ [0]_INQUIRY ¿?¾÷AßAø " xfId="2276" xr:uid="{00000000-0005-0000-0000-00002F130000}"/>
    <cellStyle name="ÄÞ¸¶ [0]_L601CPT" xfId="2277" xr:uid="{00000000-0005-0000-0000-000030130000}"/>
    <cellStyle name="ÄÞ¸¶_      " xfId="2278" xr:uid="{00000000-0005-0000-0000-000031130000}"/>
    <cellStyle name="AÞ¸¶_INQUIRY ¿?¾÷AßAø " xfId="2279" xr:uid="{00000000-0005-0000-0000-000032130000}"/>
    <cellStyle name="ÄÞ¸¶_L601CPT" xfId="2280" xr:uid="{00000000-0005-0000-0000-000033130000}"/>
    <cellStyle name="AutoFormat Options" xfId="2281" xr:uid="{00000000-0005-0000-0000-000034130000}"/>
    <cellStyle name="Bad 2" xfId="2282" xr:uid="{00000000-0005-0000-0000-000035130000}"/>
    <cellStyle name="Bad 2 2" xfId="2283" xr:uid="{00000000-0005-0000-0000-000036130000}"/>
    <cellStyle name="Bad 3" xfId="5058" xr:uid="{00000000-0005-0000-0000-000037130000}"/>
    <cellStyle name="C?AØ_¿?¾÷CoE² " xfId="2284" xr:uid="{00000000-0005-0000-0000-000038130000}"/>
    <cellStyle name="Ç¥ÁØ_      " xfId="2285" xr:uid="{00000000-0005-0000-0000-000039130000}"/>
    <cellStyle name="Calculation 2" xfId="2286" xr:uid="{00000000-0005-0000-0000-00003A130000}"/>
    <cellStyle name="Calculation 2 2" xfId="2287" xr:uid="{00000000-0005-0000-0000-00003B130000}"/>
    <cellStyle name="Calculation 3" xfId="5059" xr:uid="{00000000-0005-0000-0000-00003C130000}"/>
    <cellStyle name="category" xfId="2288" xr:uid="{00000000-0005-0000-0000-00003D130000}"/>
    <cellStyle name="Cerrency_Sheet2_XANGDAU" xfId="2289" xr:uid="{00000000-0005-0000-0000-00003E130000}"/>
    <cellStyle name="Check Cell 2" xfId="2290" xr:uid="{00000000-0005-0000-0000-00003F130000}"/>
    <cellStyle name="Check Cell 2 2" xfId="2291" xr:uid="{00000000-0005-0000-0000-000040130000}"/>
    <cellStyle name="Check Cell 3" xfId="5060" xr:uid="{00000000-0005-0000-0000-000041130000}"/>
    <cellStyle name="Comma" xfId="5137" builtinId="3"/>
    <cellStyle name="Comma [0] 2" xfId="2292" xr:uid="{00000000-0005-0000-0000-000043130000}"/>
    <cellStyle name="Comma 10" xfId="2293" xr:uid="{00000000-0005-0000-0000-000044130000}"/>
    <cellStyle name="Comma 10 2" xfId="2294" xr:uid="{00000000-0005-0000-0000-000045130000}"/>
    <cellStyle name="Comma 10 3" xfId="2295" xr:uid="{00000000-0005-0000-0000-000046130000}"/>
    <cellStyle name="Comma 10_12 MSDC_Thuy Van" xfId="5061" xr:uid="{00000000-0005-0000-0000-000047130000}"/>
    <cellStyle name="Comma 11" xfId="2296" xr:uid="{00000000-0005-0000-0000-000048130000}"/>
    <cellStyle name="Comma 12" xfId="2297" xr:uid="{00000000-0005-0000-0000-000049130000}"/>
    <cellStyle name="Comma 13" xfId="2298" xr:uid="{00000000-0005-0000-0000-00004A130000}"/>
    <cellStyle name="Comma 14" xfId="2299" xr:uid="{00000000-0005-0000-0000-00004B130000}"/>
    <cellStyle name="Comma 15" xfId="2300" xr:uid="{00000000-0005-0000-0000-00004C130000}"/>
    <cellStyle name="Comma 16" xfId="5062" xr:uid="{00000000-0005-0000-0000-00004D130000}"/>
    <cellStyle name="Comma 16 2" xfId="5063" xr:uid="{00000000-0005-0000-0000-00004E130000}"/>
    <cellStyle name="Comma 17" xfId="5064" xr:uid="{00000000-0005-0000-0000-00004F130000}"/>
    <cellStyle name="Comma 17 2" xfId="5065" xr:uid="{00000000-0005-0000-0000-000050130000}"/>
    <cellStyle name="Comma 18" xfId="5066" xr:uid="{00000000-0005-0000-0000-000051130000}"/>
    <cellStyle name="Comma 18 2" xfId="5067" xr:uid="{00000000-0005-0000-0000-000052130000}"/>
    <cellStyle name="Comma 19" xfId="5068" xr:uid="{00000000-0005-0000-0000-000053130000}"/>
    <cellStyle name="Comma 19 2" xfId="5069" xr:uid="{00000000-0005-0000-0000-000054130000}"/>
    <cellStyle name="Comma 2" xfId="5070" xr:uid="{00000000-0005-0000-0000-000055130000}"/>
    <cellStyle name="Comma 2 2" xfId="2301" xr:uid="{00000000-0005-0000-0000-000056130000}"/>
    <cellStyle name="Comma 2 2 2" xfId="2302" xr:uid="{00000000-0005-0000-0000-000057130000}"/>
    <cellStyle name="Comma 2 3" xfId="2303" xr:uid="{00000000-0005-0000-0000-000058130000}"/>
    <cellStyle name="Comma 2 3 2" xfId="5071" xr:uid="{00000000-0005-0000-0000-000059130000}"/>
    <cellStyle name="Comma 2 4" xfId="5072" xr:uid="{00000000-0005-0000-0000-00005A130000}"/>
    <cellStyle name="Comma 2_12 MSDC_Thuy Van" xfId="5073" xr:uid="{00000000-0005-0000-0000-00005B130000}"/>
    <cellStyle name="Comma 20" xfId="5074" xr:uid="{00000000-0005-0000-0000-00005C130000}"/>
    <cellStyle name="Comma 20 2" xfId="5075" xr:uid="{00000000-0005-0000-0000-00005D130000}"/>
    <cellStyle name="Comma 21" xfId="5076" xr:uid="{00000000-0005-0000-0000-00005E130000}"/>
    <cellStyle name="Comma 21 2" xfId="5077" xr:uid="{00000000-0005-0000-0000-00005F130000}"/>
    <cellStyle name="Comma 22" xfId="5078" xr:uid="{00000000-0005-0000-0000-000060130000}"/>
    <cellStyle name="Comma 22 2" xfId="5079" xr:uid="{00000000-0005-0000-0000-000061130000}"/>
    <cellStyle name="Comma 23" xfId="5080" xr:uid="{00000000-0005-0000-0000-000062130000}"/>
    <cellStyle name="Comma 23 2" xfId="5081" xr:uid="{00000000-0005-0000-0000-000063130000}"/>
    <cellStyle name="Comma 24" xfId="5082" xr:uid="{00000000-0005-0000-0000-000064130000}"/>
    <cellStyle name="Comma 24 2" xfId="5083" xr:uid="{00000000-0005-0000-0000-000065130000}"/>
    <cellStyle name="Comma 25" xfId="5084" xr:uid="{00000000-0005-0000-0000-000066130000}"/>
    <cellStyle name="Comma 26" xfId="5371" xr:uid="{00000000-0005-0000-0000-000067130000}"/>
    <cellStyle name="Comma 27" xfId="5373" xr:uid="{00000000-0005-0000-0000-000068130000}"/>
    <cellStyle name="Comma 28" xfId="5375" xr:uid="{00000000-0005-0000-0000-000069130000}"/>
    <cellStyle name="Comma 29" xfId="5377" xr:uid="{00000000-0005-0000-0000-00006A130000}"/>
    <cellStyle name="Comma 3" xfId="2304" xr:uid="{00000000-0005-0000-0000-00006B130000}"/>
    <cellStyle name="Comma 3 2" xfId="2305" xr:uid="{00000000-0005-0000-0000-00006C130000}"/>
    <cellStyle name="Comma 3 3" xfId="5085" xr:uid="{00000000-0005-0000-0000-00006D130000}"/>
    <cellStyle name="Comma 3_12 MSDC_Thuy Van" xfId="5086" xr:uid="{00000000-0005-0000-0000-00006E130000}"/>
    <cellStyle name="Comma 30" xfId="5378" xr:uid="{00000000-0005-0000-0000-00006F130000}"/>
    <cellStyle name="Comma 31" xfId="5380" xr:uid="{00000000-0005-0000-0000-000070130000}"/>
    <cellStyle name="Comma 32" xfId="5381" xr:uid="{00000000-0005-0000-0000-000071130000}"/>
    <cellStyle name="Comma 33" xfId="5382" xr:uid="{00000000-0005-0000-0000-000072130000}"/>
    <cellStyle name="Comma 34" xfId="5383" xr:uid="{00000000-0005-0000-0000-000073130000}"/>
    <cellStyle name="Comma 35" xfId="5384" xr:uid="{00000000-0005-0000-0000-000074130000}"/>
    <cellStyle name="Comma 36" xfId="5385" xr:uid="{00000000-0005-0000-0000-000075130000}"/>
    <cellStyle name="Comma 37" xfId="5386" xr:uid="{00000000-0005-0000-0000-000076130000}"/>
    <cellStyle name="Comma 38" xfId="5387" xr:uid="{00000000-0005-0000-0000-000077130000}"/>
    <cellStyle name="Comma 39" xfId="5388" xr:uid="{00000000-0005-0000-0000-000078130000}"/>
    <cellStyle name="Comma 4" xfId="2306" xr:uid="{00000000-0005-0000-0000-000079130000}"/>
    <cellStyle name="Comma 4 2" xfId="2307" xr:uid="{00000000-0005-0000-0000-00007A130000}"/>
    <cellStyle name="Comma 5" xfId="2308" xr:uid="{00000000-0005-0000-0000-00007B130000}"/>
    <cellStyle name="Comma 5 2" xfId="2309" xr:uid="{00000000-0005-0000-0000-00007C130000}"/>
    <cellStyle name="Comma 6" xfId="2310" xr:uid="{00000000-0005-0000-0000-00007D130000}"/>
    <cellStyle name="Comma 6 2" xfId="2311" xr:uid="{00000000-0005-0000-0000-00007E130000}"/>
    <cellStyle name="Comma 7" xfId="2312" xr:uid="{00000000-0005-0000-0000-00007F130000}"/>
    <cellStyle name="Comma 7 2" xfId="2313" xr:uid="{00000000-0005-0000-0000-000080130000}"/>
    <cellStyle name="Comma 8" xfId="2314" xr:uid="{00000000-0005-0000-0000-000081130000}"/>
    <cellStyle name="Comma 8 2" xfId="2315" xr:uid="{00000000-0005-0000-0000-000082130000}"/>
    <cellStyle name="Comma 9" xfId="2316" xr:uid="{00000000-0005-0000-0000-000083130000}"/>
    <cellStyle name="Comma 9 2" xfId="2317" xr:uid="{00000000-0005-0000-0000-000084130000}"/>
    <cellStyle name="comma zerodec" xfId="4" xr:uid="{00000000-0005-0000-0000-000085130000}"/>
    <cellStyle name="comma zerodec 2" xfId="2318" xr:uid="{00000000-0005-0000-0000-000086130000}"/>
    <cellStyle name="comma zerodec 2 2" xfId="5332" xr:uid="{00000000-0005-0000-0000-000087130000}"/>
    <cellStyle name="comma zerodec_11(1).DAOTAO 2012(ok)" xfId="2319" xr:uid="{00000000-0005-0000-0000-000088130000}"/>
    <cellStyle name="Comma0" xfId="5" xr:uid="{00000000-0005-0000-0000-000089130000}"/>
    <cellStyle name="Comma0 2" xfId="5087" xr:uid="{00000000-0005-0000-0000-00008A130000}"/>
    <cellStyle name="cong" xfId="2320" xr:uid="{00000000-0005-0000-0000-00008B130000}"/>
    <cellStyle name="Currency 2" xfId="2321" xr:uid="{00000000-0005-0000-0000-00008C130000}"/>
    <cellStyle name="Currency0" xfId="6" xr:uid="{00000000-0005-0000-0000-00008D130000}"/>
    <cellStyle name="Currency0 2" xfId="5088" xr:uid="{00000000-0005-0000-0000-00008E130000}"/>
    <cellStyle name="Currency1" xfId="7" xr:uid="{00000000-0005-0000-0000-00008F130000}"/>
    <cellStyle name="Currency1 2" xfId="2322" xr:uid="{00000000-0005-0000-0000-000090130000}"/>
    <cellStyle name="Date" xfId="8" xr:uid="{00000000-0005-0000-0000-000091130000}"/>
    <cellStyle name="Date 2" xfId="5089" xr:uid="{00000000-0005-0000-0000-000092130000}"/>
    <cellStyle name="DAUDE" xfId="2323" xr:uid="{00000000-0005-0000-0000-000093130000}"/>
    <cellStyle name="Dollar (zero dec)" xfId="9" xr:uid="{00000000-0005-0000-0000-000094130000}"/>
    <cellStyle name="Dollar (zero dec) 2" xfId="2324" xr:uid="{00000000-0005-0000-0000-000095130000}"/>
    <cellStyle name="Dollar (zero dec)_12 MSDC_Thuy Van" xfId="5090" xr:uid="{00000000-0005-0000-0000-000096130000}"/>
    <cellStyle name="Explanatory Text 2" xfId="2325" xr:uid="{00000000-0005-0000-0000-000097130000}"/>
    <cellStyle name="Explanatory Text 2 2" xfId="2326" xr:uid="{00000000-0005-0000-0000-000098130000}"/>
    <cellStyle name="Explanatory Text 3" xfId="5091" xr:uid="{00000000-0005-0000-0000-000099130000}"/>
    <cellStyle name="Fixed" xfId="10" xr:uid="{00000000-0005-0000-0000-00009A130000}"/>
    <cellStyle name="Fixed 2" xfId="5092" xr:uid="{00000000-0005-0000-0000-00009B130000}"/>
    <cellStyle name="gia" xfId="2327" xr:uid="{00000000-0005-0000-0000-00009C130000}"/>
    <cellStyle name="Good 2" xfId="2328" xr:uid="{00000000-0005-0000-0000-00009D130000}"/>
    <cellStyle name="Good 2 2" xfId="2329" xr:uid="{00000000-0005-0000-0000-00009E130000}"/>
    <cellStyle name="Good 3" xfId="5093" xr:uid="{00000000-0005-0000-0000-00009F130000}"/>
    <cellStyle name="Grey" xfId="11" xr:uid="{00000000-0005-0000-0000-0000A0130000}"/>
    <cellStyle name="Grey 2" xfId="2330" xr:uid="{00000000-0005-0000-0000-0000A1130000}"/>
    <cellStyle name="Grey_11(1).DAOTAO 2012(ok)" xfId="2331" xr:uid="{00000000-0005-0000-0000-0000A2130000}"/>
    <cellStyle name="HEADER" xfId="2332" xr:uid="{00000000-0005-0000-0000-0000A3130000}"/>
    <cellStyle name="Header1" xfId="12" xr:uid="{00000000-0005-0000-0000-0000A4130000}"/>
    <cellStyle name="Header2" xfId="13" xr:uid="{00000000-0005-0000-0000-0000A5130000}"/>
    <cellStyle name="Header2 2" xfId="5138" xr:uid="{00000000-0005-0000-0000-0000A6130000}"/>
    <cellStyle name="Heading 1 2" xfId="2333" xr:uid="{00000000-0005-0000-0000-0000A7130000}"/>
    <cellStyle name="Heading 1 2 2" xfId="2334" xr:uid="{00000000-0005-0000-0000-0000A8130000}"/>
    <cellStyle name="Heading 1 2 3" xfId="5333" xr:uid="{00000000-0005-0000-0000-0000A9130000}"/>
    <cellStyle name="Heading 1 3" xfId="5094" xr:uid="{00000000-0005-0000-0000-0000AA130000}"/>
    <cellStyle name="Heading 2 2" xfId="2335" xr:uid="{00000000-0005-0000-0000-0000AB130000}"/>
    <cellStyle name="Heading 2 2 2" xfId="2336" xr:uid="{00000000-0005-0000-0000-0000AC130000}"/>
    <cellStyle name="Heading 2 3" xfId="5095" xr:uid="{00000000-0005-0000-0000-0000AD130000}"/>
    <cellStyle name="Heading 3 2" xfId="2337" xr:uid="{00000000-0005-0000-0000-0000AE130000}"/>
    <cellStyle name="Heading 3 2 2" xfId="2338" xr:uid="{00000000-0005-0000-0000-0000AF130000}"/>
    <cellStyle name="Heading 3 3" xfId="5096" xr:uid="{00000000-0005-0000-0000-0000B0130000}"/>
    <cellStyle name="Heading 4 2" xfId="2339" xr:uid="{00000000-0005-0000-0000-0000B1130000}"/>
    <cellStyle name="Heading 4 2 2" xfId="2340" xr:uid="{00000000-0005-0000-0000-0000B2130000}"/>
    <cellStyle name="Heading 4 3" xfId="5097" xr:uid="{00000000-0005-0000-0000-0000B3130000}"/>
    <cellStyle name="HEADING1" xfId="14" xr:uid="{00000000-0005-0000-0000-0000B4130000}"/>
    <cellStyle name="HEADING1 2" xfId="2341" xr:uid="{00000000-0005-0000-0000-0000B5130000}"/>
    <cellStyle name="HEADING1 2 2" xfId="5334" xr:uid="{00000000-0005-0000-0000-0000B6130000}"/>
    <cellStyle name="HEADING1_11(1).DAOTAO 2012(ok)" xfId="2342" xr:uid="{00000000-0005-0000-0000-0000B7130000}"/>
    <cellStyle name="HEADING2" xfId="15" xr:uid="{00000000-0005-0000-0000-0000B8130000}"/>
    <cellStyle name="HEADING2 2" xfId="2343" xr:uid="{00000000-0005-0000-0000-0000B9130000}"/>
    <cellStyle name="HEADING2_11(1).DAOTAO 2012(ok)" xfId="2344" xr:uid="{00000000-0005-0000-0000-0000BA130000}"/>
    <cellStyle name="Hyperlink 2" xfId="2345" xr:uid="{00000000-0005-0000-0000-0000BB130000}"/>
    <cellStyle name="Input [yellow]" xfId="16" xr:uid="{00000000-0005-0000-0000-0000BC130000}"/>
    <cellStyle name="Input [yellow] 2" xfId="2347" xr:uid="{00000000-0005-0000-0000-0000BD130000}"/>
    <cellStyle name="Input [yellow]_11(1).DAOTAO 2012(ok)" xfId="2348" xr:uid="{00000000-0005-0000-0000-0000BE130000}"/>
    <cellStyle name="Input 2" xfId="2346" xr:uid="{00000000-0005-0000-0000-0000BF130000}"/>
    <cellStyle name="Input 2 2" xfId="2349" xr:uid="{00000000-0005-0000-0000-0000C0130000}"/>
    <cellStyle name="Input 3" xfId="2350" xr:uid="{00000000-0005-0000-0000-0000C1130000}"/>
    <cellStyle name="Input 4" xfId="5098" xr:uid="{00000000-0005-0000-0000-0000C2130000}"/>
    <cellStyle name="Input 5" xfId="5099" xr:uid="{00000000-0005-0000-0000-0000C3130000}"/>
    <cellStyle name="Input 6" xfId="5100" xr:uid="{00000000-0005-0000-0000-0000C4130000}"/>
    <cellStyle name="Input 7" xfId="5101" xr:uid="{00000000-0005-0000-0000-0000C5130000}"/>
    <cellStyle name="Input 8" xfId="5102" xr:uid="{00000000-0005-0000-0000-0000C6130000}"/>
    <cellStyle name="Linked Cell 2" xfId="2351" xr:uid="{00000000-0005-0000-0000-0000C7130000}"/>
    <cellStyle name="Linked Cell 2 2" xfId="2352" xr:uid="{00000000-0005-0000-0000-0000C8130000}"/>
    <cellStyle name="Linked Cell 3" xfId="5103" xr:uid="{00000000-0005-0000-0000-0000C9130000}"/>
    <cellStyle name="Model" xfId="2353" xr:uid="{00000000-0005-0000-0000-0000CA130000}"/>
    <cellStyle name="Monétaire [0]_TARIFFS DB" xfId="17" xr:uid="{00000000-0005-0000-0000-0000CB130000}"/>
    <cellStyle name="Monétaire_TARIFFS DB" xfId="18" xr:uid="{00000000-0005-0000-0000-0000CC130000}"/>
    <cellStyle name="n" xfId="2354" xr:uid="{00000000-0005-0000-0000-0000CD130000}"/>
    <cellStyle name="n 2" xfId="5335" xr:uid="{00000000-0005-0000-0000-0000CE130000}"/>
    <cellStyle name="Neutral 2" xfId="2355" xr:uid="{00000000-0005-0000-0000-0000CF130000}"/>
    <cellStyle name="Neutral 2 2" xfId="2356" xr:uid="{00000000-0005-0000-0000-0000D0130000}"/>
    <cellStyle name="Neutral 3" xfId="5104" xr:uid="{00000000-0005-0000-0000-0000D1130000}"/>
    <cellStyle name="New Times Roman" xfId="19" xr:uid="{00000000-0005-0000-0000-0000D2130000}"/>
    <cellStyle name="New Times Roman 2" xfId="2357" xr:uid="{00000000-0005-0000-0000-0000D3130000}"/>
    <cellStyle name="New Times Roman 2 2" xfId="5336" xr:uid="{00000000-0005-0000-0000-0000D4130000}"/>
    <cellStyle name="New Times Roman_11(1).DAOTAO 2012(ok)" xfId="2358" xr:uid="{00000000-0005-0000-0000-0000D5130000}"/>
    <cellStyle name="No" xfId="20" xr:uid="{00000000-0005-0000-0000-0000D6130000}"/>
    <cellStyle name="No 2" xfId="5105" xr:uid="{00000000-0005-0000-0000-0000D7130000}"/>
    <cellStyle name="no dec" xfId="21" xr:uid="{00000000-0005-0000-0000-0000D8130000}"/>
    <cellStyle name="no dec 2" xfId="2359" xr:uid="{00000000-0005-0000-0000-0000D9130000}"/>
    <cellStyle name="no dec 2 2" xfId="5337" xr:uid="{00000000-0005-0000-0000-0000DA130000}"/>
    <cellStyle name="no dec_11(1).DAOTAO 2012(ok)" xfId="2360" xr:uid="{00000000-0005-0000-0000-0000DB130000}"/>
    <cellStyle name="No_01 Don vi HC" xfId="2361" xr:uid="{00000000-0005-0000-0000-0000DC130000}"/>
    <cellStyle name="Normal" xfId="0" builtinId="0"/>
    <cellStyle name="Normal - Style1" xfId="22" xr:uid="{00000000-0005-0000-0000-0000DE130000}"/>
    <cellStyle name="Normal - Style1 2" xfId="2362" xr:uid="{00000000-0005-0000-0000-0000DF130000}"/>
    <cellStyle name="Normal - Style1_01 Don vi HC" xfId="2363" xr:uid="{00000000-0005-0000-0000-0000E0130000}"/>
    <cellStyle name="Normal 10" xfId="2364" xr:uid="{00000000-0005-0000-0000-0000E1130000}"/>
    <cellStyle name="Normal 10 2" xfId="2365" xr:uid="{00000000-0005-0000-0000-0000E2130000}"/>
    <cellStyle name="Normal 100" xfId="2366" xr:uid="{00000000-0005-0000-0000-0000E3130000}"/>
    <cellStyle name="Normal 101" xfId="2367" xr:uid="{00000000-0005-0000-0000-0000E4130000}"/>
    <cellStyle name="Normal 102" xfId="2368" xr:uid="{00000000-0005-0000-0000-0000E5130000}"/>
    <cellStyle name="Normal 103" xfId="2369" xr:uid="{00000000-0005-0000-0000-0000E6130000}"/>
    <cellStyle name="Normal 104" xfId="2370" xr:uid="{00000000-0005-0000-0000-0000E7130000}"/>
    <cellStyle name="Normal 105" xfId="2371" xr:uid="{00000000-0005-0000-0000-0000E8130000}"/>
    <cellStyle name="Normal 106" xfId="2372" xr:uid="{00000000-0005-0000-0000-0000E9130000}"/>
    <cellStyle name="Normal 107" xfId="2373" xr:uid="{00000000-0005-0000-0000-0000EA130000}"/>
    <cellStyle name="Normal 108" xfId="2374" xr:uid="{00000000-0005-0000-0000-0000EB130000}"/>
    <cellStyle name="Normal 109" xfId="2375" xr:uid="{00000000-0005-0000-0000-0000EC130000}"/>
    <cellStyle name="Normal 11" xfId="2376" xr:uid="{00000000-0005-0000-0000-0000ED130000}"/>
    <cellStyle name="Normal 11 2" xfId="2377" xr:uid="{00000000-0005-0000-0000-0000EE130000}"/>
    <cellStyle name="Normal 11 3" xfId="5106" xr:uid="{00000000-0005-0000-0000-0000EF130000}"/>
    <cellStyle name="Normal 11_12 MSDC_Thuy Van" xfId="5107" xr:uid="{00000000-0005-0000-0000-0000F0130000}"/>
    <cellStyle name="Normal 110" xfId="2378" xr:uid="{00000000-0005-0000-0000-0000F1130000}"/>
    <cellStyle name="Normal 111" xfId="2379" xr:uid="{00000000-0005-0000-0000-0000F2130000}"/>
    <cellStyle name="Normal 112" xfId="2380" xr:uid="{00000000-0005-0000-0000-0000F3130000}"/>
    <cellStyle name="Normal 113" xfId="2381" xr:uid="{00000000-0005-0000-0000-0000F4130000}"/>
    <cellStyle name="Normal 114" xfId="2382" xr:uid="{00000000-0005-0000-0000-0000F5130000}"/>
    <cellStyle name="Normal 115" xfId="2383" xr:uid="{00000000-0005-0000-0000-0000F6130000}"/>
    <cellStyle name="Normal 116" xfId="2384" xr:uid="{00000000-0005-0000-0000-0000F7130000}"/>
    <cellStyle name="Normal 117" xfId="2385" xr:uid="{00000000-0005-0000-0000-0000F8130000}"/>
    <cellStyle name="Normal 118" xfId="2386" xr:uid="{00000000-0005-0000-0000-0000F9130000}"/>
    <cellStyle name="Normal 119" xfId="2387" xr:uid="{00000000-0005-0000-0000-0000FA130000}"/>
    <cellStyle name="Normal 12" xfId="46" xr:uid="{00000000-0005-0000-0000-0000FB130000}"/>
    <cellStyle name="Normal 12 2" xfId="2388" xr:uid="{00000000-0005-0000-0000-0000FC130000}"/>
    <cellStyle name="Normal 12 3" xfId="5108" xr:uid="{00000000-0005-0000-0000-0000FD130000}"/>
    <cellStyle name="Normal 12 4" xfId="5109" xr:uid="{00000000-0005-0000-0000-0000FE130000}"/>
    <cellStyle name="Normal 12_TKQG" xfId="2389" xr:uid="{00000000-0005-0000-0000-0000FF130000}"/>
    <cellStyle name="Normal 120" xfId="2390" xr:uid="{00000000-0005-0000-0000-000000140000}"/>
    <cellStyle name="Normal 121" xfId="2391" xr:uid="{00000000-0005-0000-0000-000001140000}"/>
    <cellStyle name="Normal 122" xfId="2392" xr:uid="{00000000-0005-0000-0000-000002140000}"/>
    <cellStyle name="Normal 123" xfId="2393" xr:uid="{00000000-0005-0000-0000-000003140000}"/>
    <cellStyle name="Normal 124" xfId="2394" xr:uid="{00000000-0005-0000-0000-000004140000}"/>
    <cellStyle name="Normal 125" xfId="2395" xr:uid="{00000000-0005-0000-0000-000005140000}"/>
    <cellStyle name="Normal 126" xfId="2396" xr:uid="{00000000-0005-0000-0000-000006140000}"/>
    <cellStyle name="Normal 127" xfId="2397" xr:uid="{00000000-0005-0000-0000-000007140000}"/>
    <cellStyle name="Normal 128" xfId="2398" xr:uid="{00000000-0005-0000-0000-000008140000}"/>
    <cellStyle name="Normal 129" xfId="2399" xr:uid="{00000000-0005-0000-0000-000009140000}"/>
    <cellStyle name="Normal 13" xfId="2400" xr:uid="{00000000-0005-0000-0000-00000A140000}"/>
    <cellStyle name="Normal 13 2" xfId="2401" xr:uid="{00000000-0005-0000-0000-00000B140000}"/>
    <cellStyle name="Normal 13 2 2" xfId="2574" xr:uid="{00000000-0005-0000-0000-00000C140000}"/>
    <cellStyle name="Normal 13 2 3" xfId="5110" xr:uid="{00000000-0005-0000-0000-00000D140000}"/>
    <cellStyle name="Normal 13 3" xfId="5111" xr:uid="{00000000-0005-0000-0000-00000E140000}"/>
    <cellStyle name="Normal 130" xfId="2402" xr:uid="{00000000-0005-0000-0000-00000F140000}"/>
    <cellStyle name="Normal 131" xfId="2403" xr:uid="{00000000-0005-0000-0000-000010140000}"/>
    <cellStyle name="Normal 132" xfId="2404" xr:uid="{00000000-0005-0000-0000-000011140000}"/>
    <cellStyle name="Normal 133" xfId="2405" xr:uid="{00000000-0005-0000-0000-000012140000}"/>
    <cellStyle name="Normal 134" xfId="2406" xr:uid="{00000000-0005-0000-0000-000013140000}"/>
    <cellStyle name="Normal 135" xfId="2407" xr:uid="{00000000-0005-0000-0000-000014140000}"/>
    <cellStyle name="Normal 136" xfId="2408" xr:uid="{00000000-0005-0000-0000-000015140000}"/>
    <cellStyle name="Normal 137" xfId="2409" xr:uid="{00000000-0005-0000-0000-000016140000}"/>
    <cellStyle name="Normal 138" xfId="2410" xr:uid="{00000000-0005-0000-0000-000017140000}"/>
    <cellStyle name="Normal 139" xfId="2411" xr:uid="{00000000-0005-0000-0000-000018140000}"/>
    <cellStyle name="Normal 14" xfId="2412" xr:uid="{00000000-0005-0000-0000-000019140000}"/>
    <cellStyle name="Normal 140" xfId="2413" xr:uid="{00000000-0005-0000-0000-00001A140000}"/>
    <cellStyle name="Normal 141" xfId="2414" xr:uid="{00000000-0005-0000-0000-00001B140000}"/>
    <cellStyle name="Normal 142" xfId="2415" xr:uid="{00000000-0005-0000-0000-00001C140000}"/>
    <cellStyle name="Normal 143" xfId="2416" xr:uid="{00000000-0005-0000-0000-00001D140000}"/>
    <cellStyle name="Normal 144" xfId="2417" xr:uid="{00000000-0005-0000-0000-00001E140000}"/>
    <cellStyle name="Normal 145" xfId="2418" xr:uid="{00000000-0005-0000-0000-00001F140000}"/>
    <cellStyle name="Normal 146" xfId="2419" xr:uid="{00000000-0005-0000-0000-000020140000}"/>
    <cellStyle name="Normal 147" xfId="2420" xr:uid="{00000000-0005-0000-0000-000021140000}"/>
    <cellStyle name="Normal 148" xfId="2421" xr:uid="{00000000-0005-0000-0000-000022140000}"/>
    <cellStyle name="Normal 149" xfId="2422" xr:uid="{00000000-0005-0000-0000-000023140000}"/>
    <cellStyle name="Normal 15" xfId="2423" xr:uid="{00000000-0005-0000-0000-000024140000}"/>
    <cellStyle name="Normal 150" xfId="2424" xr:uid="{00000000-0005-0000-0000-000025140000}"/>
    <cellStyle name="Normal 151" xfId="2425" xr:uid="{00000000-0005-0000-0000-000026140000}"/>
    <cellStyle name="Normal 152" xfId="5112" xr:uid="{00000000-0005-0000-0000-000027140000}"/>
    <cellStyle name="Normal 152 2" xfId="5113" xr:uid="{00000000-0005-0000-0000-000028140000}"/>
    <cellStyle name="Normal 153" xfId="5114" xr:uid="{00000000-0005-0000-0000-000029140000}"/>
    <cellStyle name="Normal 153 2" xfId="5115" xr:uid="{00000000-0005-0000-0000-00002A140000}"/>
    <cellStyle name="Normal 153 2 2" xfId="5116" xr:uid="{00000000-0005-0000-0000-00002B140000}"/>
    <cellStyle name="Normal 154" xfId="5117" xr:uid="{00000000-0005-0000-0000-00002C140000}"/>
    <cellStyle name="Normal 154 2" xfId="5118" xr:uid="{00000000-0005-0000-0000-00002D140000}"/>
    <cellStyle name="Normal 155" xfId="5119" xr:uid="{00000000-0005-0000-0000-00002E140000}"/>
    <cellStyle name="Normal 156" xfId="2426" xr:uid="{00000000-0005-0000-0000-00002F140000}"/>
    <cellStyle name="Normal 156 2" xfId="5135" xr:uid="{00000000-0005-0000-0000-000030140000}"/>
    <cellStyle name="Normal 157" xfId="5134" xr:uid="{00000000-0005-0000-0000-000031140000}"/>
    <cellStyle name="Normal 158" xfId="5358" xr:uid="{00000000-0005-0000-0000-000032140000}"/>
    <cellStyle name="Normal 159" xfId="5352" xr:uid="{00000000-0005-0000-0000-000033140000}"/>
    <cellStyle name="Normal 16" xfId="2427" xr:uid="{00000000-0005-0000-0000-000034140000}"/>
    <cellStyle name="Normal 160" xfId="5374" xr:uid="{00000000-0005-0000-0000-000035140000}"/>
    <cellStyle name="Normal 161" xfId="5346" xr:uid="{00000000-0005-0000-0000-000036140000}"/>
    <cellStyle name="Normal 162" xfId="5228" xr:uid="{00000000-0005-0000-0000-000037140000}"/>
    <cellStyle name="Normal 163" xfId="5160" xr:uid="{00000000-0005-0000-0000-000038140000}"/>
    <cellStyle name="Normal 164" xfId="5183" xr:uid="{00000000-0005-0000-0000-000039140000}"/>
    <cellStyle name="Normal 165" xfId="5194" xr:uid="{00000000-0005-0000-0000-00003A140000}"/>
    <cellStyle name="Normal 166" xfId="5355" xr:uid="{00000000-0005-0000-0000-00003B140000}"/>
    <cellStyle name="Normal 167" xfId="5176" xr:uid="{00000000-0005-0000-0000-00003C140000}"/>
    <cellStyle name="Normal 168" xfId="5372" xr:uid="{00000000-0005-0000-0000-00003D140000}"/>
    <cellStyle name="Normal 169" xfId="5212" xr:uid="{00000000-0005-0000-0000-00003E140000}"/>
    <cellStyle name="Normal 17" xfId="2428" xr:uid="{00000000-0005-0000-0000-00003F140000}"/>
    <cellStyle name="Normal 18" xfId="2429" xr:uid="{00000000-0005-0000-0000-000040140000}"/>
    <cellStyle name="Normal 19" xfId="2430" xr:uid="{00000000-0005-0000-0000-000041140000}"/>
    <cellStyle name="Normal 2" xfId="2431" xr:uid="{00000000-0005-0000-0000-000042140000}"/>
    <cellStyle name="Normal 2 2" xfId="2432" xr:uid="{00000000-0005-0000-0000-000043140000}"/>
    <cellStyle name="Normal 2 2 2" xfId="2433" xr:uid="{00000000-0005-0000-0000-000044140000}"/>
    <cellStyle name="Normal 2 3" xfId="2434" xr:uid="{00000000-0005-0000-0000-000045140000}"/>
    <cellStyle name="Normal 2 4" xfId="2435" xr:uid="{00000000-0005-0000-0000-000046140000}"/>
    <cellStyle name="Normal 2 4 2" xfId="5120" xr:uid="{00000000-0005-0000-0000-000047140000}"/>
    <cellStyle name="Normal 2 5" xfId="5121" xr:uid="{00000000-0005-0000-0000-000048140000}"/>
    <cellStyle name="Normal 2 6" xfId="5122" xr:uid="{00000000-0005-0000-0000-000049140000}"/>
    <cellStyle name="Normal 2_06 NGTT LN,TS 2013 co so" xfId="5123" xr:uid="{00000000-0005-0000-0000-00004A140000}"/>
    <cellStyle name="Normal 20" xfId="2436" xr:uid="{00000000-0005-0000-0000-00004B140000}"/>
    <cellStyle name="Normal 21" xfId="2437" xr:uid="{00000000-0005-0000-0000-00004C140000}"/>
    <cellStyle name="Normal 22" xfId="2438" xr:uid="{00000000-0005-0000-0000-00004D140000}"/>
    <cellStyle name="Normal 23" xfId="2439" xr:uid="{00000000-0005-0000-0000-00004E140000}"/>
    <cellStyle name="Normal 24" xfId="2440" xr:uid="{00000000-0005-0000-0000-00004F140000}"/>
    <cellStyle name="Normal 25" xfId="2441" xr:uid="{00000000-0005-0000-0000-000050140000}"/>
    <cellStyle name="Normal 26" xfId="2442" xr:uid="{00000000-0005-0000-0000-000051140000}"/>
    <cellStyle name="Normal 27" xfId="2443" xr:uid="{00000000-0005-0000-0000-000052140000}"/>
    <cellStyle name="Normal 28" xfId="2444" xr:uid="{00000000-0005-0000-0000-000053140000}"/>
    <cellStyle name="Normal 29" xfId="2445" xr:uid="{00000000-0005-0000-0000-000054140000}"/>
    <cellStyle name="Normal 3" xfId="2446" xr:uid="{00000000-0005-0000-0000-000055140000}"/>
    <cellStyle name="Normal 3 10" xfId="5367" xr:uid="{00000000-0005-0000-0000-000056140000}"/>
    <cellStyle name="Normal 3 2" xfId="2447" xr:uid="{00000000-0005-0000-0000-000057140000}"/>
    <cellStyle name="Normal 3 2 2" xfId="2448" xr:uid="{00000000-0005-0000-0000-000058140000}"/>
    <cellStyle name="Normal 3 2 3" xfId="5124" xr:uid="{00000000-0005-0000-0000-000059140000}"/>
    <cellStyle name="Normal 3 2_06 NGTT LN,TS 2013 co so" xfId="5125" xr:uid="{00000000-0005-0000-0000-00005A140000}"/>
    <cellStyle name="Normal 3 3" xfId="2449" xr:uid="{00000000-0005-0000-0000-00005B140000}"/>
    <cellStyle name="Normal 3 3 2" xfId="5340" xr:uid="{00000000-0005-0000-0000-00005C140000}"/>
    <cellStyle name="Normal 3 4" xfId="2450" xr:uid="{00000000-0005-0000-0000-00005D140000}"/>
    <cellStyle name="Normal 3 5" xfId="5339" xr:uid="{00000000-0005-0000-0000-00005E140000}"/>
    <cellStyle name="Normal 3 6" xfId="5362" xr:uid="{00000000-0005-0000-0000-00005F140000}"/>
    <cellStyle name="Normal 3 7" xfId="5366" xr:uid="{00000000-0005-0000-0000-000060140000}"/>
    <cellStyle name="Normal 3 8" xfId="5224" xr:uid="{00000000-0005-0000-0000-000061140000}"/>
    <cellStyle name="Normal 3 9" xfId="5356" xr:uid="{00000000-0005-0000-0000-000062140000}"/>
    <cellStyle name="Normal 3_01 Don vi HC" xfId="2451" xr:uid="{00000000-0005-0000-0000-000063140000}"/>
    <cellStyle name="Normal 30" xfId="2452" xr:uid="{00000000-0005-0000-0000-000064140000}"/>
    <cellStyle name="Normal 31" xfId="2453" xr:uid="{00000000-0005-0000-0000-000065140000}"/>
    <cellStyle name="Normal 32" xfId="2454" xr:uid="{00000000-0005-0000-0000-000066140000}"/>
    <cellStyle name="Normal 33" xfId="2455" xr:uid="{00000000-0005-0000-0000-000067140000}"/>
    <cellStyle name="Normal 34" xfId="2456" xr:uid="{00000000-0005-0000-0000-000068140000}"/>
    <cellStyle name="Normal 35" xfId="2457" xr:uid="{00000000-0005-0000-0000-000069140000}"/>
    <cellStyle name="Normal 36" xfId="2458" xr:uid="{00000000-0005-0000-0000-00006A140000}"/>
    <cellStyle name="Normal 37" xfId="2459" xr:uid="{00000000-0005-0000-0000-00006B140000}"/>
    <cellStyle name="Normal 38" xfId="2460" xr:uid="{00000000-0005-0000-0000-00006C140000}"/>
    <cellStyle name="Normal 39" xfId="2461" xr:uid="{00000000-0005-0000-0000-00006D140000}"/>
    <cellStyle name="Normal 4" xfId="2462" xr:uid="{00000000-0005-0000-0000-00006E140000}"/>
    <cellStyle name="Normal 4 2" xfId="2463" xr:uid="{00000000-0005-0000-0000-00006F140000}"/>
    <cellStyle name="Normal 4 2 2" xfId="2464" xr:uid="{00000000-0005-0000-0000-000070140000}"/>
    <cellStyle name="Normal 4 3" xfId="2465" xr:uid="{00000000-0005-0000-0000-000071140000}"/>
    <cellStyle name="Normal 4 4" xfId="5341" xr:uid="{00000000-0005-0000-0000-000072140000}"/>
    <cellStyle name="Normal 4_07 NGTT CN 2012" xfId="2466" xr:uid="{00000000-0005-0000-0000-000073140000}"/>
    <cellStyle name="Normal 40" xfId="2467" xr:uid="{00000000-0005-0000-0000-000074140000}"/>
    <cellStyle name="Normal 41" xfId="2468" xr:uid="{00000000-0005-0000-0000-000075140000}"/>
    <cellStyle name="Normal 42" xfId="2469" xr:uid="{00000000-0005-0000-0000-000076140000}"/>
    <cellStyle name="Normal 43" xfId="2470" xr:uid="{00000000-0005-0000-0000-000077140000}"/>
    <cellStyle name="Normal 44" xfId="2471" xr:uid="{00000000-0005-0000-0000-000078140000}"/>
    <cellStyle name="Normal 45" xfId="2472" xr:uid="{00000000-0005-0000-0000-000079140000}"/>
    <cellStyle name="Normal 46" xfId="2473" xr:uid="{00000000-0005-0000-0000-00007A140000}"/>
    <cellStyle name="Normal 47" xfId="2474" xr:uid="{00000000-0005-0000-0000-00007B140000}"/>
    <cellStyle name="Normal 48" xfId="2475" xr:uid="{00000000-0005-0000-0000-00007C140000}"/>
    <cellStyle name="Normal 49" xfId="2476" xr:uid="{00000000-0005-0000-0000-00007D140000}"/>
    <cellStyle name="Normal 5" xfId="2477" xr:uid="{00000000-0005-0000-0000-00007E140000}"/>
    <cellStyle name="Normal 5 2" xfId="2478" xr:uid="{00000000-0005-0000-0000-00007F140000}"/>
    <cellStyle name="Normal 5_Nien giam LNTS 2012 (ok)" xfId="2479" xr:uid="{00000000-0005-0000-0000-000080140000}"/>
    <cellStyle name="Normal 50" xfId="2480" xr:uid="{00000000-0005-0000-0000-000081140000}"/>
    <cellStyle name="Normal 51" xfId="2481" xr:uid="{00000000-0005-0000-0000-000082140000}"/>
    <cellStyle name="Normal 52" xfId="2482" xr:uid="{00000000-0005-0000-0000-000083140000}"/>
    <cellStyle name="Normal 53" xfId="2483" xr:uid="{00000000-0005-0000-0000-000084140000}"/>
    <cellStyle name="Normal 54" xfId="2484" xr:uid="{00000000-0005-0000-0000-000085140000}"/>
    <cellStyle name="Normal 55" xfId="2485" xr:uid="{00000000-0005-0000-0000-000086140000}"/>
    <cellStyle name="Normal 56" xfId="2486" xr:uid="{00000000-0005-0000-0000-000087140000}"/>
    <cellStyle name="Normal 57" xfId="2487" xr:uid="{00000000-0005-0000-0000-000088140000}"/>
    <cellStyle name="Normal 58" xfId="2488" xr:uid="{00000000-0005-0000-0000-000089140000}"/>
    <cellStyle name="Normal 59" xfId="2489" xr:uid="{00000000-0005-0000-0000-00008A140000}"/>
    <cellStyle name="Normal 6" xfId="2490" xr:uid="{00000000-0005-0000-0000-00008B140000}"/>
    <cellStyle name="Normal 6 2" xfId="2491" xr:uid="{00000000-0005-0000-0000-00008C140000}"/>
    <cellStyle name="Normal 6_Nien giam LNTS 2012 (ok)" xfId="2492" xr:uid="{00000000-0005-0000-0000-00008D140000}"/>
    <cellStyle name="Normal 60" xfId="2493" xr:uid="{00000000-0005-0000-0000-00008E140000}"/>
    <cellStyle name="Normal 61" xfId="2494" xr:uid="{00000000-0005-0000-0000-00008F140000}"/>
    <cellStyle name="Normal 62" xfId="2495" xr:uid="{00000000-0005-0000-0000-000090140000}"/>
    <cellStyle name="Normal 63" xfId="2496" xr:uid="{00000000-0005-0000-0000-000091140000}"/>
    <cellStyle name="Normal 64" xfId="2497" xr:uid="{00000000-0005-0000-0000-000092140000}"/>
    <cellStyle name="Normal 65" xfId="2498" xr:uid="{00000000-0005-0000-0000-000093140000}"/>
    <cellStyle name="Normal 66" xfId="2499" xr:uid="{00000000-0005-0000-0000-000094140000}"/>
    <cellStyle name="Normal 67" xfId="2500" xr:uid="{00000000-0005-0000-0000-000095140000}"/>
    <cellStyle name="Normal 68" xfId="2501" xr:uid="{00000000-0005-0000-0000-000096140000}"/>
    <cellStyle name="Normal 69" xfId="2502" xr:uid="{00000000-0005-0000-0000-000097140000}"/>
    <cellStyle name="Normal 7" xfId="2503" xr:uid="{00000000-0005-0000-0000-000098140000}"/>
    <cellStyle name="Normal 7 2" xfId="2504" xr:uid="{00000000-0005-0000-0000-000099140000}"/>
    <cellStyle name="Normal 7_Nien giam LNTS 2012 (ok)" xfId="2505" xr:uid="{00000000-0005-0000-0000-00009A140000}"/>
    <cellStyle name="Normal 70" xfId="2506" xr:uid="{00000000-0005-0000-0000-00009B140000}"/>
    <cellStyle name="Normal 71" xfId="2507" xr:uid="{00000000-0005-0000-0000-00009C140000}"/>
    <cellStyle name="Normal 72" xfId="2508" xr:uid="{00000000-0005-0000-0000-00009D140000}"/>
    <cellStyle name="Normal 73" xfId="2509" xr:uid="{00000000-0005-0000-0000-00009E140000}"/>
    <cellStyle name="Normal 74" xfId="2510" xr:uid="{00000000-0005-0000-0000-00009F140000}"/>
    <cellStyle name="Normal 75" xfId="2511" xr:uid="{00000000-0005-0000-0000-0000A0140000}"/>
    <cellStyle name="Normal 76" xfId="2512" xr:uid="{00000000-0005-0000-0000-0000A1140000}"/>
    <cellStyle name="Normal 77" xfId="2513" xr:uid="{00000000-0005-0000-0000-0000A2140000}"/>
    <cellStyle name="Normal 78" xfId="2514" xr:uid="{00000000-0005-0000-0000-0000A3140000}"/>
    <cellStyle name="Normal 79" xfId="2515" xr:uid="{00000000-0005-0000-0000-0000A4140000}"/>
    <cellStyle name="Normal 8" xfId="2516" xr:uid="{00000000-0005-0000-0000-0000A5140000}"/>
    <cellStyle name="Normal 8 2" xfId="2517" xr:uid="{00000000-0005-0000-0000-0000A6140000}"/>
    <cellStyle name="Normal 8_Nien giam LNTS 2012 (ok)" xfId="2518" xr:uid="{00000000-0005-0000-0000-0000A7140000}"/>
    <cellStyle name="Normal 80" xfId="2519" xr:uid="{00000000-0005-0000-0000-0000A8140000}"/>
    <cellStyle name="Normal 81" xfId="2520" xr:uid="{00000000-0005-0000-0000-0000A9140000}"/>
    <cellStyle name="Normal 82" xfId="2521" xr:uid="{00000000-0005-0000-0000-0000AA140000}"/>
    <cellStyle name="Normal 83" xfId="2522" xr:uid="{00000000-0005-0000-0000-0000AB140000}"/>
    <cellStyle name="Normal 84" xfId="2523" xr:uid="{00000000-0005-0000-0000-0000AC140000}"/>
    <cellStyle name="Normal 85" xfId="2524" xr:uid="{00000000-0005-0000-0000-0000AD140000}"/>
    <cellStyle name="Normal 86" xfId="2525" xr:uid="{00000000-0005-0000-0000-0000AE140000}"/>
    <cellStyle name="Normal 87" xfId="2526" xr:uid="{00000000-0005-0000-0000-0000AF140000}"/>
    <cellStyle name="Normal 88" xfId="2527" xr:uid="{00000000-0005-0000-0000-0000B0140000}"/>
    <cellStyle name="Normal 89" xfId="2528" xr:uid="{00000000-0005-0000-0000-0000B1140000}"/>
    <cellStyle name="Normal 9" xfId="2529" xr:uid="{00000000-0005-0000-0000-0000B2140000}"/>
    <cellStyle name="Normal 9 2" xfId="2530" xr:uid="{00000000-0005-0000-0000-0000B3140000}"/>
    <cellStyle name="Normal 90" xfId="2531" xr:uid="{00000000-0005-0000-0000-0000B4140000}"/>
    <cellStyle name="Normal 91" xfId="2532" xr:uid="{00000000-0005-0000-0000-0000B5140000}"/>
    <cellStyle name="Normal 92" xfId="2533" xr:uid="{00000000-0005-0000-0000-0000B6140000}"/>
    <cellStyle name="Normal 93" xfId="2534" xr:uid="{00000000-0005-0000-0000-0000B7140000}"/>
    <cellStyle name="Normal 94" xfId="2535" xr:uid="{00000000-0005-0000-0000-0000B8140000}"/>
    <cellStyle name="Normal 95" xfId="2536" xr:uid="{00000000-0005-0000-0000-0000B9140000}"/>
    <cellStyle name="Normal 96" xfId="2537" xr:uid="{00000000-0005-0000-0000-0000BA140000}"/>
    <cellStyle name="Normal 97" xfId="2538" xr:uid="{00000000-0005-0000-0000-0000BB140000}"/>
    <cellStyle name="Normal 98" xfId="2539" xr:uid="{00000000-0005-0000-0000-0000BC140000}"/>
    <cellStyle name="Normal 99" xfId="2540" xr:uid="{00000000-0005-0000-0000-0000BD140000}"/>
    <cellStyle name="Normal_10MuclucNien Giam" xfId="1" xr:uid="{00000000-0005-0000-0000-0000BE140000}"/>
    <cellStyle name="Normal_2Daotao2005" xfId="3" xr:uid="{00000000-0005-0000-0000-0000BF140000}"/>
    <cellStyle name="Normal_Market-NG-tomtat-2007" xfId="2" xr:uid="{00000000-0005-0000-0000-0000C0140000}"/>
    <cellStyle name="Normal_Mau-NGTK-day-du-2006" xfId="5136" xr:uid="{00000000-0005-0000-0000-0000C1140000}"/>
    <cellStyle name="Normal_NGttxhmt2003cuoi 2 2" xfId="2541" xr:uid="{00000000-0005-0000-0000-0000C2140000}"/>
    <cellStyle name="Note 2" xfId="2542" xr:uid="{00000000-0005-0000-0000-0000C3140000}"/>
    <cellStyle name="Note 2 2" xfId="2543" xr:uid="{00000000-0005-0000-0000-0000C4140000}"/>
    <cellStyle name="Note 2 2 2" xfId="5343" xr:uid="{00000000-0005-0000-0000-0000C5140000}"/>
    <cellStyle name="Note 2 3" xfId="5342" xr:uid="{00000000-0005-0000-0000-0000C6140000}"/>
    <cellStyle name="Note 3" xfId="5126" xr:uid="{00000000-0005-0000-0000-0000C7140000}"/>
    <cellStyle name="Output 2" xfId="2544" xr:uid="{00000000-0005-0000-0000-0000C8140000}"/>
    <cellStyle name="Output 2 2" xfId="2545" xr:uid="{00000000-0005-0000-0000-0000C9140000}"/>
    <cellStyle name="Output 3" xfId="5127" xr:uid="{00000000-0005-0000-0000-0000CA140000}"/>
    <cellStyle name="Percent [2]" xfId="23" xr:uid="{00000000-0005-0000-0000-0000CB140000}"/>
    <cellStyle name="Percent 2" xfId="2546" xr:uid="{00000000-0005-0000-0000-0000CC140000}"/>
    <cellStyle name="Percent 2 2" xfId="5344" xr:uid="{00000000-0005-0000-0000-0000CD140000}"/>
    <cellStyle name="Percent 3" xfId="5128" xr:uid="{00000000-0005-0000-0000-0000CE140000}"/>
    <cellStyle name="Percent 3 2" xfId="5129" xr:uid="{00000000-0005-0000-0000-0000CF140000}"/>
    <cellStyle name="Percent 4" xfId="5130" xr:uid="{00000000-0005-0000-0000-0000D0140000}"/>
    <cellStyle name="Percent 5" xfId="5131" xr:uid="{00000000-0005-0000-0000-0000D1140000}"/>
    <cellStyle name="Style 1" xfId="2547" xr:uid="{00000000-0005-0000-0000-0000D2140000}"/>
    <cellStyle name="Style 1 2" xfId="2548" xr:uid="{00000000-0005-0000-0000-0000D3140000}"/>
    <cellStyle name="Style 10" xfId="2549" xr:uid="{00000000-0005-0000-0000-0000D4140000}"/>
    <cellStyle name="Style 11" xfId="2550" xr:uid="{00000000-0005-0000-0000-0000D5140000}"/>
    <cellStyle name="Style 2" xfId="2551" xr:uid="{00000000-0005-0000-0000-0000D6140000}"/>
    <cellStyle name="style 3" xfId="24" xr:uid="{00000000-0005-0000-0000-0000D7140000}"/>
    <cellStyle name="style 3 10" xfId="5166" xr:uid="{00000000-0005-0000-0000-0000D8140000}"/>
    <cellStyle name="Style 3 2" xfId="2552" xr:uid="{00000000-0005-0000-0000-0000D9140000}"/>
    <cellStyle name="style 3 3" xfId="5139" xr:uid="{00000000-0005-0000-0000-0000DA140000}"/>
    <cellStyle name="style 3 4" xfId="5345" xr:uid="{00000000-0005-0000-0000-0000DB140000}"/>
    <cellStyle name="style 3 5" xfId="5360" xr:uid="{00000000-0005-0000-0000-0000DC140000}"/>
    <cellStyle name="style 3 6" xfId="5351" xr:uid="{00000000-0005-0000-0000-0000DD140000}"/>
    <cellStyle name="style 3 7" xfId="5221" xr:uid="{00000000-0005-0000-0000-0000DE140000}"/>
    <cellStyle name="style 3 8" xfId="5209" xr:uid="{00000000-0005-0000-0000-0000DF140000}"/>
    <cellStyle name="style 3 9" xfId="5379" xr:uid="{00000000-0005-0000-0000-0000E0140000}"/>
    <cellStyle name="Style 4" xfId="2553" xr:uid="{00000000-0005-0000-0000-0000E1140000}"/>
    <cellStyle name="Style 5" xfId="2554" xr:uid="{00000000-0005-0000-0000-0000E2140000}"/>
    <cellStyle name="Style 6" xfId="2555" xr:uid="{00000000-0005-0000-0000-0000E3140000}"/>
    <cellStyle name="Style 7" xfId="2556" xr:uid="{00000000-0005-0000-0000-0000E4140000}"/>
    <cellStyle name="Style 8" xfId="2557" xr:uid="{00000000-0005-0000-0000-0000E5140000}"/>
    <cellStyle name="Style 9" xfId="2558" xr:uid="{00000000-0005-0000-0000-0000E6140000}"/>
    <cellStyle name="Style1" xfId="25" xr:uid="{00000000-0005-0000-0000-0000E7140000}"/>
    <cellStyle name="Style2" xfId="26" xr:uid="{00000000-0005-0000-0000-0000E8140000}"/>
    <cellStyle name="Style3" xfId="27" xr:uid="{00000000-0005-0000-0000-0000E9140000}"/>
    <cellStyle name="Style4" xfId="28" xr:uid="{00000000-0005-0000-0000-0000EA140000}"/>
    <cellStyle name="Style5" xfId="29" xr:uid="{00000000-0005-0000-0000-0000EB140000}"/>
    <cellStyle name="Style6" xfId="30" xr:uid="{00000000-0005-0000-0000-0000EC140000}"/>
    <cellStyle name="Style7" xfId="31" xr:uid="{00000000-0005-0000-0000-0000ED140000}"/>
    <cellStyle name="subhead" xfId="2559" xr:uid="{00000000-0005-0000-0000-0000EE140000}"/>
    <cellStyle name="thvt" xfId="2560" xr:uid="{00000000-0005-0000-0000-0000EF140000}"/>
    <cellStyle name="Title 2" xfId="2561" xr:uid="{00000000-0005-0000-0000-0000F0140000}"/>
    <cellStyle name="Total 2" xfId="2562" xr:uid="{00000000-0005-0000-0000-0000F1140000}"/>
    <cellStyle name="Total 2 2" xfId="2563" xr:uid="{00000000-0005-0000-0000-0000F2140000}"/>
    <cellStyle name="Total 3" xfId="5132" xr:uid="{00000000-0005-0000-0000-0000F3140000}"/>
    <cellStyle name="Warning Text 2" xfId="2564" xr:uid="{00000000-0005-0000-0000-0000F4140000}"/>
    <cellStyle name="Warning Text 2 2" xfId="2565" xr:uid="{00000000-0005-0000-0000-0000F5140000}"/>
    <cellStyle name="Warning Text 3" xfId="5133" xr:uid="{00000000-0005-0000-0000-0000F6140000}"/>
    <cellStyle name="ปกติ_gdp2006q4" xfId="2566" xr:uid="{00000000-0005-0000-0000-0000F7140000}"/>
    <cellStyle name=" [0.00]_ Att. 1- Cover" xfId="2571" xr:uid="{00000000-0005-0000-0000-0000F8140000}"/>
    <cellStyle name="_ Att. 1- Cover" xfId="2572" xr:uid="{00000000-0005-0000-0000-0000F9140000}"/>
    <cellStyle name="?_ Att. 1- Cover" xfId="2573" xr:uid="{00000000-0005-0000-0000-0000FA140000}"/>
    <cellStyle name="똿뗦먛귟 [0.00]_PRODUCT DETAIL Q1" xfId="32" xr:uid="{00000000-0005-0000-0000-0000FB140000}"/>
    <cellStyle name="똿뗦먛귟_PRODUCT DETAIL Q1" xfId="33" xr:uid="{00000000-0005-0000-0000-0000FC140000}"/>
    <cellStyle name="믅됞 [0.00]_PRODUCT DETAIL Q1" xfId="34" xr:uid="{00000000-0005-0000-0000-0000FD140000}"/>
    <cellStyle name="믅됞_PRODUCT DETAIL Q1" xfId="35" xr:uid="{00000000-0005-0000-0000-0000FE140000}"/>
    <cellStyle name="백분율_95" xfId="36" xr:uid="{00000000-0005-0000-0000-0000FF140000}"/>
    <cellStyle name="뷭?_BOOKSHIP" xfId="37" xr:uid="{00000000-0005-0000-0000-000000150000}"/>
    <cellStyle name="콤마 [0]_1202" xfId="39" xr:uid="{00000000-0005-0000-0000-000001150000}"/>
    <cellStyle name="콤마_1202" xfId="40" xr:uid="{00000000-0005-0000-0000-000002150000}"/>
    <cellStyle name="통화 [0]_1202" xfId="41" xr:uid="{00000000-0005-0000-0000-000003150000}"/>
    <cellStyle name="통화_1202" xfId="42" xr:uid="{00000000-0005-0000-0000-000004150000}"/>
    <cellStyle name="표준_(정보부문)월별인원계획" xfId="43" xr:uid="{00000000-0005-0000-0000-000005150000}"/>
    <cellStyle name="一般_99Q3647-ALL-CAS2" xfId="2567" xr:uid="{00000000-0005-0000-0000-000006150000}"/>
    <cellStyle name="千分位[0]_Book1" xfId="38" xr:uid="{00000000-0005-0000-0000-000007150000}"/>
    <cellStyle name="千分位_99Q3647-ALL-CAS2" xfId="2568" xr:uid="{00000000-0005-0000-0000-000008150000}"/>
    <cellStyle name="標準_list of commodities" xfId="2569" xr:uid="{00000000-0005-0000-0000-000009150000}"/>
    <cellStyle name="貨幣 [0]_Book1" xfId="44" xr:uid="{00000000-0005-0000-0000-00000A150000}"/>
    <cellStyle name="貨幣[0]_BRE" xfId="2570" xr:uid="{00000000-0005-0000-0000-00000B150000}"/>
    <cellStyle name="貨幣_Book1" xfId="45" xr:uid="{00000000-0005-0000-0000-00000C15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466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25146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5336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TH dat 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>
            <v>406</v>
          </cell>
        </row>
        <row r="71">
          <cell r="AI71" t="str">
            <v xml:space="preserve">SILICONE RESIN </v>
          </cell>
          <cell r="AJ71" t="str">
            <v>4340(U-400)</v>
          </cell>
          <cell r="AK71" t="str">
            <v>SP34(VA-51)</v>
          </cell>
          <cell r="AL71"/>
          <cell r="AM71"/>
          <cell r="AN71"/>
          <cell r="AO71"/>
          <cell r="AP71"/>
          <cell r="AQ71"/>
          <cell r="AR71"/>
          <cell r="AS71"/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96"/>
  <sheetViews>
    <sheetView tabSelected="1" workbookViewId="0">
      <selection activeCell="B59" sqref="B59"/>
    </sheetView>
  </sheetViews>
  <sheetFormatPr defaultColWidth="8.85546875" defaultRowHeight="15.75" customHeight="1"/>
  <cols>
    <col min="1" max="1" width="7.7109375" style="1" customWidth="1"/>
    <col min="2" max="2" width="73.140625" style="1" customWidth="1"/>
    <col min="3" max="3" width="7.28515625" style="1" customWidth="1"/>
    <col min="4" max="16384" width="8.85546875" style="1"/>
  </cols>
  <sheetData>
    <row r="1" spans="1:8" ht="20.100000000000001" customHeight="1">
      <c r="A1" s="575" t="s">
        <v>157</v>
      </c>
      <c r="B1" s="575"/>
    </row>
    <row r="2" spans="1:8" ht="20.100000000000001" customHeight="1">
      <c r="A2" s="576" t="s">
        <v>158</v>
      </c>
      <c r="B2" s="576"/>
    </row>
    <row r="3" spans="1:8" ht="20.100000000000001" customHeight="1">
      <c r="A3" s="2"/>
      <c r="B3" s="3"/>
    </row>
    <row r="4" spans="1:8" ht="20.100000000000001" customHeight="1">
      <c r="A4" s="156" t="s">
        <v>187</v>
      </c>
      <c r="B4" s="157"/>
      <c r="C4" s="158" t="s">
        <v>188</v>
      </c>
    </row>
    <row r="5" spans="1:8" ht="20.100000000000001" customHeight="1">
      <c r="A5" s="159" t="s">
        <v>189</v>
      </c>
      <c r="B5" s="160"/>
      <c r="C5" s="161" t="s">
        <v>190</v>
      </c>
    </row>
    <row r="6" spans="1:8" ht="20.100000000000001" customHeight="1">
      <c r="A6" s="159"/>
      <c r="B6" s="160"/>
      <c r="C6" s="161"/>
    </row>
    <row r="7" spans="1:8" ht="20.100000000000001" customHeight="1">
      <c r="A7" s="4">
        <v>229</v>
      </c>
      <c r="B7" s="5" t="s">
        <v>138</v>
      </c>
      <c r="C7"/>
      <c r="D7"/>
      <c r="E7"/>
      <c r="F7"/>
      <c r="G7"/>
      <c r="H7"/>
    </row>
    <row r="8" spans="1:8" ht="20.100000000000001" customHeight="1">
      <c r="A8" s="4"/>
      <c r="B8" s="6" t="s">
        <v>139</v>
      </c>
      <c r="C8"/>
      <c r="D8"/>
      <c r="E8"/>
      <c r="F8"/>
      <c r="G8"/>
      <c r="H8"/>
    </row>
    <row r="9" spans="1:8" ht="20.100000000000001" customHeight="1">
      <c r="A9" s="4">
        <v>230</v>
      </c>
      <c r="B9" s="7" t="s">
        <v>0</v>
      </c>
      <c r="C9"/>
      <c r="D9"/>
      <c r="E9"/>
      <c r="F9"/>
      <c r="G9"/>
      <c r="H9"/>
    </row>
    <row r="10" spans="1:8" ht="20.100000000000001" customHeight="1">
      <c r="A10" s="4"/>
      <c r="B10" s="8" t="s">
        <v>1</v>
      </c>
      <c r="C10"/>
      <c r="D10"/>
      <c r="E10"/>
      <c r="F10"/>
      <c r="G10"/>
      <c r="H10"/>
    </row>
    <row r="11" spans="1:8" ht="20.100000000000001" customHeight="1">
      <c r="A11" s="4">
        <v>231</v>
      </c>
      <c r="B11" s="7" t="s">
        <v>2</v>
      </c>
      <c r="C11"/>
      <c r="D11"/>
      <c r="E11"/>
      <c r="F11"/>
      <c r="G11"/>
      <c r="H11"/>
    </row>
    <row r="12" spans="1:8" ht="20.100000000000001" customHeight="1">
      <c r="A12" s="4"/>
      <c r="B12" s="8" t="s">
        <v>3</v>
      </c>
      <c r="C12"/>
      <c r="D12"/>
      <c r="E12"/>
      <c r="F12"/>
      <c r="G12"/>
      <c r="H12"/>
    </row>
    <row r="13" spans="1:8" ht="20.100000000000001" customHeight="1">
      <c r="A13" s="4">
        <v>232</v>
      </c>
      <c r="B13" s="5" t="s">
        <v>4</v>
      </c>
      <c r="C13"/>
      <c r="D13"/>
      <c r="E13"/>
      <c r="F13"/>
      <c r="G13"/>
      <c r="H13"/>
    </row>
    <row r="14" spans="1:8" ht="20.100000000000001" customHeight="1">
      <c r="A14" s="4"/>
      <c r="B14" s="6" t="s">
        <v>5</v>
      </c>
      <c r="C14"/>
      <c r="D14"/>
      <c r="E14"/>
      <c r="F14"/>
      <c r="G14"/>
      <c r="H14"/>
    </row>
    <row r="15" spans="1:8" ht="20.100000000000001" customHeight="1">
      <c r="A15" s="4">
        <v>233</v>
      </c>
      <c r="B15" s="7" t="s">
        <v>6</v>
      </c>
      <c r="C15"/>
      <c r="D15"/>
      <c r="E15"/>
      <c r="F15"/>
      <c r="G15"/>
      <c r="H15"/>
    </row>
    <row r="16" spans="1:8" ht="20.100000000000001" customHeight="1">
      <c r="A16" s="4"/>
      <c r="B16" s="8" t="s">
        <v>7</v>
      </c>
      <c r="C16"/>
      <c r="D16"/>
      <c r="E16"/>
      <c r="F16"/>
      <c r="G16"/>
      <c r="H16"/>
    </row>
    <row r="17" spans="1:8" ht="20.100000000000001" customHeight="1">
      <c r="A17" s="4">
        <v>234</v>
      </c>
      <c r="B17" s="7" t="s">
        <v>8</v>
      </c>
      <c r="C17"/>
      <c r="D17"/>
      <c r="E17"/>
      <c r="F17"/>
      <c r="G17"/>
      <c r="H17"/>
    </row>
    <row r="18" spans="1:8" ht="20.100000000000001" customHeight="1">
      <c r="A18" s="4"/>
      <c r="B18" s="8" t="s">
        <v>9</v>
      </c>
      <c r="C18"/>
      <c r="D18"/>
      <c r="E18"/>
      <c r="F18"/>
      <c r="G18"/>
      <c r="H18"/>
    </row>
    <row r="19" spans="1:8" ht="20.100000000000001" customHeight="1">
      <c r="A19" s="4">
        <v>235</v>
      </c>
      <c r="B19" s="5" t="s">
        <v>185</v>
      </c>
      <c r="C19"/>
      <c r="D19"/>
      <c r="E19"/>
      <c r="F19"/>
      <c r="G19"/>
      <c r="H19"/>
    </row>
    <row r="20" spans="1:8" ht="20.100000000000001" customHeight="1">
      <c r="A20" s="4">
        <v>236</v>
      </c>
      <c r="B20" s="55" t="s">
        <v>184</v>
      </c>
      <c r="C20"/>
      <c r="D20"/>
      <c r="E20"/>
      <c r="F20"/>
      <c r="G20"/>
      <c r="H20"/>
    </row>
    <row r="21" spans="1:8" ht="20.100000000000001" customHeight="1">
      <c r="A21" s="4">
        <v>237</v>
      </c>
      <c r="B21" s="9" t="s">
        <v>374</v>
      </c>
      <c r="C21"/>
      <c r="D21"/>
      <c r="E21"/>
      <c r="F21"/>
      <c r="G21"/>
      <c r="H21"/>
    </row>
    <row r="22" spans="1:8" ht="20.100000000000001" customHeight="1">
      <c r="A22" s="4"/>
      <c r="B22" s="10" t="s">
        <v>375</v>
      </c>
      <c r="C22"/>
      <c r="D22"/>
      <c r="E22"/>
      <c r="F22"/>
      <c r="G22"/>
      <c r="H22"/>
    </row>
    <row r="23" spans="1:8" ht="20.100000000000001" customHeight="1">
      <c r="A23" s="4">
        <v>238</v>
      </c>
      <c r="B23" s="9" t="s">
        <v>376</v>
      </c>
      <c r="C23"/>
      <c r="D23"/>
      <c r="E23"/>
      <c r="F23"/>
      <c r="G23"/>
      <c r="H23"/>
    </row>
    <row r="24" spans="1:8" ht="20.100000000000001" customHeight="1">
      <c r="A24" s="4"/>
      <c r="B24" s="10" t="s">
        <v>377</v>
      </c>
      <c r="C24"/>
      <c r="D24"/>
      <c r="E24"/>
      <c r="F24"/>
      <c r="G24"/>
      <c r="H24"/>
    </row>
    <row r="25" spans="1:8" ht="20.100000000000001" customHeight="1">
      <c r="A25" s="4">
        <v>239</v>
      </c>
      <c r="B25" s="51" t="s">
        <v>183</v>
      </c>
      <c r="C25"/>
      <c r="D25"/>
      <c r="E25"/>
      <c r="F25"/>
      <c r="G25"/>
      <c r="H25"/>
    </row>
    <row r="26" spans="1:8" ht="20.100000000000001" customHeight="1">
      <c r="A26" s="4">
        <v>240</v>
      </c>
      <c r="B26" s="51" t="s">
        <v>182</v>
      </c>
      <c r="C26"/>
      <c r="D26"/>
      <c r="E26"/>
      <c r="F26"/>
      <c r="G26"/>
      <c r="H26"/>
    </row>
    <row r="27" spans="1:8" ht="20.100000000000001" customHeight="1">
      <c r="A27" s="4">
        <v>241</v>
      </c>
      <c r="B27" s="9" t="s">
        <v>10</v>
      </c>
      <c r="C27"/>
      <c r="D27"/>
      <c r="E27"/>
      <c r="F27"/>
      <c r="G27"/>
      <c r="H27"/>
    </row>
    <row r="28" spans="1:8" ht="20.100000000000001" customHeight="1">
      <c r="A28" s="4"/>
      <c r="B28" s="11" t="s">
        <v>11</v>
      </c>
      <c r="C28"/>
      <c r="D28"/>
      <c r="E28"/>
      <c r="F28"/>
      <c r="G28"/>
      <c r="H28"/>
    </row>
    <row r="29" spans="1:8" ht="20.100000000000001" customHeight="1">
      <c r="A29" s="12">
        <v>242</v>
      </c>
      <c r="B29" s="9" t="s">
        <v>378</v>
      </c>
      <c r="C29"/>
      <c r="D29"/>
      <c r="E29"/>
      <c r="F29"/>
      <c r="G29"/>
      <c r="H29"/>
    </row>
    <row r="30" spans="1:8" ht="20.100000000000001" customHeight="1">
      <c r="A30" s="12"/>
      <c r="B30" s="13" t="s">
        <v>379</v>
      </c>
      <c r="C30"/>
      <c r="D30"/>
      <c r="E30"/>
      <c r="F30"/>
      <c r="G30"/>
      <c r="H30"/>
    </row>
    <row r="31" spans="1:8" ht="20.100000000000001" customHeight="1">
      <c r="A31" s="12">
        <v>243</v>
      </c>
      <c r="B31" s="5" t="s">
        <v>380</v>
      </c>
      <c r="C31"/>
      <c r="D31"/>
      <c r="E31"/>
      <c r="F31"/>
      <c r="G31"/>
      <c r="H31"/>
    </row>
    <row r="32" spans="1:8" ht="20.100000000000001" customHeight="1">
      <c r="A32" s="12"/>
      <c r="B32" s="14" t="s">
        <v>381</v>
      </c>
      <c r="C32"/>
      <c r="D32"/>
      <c r="E32"/>
      <c r="F32"/>
      <c r="G32"/>
      <c r="H32"/>
    </row>
    <row r="33" spans="1:8" ht="20.100000000000001" customHeight="1">
      <c r="A33" s="4">
        <v>244</v>
      </c>
      <c r="B33" s="5" t="s">
        <v>12</v>
      </c>
      <c r="C33"/>
      <c r="D33"/>
      <c r="E33"/>
      <c r="F33"/>
      <c r="G33"/>
      <c r="H33"/>
    </row>
    <row r="34" spans="1:8" ht="20.100000000000001" customHeight="1">
      <c r="A34" s="4"/>
      <c r="B34" s="5" t="s">
        <v>13</v>
      </c>
      <c r="C34"/>
      <c r="D34"/>
      <c r="E34"/>
      <c r="F34"/>
      <c r="G34"/>
      <c r="H34"/>
    </row>
    <row r="35" spans="1:8" ht="20.100000000000001" customHeight="1">
      <c r="A35" s="4"/>
      <c r="B35" s="15" t="s">
        <v>144</v>
      </c>
      <c r="C35"/>
      <c r="D35"/>
      <c r="E35"/>
      <c r="F35"/>
      <c r="G35"/>
      <c r="H35"/>
    </row>
    <row r="36" spans="1:8" ht="20.100000000000001" customHeight="1">
      <c r="A36" s="4"/>
      <c r="B36" s="15" t="s">
        <v>145</v>
      </c>
      <c r="C36"/>
      <c r="D36"/>
      <c r="E36"/>
      <c r="F36"/>
      <c r="G36"/>
      <c r="H36"/>
    </row>
    <row r="37" spans="1:8" ht="20.100000000000001" customHeight="1">
      <c r="A37" s="4">
        <v>245</v>
      </c>
      <c r="B37" s="7" t="s">
        <v>14</v>
      </c>
      <c r="C37"/>
      <c r="D37"/>
      <c r="E37"/>
      <c r="F37"/>
      <c r="G37"/>
      <c r="H37"/>
    </row>
    <row r="38" spans="1:8" ht="20.100000000000001" customHeight="1">
      <c r="A38" s="4"/>
      <c r="B38" s="8" t="s">
        <v>15</v>
      </c>
      <c r="C38"/>
      <c r="D38"/>
      <c r="E38"/>
      <c r="F38"/>
      <c r="G38"/>
      <c r="H38"/>
    </row>
    <row r="39" spans="1:8" ht="20.100000000000001" customHeight="1">
      <c r="A39" s="4">
        <v>246</v>
      </c>
      <c r="B39" s="16" t="s">
        <v>382</v>
      </c>
      <c r="C39"/>
      <c r="D39"/>
      <c r="E39"/>
      <c r="F39"/>
      <c r="G39"/>
      <c r="H39"/>
    </row>
    <row r="40" spans="1:8" ht="20.100000000000001" customHeight="1">
      <c r="A40" s="4"/>
      <c r="B40" s="17" t="s">
        <v>16</v>
      </c>
      <c r="C40"/>
      <c r="D40"/>
      <c r="E40"/>
      <c r="F40"/>
      <c r="G40"/>
      <c r="H40"/>
    </row>
    <row r="41" spans="1:8" ht="20.100000000000001" customHeight="1">
      <c r="A41" s="4"/>
      <c r="B41" s="14" t="s">
        <v>383</v>
      </c>
      <c r="C41"/>
      <c r="D41"/>
      <c r="E41"/>
      <c r="F41"/>
      <c r="G41"/>
      <c r="H41"/>
    </row>
    <row r="42" spans="1:8" ht="20.100000000000001" customHeight="1">
      <c r="A42" s="4">
        <v>247</v>
      </c>
      <c r="B42" s="7" t="s">
        <v>17</v>
      </c>
      <c r="C42"/>
      <c r="D42"/>
      <c r="E42"/>
      <c r="F42"/>
      <c r="G42"/>
      <c r="H42"/>
    </row>
    <row r="43" spans="1:8" ht="20.100000000000001" customHeight="1">
      <c r="A43" s="4"/>
      <c r="B43" s="8" t="s">
        <v>18</v>
      </c>
      <c r="C43"/>
      <c r="D43"/>
      <c r="E43"/>
      <c r="F43"/>
      <c r="G43"/>
      <c r="H43"/>
    </row>
    <row r="44" spans="1:8" ht="20.100000000000001" customHeight="1">
      <c r="A44" s="4">
        <v>248</v>
      </c>
      <c r="B44" s="9" t="s">
        <v>19</v>
      </c>
      <c r="C44"/>
      <c r="D44"/>
      <c r="E44"/>
      <c r="F44"/>
      <c r="G44"/>
      <c r="H44"/>
    </row>
    <row r="45" spans="1:8" ht="20.100000000000001" customHeight="1">
      <c r="A45" s="4"/>
      <c r="B45" s="10" t="s">
        <v>20</v>
      </c>
      <c r="C45"/>
      <c r="D45"/>
      <c r="E45"/>
      <c r="F45"/>
      <c r="G45"/>
      <c r="H45"/>
    </row>
    <row r="46" spans="1:8" ht="20.100000000000001" customHeight="1">
      <c r="A46" s="4">
        <v>249</v>
      </c>
      <c r="B46" s="16" t="s">
        <v>21</v>
      </c>
      <c r="C46"/>
      <c r="D46"/>
      <c r="E46"/>
      <c r="F46"/>
      <c r="G46"/>
      <c r="H46"/>
    </row>
    <row r="47" spans="1:8" ht="20.100000000000001" customHeight="1">
      <c r="A47" s="4"/>
      <c r="B47" s="14" t="s">
        <v>22</v>
      </c>
      <c r="C47"/>
      <c r="D47"/>
      <c r="E47"/>
      <c r="F47"/>
      <c r="G47"/>
      <c r="H47"/>
    </row>
    <row r="48" spans="1:8" ht="20.100000000000001" customHeight="1">
      <c r="A48" s="4">
        <v>250</v>
      </c>
      <c r="B48" s="18" t="s">
        <v>23</v>
      </c>
      <c r="C48"/>
      <c r="D48"/>
      <c r="E48"/>
      <c r="F48"/>
      <c r="G48"/>
      <c r="H48"/>
    </row>
    <row r="49" spans="1:8" ht="20.100000000000001" customHeight="1">
      <c r="A49" s="4"/>
      <c r="B49" s="6" t="s">
        <v>24</v>
      </c>
      <c r="C49"/>
      <c r="D49"/>
      <c r="E49"/>
      <c r="F49"/>
      <c r="G49"/>
      <c r="H49"/>
    </row>
    <row r="50" spans="1:8" ht="20.100000000000001" customHeight="1">
      <c r="A50" s="4">
        <v>251</v>
      </c>
      <c r="B50" s="5" t="s">
        <v>181</v>
      </c>
      <c r="C50"/>
      <c r="D50"/>
      <c r="E50"/>
      <c r="F50"/>
      <c r="G50"/>
      <c r="H50"/>
    </row>
    <row r="51" spans="1:8" ht="20.100000000000001" customHeight="1">
      <c r="A51" s="4">
        <v>252</v>
      </c>
      <c r="B51" s="5" t="s">
        <v>180</v>
      </c>
      <c r="C51"/>
      <c r="D51"/>
      <c r="E51"/>
      <c r="F51"/>
      <c r="G51"/>
      <c r="H51"/>
    </row>
    <row r="52" spans="1:8" ht="20.100000000000001" customHeight="1">
      <c r="A52" s="4">
        <v>253</v>
      </c>
      <c r="B52" s="5" t="s">
        <v>179</v>
      </c>
      <c r="C52"/>
      <c r="D52"/>
      <c r="E52"/>
      <c r="F52"/>
      <c r="G52"/>
      <c r="H52"/>
    </row>
    <row r="53" spans="1:8" ht="20.100000000000001" customHeight="1">
      <c r="A53" s="4">
        <v>254</v>
      </c>
      <c r="B53" s="5" t="s">
        <v>178</v>
      </c>
      <c r="C53"/>
      <c r="D53"/>
      <c r="E53"/>
      <c r="F53"/>
      <c r="G53"/>
      <c r="H53"/>
    </row>
    <row r="54" spans="1:8" ht="20.100000000000001" customHeight="1">
      <c r="A54" s="12">
        <v>255</v>
      </c>
      <c r="B54" s="5" t="s">
        <v>177</v>
      </c>
      <c r="C54"/>
      <c r="D54"/>
      <c r="E54"/>
      <c r="F54"/>
      <c r="G54"/>
      <c r="H54"/>
    </row>
    <row r="55" spans="1:8" ht="20.100000000000001" customHeight="1">
      <c r="A55" s="12">
        <v>256</v>
      </c>
      <c r="B55" s="5" t="s">
        <v>175</v>
      </c>
      <c r="C55"/>
      <c r="D55"/>
      <c r="E55"/>
      <c r="F55"/>
      <c r="G55"/>
      <c r="H55"/>
    </row>
    <row r="56" spans="1:8" ht="20.100000000000001" customHeight="1">
      <c r="B56" s="15" t="s">
        <v>176</v>
      </c>
      <c r="C56"/>
      <c r="D56"/>
      <c r="E56"/>
      <c r="F56"/>
      <c r="G56"/>
      <c r="H56"/>
    </row>
    <row r="57" spans="1:8" ht="17.100000000000001" customHeight="1">
      <c r="C57"/>
      <c r="D57"/>
      <c r="E57"/>
      <c r="F57"/>
      <c r="G57"/>
      <c r="H57"/>
    </row>
    <row r="58" spans="1:8" ht="15.75" customHeight="1">
      <c r="C58"/>
      <c r="D58"/>
      <c r="E58"/>
      <c r="F58"/>
      <c r="G58"/>
      <c r="H58"/>
    </row>
    <row r="59" spans="1:8" ht="15.75" customHeight="1">
      <c r="C59"/>
      <c r="D59"/>
      <c r="E59"/>
      <c r="F59"/>
      <c r="G59"/>
      <c r="H59"/>
    </row>
    <row r="60" spans="1:8" ht="15.75" customHeight="1">
      <c r="C60"/>
      <c r="D60"/>
      <c r="E60"/>
      <c r="F60"/>
      <c r="G60"/>
      <c r="H60"/>
    </row>
    <row r="61" spans="1:8" ht="15.75" customHeight="1">
      <c r="C61"/>
      <c r="D61"/>
      <c r="E61"/>
      <c r="F61"/>
      <c r="G61"/>
      <c r="H61"/>
    </row>
    <row r="62" spans="1:8" ht="15.75" customHeight="1">
      <c r="C62"/>
      <c r="D62"/>
      <c r="E62"/>
      <c r="F62"/>
      <c r="G62"/>
      <c r="H62"/>
    </row>
    <row r="63" spans="1:8" ht="15.75" customHeight="1">
      <c r="C63"/>
      <c r="D63"/>
      <c r="E63"/>
      <c r="F63"/>
      <c r="G63"/>
      <c r="H63"/>
    </row>
    <row r="64" spans="1:8" ht="15.75" customHeight="1">
      <c r="C64"/>
      <c r="D64"/>
      <c r="E64"/>
      <c r="F64"/>
      <c r="G64"/>
      <c r="H64"/>
    </row>
    <row r="65" spans="1:8" ht="15.75" customHeight="1">
      <c r="C65"/>
      <c r="D65"/>
      <c r="E65"/>
      <c r="F65"/>
      <c r="G65"/>
      <c r="H65"/>
    </row>
    <row r="66" spans="1:8" ht="15.75" customHeight="1">
      <c r="C66"/>
      <c r="D66"/>
      <c r="E66"/>
      <c r="F66"/>
      <c r="G66"/>
      <c r="H66"/>
    </row>
    <row r="67" spans="1:8" ht="15.75" customHeight="1">
      <c r="A67"/>
      <c r="B67"/>
      <c r="C67"/>
      <c r="D67"/>
      <c r="E67"/>
      <c r="F67"/>
      <c r="G67"/>
      <c r="H67"/>
    </row>
    <row r="68" spans="1:8" ht="15.75" customHeight="1">
      <c r="A68"/>
      <c r="B68"/>
      <c r="C68"/>
      <c r="D68"/>
      <c r="E68"/>
      <c r="F68"/>
      <c r="G68"/>
      <c r="H68"/>
    </row>
    <row r="69" spans="1:8" ht="15.75" customHeight="1">
      <c r="A69"/>
      <c r="B69"/>
      <c r="C69"/>
      <c r="D69"/>
      <c r="E69"/>
      <c r="F69"/>
      <c r="G69"/>
      <c r="H69"/>
    </row>
    <row r="70" spans="1:8" ht="15.75" customHeight="1">
      <c r="A70"/>
      <c r="B70"/>
      <c r="C70"/>
      <c r="D70"/>
      <c r="E70"/>
      <c r="F70"/>
      <c r="G70"/>
      <c r="H70"/>
    </row>
    <row r="71" spans="1:8" ht="15.75" customHeight="1">
      <c r="A71"/>
      <c r="B71"/>
      <c r="C71"/>
      <c r="D71"/>
      <c r="E71"/>
      <c r="F71"/>
      <c r="G71"/>
      <c r="H71"/>
    </row>
    <row r="72" spans="1:8" ht="15.75" customHeight="1">
      <c r="A72"/>
      <c r="B72"/>
      <c r="C72"/>
      <c r="D72"/>
      <c r="E72"/>
      <c r="F72"/>
      <c r="G72"/>
      <c r="H72"/>
    </row>
    <row r="73" spans="1:8" ht="15.75" customHeight="1">
      <c r="A73"/>
      <c r="B73"/>
      <c r="C73"/>
      <c r="D73"/>
      <c r="E73"/>
      <c r="F73"/>
      <c r="G73"/>
      <c r="H73"/>
    </row>
    <row r="74" spans="1:8" ht="15.75" customHeight="1">
      <c r="A74"/>
      <c r="B74"/>
      <c r="C74"/>
      <c r="D74"/>
      <c r="E74"/>
      <c r="F74"/>
      <c r="G74"/>
      <c r="H74"/>
    </row>
    <row r="75" spans="1:8" ht="15.75" customHeight="1">
      <c r="A75"/>
      <c r="B75"/>
      <c r="C75"/>
      <c r="D75"/>
      <c r="E75"/>
      <c r="F75"/>
      <c r="G75"/>
      <c r="H75"/>
    </row>
    <row r="76" spans="1:8" ht="15.75" customHeight="1">
      <c r="A76"/>
      <c r="B76"/>
      <c r="C76"/>
      <c r="D76"/>
      <c r="E76"/>
      <c r="F76"/>
      <c r="G76"/>
      <c r="H76"/>
    </row>
    <row r="77" spans="1:8" ht="15.75" customHeight="1">
      <c r="A77"/>
      <c r="B77"/>
      <c r="C77"/>
      <c r="D77"/>
      <c r="E77"/>
      <c r="F77"/>
      <c r="G77"/>
      <c r="H77"/>
    </row>
    <row r="78" spans="1:8" ht="15.75" customHeight="1">
      <c r="A78"/>
      <c r="B78"/>
      <c r="C78"/>
      <c r="D78"/>
      <c r="E78"/>
      <c r="F78"/>
      <c r="G78"/>
      <c r="H78"/>
    </row>
    <row r="79" spans="1:8" ht="15.75" customHeight="1">
      <c r="A79"/>
      <c r="B79"/>
      <c r="C79"/>
      <c r="D79"/>
      <c r="E79"/>
      <c r="F79"/>
      <c r="G79"/>
      <c r="H79"/>
    </row>
    <row r="80" spans="1:8" ht="15.75" customHeight="1">
      <c r="A80"/>
      <c r="B80"/>
      <c r="C80"/>
      <c r="D80"/>
      <c r="E80"/>
      <c r="F80"/>
      <c r="G80"/>
      <c r="H80"/>
    </row>
    <row r="81" spans="1:8" ht="15.75" customHeight="1">
      <c r="A81"/>
      <c r="B81"/>
      <c r="C81"/>
      <c r="D81"/>
      <c r="E81"/>
      <c r="F81"/>
      <c r="G81"/>
      <c r="H81"/>
    </row>
    <row r="82" spans="1:8" ht="15.75" customHeight="1">
      <c r="A82"/>
      <c r="B82"/>
      <c r="C82"/>
      <c r="D82"/>
      <c r="E82"/>
      <c r="F82"/>
      <c r="G82"/>
      <c r="H82"/>
    </row>
    <row r="83" spans="1:8" ht="15.75" customHeight="1">
      <c r="A83"/>
      <c r="B83"/>
      <c r="C83"/>
      <c r="D83"/>
      <c r="E83"/>
      <c r="F83"/>
      <c r="G83"/>
      <c r="H83"/>
    </row>
    <row r="84" spans="1:8" ht="15.75" customHeight="1">
      <c r="A84"/>
      <c r="B84"/>
      <c r="C84"/>
      <c r="D84"/>
      <c r="E84"/>
      <c r="F84"/>
      <c r="G84"/>
      <c r="H84"/>
    </row>
    <row r="85" spans="1:8" ht="15.75" customHeight="1">
      <c r="A85"/>
      <c r="B85"/>
      <c r="C85"/>
      <c r="D85"/>
      <c r="E85"/>
      <c r="F85"/>
      <c r="G85"/>
      <c r="H85"/>
    </row>
    <row r="86" spans="1:8" ht="15.75" customHeight="1">
      <c r="A86"/>
      <c r="B86"/>
      <c r="C86"/>
      <c r="D86"/>
      <c r="E86"/>
      <c r="F86"/>
      <c r="G86"/>
      <c r="H86"/>
    </row>
    <row r="87" spans="1:8" ht="15.75" customHeight="1">
      <c r="A87"/>
      <c r="B87"/>
      <c r="C87"/>
      <c r="D87"/>
      <c r="E87"/>
      <c r="F87"/>
      <c r="G87"/>
      <c r="H87"/>
    </row>
    <row r="88" spans="1:8" ht="15.75" customHeight="1">
      <c r="A88"/>
      <c r="B88"/>
      <c r="C88"/>
      <c r="D88"/>
      <c r="E88"/>
      <c r="F88"/>
      <c r="G88"/>
      <c r="H88"/>
    </row>
    <row r="89" spans="1:8" ht="15.75" customHeight="1">
      <c r="A89"/>
      <c r="B89"/>
      <c r="C89"/>
      <c r="D89"/>
      <c r="E89"/>
      <c r="F89"/>
      <c r="G89"/>
      <c r="H89"/>
    </row>
    <row r="90" spans="1:8" ht="15.75" customHeight="1">
      <c r="A90"/>
      <c r="B90"/>
      <c r="C90"/>
      <c r="D90"/>
      <c r="E90"/>
      <c r="F90"/>
      <c r="G90"/>
      <c r="H90"/>
    </row>
    <row r="91" spans="1:8" ht="15.75" customHeight="1">
      <c r="A91"/>
      <c r="B91"/>
      <c r="C91"/>
      <c r="D91"/>
      <c r="E91"/>
      <c r="F91"/>
      <c r="G91"/>
      <c r="H91"/>
    </row>
    <row r="92" spans="1:8" ht="15.75" customHeight="1">
      <c r="A92"/>
      <c r="B92"/>
      <c r="C92"/>
      <c r="D92"/>
      <c r="E92"/>
      <c r="F92"/>
      <c r="G92"/>
      <c r="H92"/>
    </row>
    <row r="93" spans="1:8" ht="15.75" customHeight="1">
      <c r="A93"/>
      <c r="B93"/>
      <c r="C93"/>
      <c r="D93"/>
      <c r="E93"/>
      <c r="F93"/>
      <c r="G93"/>
      <c r="H93"/>
    </row>
    <row r="94" spans="1:8" ht="15.75" customHeight="1">
      <c r="A94"/>
      <c r="B94"/>
      <c r="C94"/>
      <c r="D94"/>
      <c r="E94"/>
      <c r="F94"/>
      <c r="G94"/>
      <c r="H94"/>
    </row>
    <row r="95" spans="1:8" ht="15.75" customHeight="1">
      <c r="A95"/>
      <c r="B95"/>
      <c r="C95"/>
      <c r="D95"/>
      <c r="E95"/>
      <c r="F95"/>
      <c r="G95"/>
      <c r="H95"/>
    </row>
    <row r="96" spans="1:8" ht="15.75" customHeight="1">
      <c r="A96"/>
      <c r="B96"/>
      <c r="C96"/>
      <c r="D96"/>
      <c r="E96"/>
      <c r="F96"/>
      <c r="G96"/>
      <c r="H96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paperSize="9" firstPageNumber="22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H101"/>
  <sheetViews>
    <sheetView workbookViewId="0">
      <selection activeCell="B19" sqref="B19"/>
    </sheetView>
  </sheetViews>
  <sheetFormatPr defaultRowHeight="12.75"/>
  <cols>
    <col min="1" max="1" width="32.5703125" style="257" customWidth="1"/>
    <col min="2" max="2" width="12.42578125" style="257" customWidth="1"/>
    <col min="3" max="3" width="14.7109375" style="257" customWidth="1"/>
    <col min="4" max="4" width="15.85546875" style="257" customWidth="1"/>
    <col min="5" max="7" width="13.140625" style="257" hidden="1" customWidth="1"/>
    <col min="8" max="8" width="7.7109375" style="257" hidden="1" customWidth="1"/>
    <col min="9" max="9" width="8.28515625" style="257" hidden="1" customWidth="1"/>
    <col min="10" max="10" width="14" style="257" hidden="1" customWidth="1"/>
    <col min="11" max="11" width="7.7109375" style="257" hidden="1" customWidth="1"/>
    <col min="12" max="12" width="8.28515625" style="257" hidden="1" customWidth="1"/>
    <col min="13" max="13" width="14" style="257" hidden="1" customWidth="1"/>
    <col min="14" max="14" width="7.7109375" style="257" hidden="1" customWidth="1"/>
    <col min="15" max="15" width="8.28515625" style="257" hidden="1" customWidth="1"/>
    <col min="16" max="16" width="14" style="257" hidden="1" customWidth="1"/>
    <col min="17" max="17" width="15.140625" style="257" customWidth="1"/>
    <col min="18" max="18" width="16.42578125" style="257" customWidth="1"/>
    <col min="19" max="19" width="19.140625" style="257" customWidth="1"/>
    <col min="20" max="20" width="7.7109375" style="257" hidden="1" customWidth="1"/>
    <col min="21" max="21" width="8.28515625" style="257" hidden="1" customWidth="1"/>
    <col min="22" max="22" width="14" style="257" hidden="1" customWidth="1"/>
    <col min="23" max="24" width="10.28515625" style="257" hidden="1" customWidth="1"/>
    <col min="25" max="25" width="3.85546875" style="257" hidden="1" customWidth="1"/>
    <col min="26" max="26" width="10.28515625" style="257" bestFit="1" customWidth="1"/>
    <col min="27" max="27" width="10.28515625" style="257" customWidth="1"/>
    <col min="28" max="28" width="13.140625" style="257" customWidth="1"/>
    <col min="29" max="29" width="9.140625" style="257"/>
    <col min="30" max="30" width="9.140625" style="257" customWidth="1"/>
    <col min="31" max="31" width="14" style="257" customWidth="1"/>
    <col min="32" max="32" width="11.28515625" style="257" bestFit="1" customWidth="1"/>
    <col min="33" max="33" width="10.28515625" style="257" customWidth="1"/>
    <col min="34" max="34" width="13.85546875" style="257" customWidth="1"/>
    <col min="35" max="16384" width="9.140625" style="257"/>
  </cols>
  <sheetData>
    <row r="1" spans="1:34" ht="20.100000000000001" customHeight="1">
      <c r="A1" s="206" t="s">
        <v>331</v>
      </c>
      <c r="B1" s="207"/>
      <c r="C1" s="207"/>
      <c r="D1" s="207"/>
      <c r="E1" s="207"/>
      <c r="F1" s="207"/>
      <c r="G1" s="207"/>
      <c r="H1" s="207"/>
      <c r="I1" s="205"/>
      <c r="J1" s="205"/>
    </row>
    <row r="2" spans="1:34" ht="20.100000000000001" customHeight="1">
      <c r="A2" s="208" t="s">
        <v>332</v>
      </c>
      <c r="B2" s="207"/>
      <c r="C2" s="207"/>
      <c r="D2" s="207"/>
      <c r="E2" s="207"/>
      <c r="F2" s="207"/>
      <c r="G2" s="207"/>
      <c r="H2" s="207"/>
      <c r="I2" s="205"/>
      <c r="J2" s="205"/>
    </row>
    <row r="3" spans="1:34" ht="20.100000000000001" customHeight="1">
      <c r="A3" s="207"/>
      <c r="B3" s="207"/>
      <c r="C3" s="207"/>
      <c r="D3" s="207"/>
      <c r="E3" s="207"/>
      <c r="F3" s="207"/>
      <c r="G3" s="207"/>
      <c r="H3" s="207"/>
      <c r="I3" s="205"/>
      <c r="J3" s="205"/>
    </row>
    <row r="4" spans="1:34" ht="20.100000000000001" customHeight="1">
      <c r="A4" s="205"/>
      <c r="B4" s="205"/>
      <c r="C4" s="205"/>
      <c r="D4" s="205"/>
      <c r="E4" s="205"/>
      <c r="F4" s="205"/>
      <c r="G4" s="205"/>
      <c r="H4" s="205"/>
      <c r="I4" s="205"/>
      <c r="AH4" s="209" t="s">
        <v>78</v>
      </c>
    </row>
    <row r="5" spans="1:34" s="205" customFormat="1" ht="20.100000000000001" customHeight="1">
      <c r="A5" s="600"/>
      <c r="B5" s="580" t="s">
        <v>351</v>
      </c>
      <c r="C5" s="580"/>
      <c r="D5" s="580"/>
      <c r="E5" s="580" t="s">
        <v>215</v>
      </c>
      <c r="F5" s="580"/>
      <c r="G5" s="580"/>
      <c r="H5" s="580" t="s">
        <v>216</v>
      </c>
      <c r="I5" s="580"/>
      <c r="J5" s="580"/>
      <c r="K5" s="580" t="s">
        <v>217</v>
      </c>
      <c r="L5" s="580"/>
      <c r="M5" s="580"/>
      <c r="N5" s="580" t="s">
        <v>218</v>
      </c>
      <c r="O5" s="580"/>
      <c r="P5" s="580"/>
      <c r="Q5" s="580" t="s">
        <v>347</v>
      </c>
      <c r="R5" s="580"/>
      <c r="S5" s="580"/>
      <c r="T5" s="584" t="s">
        <v>306</v>
      </c>
      <c r="U5" s="584"/>
      <c r="V5" s="584"/>
      <c r="W5" s="584" t="s">
        <v>352</v>
      </c>
      <c r="X5" s="584"/>
      <c r="Y5" s="584"/>
      <c r="Z5" s="584" t="s">
        <v>349</v>
      </c>
      <c r="AA5" s="584"/>
      <c r="AB5" s="584"/>
      <c r="AC5" s="584" t="s">
        <v>353</v>
      </c>
      <c r="AD5" s="584"/>
      <c r="AE5" s="584"/>
      <c r="AF5" s="584" t="s">
        <v>362</v>
      </c>
      <c r="AG5" s="584"/>
      <c r="AH5" s="584"/>
    </row>
    <row r="6" spans="1:34" s="205" customFormat="1" ht="20.100000000000001" customHeight="1">
      <c r="A6" s="601"/>
      <c r="B6" s="210" t="s">
        <v>31</v>
      </c>
      <c r="C6" s="597" t="s">
        <v>32</v>
      </c>
      <c r="D6" s="580"/>
      <c r="E6" s="470" t="s">
        <v>31</v>
      </c>
      <c r="F6" s="597" t="s">
        <v>32</v>
      </c>
      <c r="G6" s="580"/>
      <c r="H6" s="210" t="s">
        <v>31</v>
      </c>
      <c r="I6" s="597" t="s">
        <v>32</v>
      </c>
      <c r="J6" s="580"/>
      <c r="K6" s="210" t="s">
        <v>31</v>
      </c>
      <c r="L6" s="597" t="s">
        <v>32</v>
      </c>
      <c r="M6" s="580"/>
      <c r="N6" s="210" t="s">
        <v>31</v>
      </c>
      <c r="O6" s="597" t="s">
        <v>32</v>
      </c>
      <c r="P6" s="580"/>
      <c r="Q6" s="210" t="s">
        <v>31</v>
      </c>
      <c r="R6" s="597" t="s">
        <v>32</v>
      </c>
      <c r="S6" s="580"/>
      <c r="T6" s="470" t="s">
        <v>31</v>
      </c>
      <c r="U6" s="583" t="s">
        <v>32</v>
      </c>
      <c r="V6" s="584"/>
      <c r="W6" s="210" t="s">
        <v>31</v>
      </c>
      <c r="X6" s="583" t="s">
        <v>32</v>
      </c>
      <c r="Y6" s="584"/>
      <c r="Z6" s="210" t="s">
        <v>31</v>
      </c>
      <c r="AA6" s="583" t="s">
        <v>32</v>
      </c>
      <c r="AB6" s="584"/>
      <c r="AC6" s="500" t="s">
        <v>31</v>
      </c>
      <c r="AD6" s="583" t="s">
        <v>32</v>
      </c>
      <c r="AE6" s="584"/>
      <c r="AF6" s="553" t="s">
        <v>31</v>
      </c>
      <c r="AG6" s="583" t="s">
        <v>32</v>
      </c>
      <c r="AH6" s="584"/>
    </row>
    <row r="7" spans="1:34" s="205" customFormat="1" ht="20.100000000000001" customHeight="1">
      <c r="A7" s="601"/>
      <c r="B7" s="211" t="s">
        <v>33</v>
      </c>
      <c r="C7" s="183" t="s">
        <v>34</v>
      </c>
      <c r="D7" s="183" t="s">
        <v>35</v>
      </c>
      <c r="E7" s="211" t="s">
        <v>33</v>
      </c>
      <c r="F7" s="471" t="s">
        <v>34</v>
      </c>
      <c r="G7" s="471" t="s">
        <v>35</v>
      </c>
      <c r="H7" s="211" t="s">
        <v>33</v>
      </c>
      <c r="I7" s="183" t="s">
        <v>34</v>
      </c>
      <c r="J7" s="183" t="s">
        <v>35</v>
      </c>
      <c r="K7" s="211" t="s">
        <v>33</v>
      </c>
      <c r="L7" s="183" t="s">
        <v>34</v>
      </c>
      <c r="M7" s="183" t="s">
        <v>35</v>
      </c>
      <c r="N7" s="211" t="s">
        <v>33</v>
      </c>
      <c r="O7" s="183" t="s">
        <v>34</v>
      </c>
      <c r="P7" s="183" t="s">
        <v>35</v>
      </c>
      <c r="Q7" s="211" t="s">
        <v>33</v>
      </c>
      <c r="R7" s="183" t="s">
        <v>34</v>
      </c>
      <c r="S7" s="183" t="s">
        <v>35</v>
      </c>
      <c r="T7" s="211" t="s">
        <v>33</v>
      </c>
      <c r="U7" s="471" t="s">
        <v>34</v>
      </c>
      <c r="V7" s="471" t="s">
        <v>35</v>
      </c>
      <c r="W7" s="211" t="s">
        <v>33</v>
      </c>
      <c r="X7" s="183" t="s">
        <v>34</v>
      </c>
      <c r="Y7" s="183" t="s">
        <v>35</v>
      </c>
      <c r="Z7" s="211" t="s">
        <v>33</v>
      </c>
      <c r="AA7" s="183" t="s">
        <v>34</v>
      </c>
      <c r="AB7" s="183" t="s">
        <v>35</v>
      </c>
      <c r="AC7" s="211" t="s">
        <v>33</v>
      </c>
      <c r="AD7" s="501" t="s">
        <v>34</v>
      </c>
      <c r="AE7" s="501" t="s">
        <v>35</v>
      </c>
      <c r="AF7" s="211" t="s">
        <v>33</v>
      </c>
      <c r="AG7" s="554" t="s">
        <v>34</v>
      </c>
      <c r="AH7" s="554" t="s">
        <v>35</v>
      </c>
    </row>
    <row r="8" spans="1:34" s="205" customFormat="1" ht="20.100000000000001" customHeight="1">
      <c r="A8" s="601"/>
      <c r="B8" s="175"/>
      <c r="C8" s="216" t="s">
        <v>36</v>
      </c>
      <c r="D8" s="216" t="s">
        <v>37</v>
      </c>
      <c r="E8" s="263"/>
      <c r="F8" s="216" t="s">
        <v>36</v>
      </c>
      <c r="G8" s="216" t="s">
        <v>37</v>
      </c>
      <c r="H8" s="175"/>
      <c r="I8" s="216" t="s">
        <v>36</v>
      </c>
      <c r="J8" s="216" t="s">
        <v>37</v>
      </c>
      <c r="K8" s="175"/>
      <c r="L8" s="216" t="s">
        <v>36</v>
      </c>
      <c r="M8" s="216" t="s">
        <v>37</v>
      </c>
      <c r="N8" s="175"/>
      <c r="O8" s="216" t="s">
        <v>36</v>
      </c>
      <c r="P8" s="216" t="s">
        <v>37</v>
      </c>
      <c r="Q8" s="175"/>
      <c r="R8" s="216" t="s">
        <v>36</v>
      </c>
      <c r="S8" s="216" t="s">
        <v>37</v>
      </c>
      <c r="T8" s="263"/>
      <c r="U8" s="216" t="s">
        <v>36</v>
      </c>
      <c r="V8" s="216" t="s">
        <v>37</v>
      </c>
      <c r="W8" s="175"/>
      <c r="X8" s="216" t="s">
        <v>36</v>
      </c>
      <c r="Y8" s="216" t="s">
        <v>37</v>
      </c>
      <c r="Z8" s="175"/>
      <c r="AA8" s="216" t="s">
        <v>36</v>
      </c>
      <c r="AB8" s="216" t="s">
        <v>37</v>
      </c>
      <c r="AC8" s="502"/>
      <c r="AD8" s="216" t="s">
        <v>36</v>
      </c>
      <c r="AE8" s="216" t="s">
        <v>37</v>
      </c>
      <c r="AF8" s="556"/>
      <c r="AG8" s="216" t="s">
        <v>36</v>
      </c>
      <c r="AH8" s="216" t="s">
        <v>37</v>
      </c>
    </row>
    <row r="9" spans="1:34" s="205" customFormat="1" ht="20.100000000000001" customHeight="1">
      <c r="A9" s="212" t="s">
        <v>38</v>
      </c>
      <c r="B9" s="422">
        <f>SUM(B10:B24)</f>
        <v>65310</v>
      </c>
      <c r="C9" s="422">
        <f t="shared" ref="C9:M9" si="0">SUM(C10:C24)</f>
        <v>51666</v>
      </c>
      <c r="D9" s="422">
        <f t="shared" si="0"/>
        <v>13644</v>
      </c>
      <c r="E9" s="422">
        <f>SUM(E10:E24)</f>
        <v>75018</v>
      </c>
      <c r="F9" s="422">
        <f t="shared" ref="F9:G9" si="1">SUM(F10:F24)</f>
        <v>62073</v>
      </c>
      <c r="G9" s="422">
        <f t="shared" si="1"/>
        <v>12945</v>
      </c>
      <c r="H9" s="420">
        <f t="shared" si="0"/>
        <v>79986</v>
      </c>
      <c r="I9" s="420">
        <f t="shared" si="0"/>
        <v>65924</v>
      </c>
      <c r="J9" s="420">
        <f t="shared" si="0"/>
        <v>14062</v>
      </c>
      <c r="K9" s="420">
        <f t="shared" si="0"/>
        <v>83045</v>
      </c>
      <c r="L9" s="420">
        <f t="shared" si="0"/>
        <v>68875</v>
      </c>
      <c r="M9" s="420">
        <f t="shared" si="0"/>
        <v>14170</v>
      </c>
      <c r="N9" s="408">
        <f>O9+P9</f>
        <v>84870</v>
      </c>
      <c r="O9" s="408">
        <f t="shared" ref="O9:S9" si="2">SUM(O10:O24)</f>
        <v>69695</v>
      </c>
      <c r="P9" s="408">
        <f t="shared" si="2"/>
        <v>15175</v>
      </c>
      <c r="Q9" s="485">
        <f t="shared" si="2"/>
        <v>88592</v>
      </c>
      <c r="R9" s="408">
        <f t="shared" si="2"/>
        <v>71864</v>
      </c>
      <c r="S9" s="408">
        <f t="shared" si="2"/>
        <v>16728</v>
      </c>
      <c r="T9" s="485">
        <f>SUM(T10:T24)</f>
        <v>94988</v>
      </c>
      <c r="U9" s="408">
        <f>SUM(U10:U24)</f>
        <v>75260</v>
      </c>
      <c r="V9" s="408">
        <f>SUM(V10:V24)</f>
        <v>19728</v>
      </c>
      <c r="W9" s="485">
        <f t="shared" ref="W9:AB9" si="3">SUM(W10:W24)</f>
        <v>99959</v>
      </c>
      <c r="X9" s="485">
        <f t="shared" si="3"/>
        <v>78643</v>
      </c>
      <c r="Y9" s="485">
        <f t="shared" si="3"/>
        <v>21316</v>
      </c>
      <c r="Z9" s="485">
        <f t="shared" si="3"/>
        <v>97874</v>
      </c>
      <c r="AA9" s="485">
        <f t="shared" si="3"/>
        <v>76186</v>
      </c>
      <c r="AB9" s="485">
        <f t="shared" si="3"/>
        <v>21688</v>
      </c>
      <c r="AC9" s="510">
        <f>SUM(AD9:AE9)</f>
        <v>98899</v>
      </c>
      <c r="AD9" s="510">
        <f>SUM(AD10:AD24)</f>
        <v>74002</v>
      </c>
      <c r="AE9" s="510">
        <f>SUM(AE10:AE24)</f>
        <v>24897</v>
      </c>
      <c r="AF9" s="485">
        <f>AG9+AH9</f>
        <v>101398</v>
      </c>
      <c r="AG9" s="485">
        <f>SUM(AG10:AG24)</f>
        <v>71738</v>
      </c>
      <c r="AH9" s="485">
        <f>SUM(AH10:AH24)</f>
        <v>29660</v>
      </c>
    </row>
    <row r="10" spans="1:34" s="205" customFormat="1" ht="20.100000000000001" customHeight="1">
      <c r="A10" s="205" t="s">
        <v>200</v>
      </c>
      <c r="B10" s="487">
        <f>SUM(C10:D10)</f>
        <v>14182</v>
      </c>
      <c r="C10" s="487">
        <v>7902</v>
      </c>
      <c r="D10" s="487">
        <v>6280</v>
      </c>
      <c r="E10" s="487">
        <f>SUM(F10:G10)</f>
        <v>15667</v>
      </c>
      <c r="F10" s="487">
        <v>8849</v>
      </c>
      <c r="G10" s="487">
        <v>6818</v>
      </c>
      <c r="H10" s="421">
        <f>SUM(I10:J10)</f>
        <v>15999</v>
      </c>
      <c r="I10" s="421">
        <v>8665</v>
      </c>
      <c r="J10" s="421">
        <v>7334</v>
      </c>
      <c r="K10" s="421">
        <f>SUM(L10:M10)</f>
        <v>16691</v>
      </c>
      <c r="L10" s="421">
        <v>9119</v>
      </c>
      <c r="M10" s="421">
        <v>7572</v>
      </c>
      <c r="N10" s="407">
        <f>O10+P10</f>
        <v>17575</v>
      </c>
      <c r="O10" s="407">
        <v>9179</v>
      </c>
      <c r="P10" s="407">
        <v>8396</v>
      </c>
      <c r="Q10" s="222">
        <f>R10+S10</f>
        <v>18534</v>
      </c>
      <c r="R10" s="222">
        <v>9935</v>
      </c>
      <c r="S10" s="407">
        <v>8599</v>
      </c>
      <c r="T10" s="222">
        <f>SUM(U10:V10)</f>
        <v>19449</v>
      </c>
      <c r="U10" s="222">
        <v>9293</v>
      </c>
      <c r="V10" s="407">
        <v>10156</v>
      </c>
      <c r="W10" s="222">
        <f>+SUM(X10:Y10)</f>
        <v>20493</v>
      </c>
      <c r="X10" s="222">
        <v>9457</v>
      </c>
      <c r="Y10" s="407">
        <v>11036</v>
      </c>
      <c r="Z10" s="222">
        <f>+SUM(AA10:AB10)</f>
        <v>18835</v>
      </c>
      <c r="AA10" s="222">
        <v>8115</v>
      </c>
      <c r="AB10" s="222">
        <v>10720</v>
      </c>
      <c r="AC10" s="513">
        <f t="shared" ref="AC10:AC24" si="4">SUM(AD10:AE10)</f>
        <v>20976</v>
      </c>
      <c r="AD10" s="513">
        <v>8851</v>
      </c>
      <c r="AE10" s="513">
        <v>12125</v>
      </c>
      <c r="AF10" s="222">
        <f t="shared" ref="AF10:AF24" si="5">AG10+AH10</f>
        <v>22121</v>
      </c>
      <c r="AG10" s="222">
        <v>8308</v>
      </c>
      <c r="AH10" s="222">
        <v>13813</v>
      </c>
    </row>
    <row r="11" spans="1:34" s="205" customFormat="1" ht="20.100000000000001" customHeight="1">
      <c r="A11" s="205" t="s">
        <v>201</v>
      </c>
      <c r="B11" s="487">
        <f t="shared" ref="B11:B24" si="6">SUM(C11:D11)</f>
        <v>4209</v>
      </c>
      <c r="C11" s="487">
        <v>3266</v>
      </c>
      <c r="D11" s="487">
        <v>943</v>
      </c>
      <c r="E11" s="487">
        <f t="shared" ref="E11:E24" si="7">SUM(F11:G11)</f>
        <v>4233</v>
      </c>
      <c r="F11" s="487">
        <v>3666</v>
      </c>
      <c r="G11" s="487">
        <v>567</v>
      </c>
      <c r="H11" s="421">
        <f t="shared" ref="H11:H24" si="8">SUM(I11:J11)</f>
        <v>5552</v>
      </c>
      <c r="I11" s="421">
        <v>5042</v>
      </c>
      <c r="J11" s="421">
        <v>510</v>
      </c>
      <c r="K11" s="421">
        <f t="shared" ref="K11:K24" si="9">SUM(L11:M11)</f>
        <v>5381</v>
      </c>
      <c r="L11" s="421">
        <v>4866</v>
      </c>
      <c r="M11" s="421">
        <v>515</v>
      </c>
      <c r="N11" s="407">
        <f t="shared" ref="N11:N24" si="10">O11+P11</f>
        <v>5265</v>
      </c>
      <c r="O11" s="407">
        <v>4803</v>
      </c>
      <c r="P11" s="407">
        <v>462</v>
      </c>
      <c r="Q11" s="222">
        <f t="shared" ref="Q11:Q24" si="11">R11+S11</f>
        <v>5412</v>
      </c>
      <c r="R11" s="222">
        <v>4753</v>
      </c>
      <c r="S11" s="407">
        <v>659</v>
      </c>
      <c r="T11" s="222">
        <f t="shared" ref="T11:T24" si="12">SUM(U11:V11)</f>
        <v>5343</v>
      </c>
      <c r="U11" s="222">
        <v>4990</v>
      </c>
      <c r="V11" s="407">
        <v>353</v>
      </c>
      <c r="W11" s="222">
        <f t="shared" ref="W11:W24" si="13">+SUM(X11:Y11)</f>
        <v>5343</v>
      </c>
      <c r="X11" s="222">
        <v>4904</v>
      </c>
      <c r="Y11" s="407">
        <v>439</v>
      </c>
      <c r="Z11" s="222">
        <f t="shared" ref="Z11:Z24" si="14">+SUM(AA11:AB11)</f>
        <v>4950</v>
      </c>
      <c r="AA11" s="222">
        <v>4842</v>
      </c>
      <c r="AB11" s="222">
        <v>108</v>
      </c>
      <c r="AC11" s="513">
        <f t="shared" si="4"/>
        <v>6026</v>
      </c>
      <c r="AD11" s="513">
        <v>4548</v>
      </c>
      <c r="AE11" s="513">
        <v>1478</v>
      </c>
      <c r="AF11" s="222">
        <f t="shared" si="5"/>
        <v>5982</v>
      </c>
      <c r="AG11" s="222">
        <v>4451</v>
      </c>
      <c r="AH11" s="222">
        <v>1531</v>
      </c>
    </row>
    <row r="12" spans="1:34" s="205" customFormat="1" ht="20.100000000000001" customHeight="1">
      <c r="A12" s="205" t="s">
        <v>202</v>
      </c>
      <c r="B12" s="487">
        <f t="shared" si="6"/>
        <v>2918</v>
      </c>
      <c r="C12" s="487">
        <v>2873</v>
      </c>
      <c r="D12" s="487">
        <v>45</v>
      </c>
      <c r="E12" s="487">
        <f t="shared" si="7"/>
        <v>4106</v>
      </c>
      <c r="F12" s="487">
        <v>4030</v>
      </c>
      <c r="G12" s="487">
        <v>76</v>
      </c>
      <c r="H12" s="421">
        <f t="shared" si="8"/>
        <v>3401</v>
      </c>
      <c r="I12" s="421">
        <v>3401</v>
      </c>
      <c r="J12" s="421">
        <v>0</v>
      </c>
      <c r="K12" s="421">
        <f t="shared" si="9"/>
        <v>3633</v>
      </c>
      <c r="L12" s="421">
        <v>3633</v>
      </c>
      <c r="M12" s="421">
        <v>0</v>
      </c>
      <c r="N12" s="407">
        <f t="shared" si="10"/>
        <v>3590</v>
      </c>
      <c r="O12" s="407">
        <v>3590</v>
      </c>
      <c r="P12" s="407">
        <v>0</v>
      </c>
      <c r="Q12" s="222">
        <f t="shared" si="11"/>
        <v>4239</v>
      </c>
      <c r="R12" s="222">
        <v>4239</v>
      </c>
      <c r="S12" s="407">
        <v>0</v>
      </c>
      <c r="T12" s="222">
        <f t="shared" si="12"/>
        <v>4486</v>
      </c>
      <c r="U12" s="222">
        <v>4486</v>
      </c>
      <c r="V12" s="407">
        <v>0</v>
      </c>
      <c r="W12" s="222">
        <f t="shared" si="13"/>
        <v>4820</v>
      </c>
      <c r="X12" s="222">
        <v>4570</v>
      </c>
      <c r="Y12" s="407">
        <v>250</v>
      </c>
      <c r="Z12" s="222">
        <f t="shared" si="14"/>
        <v>4312</v>
      </c>
      <c r="AA12" s="222">
        <v>4052</v>
      </c>
      <c r="AB12" s="222">
        <v>260</v>
      </c>
      <c r="AC12" s="513">
        <f t="shared" si="4"/>
        <v>3589</v>
      </c>
      <c r="AD12" s="513">
        <v>3339</v>
      </c>
      <c r="AE12" s="519">
        <v>250</v>
      </c>
      <c r="AF12" s="222">
        <f t="shared" si="5"/>
        <v>4392</v>
      </c>
      <c r="AG12" s="222">
        <v>4098</v>
      </c>
      <c r="AH12" s="222">
        <v>294</v>
      </c>
    </row>
    <row r="13" spans="1:34" s="205" customFormat="1" ht="20.100000000000001" customHeight="1">
      <c r="A13" s="205" t="s">
        <v>203</v>
      </c>
      <c r="B13" s="487">
        <f t="shared" si="6"/>
        <v>4116</v>
      </c>
      <c r="C13" s="487">
        <v>3155</v>
      </c>
      <c r="D13" s="487">
        <v>961</v>
      </c>
      <c r="E13" s="487">
        <f t="shared" si="7"/>
        <v>4985</v>
      </c>
      <c r="F13" s="487">
        <v>4123</v>
      </c>
      <c r="G13" s="487">
        <v>862</v>
      </c>
      <c r="H13" s="421">
        <f t="shared" si="8"/>
        <v>5415</v>
      </c>
      <c r="I13" s="421">
        <v>4522</v>
      </c>
      <c r="J13" s="421">
        <v>893</v>
      </c>
      <c r="K13" s="421">
        <f t="shared" si="9"/>
        <v>5686</v>
      </c>
      <c r="L13" s="421">
        <v>4649</v>
      </c>
      <c r="M13" s="421">
        <v>1037</v>
      </c>
      <c r="N13" s="407">
        <f t="shared" si="10"/>
        <v>5164</v>
      </c>
      <c r="O13" s="407">
        <v>4111</v>
      </c>
      <c r="P13" s="407">
        <v>1053</v>
      </c>
      <c r="Q13" s="222">
        <f t="shared" si="11"/>
        <v>5276</v>
      </c>
      <c r="R13" s="222">
        <v>4225</v>
      </c>
      <c r="S13" s="407">
        <v>1051</v>
      </c>
      <c r="T13" s="222">
        <f t="shared" si="12"/>
        <v>5718</v>
      </c>
      <c r="U13" s="222">
        <v>4251</v>
      </c>
      <c r="V13" s="407">
        <v>1467</v>
      </c>
      <c r="W13" s="222">
        <f t="shared" si="13"/>
        <v>6032</v>
      </c>
      <c r="X13" s="222">
        <v>4275</v>
      </c>
      <c r="Y13" s="407">
        <v>1757</v>
      </c>
      <c r="Z13" s="222">
        <f t="shared" si="14"/>
        <v>6768</v>
      </c>
      <c r="AA13" s="222">
        <v>4779</v>
      </c>
      <c r="AB13" s="222">
        <v>1989</v>
      </c>
      <c r="AC13" s="513">
        <f t="shared" si="4"/>
        <v>6371</v>
      </c>
      <c r="AD13" s="513">
        <v>4758</v>
      </c>
      <c r="AE13" s="513">
        <v>1613</v>
      </c>
      <c r="AF13" s="222">
        <f t="shared" si="5"/>
        <v>6389</v>
      </c>
      <c r="AG13" s="222">
        <v>4790</v>
      </c>
      <c r="AH13" s="222">
        <v>1599</v>
      </c>
    </row>
    <row r="14" spans="1:34" s="205" customFormat="1" ht="20.100000000000001" customHeight="1">
      <c r="A14" s="205" t="s">
        <v>204</v>
      </c>
      <c r="B14" s="487">
        <f t="shared" si="6"/>
        <v>2210</v>
      </c>
      <c r="C14" s="487">
        <v>1657</v>
      </c>
      <c r="D14" s="487">
        <v>553</v>
      </c>
      <c r="E14" s="487">
        <f t="shared" si="7"/>
        <v>2736</v>
      </c>
      <c r="F14" s="487">
        <v>2112</v>
      </c>
      <c r="G14" s="487">
        <v>624</v>
      </c>
      <c r="H14" s="421">
        <f t="shared" si="8"/>
        <v>3034</v>
      </c>
      <c r="I14" s="421">
        <v>2164</v>
      </c>
      <c r="J14" s="421">
        <v>870</v>
      </c>
      <c r="K14" s="421">
        <f t="shared" si="9"/>
        <v>3089</v>
      </c>
      <c r="L14" s="421">
        <v>2456</v>
      </c>
      <c r="M14" s="421">
        <v>633</v>
      </c>
      <c r="N14" s="407">
        <f t="shared" si="10"/>
        <v>2884</v>
      </c>
      <c r="O14" s="407">
        <v>2382</v>
      </c>
      <c r="P14" s="407">
        <v>502</v>
      </c>
      <c r="Q14" s="222">
        <f t="shared" si="11"/>
        <v>3095</v>
      </c>
      <c r="R14" s="222">
        <v>2399</v>
      </c>
      <c r="S14" s="407">
        <v>696</v>
      </c>
      <c r="T14" s="222">
        <f t="shared" si="12"/>
        <v>3560</v>
      </c>
      <c r="U14" s="222">
        <v>2373</v>
      </c>
      <c r="V14" s="407">
        <v>1187</v>
      </c>
      <c r="W14" s="222">
        <f t="shared" si="13"/>
        <v>3675</v>
      </c>
      <c r="X14" s="222">
        <v>2456</v>
      </c>
      <c r="Y14" s="407">
        <v>1219</v>
      </c>
      <c r="Z14" s="222">
        <f t="shared" si="14"/>
        <v>3789</v>
      </c>
      <c r="AA14" s="222">
        <v>2503</v>
      </c>
      <c r="AB14" s="222">
        <v>1286</v>
      </c>
      <c r="AC14" s="513">
        <f t="shared" si="4"/>
        <v>3557</v>
      </c>
      <c r="AD14" s="513">
        <v>2245</v>
      </c>
      <c r="AE14" s="513">
        <v>1312</v>
      </c>
      <c r="AF14" s="222">
        <f t="shared" si="5"/>
        <v>3678</v>
      </c>
      <c r="AG14" s="222">
        <v>2270</v>
      </c>
      <c r="AH14" s="222">
        <v>1408</v>
      </c>
    </row>
    <row r="15" spans="1:34" s="205" customFormat="1" ht="20.100000000000001" customHeight="1">
      <c r="A15" s="205" t="s">
        <v>205</v>
      </c>
      <c r="B15" s="487">
        <f t="shared" si="6"/>
        <v>2000</v>
      </c>
      <c r="C15" s="487">
        <v>2000</v>
      </c>
      <c r="D15" s="487">
        <v>0</v>
      </c>
      <c r="E15" s="487">
        <f t="shared" si="7"/>
        <v>2287</v>
      </c>
      <c r="F15" s="487">
        <v>2287</v>
      </c>
      <c r="G15" s="487">
        <v>0</v>
      </c>
      <c r="H15" s="421">
        <f t="shared" si="8"/>
        <v>2894</v>
      </c>
      <c r="I15" s="421">
        <v>2894</v>
      </c>
      <c r="J15" s="421">
        <v>0</v>
      </c>
      <c r="K15" s="421">
        <f t="shared" si="9"/>
        <v>3014</v>
      </c>
      <c r="L15" s="421">
        <v>3014</v>
      </c>
      <c r="M15" s="421">
        <v>0</v>
      </c>
      <c r="N15" s="407">
        <f t="shared" si="10"/>
        <v>3224</v>
      </c>
      <c r="O15" s="407">
        <v>3224</v>
      </c>
      <c r="P15" s="407">
        <v>0</v>
      </c>
      <c r="Q15" s="222">
        <f t="shared" si="11"/>
        <v>3441</v>
      </c>
      <c r="R15" s="222">
        <v>3441</v>
      </c>
      <c r="S15" s="407">
        <v>0</v>
      </c>
      <c r="T15" s="222">
        <f t="shared" si="12"/>
        <v>3659</v>
      </c>
      <c r="U15" s="222">
        <v>3659</v>
      </c>
      <c r="V15" s="407">
        <v>0</v>
      </c>
      <c r="W15" s="222">
        <f t="shared" si="13"/>
        <v>3885</v>
      </c>
      <c r="X15" s="222">
        <v>3703</v>
      </c>
      <c r="Y15" s="407">
        <v>182</v>
      </c>
      <c r="Z15" s="222">
        <f t="shared" si="14"/>
        <v>4070</v>
      </c>
      <c r="AA15" s="222">
        <v>3840</v>
      </c>
      <c r="AB15" s="222">
        <v>230</v>
      </c>
      <c r="AC15" s="513">
        <f t="shared" si="4"/>
        <v>4083</v>
      </c>
      <c r="AD15" s="513">
        <v>3843</v>
      </c>
      <c r="AE15" s="519">
        <v>240</v>
      </c>
      <c r="AF15" s="222">
        <f t="shared" si="5"/>
        <v>4003</v>
      </c>
      <c r="AG15" s="222">
        <v>3860</v>
      </c>
      <c r="AH15" s="222">
        <v>143</v>
      </c>
    </row>
    <row r="16" spans="1:34" s="205" customFormat="1" ht="20.100000000000001" customHeight="1">
      <c r="A16" s="205" t="s">
        <v>206</v>
      </c>
      <c r="B16" s="487">
        <f t="shared" si="6"/>
        <v>6327</v>
      </c>
      <c r="C16" s="487">
        <v>5133</v>
      </c>
      <c r="D16" s="487">
        <v>1194</v>
      </c>
      <c r="E16" s="487">
        <f t="shared" si="7"/>
        <v>6964</v>
      </c>
      <c r="F16" s="487">
        <v>5429</v>
      </c>
      <c r="G16" s="487">
        <v>1535</v>
      </c>
      <c r="H16" s="421">
        <f t="shared" si="8"/>
        <v>7589</v>
      </c>
      <c r="I16" s="421">
        <v>6038</v>
      </c>
      <c r="J16" s="421">
        <v>1551</v>
      </c>
      <c r="K16" s="421">
        <f t="shared" si="9"/>
        <v>8105</v>
      </c>
      <c r="L16" s="421">
        <v>6316</v>
      </c>
      <c r="M16" s="421">
        <v>1789</v>
      </c>
      <c r="N16" s="407">
        <f t="shared" si="10"/>
        <v>8246</v>
      </c>
      <c r="O16" s="407">
        <v>6611</v>
      </c>
      <c r="P16" s="407">
        <v>1635</v>
      </c>
      <c r="Q16" s="222">
        <f t="shared" si="11"/>
        <v>8399</v>
      </c>
      <c r="R16" s="222">
        <v>6440</v>
      </c>
      <c r="S16" s="407">
        <v>1959</v>
      </c>
      <c r="T16" s="222">
        <f t="shared" si="12"/>
        <v>8604</v>
      </c>
      <c r="U16" s="222">
        <v>6449</v>
      </c>
      <c r="V16" s="407">
        <v>2155</v>
      </c>
      <c r="W16" s="222">
        <f t="shared" si="13"/>
        <v>8994</v>
      </c>
      <c r="X16" s="222">
        <v>8392</v>
      </c>
      <c r="Y16" s="407">
        <v>602</v>
      </c>
      <c r="Z16" s="222">
        <f t="shared" si="14"/>
        <v>9403</v>
      </c>
      <c r="AA16" s="222">
        <v>8591</v>
      </c>
      <c r="AB16" s="222">
        <v>812</v>
      </c>
      <c r="AC16" s="513">
        <f t="shared" si="4"/>
        <v>9489</v>
      </c>
      <c r="AD16" s="513">
        <v>8603</v>
      </c>
      <c r="AE16" s="519">
        <v>886</v>
      </c>
      <c r="AF16" s="222">
        <f t="shared" si="5"/>
        <v>9353</v>
      </c>
      <c r="AG16" s="222">
        <v>5807</v>
      </c>
      <c r="AH16" s="222">
        <v>3546</v>
      </c>
    </row>
    <row r="17" spans="1:34" s="205" customFormat="1" ht="20.100000000000001" customHeight="1">
      <c r="A17" s="205" t="s">
        <v>207</v>
      </c>
      <c r="B17" s="487">
        <f t="shared" si="6"/>
        <v>4589</v>
      </c>
      <c r="C17" s="487">
        <v>4589</v>
      </c>
      <c r="D17" s="487">
        <v>0</v>
      </c>
      <c r="E17" s="487">
        <f t="shared" si="7"/>
        <v>5911</v>
      </c>
      <c r="F17" s="487">
        <v>5911</v>
      </c>
      <c r="G17" s="487">
        <v>0</v>
      </c>
      <c r="H17" s="421">
        <f t="shared" si="8"/>
        <v>5814</v>
      </c>
      <c r="I17" s="421">
        <v>5814</v>
      </c>
      <c r="J17" s="421">
        <v>0</v>
      </c>
      <c r="K17" s="421">
        <f t="shared" si="9"/>
        <v>6660</v>
      </c>
      <c r="L17" s="421">
        <v>6442</v>
      </c>
      <c r="M17" s="421">
        <v>218</v>
      </c>
      <c r="N17" s="407">
        <f t="shared" si="10"/>
        <v>6926</v>
      </c>
      <c r="O17" s="407">
        <v>6694</v>
      </c>
      <c r="P17" s="407">
        <v>232</v>
      </c>
      <c r="Q17" s="222">
        <f t="shared" si="11"/>
        <v>7365</v>
      </c>
      <c r="R17" s="222">
        <v>7172</v>
      </c>
      <c r="S17" s="407">
        <v>193</v>
      </c>
      <c r="T17" s="222">
        <f t="shared" si="12"/>
        <v>7771</v>
      </c>
      <c r="U17" s="222">
        <v>7378</v>
      </c>
      <c r="V17" s="407">
        <v>393</v>
      </c>
      <c r="W17" s="222">
        <f t="shared" si="13"/>
        <v>8114</v>
      </c>
      <c r="X17" s="222">
        <v>7557</v>
      </c>
      <c r="Y17" s="407">
        <v>557</v>
      </c>
      <c r="Z17" s="222">
        <f t="shared" si="14"/>
        <v>8745</v>
      </c>
      <c r="AA17" s="222">
        <v>8069</v>
      </c>
      <c r="AB17" s="222">
        <v>676</v>
      </c>
      <c r="AC17" s="513">
        <f t="shared" si="4"/>
        <v>8465</v>
      </c>
      <c r="AD17" s="513">
        <v>7640</v>
      </c>
      <c r="AE17" s="519">
        <v>825</v>
      </c>
      <c r="AF17" s="222">
        <f t="shared" si="5"/>
        <v>8109</v>
      </c>
      <c r="AG17" s="222">
        <v>7341</v>
      </c>
      <c r="AH17" s="222">
        <v>768</v>
      </c>
    </row>
    <row r="18" spans="1:34" s="205" customFormat="1" ht="20.100000000000001" customHeight="1">
      <c r="A18" s="205" t="s">
        <v>208</v>
      </c>
      <c r="B18" s="487">
        <f t="shared" si="6"/>
        <v>2448</v>
      </c>
      <c r="C18" s="487">
        <v>2448</v>
      </c>
      <c r="D18" s="487">
        <v>0</v>
      </c>
      <c r="E18" s="487">
        <f t="shared" si="7"/>
        <v>2700</v>
      </c>
      <c r="F18" s="487">
        <v>2700</v>
      </c>
      <c r="G18" s="487">
        <v>0</v>
      </c>
      <c r="H18" s="421">
        <f t="shared" si="8"/>
        <v>2952</v>
      </c>
      <c r="I18" s="421">
        <v>2952</v>
      </c>
      <c r="J18" s="421">
        <v>0</v>
      </c>
      <c r="K18" s="421">
        <f t="shared" si="9"/>
        <v>3064</v>
      </c>
      <c r="L18" s="421">
        <v>3064</v>
      </c>
      <c r="M18" s="421">
        <v>0</v>
      </c>
      <c r="N18" s="407">
        <f t="shared" si="10"/>
        <v>3601</v>
      </c>
      <c r="O18" s="407">
        <v>3601</v>
      </c>
      <c r="P18" s="407">
        <v>0</v>
      </c>
      <c r="Q18" s="222">
        <f t="shared" si="11"/>
        <v>3674</v>
      </c>
      <c r="R18" s="222">
        <v>3674</v>
      </c>
      <c r="S18" s="407">
        <v>0</v>
      </c>
      <c r="T18" s="222">
        <f t="shared" si="12"/>
        <v>3978</v>
      </c>
      <c r="U18" s="222">
        <v>3978</v>
      </c>
      <c r="V18" s="407">
        <v>0</v>
      </c>
      <c r="W18" s="222">
        <f t="shared" si="13"/>
        <v>4029</v>
      </c>
      <c r="X18" s="222">
        <v>4029</v>
      </c>
      <c r="Y18" s="410">
        <v>0</v>
      </c>
      <c r="Z18" s="222">
        <f t="shared" si="14"/>
        <v>4180</v>
      </c>
      <c r="AA18" s="222">
        <v>4180</v>
      </c>
      <c r="AB18" s="410">
        <v>0</v>
      </c>
      <c r="AC18" s="513">
        <f t="shared" si="4"/>
        <v>3969</v>
      </c>
      <c r="AD18" s="513">
        <v>3969</v>
      </c>
      <c r="AE18" s="519" t="s">
        <v>335</v>
      </c>
      <c r="AF18" s="222">
        <f t="shared" si="5"/>
        <v>4266</v>
      </c>
      <c r="AG18" s="222">
        <v>4231</v>
      </c>
      <c r="AH18" s="222">
        <v>35</v>
      </c>
    </row>
    <row r="19" spans="1:34" s="205" customFormat="1" ht="20.100000000000001" customHeight="1">
      <c r="A19" s="205" t="s">
        <v>209</v>
      </c>
      <c r="B19" s="487">
        <f t="shared" si="6"/>
        <v>7048</v>
      </c>
      <c r="C19" s="487">
        <v>6269</v>
      </c>
      <c r="D19" s="487">
        <v>779</v>
      </c>
      <c r="E19" s="487">
        <f t="shared" si="7"/>
        <v>7445</v>
      </c>
      <c r="F19" s="487">
        <v>6663</v>
      </c>
      <c r="G19" s="487">
        <v>782</v>
      </c>
      <c r="H19" s="421">
        <f t="shared" si="8"/>
        <v>8402</v>
      </c>
      <c r="I19" s="421">
        <v>7674</v>
      </c>
      <c r="J19" s="421">
        <v>728</v>
      </c>
      <c r="K19" s="421">
        <f t="shared" si="9"/>
        <v>8353</v>
      </c>
      <c r="L19" s="421">
        <v>7575</v>
      </c>
      <c r="M19" s="421">
        <v>778</v>
      </c>
      <c r="N19" s="407">
        <f t="shared" si="10"/>
        <v>8332</v>
      </c>
      <c r="O19" s="407">
        <v>7537</v>
      </c>
      <c r="P19" s="407">
        <v>795</v>
      </c>
      <c r="Q19" s="222">
        <f t="shared" si="11"/>
        <v>8850</v>
      </c>
      <c r="R19" s="222">
        <v>7452</v>
      </c>
      <c r="S19" s="407">
        <v>1398</v>
      </c>
      <c r="T19" s="222">
        <f t="shared" si="12"/>
        <v>10271</v>
      </c>
      <c r="U19" s="222">
        <v>9343</v>
      </c>
      <c r="V19" s="407">
        <v>928</v>
      </c>
      <c r="W19" s="222">
        <f t="shared" si="13"/>
        <v>11662</v>
      </c>
      <c r="X19" s="222">
        <v>9829</v>
      </c>
      <c r="Y19" s="407">
        <v>1833</v>
      </c>
      <c r="Z19" s="222">
        <f t="shared" si="14"/>
        <v>9819</v>
      </c>
      <c r="AA19" s="222">
        <v>7926</v>
      </c>
      <c r="AB19" s="222">
        <v>1893</v>
      </c>
      <c r="AC19" s="513">
        <f t="shared" si="4"/>
        <v>9244</v>
      </c>
      <c r="AD19" s="513">
        <v>7163</v>
      </c>
      <c r="AE19" s="513">
        <v>2081</v>
      </c>
      <c r="AF19" s="222">
        <f t="shared" si="5"/>
        <v>9362</v>
      </c>
      <c r="AG19" s="222">
        <v>7121</v>
      </c>
      <c r="AH19" s="222">
        <v>2241</v>
      </c>
    </row>
    <row r="20" spans="1:34" s="205" customFormat="1" ht="20.100000000000001" customHeight="1">
      <c r="A20" s="205" t="s">
        <v>210</v>
      </c>
      <c r="B20" s="487">
        <f t="shared" si="6"/>
        <v>3209</v>
      </c>
      <c r="C20" s="487">
        <v>3209</v>
      </c>
      <c r="D20" s="487">
        <v>0</v>
      </c>
      <c r="E20" s="487">
        <f t="shared" si="7"/>
        <v>3605</v>
      </c>
      <c r="F20" s="487">
        <v>3605</v>
      </c>
      <c r="G20" s="487">
        <v>0</v>
      </c>
      <c r="H20" s="421">
        <f t="shared" si="8"/>
        <v>3981</v>
      </c>
      <c r="I20" s="421">
        <v>3981</v>
      </c>
      <c r="J20" s="421">
        <v>0</v>
      </c>
      <c r="K20" s="421">
        <f t="shared" si="9"/>
        <v>3959</v>
      </c>
      <c r="L20" s="421">
        <v>3959</v>
      </c>
      <c r="M20" s="421">
        <v>0</v>
      </c>
      <c r="N20" s="407">
        <f t="shared" si="10"/>
        <v>4098</v>
      </c>
      <c r="O20" s="407">
        <v>4098</v>
      </c>
      <c r="P20" s="407">
        <v>0</v>
      </c>
      <c r="Q20" s="222">
        <f t="shared" si="11"/>
        <v>4211</v>
      </c>
      <c r="R20" s="222">
        <v>4211</v>
      </c>
      <c r="S20" s="407">
        <v>0</v>
      </c>
      <c r="T20" s="222">
        <f t="shared" si="12"/>
        <v>4558</v>
      </c>
      <c r="U20" s="222">
        <v>4558</v>
      </c>
      <c r="V20" s="407">
        <v>0</v>
      </c>
      <c r="W20" s="222">
        <f t="shared" si="13"/>
        <v>4541</v>
      </c>
      <c r="X20" s="222">
        <v>4541</v>
      </c>
      <c r="Y20" s="410">
        <v>0</v>
      </c>
      <c r="Z20" s="222">
        <f t="shared" si="14"/>
        <v>4446</v>
      </c>
      <c r="AA20" s="222">
        <v>4446</v>
      </c>
      <c r="AB20" s="410">
        <v>0</v>
      </c>
      <c r="AC20" s="513">
        <f t="shared" si="4"/>
        <v>4332</v>
      </c>
      <c r="AD20" s="519">
        <v>4332</v>
      </c>
      <c r="AE20" s="519" t="s">
        <v>335</v>
      </c>
      <c r="AF20" s="222">
        <f t="shared" si="5"/>
        <v>4570</v>
      </c>
      <c r="AG20" s="222">
        <v>4406</v>
      </c>
      <c r="AH20" s="222">
        <v>164</v>
      </c>
    </row>
    <row r="21" spans="1:34" s="205" customFormat="1" ht="20.100000000000001" customHeight="1">
      <c r="A21" s="205" t="s">
        <v>211</v>
      </c>
      <c r="B21" s="487">
        <f t="shared" si="6"/>
        <v>2932</v>
      </c>
      <c r="C21" s="487">
        <v>2339</v>
      </c>
      <c r="D21" s="487">
        <v>593</v>
      </c>
      <c r="E21" s="487">
        <f t="shared" si="7"/>
        <v>4274</v>
      </c>
      <c r="F21" s="487">
        <v>3637</v>
      </c>
      <c r="G21" s="487">
        <v>637</v>
      </c>
      <c r="H21" s="421">
        <f t="shared" si="8"/>
        <v>4030</v>
      </c>
      <c r="I21" s="421">
        <v>3410</v>
      </c>
      <c r="J21" s="421">
        <v>620</v>
      </c>
      <c r="K21" s="421">
        <f t="shared" si="9"/>
        <v>3820</v>
      </c>
      <c r="L21" s="421">
        <v>3431</v>
      </c>
      <c r="M21" s="421">
        <v>389</v>
      </c>
      <c r="N21" s="407">
        <f t="shared" si="10"/>
        <v>4057</v>
      </c>
      <c r="O21" s="407">
        <v>3553</v>
      </c>
      <c r="P21" s="407">
        <v>504</v>
      </c>
      <c r="Q21" s="222">
        <f t="shared" si="11"/>
        <v>4264</v>
      </c>
      <c r="R21" s="222">
        <v>3680</v>
      </c>
      <c r="S21" s="407">
        <v>584</v>
      </c>
      <c r="T21" s="222">
        <f t="shared" si="12"/>
        <v>4568</v>
      </c>
      <c r="U21" s="222">
        <v>3880</v>
      </c>
      <c r="V21" s="407">
        <v>688</v>
      </c>
      <c r="W21" s="222">
        <f t="shared" si="13"/>
        <v>4803</v>
      </c>
      <c r="X21" s="222">
        <v>3696</v>
      </c>
      <c r="Y21" s="407">
        <v>1107</v>
      </c>
      <c r="Z21" s="222">
        <f t="shared" si="14"/>
        <v>4926</v>
      </c>
      <c r="AA21" s="222">
        <v>3777</v>
      </c>
      <c r="AB21" s="222">
        <v>1149</v>
      </c>
      <c r="AC21" s="513">
        <f t="shared" si="4"/>
        <v>4935</v>
      </c>
      <c r="AD21" s="513">
        <v>3714</v>
      </c>
      <c r="AE21" s="513">
        <v>1221</v>
      </c>
      <c r="AF21" s="222">
        <f t="shared" si="5"/>
        <v>5067</v>
      </c>
      <c r="AG21" s="222">
        <v>3786</v>
      </c>
      <c r="AH21" s="222">
        <v>1281</v>
      </c>
    </row>
    <row r="22" spans="1:34" s="205" customFormat="1" ht="20.100000000000001" customHeight="1">
      <c r="A22" s="205" t="s">
        <v>212</v>
      </c>
      <c r="B22" s="487">
        <f t="shared" si="6"/>
        <v>2250</v>
      </c>
      <c r="C22" s="487">
        <v>2250</v>
      </c>
      <c r="D22" s="487">
        <v>0</v>
      </c>
      <c r="E22" s="487">
        <f t="shared" si="7"/>
        <v>2300</v>
      </c>
      <c r="F22" s="487">
        <v>2300</v>
      </c>
      <c r="G22" s="487">
        <v>0</v>
      </c>
      <c r="H22" s="421">
        <f t="shared" si="8"/>
        <v>2805</v>
      </c>
      <c r="I22" s="421">
        <v>2805</v>
      </c>
      <c r="J22" s="421">
        <v>0</v>
      </c>
      <c r="K22" s="421">
        <f t="shared" si="9"/>
        <v>2900</v>
      </c>
      <c r="L22" s="421">
        <v>2900</v>
      </c>
      <c r="M22" s="421">
        <v>0</v>
      </c>
      <c r="N22" s="407">
        <f t="shared" si="10"/>
        <v>2985</v>
      </c>
      <c r="O22" s="407">
        <v>2985</v>
      </c>
      <c r="P22" s="407">
        <v>0</v>
      </c>
      <c r="Q22" s="222">
        <f t="shared" si="11"/>
        <v>3214</v>
      </c>
      <c r="R22" s="222">
        <v>3214</v>
      </c>
      <c r="S22" s="407">
        <v>0</v>
      </c>
      <c r="T22" s="222">
        <f t="shared" si="12"/>
        <v>3229</v>
      </c>
      <c r="U22" s="222">
        <v>3199</v>
      </c>
      <c r="V22" s="407">
        <v>30</v>
      </c>
      <c r="W22" s="222">
        <f t="shared" si="13"/>
        <v>3449</v>
      </c>
      <c r="X22" s="222">
        <v>3334</v>
      </c>
      <c r="Y22" s="407">
        <v>115</v>
      </c>
      <c r="Z22" s="222">
        <f t="shared" si="14"/>
        <v>3737</v>
      </c>
      <c r="AA22" s="222">
        <v>3627</v>
      </c>
      <c r="AB22" s="222">
        <v>110</v>
      </c>
      <c r="AC22" s="513">
        <f t="shared" si="4"/>
        <v>3857</v>
      </c>
      <c r="AD22" s="513">
        <v>3702</v>
      </c>
      <c r="AE22" s="519">
        <v>155</v>
      </c>
      <c r="AF22" s="222">
        <f t="shared" si="5"/>
        <v>3948</v>
      </c>
      <c r="AG22" s="222">
        <v>3822</v>
      </c>
      <c r="AH22" s="222">
        <v>126</v>
      </c>
    </row>
    <row r="23" spans="1:34" s="205" customFormat="1" ht="20.100000000000001" customHeight="1">
      <c r="A23" s="205" t="s">
        <v>213</v>
      </c>
      <c r="B23" s="487">
        <f t="shared" si="6"/>
        <v>3686</v>
      </c>
      <c r="C23" s="487">
        <v>1996</v>
      </c>
      <c r="D23" s="487">
        <v>1690</v>
      </c>
      <c r="E23" s="487">
        <f t="shared" si="7"/>
        <v>4227</v>
      </c>
      <c r="F23" s="487">
        <v>3889</v>
      </c>
      <c r="G23" s="487">
        <v>338</v>
      </c>
      <c r="H23" s="421">
        <f t="shared" si="8"/>
        <v>4285</v>
      </c>
      <c r="I23" s="421">
        <v>3562</v>
      </c>
      <c r="J23" s="421">
        <v>723</v>
      </c>
      <c r="K23" s="421">
        <f t="shared" si="9"/>
        <v>4795</v>
      </c>
      <c r="L23" s="421">
        <v>4412</v>
      </c>
      <c r="M23" s="421">
        <v>383</v>
      </c>
      <c r="N23" s="407">
        <f t="shared" si="10"/>
        <v>4920</v>
      </c>
      <c r="O23" s="407">
        <v>4224</v>
      </c>
      <c r="P23" s="407">
        <v>696</v>
      </c>
      <c r="Q23" s="222">
        <f t="shared" si="11"/>
        <v>4917</v>
      </c>
      <c r="R23" s="222">
        <v>4212</v>
      </c>
      <c r="S23" s="407">
        <v>705</v>
      </c>
      <c r="T23" s="222">
        <f t="shared" si="12"/>
        <v>5470</v>
      </c>
      <c r="U23" s="222">
        <v>4407</v>
      </c>
      <c r="V23" s="407">
        <v>1063</v>
      </c>
      <c r="W23" s="222">
        <f t="shared" si="13"/>
        <v>5796</v>
      </c>
      <c r="X23" s="222">
        <v>4868</v>
      </c>
      <c r="Y23" s="407">
        <v>928</v>
      </c>
      <c r="Z23" s="222">
        <f t="shared" si="14"/>
        <v>5458</v>
      </c>
      <c r="AA23" s="222">
        <v>4563</v>
      </c>
      <c r="AB23" s="222">
        <v>895</v>
      </c>
      <c r="AC23" s="513">
        <f t="shared" si="4"/>
        <v>5618</v>
      </c>
      <c r="AD23" s="513">
        <v>4472</v>
      </c>
      <c r="AE23" s="513">
        <v>1146</v>
      </c>
      <c r="AF23" s="222">
        <f t="shared" si="5"/>
        <v>5668</v>
      </c>
      <c r="AG23" s="222">
        <v>4570</v>
      </c>
      <c r="AH23" s="222">
        <v>1098</v>
      </c>
    </row>
    <row r="24" spans="1:34" s="205" customFormat="1" ht="20.100000000000001" customHeight="1">
      <c r="A24" s="205" t="s">
        <v>214</v>
      </c>
      <c r="B24" s="487">
        <f t="shared" si="6"/>
        <v>3186</v>
      </c>
      <c r="C24" s="487">
        <v>2580</v>
      </c>
      <c r="D24" s="487">
        <v>606</v>
      </c>
      <c r="E24" s="487">
        <f t="shared" si="7"/>
        <v>3578</v>
      </c>
      <c r="F24" s="487">
        <v>2872</v>
      </c>
      <c r="G24" s="487">
        <v>706</v>
      </c>
      <c r="H24" s="421">
        <f t="shared" si="8"/>
        <v>3833</v>
      </c>
      <c r="I24" s="421">
        <v>3000</v>
      </c>
      <c r="J24" s="421">
        <v>833</v>
      </c>
      <c r="K24" s="421">
        <f t="shared" si="9"/>
        <v>3895</v>
      </c>
      <c r="L24" s="421">
        <v>3039</v>
      </c>
      <c r="M24" s="421">
        <v>856</v>
      </c>
      <c r="N24" s="407">
        <f t="shared" si="10"/>
        <v>4003</v>
      </c>
      <c r="O24" s="407">
        <v>3103</v>
      </c>
      <c r="P24" s="407">
        <v>900</v>
      </c>
      <c r="Q24" s="222">
        <f t="shared" si="11"/>
        <v>3701</v>
      </c>
      <c r="R24" s="222">
        <v>2817</v>
      </c>
      <c r="S24" s="407">
        <v>884</v>
      </c>
      <c r="T24" s="222">
        <f t="shared" si="12"/>
        <v>4324</v>
      </c>
      <c r="U24" s="222">
        <v>3016</v>
      </c>
      <c r="V24" s="407">
        <v>1308</v>
      </c>
      <c r="W24" s="222">
        <f t="shared" si="13"/>
        <v>4323</v>
      </c>
      <c r="X24" s="222">
        <v>3032</v>
      </c>
      <c r="Y24" s="407">
        <v>1291</v>
      </c>
      <c r="Z24" s="222">
        <f t="shared" si="14"/>
        <v>4436</v>
      </c>
      <c r="AA24" s="222">
        <v>2876</v>
      </c>
      <c r="AB24" s="222">
        <v>1560</v>
      </c>
      <c r="AC24" s="513">
        <f t="shared" si="4"/>
        <v>4388</v>
      </c>
      <c r="AD24" s="513">
        <v>2823</v>
      </c>
      <c r="AE24" s="513">
        <v>1565</v>
      </c>
      <c r="AF24" s="222">
        <f t="shared" si="5"/>
        <v>4490</v>
      </c>
      <c r="AG24" s="222">
        <v>2877</v>
      </c>
      <c r="AH24" s="222">
        <v>1613</v>
      </c>
    </row>
    <row r="25" spans="1:34" s="205" customFormat="1" ht="20.100000000000001" customHeight="1">
      <c r="B25" s="484"/>
      <c r="C25" s="484"/>
      <c r="D25" s="258"/>
      <c r="E25" s="474"/>
      <c r="F25" s="474"/>
      <c r="G25" s="474"/>
      <c r="H25" s="258"/>
      <c r="I25" s="258"/>
      <c r="J25" s="258"/>
      <c r="K25" s="258"/>
      <c r="L25" s="258"/>
      <c r="M25" s="258"/>
      <c r="N25" s="258"/>
      <c r="O25" s="258"/>
      <c r="P25" s="258"/>
      <c r="Z25" s="213"/>
      <c r="AA25" s="213"/>
      <c r="AB25" s="213"/>
    </row>
    <row r="26" spans="1:34" ht="20.100000000000001" customHeight="1">
      <c r="A26" s="486"/>
      <c r="B26" s="205"/>
      <c r="C26" s="205"/>
      <c r="D26" s="205"/>
      <c r="E26" s="205"/>
      <c r="F26" s="205"/>
      <c r="G26" s="205"/>
      <c r="H26" s="205"/>
      <c r="I26" s="205"/>
      <c r="J26" s="205"/>
    </row>
    <row r="27" spans="1:34" ht="20.100000000000001" customHeight="1">
      <c r="A27" s="205"/>
      <c r="B27" s="205"/>
      <c r="C27" s="205"/>
      <c r="D27" s="205"/>
      <c r="E27" s="205"/>
      <c r="F27" s="205"/>
      <c r="G27" s="205"/>
      <c r="H27" s="205"/>
      <c r="I27" s="205"/>
      <c r="J27" s="205"/>
    </row>
    <row r="28" spans="1:34" ht="20.100000000000001" customHeight="1">
      <c r="A28" s="205"/>
      <c r="B28" s="205"/>
      <c r="C28" s="205"/>
      <c r="D28" s="205"/>
      <c r="E28" s="205"/>
      <c r="F28" s="205"/>
      <c r="G28" s="205"/>
      <c r="H28" s="205"/>
      <c r="I28" s="205"/>
      <c r="J28" s="205"/>
    </row>
    <row r="29" spans="1:34" ht="20.100000000000001" customHeight="1">
      <c r="A29" s="205"/>
      <c r="B29" s="205"/>
      <c r="C29" s="205"/>
      <c r="D29" s="205"/>
      <c r="E29" s="205"/>
      <c r="F29" s="205"/>
      <c r="G29" s="205"/>
      <c r="H29" s="205"/>
      <c r="I29" s="205"/>
      <c r="J29" s="205"/>
    </row>
    <row r="30" spans="1:34" ht="20.100000000000001" customHeight="1">
      <c r="A30" s="205"/>
      <c r="B30" s="205"/>
      <c r="C30" s="205"/>
      <c r="D30" s="205"/>
      <c r="E30" s="205"/>
      <c r="F30" s="205"/>
      <c r="G30" s="205"/>
      <c r="H30" s="205"/>
      <c r="I30" s="205"/>
      <c r="J30" s="205"/>
    </row>
    <row r="31" spans="1:34" ht="20.100000000000001" customHeight="1">
      <c r="A31" s="205"/>
      <c r="B31" s="205"/>
      <c r="C31" s="205"/>
      <c r="D31" s="205"/>
      <c r="E31" s="205"/>
      <c r="F31" s="205"/>
      <c r="G31" s="205"/>
      <c r="H31" s="205"/>
      <c r="I31" s="205"/>
      <c r="J31" s="205"/>
    </row>
    <row r="32" spans="1:34" ht="20.100000000000001" customHeight="1">
      <c r="A32" s="205"/>
      <c r="B32" s="205"/>
      <c r="C32" s="205"/>
      <c r="D32" s="205"/>
      <c r="E32" s="205"/>
      <c r="F32" s="205"/>
      <c r="G32" s="205"/>
      <c r="H32" s="205"/>
      <c r="I32" s="205"/>
      <c r="J32" s="205"/>
    </row>
    <row r="33" spans="1:10" ht="20.100000000000001" customHeight="1">
      <c r="A33" s="205"/>
      <c r="B33" s="205"/>
      <c r="C33" s="205"/>
      <c r="D33" s="205"/>
      <c r="E33" s="205"/>
      <c r="F33" s="205"/>
      <c r="G33" s="205"/>
      <c r="H33" s="205"/>
      <c r="I33" s="205"/>
      <c r="J33" s="205"/>
    </row>
    <row r="34" spans="1:10" ht="20.100000000000001" customHeight="1">
      <c r="A34" s="205"/>
      <c r="B34" s="205"/>
      <c r="C34" s="205"/>
      <c r="D34" s="205"/>
      <c r="E34" s="205"/>
      <c r="F34" s="205"/>
      <c r="G34" s="205"/>
      <c r="H34" s="205"/>
      <c r="I34" s="205"/>
      <c r="J34" s="205"/>
    </row>
    <row r="35" spans="1:10" ht="20.100000000000001" customHeight="1">
      <c r="A35" s="205"/>
      <c r="B35" s="205"/>
      <c r="C35" s="205"/>
      <c r="D35" s="205"/>
      <c r="E35" s="205"/>
      <c r="F35" s="205"/>
      <c r="G35" s="205"/>
      <c r="H35" s="205"/>
      <c r="I35" s="205"/>
      <c r="J35" s="205"/>
    </row>
    <row r="36" spans="1:10" ht="20.100000000000001" customHeight="1">
      <c r="A36" s="205"/>
      <c r="B36" s="205"/>
      <c r="C36" s="205"/>
      <c r="D36" s="205"/>
      <c r="E36" s="205"/>
      <c r="F36" s="205"/>
      <c r="G36" s="205"/>
      <c r="H36" s="205"/>
      <c r="I36" s="205"/>
      <c r="J36" s="205"/>
    </row>
    <row r="37" spans="1:10" ht="20.100000000000001" customHeight="1">
      <c r="A37" s="205"/>
      <c r="B37" s="205"/>
      <c r="C37" s="205"/>
      <c r="D37" s="205"/>
      <c r="E37" s="205"/>
      <c r="F37" s="205"/>
      <c r="G37" s="205"/>
      <c r="H37" s="205"/>
      <c r="I37" s="205"/>
      <c r="J37" s="205"/>
    </row>
    <row r="38" spans="1:10" ht="20.100000000000001" customHeight="1">
      <c r="A38" s="205"/>
      <c r="B38" s="205"/>
      <c r="C38" s="205"/>
      <c r="D38" s="205"/>
      <c r="E38" s="205"/>
      <c r="F38" s="205"/>
      <c r="G38" s="205"/>
      <c r="H38" s="205"/>
      <c r="I38" s="205"/>
      <c r="J38" s="205"/>
    </row>
    <row r="39" spans="1:10" ht="20.100000000000001" customHeight="1">
      <c r="A39" s="205"/>
      <c r="B39" s="205"/>
      <c r="C39" s="205"/>
      <c r="D39" s="205"/>
      <c r="E39" s="205"/>
      <c r="F39" s="205"/>
      <c r="G39" s="205"/>
      <c r="H39" s="205"/>
      <c r="I39" s="205"/>
      <c r="J39" s="205"/>
    </row>
    <row r="40" spans="1:10" ht="20.100000000000001" customHeight="1">
      <c r="A40" s="205"/>
      <c r="B40" s="205"/>
      <c r="C40" s="205"/>
      <c r="D40" s="205"/>
      <c r="E40" s="205"/>
      <c r="F40" s="205"/>
      <c r="G40" s="205"/>
      <c r="H40" s="205"/>
      <c r="I40" s="205"/>
      <c r="J40" s="205"/>
    </row>
    <row r="41" spans="1:10" ht="20.100000000000001" customHeight="1">
      <c r="A41" s="205"/>
      <c r="B41" s="205"/>
      <c r="C41" s="205"/>
      <c r="D41" s="205"/>
      <c r="E41" s="205"/>
      <c r="F41" s="205"/>
      <c r="G41" s="205"/>
      <c r="H41" s="205"/>
      <c r="I41" s="205"/>
      <c r="J41" s="205"/>
    </row>
    <row r="42" spans="1:10" ht="20.100000000000001" customHeight="1"/>
    <row r="43" spans="1:10" ht="20.100000000000001" customHeight="1"/>
    <row r="44" spans="1:10" ht="20.100000000000001" customHeight="1"/>
    <row r="45" spans="1:10" ht="20.100000000000001" customHeight="1"/>
    <row r="46" spans="1:10" ht="20.100000000000001" customHeight="1"/>
    <row r="47" spans="1:10" ht="20.100000000000001" customHeight="1"/>
    <row r="48" spans="1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mergeCells count="23">
    <mergeCell ref="B5:D5"/>
    <mergeCell ref="H5:J5"/>
    <mergeCell ref="C6:D6"/>
    <mergeCell ref="I6:J6"/>
    <mergeCell ref="A5:A8"/>
    <mergeCell ref="E5:G5"/>
    <mergeCell ref="F6:G6"/>
    <mergeCell ref="K5:M5"/>
    <mergeCell ref="N5:P5"/>
    <mergeCell ref="Q5:S5"/>
    <mergeCell ref="W5:Y5"/>
    <mergeCell ref="L6:M6"/>
    <mergeCell ref="O6:P6"/>
    <mergeCell ref="R6:S6"/>
    <mergeCell ref="X6:Y6"/>
    <mergeCell ref="T5:V5"/>
    <mergeCell ref="U6:V6"/>
    <mergeCell ref="AF5:AH5"/>
    <mergeCell ref="AG6:AH6"/>
    <mergeCell ref="AC5:AE5"/>
    <mergeCell ref="AD6:AE6"/>
    <mergeCell ref="Z5:AB5"/>
    <mergeCell ref="AA6:AB6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M52"/>
  <sheetViews>
    <sheetView workbookViewId="0">
      <selection activeCell="P33" sqref="P33"/>
    </sheetView>
  </sheetViews>
  <sheetFormatPr defaultRowHeight="19.5" customHeight="1"/>
  <cols>
    <col min="1" max="1" width="56.140625" style="184" customWidth="1"/>
    <col min="2" max="2" width="11.85546875" style="184" hidden="1" customWidth="1"/>
    <col min="3" max="3" width="14.28515625" style="184" customWidth="1"/>
    <col min="4" max="7" width="11.85546875" style="184" hidden="1" customWidth="1"/>
    <col min="8" max="8" width="14.5703125" style="184" customWidth="1"/>
    <col min="9" max="10" width="11.85546875" style="184" hidden="1" customWidth="1"/>
    <col min="11" max="11" width="14.140625" style="184" customWidth="1"/>
    <col min="12" max="12" width="15" style="184" customWidth="1"/>
    <col min="13" max="13" width="17.85546875" style="184" customWidth="1"/>
    <col min="14" max="16384" width="9.140625" style="184"/>
  </cols>
  <sheetData>
    <row r="1" spans="1:13" s="177" customFormat="1" ht="19.5" customHeight="1">
      <c r="A1" s="179" t="s">
        <v>309</v>
      </c>
      <c r="B1" s="166"/>
      <c r="C1" s="166"/>
      <c r="D1" s="166"/>
      <c r="E1" s="166"/>
      <c r="F1" s="166"/>
    </row>
    <row r="2" spans="1:13" s="177" customFormat="1" ht="19.5" customHeight="1">
      <c r="A2" s="180" t="s">
        <v>310</v>
      </c>
      <c r="B2" s="166"/>
      <c r="C2" s="166"/>
      <c r="D2" s="166"/>
      <c r="E2" s="166"/>
      <c r="F2" s="166"/>
    </row>
    <row r="3" spans="1:13" s="177" customFormat="1" ht="18" customHeight="1">
      <c r="A3" s="578"/>
      <c r="B3" s="580" t="s">
        <v>25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</row>
    <row r="4" spans="1:13" ht="25.5">
      <c r="A4" s="579"/>
      <c r="B4" s="263" t="s">
        <v>302</v>
      </c>
      <c r="C4" s="263" t="s">
        <v>308</v>
      </c>
      <c r="D4" s="263" t="s">
        <v>301</v>
      </c>
      <c r="E4" s="199" t="s">
        <v>300</v>
      </c>
      <c r="F4" s="199" t="s">
        <v>299</v>
      </c>
      <c r="G4" s="199" t="s">
        <v>298</v>
      </c>
      <c r="H4" s="199" t="s">
        <v>297</v>
      </c>
      <c r="I4" s="199" t="s">
        <v>296</v>
      </c>
      <c r="J4" s="199" t="s">
        <v>295</v>
      </c>
      <c r="K4" s="199" t="s">
        <v>334</v>
      </c>
      <c r="L4" s="199" t="s">
        <v>355</v>
      </c>
      <c r="M4" s="199" t="s">
        <v>356</v>
      </c>
    </row>
    <row r="5" spans="1:13" s="190" customFormat="1" ht="17.100000000000001" customHeight="1">
      <c r="A5" s="276" t="s">
        <v>226</v>
      </c>
      <c r="B5" s="193">
        <f>B6+B9+B12+B15</f>
        <v>671</v>
      </c>
      <c r="C5" s="408">
        <f>C6+C9+C12+C15</f>
        <v>686</v>
      </c>
      <c r="D5" s="408">
        <f>D6+D9+D12+D15</f>
        <v>693</v>
      </c>
      <c r="E5" s="408">
        <f>E6+E9+E12+E15</f>
        <v>706</v>
      </c>
      <c r="F5" s="408">
        <f>F6+F9+F12+F15</f>
        <v>706</v>
      </c>
      <c r="G5" s="408">
        <f>G6+G9+G12+G15+G18</f>
        <v>708</v>
      </c>
      <c r="H5" s="408">
        <f>H6+H9+H12+H15+H18</f>
        <v>711</v>
      </c>
      <c r="I5" s="408">
        <f>I6+I9+I12+I15+I18+I21</f>
        <v>712</v>
      </c>
      <c r="J5" s="408">
        <f>J6+J9+J12+J15+J18+J21</f>
        <v>714</v>
      </c>
      <c r="K5" s="408">
        <f>K6+K9+K12+K15+K18+K21</f>
        <v>714</v>
      </c>
      <c r="L5" s="408">
        <f>L6+L9+L12+L15+L18+L21</f>
        <v>703</v>
      </c>
      <c r="M5" s="408">
        <f>M6+M9+M12+M15+M18+M21</f>
        <v>691</v>
      </c>
    </row>
    <row r="6" spans="1:13" s="190" customFormat="1" ht="17.100000000000001" customHeight="1">
      <c r="A6" s="277" t="s">
        <v>227</v>
      </c>
      <c r="B6" s="193">
        <f t="shared" ref="B6:M6" si="0">B7+B8</f>
        <v>402</v>
      </c>
      <c r="C6" s="408">
        <f t="shared" si="0"/>
        <v>412</v>
      </c>
      <c r="D6" s="408">
        <f t="shared" si="0"/>
        <v>412</v>
      </c>
      <c r="E6" s="408">
        <f t="shared" si="0"/>
        <v>422</v>
      </c>
      <c r="F6" s="408">
        <f t="shared" si="0"/>
        <v>422</v>
      </c>
      <c r="G6" s="408">
        <f t="shared" si="0"/>
        <v>422</v>
      </c>
      <c r="H6" s="408">
        <f t="shared" si="0"/>
        <v>424</v>
      </c>
      <c r="I6" s="408">
        <f t="shared" si="0"/>
        <v>423</v>
      </c>
      <c r="J6" s="408">
        <f t="shared" si="0"/>
        <v>425</v>
      </c>
      <c r="K6" s="408">
        <f t="shared" si="0"/>
        <v>425</v>
      </c>
      <c r="L6" s="408">
        <f t="shared" si="0"/>
        <v>411</v>
      </c>
      <c r="M6" s="408">
        <f t="shared" si="0"/>
        <v>398</v>
      </c>
    </row>
    <row r="7" spans="1:13" s="190" customFormat="1" ht="17.100000000000001" customHeight="1">
      <c r="A7" s="278" t="s">
        <v>42</v>
      </c>
      <c r="B7" s="194">
        <v>398</v>
      </c>
      <c r="C7" s="407">
        <v>408</v>
      </c>
      <c r="D7" s="407">
        <v>408</v>
      </c>
      <c r="E7" s="407">
        <v>415</v>
      </c>
      <c r="F7" s="407">
        <v>415</v>
      </c>
      <c r="G7" s="407">
        <v>415</v>
      </c>
      <c r="H7" s="407">
        <v>417</v>
      </c>
      <c r="I7" s="407">
        <v>416</v>
      </c>
      <c r="J7" s="407">
        <v>418</v>
      </c>
      <c r="K7" s="407">
        <v>418</v>
      </c>
      <c r="L7" s="371">
        <v>404</v>
      </c>
      <c r="M7" s="190">
        <v>393</v>
      </c>
    </row>
    <row r="8" spans="1:13" s="190" customFormat="1" ht="17.100000000000001" customHeight="1">
      <c r="A8" s="278" t="s">
        <v>43</v>
      </c>
      <c r="B8" s="194">
        <v>4</v>
      </c>
      <c r="C8" s="407">
        <v>4</v>
      </c>
      <c r="D8" s="407">
        <v>4</v>
      </c>
      <c r="E8" s="407">
        <v>7</v>
      </c>
      <c r="F8" s="407">
        <v>7</v>
      </c>
      <c r="G8" s="407">
        <v>7</v>
      </c>
      <c r="H8" s="407">
        <v>7</v>
      </c>
      <c r="I8" s="407">
        <v>7</v>
      </c>
      <c r="J8" s="407">
        <v>7</v>
      </c>
      <c r="K8" s="407">
        <v>7</v>
      </c>
      <c r="L8" s="371">
        <v>7</v>
      </c>
      <c r="M8" s="190">
        <v>5</v>
      </c>
    </row>
    <row r="9" spans="1:13" s="190" customFormat="1" ht="17.100000000000001" customHeight="1">
      <c r="A9" s="277" t="s">
        <v>228</v>
      </c>
      <c r="B9" s="193">
        <f t="shared" ref="B9:M9" si="1">B10+B11</f>
        <v>214</v>
      </c>
      <c r="C9" s="408">
        <f t="shared" si="1"/>
        <v>217</v>
      </c>
      <c r="D9" s="408">
        <f t="shared" si="1"/>
        <v>224</v>
      </c>
      <c r="E9" s="408">
        <f t="shared" si="1"/>
        <v>227</v>
      </c>
      <c r="F9" s="408">
        <f t="shared" si="1"/>
        <v>227</v>
      </c>
      <c r="G9" s="408">
        <f t="shared" si="1"/>
        <v>226</v>
      </c>
      <c r="H9" s="408">
        <f t="shared" si="1"/>
        <v>227</v>
      </c>
      <c r="I9" s="408">
        <f t="shared" si="1"/>
        <v>227</v>
      </c>
      <c r="J9" s="408">
        <f t="shared" si="1"/>
        <v>227</v>
      </c>
      <c r="K9" s="408">
        <f t="shared" si="1"/>
        <v>227</v>
      </c>
      <c r="L9" s="408">
        <f t="shared" si="1"/>
        <v>227</v>
      </c>
      <c r="M9" s="408">
        <f t="shared" si="1"/>
        <v>223</v>
      </c>
    </row>
    <row r="10" spans="1:13" s="190" customFormat="1" ht="17.100000000000001" customHeight="1">
      <c r="A10" s="278" t="s">
        <v>42</v>
      </c>
      <c r="B10" s="194">
        <v>214</v>
      </c>
      <c r="C10" s="407">
        <v>217</v>
      </c>
      <c r="D10" s="407">
        <v>224</v>
      </c>
      <c r="E10" s="407">
        <v>227</v>
      </c>
      <c r="F10" s="407">
        <v>227</v>
      </c>
      <c r="G10" s="407">
        <v>226</v>
      </c>
      <c r="H10" s="407">
        <v>227</v>
      </c>
      <c r="I10" s="407">
        <v>227</v>
      </c>
      <c r="J10" s="407">
        <v>227</v>
      </c>
      <c r="K10" s="407">
        <v>227</v>
      </c>
      <c r="L10" s="371">
        <v>227</v>
      </c>
      <c r="M10" s="190">
        <v>223</v>
      </c>
    </row>
    <row r="11" spans="1:13" s="190" customFormat="1" ht="17.100000000000001" customHeight="1">
      <c r="A11" s="278" t="s">
        <v>43</v>
      </c>
      <c r="B11" s="194">
        <v>0</v>
      </c>
      <c r="C11" s="407">
        <v>0</v>
      </c>
      <c r="D11" s="407">
        <v>0</v>
      </c>
      <c r="E11" s="407">
        <v>0</v>
      </c>
      <c r="F11" s="407">
        <v>0</v>
      </c>
      <c r="G11" s="487">
        <v>0</v>
      </c>
      <c r="H11" s="487">
        <v>0</v>
      </c>
      <c r="I11" s="487">
        <v>0</v>
      </c>
      <c r="J11" s="487">
        <v>0</v>
      </c>
      <c r="K11" s="487">
        <v>0</v>
      </c>
      <c r="L11" s="487">
        <v>0</v>
      </c>
      <c r="M11" s="487">
        <v>0</v>
      </c>
    </row>
    <row r="12" spans="1:13" s="190" customFormat="1" ht="17.100000000000001" customHeight="1">
      <c r="A12" s="277" t="s">
        <v>229</v>
      </c>
      <c r="B12" s="193">
        <f t="shared" ref="B12:M12" si="2">B13+B14</f>
        <v>49</v>
      </c>
      <c r="C12" s="408">
        <f t="shared" si="2"/>
        <v>52</v>
      </c>
      <c r="D12" s="408">
        <f t="shared" si="2"/>
        <v>52</v>
      </c>
      <c r="E12" s="408">
        <f t="shared" si="2"/>
        <v>53</v>
      </c>
      <c r="F12" s="408">
        <f t="shared" si="2"/>
        <v>53</v>
      </c>
      <c r="G12" s="408">
        <f t="shared" si="2"/>
        <v>52</v>
      </c>
      <c r="H12" s="408">
        <f t="shared" si="2"/>
        <v>52</v>
      </c>
      <c r="I12" s="408">
        <f t="shared" si="2"/>
        <v>52</v>
      </c>
      <c r="J12" s="408">
        <f t="shared" si="2"/>
        <v>52</v>
      </c>
      <c r="K12" s="408">
        <f t="shared" si="2"/>
        <v>52</v>
      </c>
      <c r="L12" s="408">
        <f t="shared" si="2"/>
        <v>54</v>
      </c>
      <c r="M12" s="408">
        <f t="shared" si="2"/>
        <v>53</v>
      </c>
    </row>
    <row r="13" spans="1:13" s="190" customFormat="1" ht="17.100000000000001" customHeight="1">
      <c r="A13" s="278" t="s">
        <v>42</v>
      </c>
      <c r="B13" s="194">
        <v>48</v>
      </c>
      <c r="C13" s="407">
        <v>51</v>
      </c>
      <c r="D13" s="407">
        <v>51</v>
      </c>
      <c r="E13" s="407">
        <v>52</v>
      </c>
      <c r="F13" s="407">
        <v>52</v>
      </c>
      <c r="G13" s="407">
        <v>51</v>
      </c>
      <c r="H13" s="407">
        <v>51</v>
      </c>
      <c r="I13" s="407">
        <v>51</v>
      </c>
      <c r="J13" s="407">
        <v>51</v>
      </c>
      <c r="K13" s="407">
        <v>51</v>
      </c>
      <c r="L13" s="371">
        <v>53</v>
      </c>
      <c r="M13" s="190">
        <v>52</v>
      </c>
    </row>
    <row r="14" spans="1:13" s="190" customFormat="1" ht="17.100000000000001" customHeight="1">
      <c r="A14" s="278" t="s">
        <v>43</v>
      </c>
      <c r="B14" s="194">
        <v>1</v>
      </c>
      <c r="C14" s="407">
        <v>1</v>
      </c>
      <c r="D14" s="407">
        <v>1</v>
      </c>
      <c r="E14" s="407">
        <v>1</v>
      </c>
      <c r="F14" s="407">
        <v>1</v>
      </c>
      <c r="G14" s="407">
        <v>1</v>
      </c>
      <c r="H14" s="407">
        <v>1</v>
      </c>
      <c r="I14" s="407">
        <v>1</v>
      </c>
      <c r="J14" s="407">
        <v>1</v>
      </c>
      <c r="K14" s="407">
        <v>1</v>
      </c>
      <c r="L14" s="371">
        <v>1</v>
      </c>
      <c r="M14" s="190">
        <v>1</v>
      </c>
    </row>
    <row r="15" spans="1:13" s="190" customFormat="1" ht="17.100000000000001" customHeight="1">
      <c r="A15" s="277" t="s">
        <v>230</v>
      </c>
      <c r="B15" s="193">
        <f t="shared" ref="B15:L15" si="3">B16+B17</f>
        <v>6</v>
      </c>
      <c r="C15" s="408">
        <f t="shared" si="3"/>
        <v>5</v>
      </c>
      <c r="D15" s="408">
        <f t="shared" si="3"/>
        <v>5</v>
      </c>
      <c r="E15" s="408">
        <f t="shared" si="3"/>
        <v>4</v>
      </c>
      <c r="F15" s="408">
        <f t="shared" si="3"/>
        <v>4</v>
      </c>
      <c r="G15" s="408">
        <f t="shared" si="3"/>
        <v>6</v>
      </c>
      <c r="H15" s="408">
        <f t="shared" si="3"/>
        <v>6</v>
      </c>
      <c r="I15" s="408">
        <f t="shared" si="3"/>
        <v>6</v>
      </c>
      <c r="J15" s="408">
        <f t="shared" si="3"/>
        <v>6</v>
      </c>
      <c r="K15" s="408">
        <f t="shared" si="3"/>
        <v>6</v>
      </c>
      <c r="L15" s="408">
        <f t="shared" si="3"/>
        <v>7</v>
      </c>
      <c r="M15" s="190">
        <v>12</v>
      </c>
    </row>
    <row r="16" spans="1:13" s="190" customFormat="1" ht="17.100000000000001" customHeight="1">
      <c r="A16" s="278" t="s">
        <v>42</v>
      </c>
      <c r="B16" s="194">
        <v>6</v>
      </c>
      <c r="C16" s="407">
        <v>5</v>
      </c>
      <c r="D16" s="407">
        <v>5</v>
      </c>
      <c r="E16" s="407">
        <v>4</v>
      </c>
      <c r="F16" s="407">
        <v>4</v>
      </c>
      <c r="G16" s="407">
        <v>6</v>
      </c>
      <c r="H16" s="407">
        <v>6</v>
      </c>
      <c r="I16" s="407">
        <v>6</v>
      </c>
      <c r="J16" s="407">
        <v>6</v>
      </c>
      <c r="K16" s="407">
        <v>6</v>
      </c>
      <c r="L16" s="371">
        <v>7</v>
      </c>
      <c r="M16" s="190">
        <v>12</v>
      </c>
    </row>
    <row r="17" spans="1:13" s="190" customFormat="1" ht="17.100000000000001" customHeight="1">
      <c r="A17" s="278" t="s">
        <v>43</v>
      </c>
      <c r="B17" s="194">
        <v>0</v>
      </c>
      <c r="C17" s="407">
        <v>0</v>
      </c>
      <c r="D17" s="407">
        <v>0</v>
      </c>
      <c r="E17" s="407">
        <v>0</v>
      </c>
      <c r="F17" s="40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</row>
    <row r="18" spans="1:13" s="190" customFormat="1" ht="17.100000000000001" customHeight="1">
      <c r="A18" s="277" t="s">
        <v>44</v>
      </c>
      <c r="B18" s="193">
        <v>0</v>
      </c>
      <c r="C18" s="408">
        <f>+SUM(C19:C20)</f>
        <v>0</v>
      </c>
      <c r="D18" s="408">
        <f t="shared" ref="D18:M18" si="4">+SUM(D19:D20)</f>
        <v>0</v>
      </c>
      <c r="E18" s="408">
        <f t="shared" si="4"/>
        <v>0</v>
      </c>
      <c r="F18" s="408">
        <f t="shared" si="4"/>
        <v>0</v>
      </c>
      <c r="G18" s="408">
        <f t="shared" si="4"/>
        <v>2</v>
      </c>
      <c r="H18" s="408">
        <f t="shared" si="4"/>
        <v>2</v>
      </c>
      <c r="I18" s="408">
        <f t="shared" si="4"/>
        <v>2</v>
      </c>
      <c r="J18" s="408">
        <f t="shared" si="4"/>
        <v>2</v>
      </c>
      <c r="K18" s="408">
        <f t="shared" si="4"/>
        <v>2</v>
      </c>
      <c r="L18" s="408">
        <f t="shared" si="4"/>
        <v>2</v>
      </c>
      <c r="M18" s="408">
        <f t="shared" si="4"/>
        <v>3</v>
      </c>
    </row>
    <row r="19" spans="1:13" s="190" customFormat="1" ht="17.100000000000001" customHeight="1">
      <c r="A19" s="278" t="s">
        <v>42</v>
      </c>
      <c r="B19" s="194"/>
      <c r="C19" s="407">
        <v>0</v>
      </c>
      <c r="D19" s="407">
        <v>0</v>
      </c>
      <c r="E19" s="407">
        <v>0</v>
      </c>
      <c r="F19" s="407">
        <v>0</v>
      </c>
      <c r="G19" s="407">
        <v>1</v>
      </c>
      <c r="H19" s="407">
        <v>1</v>
      </c>
      <c r="I19" s="407">
        <v>1</v>
      </c>
      <c r="J19" s="407">
        <v>1</v>
      </c>
      <c r="K19" s="407">
        <v>1</v>
      </c>
      <c r="L19" s="407">
        <v>1</v>
      </c>
      <c r="M19" s="190">
        <v>2</v>
      </c>
    </row>
    <row r="20" spans="1:13" s="190" customFormat="1" ht="17.100000000000001" customHeight="1">
      <c r="A20" s="278" t="s">
        <v>43</v>
      </c>
      <c r="B20" s="194"/>
      <c r="C20" s="407">
        <v>0</v>
      </c>
      <c r="D20" s="407">
        <v>0</v>
      </c>
      <c r="E20" s="407">
        <v>0</v>
      </c>
      <c r="F20" s="407">
        <v>0</v>
      </c>
      <c r="G20" s="407">
        <v>1</v>
      </c>
      <c r="H20" s="407">
        <v>1</v>
      </c>
      <c r="I20" s="407">
        <v>1</v>
      </c>
      <c r="J20" s="407">
        <v>1</v>
      </c>
      <c r="K20" s="407">
        <v>1</v>
      </c>
      <c r="L20" s="407">
        <v>1</v>
      </c>
      <c r="M20" s="190">
        <v>1</v>
      </c>
    </row>
    <row r="21" spans="1:13" s="190" customFormat="1" ht="17.100000000000001" customHeight="1">
      <c r="A21" s="277" t="s">
        <v>276</v>
      </c>
      <c r="B21" s="194"/>
      <c r="C21" s="407">
        <v>0</v>
      </c>
      <c r="D21" s="407"/>
      <c r="E21" s="407"/>
      <c r="F21" s="407"/>
      <c r="G21" s="487">
        <v>0</v>
      </c>
      <c r="H21" s="487">
        <v>0</v>
      </c>
      <c r="I21" s="408">
        <f t="shared" ref="I21:M21" si="5">I22+I23</f>
        <v>2</v>
      </c>
      <c r="J21" s="408">
        <f t="shared" si="5"/>
        <v>2</v>
      </c>
      <c r="K21" s="408">
        <f t="shared" si="5"/>
        <v>2</v>
      </c>
      <c r="L21" s="408">
        <f t="shared" si="5"/>
        <v>2</v>
      </c>
      <c r="M21" s="408">
        <f t="shared" si="5"/>
        <v>2</v>
      </c>
    </row>
    <row r="22" spans="1:13" s="190" customFormat="1" ht="17.100000000000001" customHeight="1">
      <c r="A22" s="278" t="s">
        <v>42</v>
      </c>
      <c r="B22" s="194"/>
      <c r="C22" s="407">
        <v>0</v>
      </c>
      <c r="D22" s="407"/>
      <c r="E22" s="407"/>
      <c r="F22" s="407"/>
      <c r="G22" s="487">
        <v>0</v>
      </c>
      <c r="H22" s="487">
        <v>0</v>
      </c>
      <c r="I22" s="487">
        <v>0</v>
      </c>
      <c r="J22" s="487">
        <v>0</v>
      </c>
      <c r="K22" s="487">
        <v>0</v>
      </c>
      <c r="L22" s="487">
        <v>0</v>
      </c>
      <c r="M22" s="487">
        <v>0</v>
      </c>
    </row>
    <row r="23" spans="1:13" s="190" customFormat="1" ht="17.100000000000001" customHeight="1">
      <c r="A23" s="278" t="s">
        <v>43</v>
      </c>
      <c r="B23" s="194"/>
      <c r="C23" s="407">
        <v>0</v>
      </c>
      <c r="D23" s="407"/>
      <c r="E23" s="407"/>
      <c r="F23" s="407"/>
      <c r="G23" s="487">
        <v>0</v>
      </c>
      <c r="H23" s="487">
        <v>0</v>
      </c>
      <c r="I23" s="407">
        <v>2</v>
      </c>
      <c r="J23" s="407">
        <v>2</v>
      </c>
      <c r="K23" s="407">
        <v>2</v>
      </c>
      <c r="L23" s="407">
        <v>2</v>
      </c>
      <c r="M23" s="190">
        <v>2</v>
      </c>
    </row>
    <row r="24" spans="1:13" s="518" customFormat="1" ht="17.100000000000001" customHeight="1">
      <c r="A24" s="278"/>
      <c r="B24" s="194"/>
      <c r="C24" s="407"/>
      <c r="D24" s="407"/>
      <c r="E24" s="407"/>
      <c r="F24" s="407"/>
      <c r="G24" s="487"/>
      <c r="H24" s="487"/>
      <c r="I24" s="407"/>
      <c r="J24" s="407"/>
      <c r="K24" s="407"/>
      <c r="L24" s="407"/>
    </row>
    <row r="25" spans="1:13" s="518" customFormat="1" ht="17.100000000000001" customHeight="1">
      <c r="A25" s="278"/>
      <c r="B25" s="194"/>
      <c r="C25" s="407"/>
      <c r="D25" s="407"/>
      <c r="E25" s="407"/>
      <c r="F25" s="407"/>
      <c r="G25" s="487"/>
      <c r="H25" s="487"/>
      <c r="I25" s="407"/>
      <c r="J25" s="407"/>
      <c r="K25" s="407"/>
      <c r="L25" s="407"/>
    </row>
    <row r="26" spans="1:13" s="518" customFormat="1" ht="17.100000000000001" customHeight="1">
      <c r="A26" s="278"/>
      <c r="B26" s="194"/>
      <c r="C26" s="407"/>
      <c r="D26" s="407"/>
      <c r="E26" s="407"/>
      <c r="F26" s="407"/>
      <c r="G26" s="487"/>
      <c r="H26" s="487"/>
      <c r="I26" s="407"/>
      <c r="J26" s="407"/>
      <c r="K26" s="407"/>
      <c r="L26" s="407"/>
    </row>
    <row r="27" spans="1:13" s="518" customFormat="1" ht="17.100000000000001" customHeight="1">
      <c r="A27" s="278"/>
      <c r="B27" s="194"/>
      <c r="C27" s="407"/>
      <c r="D27" s="407"/>
      <c r="E27" s="407"/>
      <c r="F27" s="407"/>
      <c r="G27" s="487"/>
      <c r="H27" s="487"/>
      <c r="I27" s="407"/>
      <c r="J27" s="407"/>
      <c r="K27" s="407"/>
      <c r="L27" s="407"/>
    </row>
    <row r="28" spans="1:13" s="518" customFormat="1" ht="17.100000000000001" customHeight="1">
      <c r="A28" s="278"/>
      <c r="B28" s="194"/>
      <c r="C28" s="407"/>
      <c r="D28" s="407"/>
      <c r="E28" s="407"/>
      <c r="F28" s="407"/>
      <c r="G28" s="487"/>
      <c r="H28" s="487"/>
      <c r="I28" s="407"/>
      <c r="J28" s="407"/>
      <c r="K28" s="407"/>
      <c r="L28" s="407"/>
    </row>
    <row r="29" spans="1:13" s="518" customFormat="1" ht="17.100000000000001" customHeight="1">
      <c r="A29" s="278"/>
      <c r="B29" s="194"/>
      <c r="C29" s="407"/>
      <c r="D29" s="407"/>
      <c r="E29" s="407"/>
      <c r="F29" s="407"/>
      <c r="G29" s="487"/>
      <c r="H29" s="487"/>
      <c r="I29" s="407"/>
      <c r="J29" s="407"/>
      <c r="K29" s="407"/>
      <c r="L29" s="407"/>
    </row>
    <row r="30" spans="1:13" ht="17.100000000000001" customHeight="1">
      <c r="A30" s="280"/>
      <c r="B30" s="581" t="s">
        <v>28</v>
      </c>
      <c r="C30" s="581"/>
      <c r="D30" s="581"/>
      <c r="E30" s="581"/>
      <c r="F30" s="581"/>
      <c r="G30" s="581"/>
      <c r="H30" s="581"/>
      <c r="I30" s="581"/>
      <c r="J30" s="581"/>
      <c r="K30" s="581"/>
      <c r="L30" s="581"/>
      <c r="M30" s="581"/>
    </row>
    <row r="31" spans="1:13" ht="17.100000000000001" customHeight="1">
      <c r="A31" s="280"/>
      <c r="B31" s="579" t="s">
        <v>29</v>
      </c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579"/>
    </row>
    <row r="32" spans="1:13" ht="17.100000000000001" customHeight="1">
      <c r="A32" s="280"/>
      <c r="B32" s="580" t="s">
        <v>25</v>
      </c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</row>
    <row r="33" spans="1:13" ht="39" customHeight="1">
      <c r="A33" s="280"/>
      <c r="B33" s="541" t="s">
        <v>302</v>
      </c>
      <c r="C33" s="541" t="s">
        <v>301</v>
      </c>
      <c r="D33" s="541" t="s">
        <v>301</v>
      </c>
      <c r="E33" s="199" t="s">
        <v>300</v>
      </c>
      <c r="F33" s="199" t="s">
        <v>299</v>
      </c>
      <c r="G33" s="199" t="s">
        <v>298</v>
      </c>
      <c r="H33" s="199" t="s">
        <v>297</v>
      </c>
      <c r="I33" s="199" t="s">
        <v>296</v>
      </c>
      <c r="J33" s="199" t="s">
        <v>295</v>
      </c>
      <c r="K33" s="199" t="s">
        <v>334</v>
      </c>
      <c r="L33" s="199" t="s">
        <v>355</v>
      </c>
      <c r="M33" s="199" t="s">
        <v>356</v>
      </c>
    </row>
    <row r="34" spans="1:13" s="177" customFormat="1" ht="17.100000000000001" customHeight="1">
      <c r="A34" s="276" t="s">
        <v>231</v>
      </c>
      <c r="B34" s="281">
        <v>102.3</v>
      </c>
      <c r="C34" s="525">
        <f t="shared" ref="C34:M34" si="6">+C5/B5*100</f>
        <v>102.2354694485842</v>
      </c>
      <c r="D34" s="282">
        <f t="shared" si="6"/>
        <v>101.0204081632653</v>
      </c>
      <c r="E34" s="282">
        <f t="shared" si="6"/>
        <v>101.87590187590187</v>
      </c>
      <c r="F34" s="282">
        <f t="shared" si="6"/>
        <v>100</v>
      </c>
      <c r="G34" s="282">
        <f t="shared" si="6"/>
        <v>100.28328611898016</v>
      </c>
      <c r="H34" s="282">
        <f t="shared" si="6"/>
        <v>100.42372881355932</v>
      </c>
      <c r="I34" s="282">
        <f t="shared" si="6"/>
        <v>100.14064697609003</v>
      </c>
      <c r="J34" s="282">
        <f t="shared" si="6"/>
        <v>100.28089887640451</v>
      </c>
      <c r="K34" s="282">
        <f t="shared" si="6"/>
        <v>100</v>
      </c>
      <c r="L34" s="525">
        <f t="shared" si="6"/>
        <v>98.459383753501413</v>
      </c>
      <c r="M34" s="525">
        <f t="shared" si="6"/>
        <v>98.29302987197724</v>
      </c>
    </row>
    <row r="35" spans="1:13" s="177" customFormat="1" ht="17.100000000000001" customHeight="1">
      <c r="A35" s="277" t="s">
        <v>227</v>
      </c>
      <c r="B35" s="284">
        <v>101.8</v>
      </c>
      <c r="C35" s="525">
        <f t="shared" ref="C35:M52" si="7">+C6/B6*100</f>
        <v>102.48756218905473</v>
      </c>
      <c r="D35" s="282">
        <f t="shared" si="7"/>
        <v>100</v>
      </c>
      <c r="E35" s="282">
        <f t="shared" si="7"/>
        <v>102.42718446601941</v>
      </c>
      <c r="F35" s="282">
        <f t="shared" si="7"/>
        <v>100</v>
      </c>
      <c r="G35" s="282">
        <f t="shared" si="7"/>
        <v>100</v>
      </c>
      <c r="H35" s="282">
        <f t="shared" si="7"/>
        <v>100.47393364928909</v>
      </c>
      <c r="I35" s="282">
        <f t="shared" si="7"/>
        <v>99.764150943396217</v>
      </c>
      <c r="J35" s="282">
        <f t="shared" si="7"/>
        <v>100.47281323877068</v>
      </c>
      <c r="K35" s="282">
        <f t="shared" si="7"/>
        <v>100</v>
      </c>
      <c r="L35" s="525">
        <f t="shared" si="7"/>
        <v>96.705882352941174</v>
      </c>
      <c r="M35" s="525">
        <f t="shared" si="7"/>
        <v>96.836982968369838</v>
      </c>
    </row>
    <row r="36" spans="1:13" ht="17.100000000000001" customHeight="1">
      <c r="A36" s="278" t="s">
        <v>42</v>
      </c>
      <c r="B36" s="285">
        <v>101.8</v>
      </c>
      <c r="C36" s="524">
        <f t="shared" si="7"/>
        <v>102.51256281407035</v>
      </c>
      <c r="D36" s="214">
        <f t="shared" si="7"/>
        <v>100</v>
      </c>
      <c r="E36" s="214">
        <f t="shared" si="7"/>
        <v>101.71568627450979</v>
      </c>
      <c r="F36" s="214">
        <f t="shared" si="7"/>
        <v>100</v>
      </c>
      <c r="G36" s="214">
        <f t="shared" si="7"/>
        <v>100</v>
      </c>
      <c r="H36" s="214">
        <f t="shared" si="7"/>
        <v>100.48192771084337</v>
      </c>
      <c r="I36" s="214">
        <f t="shared" si="7"/>
        <v>99.760191846522787</v>
      </c>
      <c r="J36" s="214">
        <f t="shared" si="7"/>
        <v>100.48076923076923</v>
      </c>
      <c r="K36" s="214">
        <f t="shared" si="7"/>
        <v>100</v>
      </c>
      <c r="L36" s="524">
        <f t="shared" si="7"/>
        <v>96.650717703349287</v>
      </c>
      <c r="M36" s="524">
        <f t="shared" si="7"/>
        <v>97.277227722772281</v>
      </c>
    </row>
    <row r="37" spans="1:13" ht="17.100000000000001" customHeight="1">
      <c r="A37" s="278" t="s">
        <v>43</v>
      </c>
      <c r="B37" s="279">
        <v>100</v>
      </c>
      <c r="C37" s="524">
        <f t="shared" si="7"/>
        <v>100</v>
      </c>
      <c r="D37" s="214">
        <f t="shared" si="7"/>
        <v>100</v>
      </c>
      <c r="E37" s="214">
        <f t="shared" si="7"/>
        <v>175</v>
      </c>
      <c r="F37" s="214">
        <f t="shared" si="7"/>
        <v>100</v>
      </c>
      <c r="G37" s="214">
        <f t="shared" si="7"/>
        <v>100</v>
      </c>
      <c r="H37" s="214">
        <f t="shared" si="7"/>
        <v>100</v>
      </c>
      <c r="I37" s="214">
        <f t="shared" si="7"/>
        <v>100</v>
      </c>
      <c r="J37" s="214">
        <f t="shared" si="7"/>
        <v>100</v>
      </c>
      <c r="K37" s="214">
        <f t="shared" si="7"/>
        <v>100</v>
      </c>
      <c r="L37" s="524">
        <f t="shared" si="7"/>
        <v>100</v>
      </c>
      <c r="M37" s="524">
        <f t="shared" si="7"/>
        <v>71.428571428571431</v>
      </c>
    </row>
    <row r="38" spans="1:13" s="177" customFormat="1" ht="17.100000000000001" customHeight="1">
      <c r="A38" s="277" t="s">
        <v>228</v>
      </c>
      <c r="B38" s="288">
        <v>102.9</v>
      </c>
      <c r="C38" s="525">
        <f t="shared" si="7"/>
        <v>101.4018691588785</v>
      </c>
      <c r="D38" s="282">
        <f t="shared" si="7"/>
        <v>103.2258064516129</v>
      </c>
      <c r="E38" s="282">
        <f t="shared" si="7"/>
        <v>101.33928571428572</v>
      </c>
      <c r="F38" s="282">
        <f t="shared" si="7"/>
        <v>100</v>
      </c>
      <c r="G38" s="282">
        <f t="shared" si="7"/>
        <v>99.559471365638757</v>
      </c>
      <c r="H38" s="282">
        <f t="shared" si="7"/>
        <v>100.44247787610618</v>
      </c>
      <c r="I38" s="282">
        <f t="shared" si="7"/>
        <v>100</v>
      </c>
      <c r="J38" s="282">
        <f t="shared" si="7"/>
        <v>100</v>
      </c>
      <c r="K38" s="282">
        <f t="shared" si="7"/>
        <v>100</v>
      </c>
      <c r="L38" s="525">
        <f t="shared" si="7"/>
        <v>100</v>
      </c>
      <c r="M38" s="525">
        <f t="shared" si="7"/>
        <v>98.23788546255507</v>
      </c>
    </row>
    <row r="39" spans="1:13" ht="17.100000000000001" customHeight="1">
      <c r="A39" s="278" t="s">
        <v>42</v>
      </c>
      <c r="B39" s="289">
        <v>102.9</v>
      </c>
      <c r="C39" s="524">
        <f t="shared" si="7"/>
        <v>101.4018691588785</v>
      </c>
      <c r="D39" s="214">
        <f t="shared" si="7"/>
        <v>103.2258064516129</v>
      </c>
      <c r="E39" s="214">
        <f t="shared" si="7"/>
        <v>101.33928571428572</v>
      </c>
      <c r="F39" s="214">
        <f t="shared" si="7"/>
        <v>100</v>
      </c>
      <c r="G39" s="214">
        <f t="shared" si="7"/>
        <v>99.559471365638757</v>
      </c>
      <c r="H39" s="214">
        <f t="shared" si="7"/>
        <v>100.44247787610618</v>
      </c>
      <c r="I39" s="214">
        <f t="shared" si="7"/>
        <v>100</v>
      </c>
      <c r="J39" s="214">
        <f t="shared" si="7"/>
        <v>100</v>
      </c>
      <c r="K39" s="214">
        <f t="shared" si="7"/>
        <v>100</v>
      </c>
      <c r="L39" s="524">
        <f t="shared" si="7"/>
        <v>100</v>
      </c>
      <c r="M39" s="524">
        <f t="shared" si="7"/>
        <v>98.23788546255507</v>
      </c>
    </row>
    <row r="40" spans="1:13" ht="17.100000000000001" customHeight="1">
      <c r="A40" s="278" t="s">
        <v>43</v>
      </c>
      <c r="B40" s="286">
        <v>0</v>
      </c>
      <c r="C40" s="526">
        <v>0</v>
      </c>
      <c r="D40" s="286">
        <v>0</v>
      </c>
      <c r="E40" s="286">
        <v>0</v>
      </c>
      <c r="F40" s="286">
        <v>0</v>
      </c>
      <c r="G40" s="286">
        <v>0</v>
      </c>
      <c r="H40" s="286">
        <v>0</v>
      </c>
      <c r="I40" s="286">
        <v>0</v>
      </c>
      <c r="J40" s="286">
        <v>0</v>
      </c>
      <c r="K40" s="286">
        <v>0</v>
      </c>
      <c r="L40" s="526">
        <v>0</v>
      </c>
      <c r="M40" s="526">
        <v>1</v>
      </c>
    </row>
    <row r="41" spans="1:13" s="177" customFormat="1" ht="17.100000000000001" customHeight="1">
      <c r="A41" s="277" t="s">
        <v>229</v>
      </c>
      <c r="B41" s="288">
        <v>114</v>
      </c>
      <c r="C41" s="525">
        <f t="shared" si="7"/>
        <v>106.12244897959184</v>
      </c>
      <c r="D41" s="282">
        <f t="shared" si="7"/>
        <v>100</v>
      </c>
      <c r="E41" s="282">
        <f t="shared" si="7"/>
        <v>101.92307692307692</v>
      </c>
      <c r="F41" s="282">
        <f t="shared" si="7"/>
        <v>100</v>
      </c>
      <c r="G41" s="282">
        <f t="shared" si="7"/>
        <v>98.113207547169807</v>
      </c>
      <c r="H41" s="282">
        <f t="shared" si="7"/>
        <v>100</v>
      </c>
      <c r="I41" s="282">
        <f t="shared" si="7"/>
        <v>100</v>
      </c>
      <c r="J41" s="282">
        <f t="shared" si="7"/>
        <v>100</v>
      </c>
      <c r="K41" s="282">
        <f t="shared" si="7"/>
        <v>100</v>
      </c>
      <c r="L41" s="525">
        <f t="shared" si="7"/>
        <v>103.84615384615385</v>
      </c>
      <c r="M41" s="525">
        <f t="shared" si="7"/>
        <v>98.148148148148152</v>
      </c>
    </row>
    <row r="42" spans="1:13" ht="17.100000000000001" customHeight="1">
      <c r="A42" s="278" t="s">
        <v>42</v>
      </c>
      <c r="B42" s="289">
        <v>114</v>
      </c>
      <c r="C42" s="524">
        <f t="shared" si="7"/>
        <v>106.25</v>
      </c>
      <c r="D42" s="214">
        <f t="shared" si="7"/>
        <v>100</v>
      </c>
      <c r="E42" s="214">
        <f t="shared" si="7"/>
        <v>101.96078431372548</v>
      </c>
      <c r="F42" s="214">
        <f t="shared" si="7"/>
        <v>100</v>
      </c>
      <c r="G42" s="214">
        <f t="shared" si="7"/>
        <v>98.076923076923066</v>
      </c>
      <c r="H42" s="214">
        <f t="shared" si="7"/>
        <v>100</v>
      </c>
      <c r="I42" s="214">
        <f t="shared" si="7"/>
        <v>100</v>
      </c>
      <c r="J42" s="214">
        <f t="shared" si="7"/>
        <v>100</v>
      </c>
      <c r="K42" s="214">
        <f t="shared" si="7"/>
        <v>100</v>
      </c>
      <c r="L42" s="524">
        <f t="shared" si="7"/>
        <v>103.92156862745099</v>
      </c>
      <c r="M42" s="524">
        <f t="shared" si="7"/>
        <v>98.113207547169807</v>
      </c>
    </row>
    <row r="43" spans="1:13" ht="17.100000000000001" customHeight="1">
      <c r="A43" s="278" t="s">
        <v>43</v>
      </c>
      <c r="B43" s="286">
        <v>100</v>
      </c>
      <c r="C43" s="524">
        <f t="shared" si="7"/>
        <v>100</v>
      </c>
      <c r="D43" s="214">
        <f t="shared" si="7"/>
        <v>100</v>
      </c>
      <c r="E43" s="214">
        <f t="shared" si="7"/>
        <v>100</v>
      </c>
      <c r="F43" s="214">
        <f t="shared" si="7"/>
        <v>100</v>
      </c>
      <c r="G43" s="214">
        <f t="shared" si="7"/>
        <v>100</v>
      </c>
      <c r="H43" s="214">
        <f t="shared" si="7"/>
        <v>100</v>
      </c>
      <c r="I43" s="214">
        <f t="shared" si="7"/>
        <v>100</v>
      </c>
      <c r="J43" s="214">
        <f t="shared" si="7"/>
        <v>100</v>
      </c>
      <c r="K43" s="214">
        <f t="shared" si="7"/>
        <v>100</v>
      </c>
      <c r="L43" s="524">
        <f t="shared" si="7"/>
        <v>100</v>
      </c>
      <c r="M43" s="524">
        <f t="shared" si="7"/>
        <v>100</v>
      </c>
    </row>
    <row r="44" spans="1:13" s="177" customFormat="1" ht="17.100000000000001" customHeight="1">
      <c r="A44" s="277" t="s">
        <v>230</v>
      </c>
      <c r="B44" s="288">
        <v>100</v>
      </c>
      <c r="C44" s="525">
        <f t="shared" si="7"/>
        <v>83.333333333333343</v>
      </c>
      <c r="D44" s="282">
        <f t="shared" si="7"/>
        <v>100</v>
      </c>
      <c r="E44" s="282">
        <f t="shared" si="7"/>
        <v>80</v>
      </c>
      <c r="F44" s="282">
        <f t="shared" si="7"/>
        <v>100</v>
      </c>
      <c r="G44" s="282">
        <f t="shared" si="7"/>
        <v>150</v>
      </c>
      <c r="H44" s="282">
        <f t="shared" si="7"/>
        <v>100</v>
      </c>
      <c r="I44" s="282">
        <f t="shared" si="7"/>
        <v>100</v>
      </c>
      <c r="J44" s="282">
        <f t="shared" si="7"/>
        <v>100</v>
      </c>
      <c r="K44" s="282">
        <f t="shared" si="7"/>
        <v>100</v>
      </c>
      <c r="L44" s="525">
        <f t="shared" si="7"/>
        <v>116.66666666666667</v>
      </c>
      <c r="M44" s="525">
        <f t="shared" si="7"/>
        <v>171.42857142857142</v>
      </c>
    </row>
    <row r="45" spans="1:13" ht="17.100000000000001" customHeight="1">
      <c r="A45" s="278" t="s">
        <v>42</v>
      </c>
      <c r="B45" s="289">
        <v>100</v>
      </c>
      <c r="C45" s="524">
        <f t="shared" si="7"/>
        <v>83.333333333333343</v>
      </c>
      <c r="D45" s="214">
        <f t="shared" si="7"/>
        <v>100</v>
      </c>
      <c r="E45" s="214">
        <f t="shared" si="7"/>
        <v>80</v>
      </c>
      <c r="F45" s="214">
        <f t="shared" si="7"/>
        <v>100</v>
      </c>
      <c r="G45" s="214">
        <f t="shared" si="7"/>
        <v>150</v>
      </c>
      <c r="H45" s="214">
        <f t="shared" si="7"/>
        <v>100</v>
      </c>
      <c r="I45" s="214">
        <f t="shared" si="7"/>
        <v>100</v>
      </c>
      <c r="J45" s="214">
        <f t="shared" si="7"/>
        <v>100</v>
      </c>
      <c r="K45" s="214">
        <f t="shared" si="7"/>
        <v>100</v>
      </c>
      <c r="L45" s="524">
        <f t="shared" si="7"/>
        <v>116.66666666666667</v>
      </c>
      <c r="M45" s="524">
        <f t="shared" si="7"/>
        <v>171.42857142857142</v>
      </c>
    </row>
    <row r="46" spans="1:13" ht="17.100000000000001" customHeight="1">
      <c r="A46" s="278" t="s">
        <v>43</v>
      </c>
      <c r="B46" s="286">
        <v>0</v>
      </c>
      <c r="C46" s="526">
        <v>0</v>
      </c>
      <c r="D46" s="286">
        <v>0</v>
      </c>
      <c r="E46" s="286">
        <v>0</v>
      </c>
      <c r="F46" s="286">
        <v>0</v>
      </c>
      <c r="G46" s="286">
        <v>0</v>
      </c>
      <c r="H46" s="286">
        <v>0</v>
      </c>
      <c r="I46" s="286">
        <v>0</v>
      </c>
      <c r="J46" s="286">
        <v>0</v>
      </c>
      <c r="K46" s="286">
        <v>0</v>
      </c>
      <c r="L46" s="526">
        <v>0</v>
      </c>
      <c r="M46" s="526">
        <v>0</v>
      </c>
    </row>
    <row r="47" spans="1:13" s="177" customFormat="1" ht="17.100000000000001" customHeight="1">
      <c r="A47" s="277" t="s">
        <v>44</v>
      </c>
      <c r="B47" s="288">
        <v>0</v>
      </c>
      <c r="C47" s="288">
        <v>0</v>
      </c>
      <c r="D47" s="288">
        <v>0</v>
      </c>
      <c r="E47" s="288">
        <v>0</v>
      </c>
      <c r="F47" s="288">
        <v>0</v>
      </c>
      <c r="G47" s="288">
        <v>0</v>
      </c>
      <c r="H47" s="282">
        <f t="shared" si="7"/>
        <v>100</v>
      </c>
      <c r="I47" s="282">
        <f t="shared" si="7"/>
        <v>100</v>
      </c>
      <c r="J47" s="282">
        <f t="shared" si="7"/>
        <v>100</v>
      </c>
      <c r="K47" s="282">
        <f t="shared" si="7"/>
        <v>100</v>
      </c>
      <c r="L47" s="525">
        <f t="shared" si="7"/>
        <v>100</v>
      </c>
      <c r="M47" s="525">
        <f t="shared" si="7"/>
        <v>150</v>
      </c>
    </row>
    <row r="48" spans="1:13" ht="17.100000000000001" customHeight="1">
      <c r="A48" s="278" t="s">
        <v>42</v>
      </c>
      <c r="B48" s="286">
        <v>0</v>
      </c>
      <c r="C48" s="526">
        <v>0</v>
      </c>
      <c r="D48" s="286">
        <v>0</v>
      </c>
      <c r="E48" s="286">
        <v>0</v>
      </c>
      <c r="F48" s="286">
        <v>0</v>
      </c>
      <c r="G48" s="286">
        <v>0</v>
      </c>
      <c r="H48" s="214">
        <f t="shared" si="7"/>
        <v>100</v>
      </c>
      <c r="I48" s="214">
        <f t="shared" si="7"/>
        <v>100</v>
      </c>
      <c r="J48" s="214">
        <f t="shared" si="7"/>
        <v>100</v>
      </c>
      <c r="K48" s="214">
        <f t="shared" si="7"/>
        <v>100</v>
      </c>
      <c r="L48" s="524">
        <f t="shared" si="7"/>
        <v>100</v>
      </c>
      <c r="M48" s="524">
        <f t="shared" si="7"/>
        <v>200</v>
      </c>
    </row>
    <row r="49" spans="1:13" ht="17.100000000000001" customHeight="1">
      <c r="A49" s="278" t="s">
        <v>43</v>
      </c>
      <c r="B49" s="286">
        <v>0</v>
      </c>
      <c r="C49" s="526">
        <v>0</v>
      </c>
      <c r="D49" s="286">
        <v>0</v>
      </c>
      <c r="E49" s="286">
        <v>0</v>
      </c>
      <c r="F49" s="286">
        <v>0</v>
      </c>
      <c r="G49" s="286">
        <v>0</v>
      </c>
      <c r="H49" s="214">
        <f t="shared" si="7"/>
        <v>100</v>
      </c>
      <c r="I49" s="214">
        <f t="shared" si="7"/>
        <v>100</v>
      </c>
      <c r="J49" s="214">
        <f t="shared" si="7"/>
        <v>100</v>
      </c>
      <c r="K49" s="214">
        <f t="shared" si="7"/>
        <v>100</v>
      </c>
      <c r="L49" s="524">
        <f t="shared" si="7"/>
        <v>100</v>
      </c>
      <c r="M49" s="524">
        <f t="shared" si="7"/>
        <v>100</v>
      </c>
    </row>
    <row r="50" spans="1:13" s="338" customFormat="1" ht="17.100000000000001" customHeight="1">
      <c r="A50" s="277" t="s">
        <v>276</v>
      </c>
      <c r="B50" s="288">
        <v>0</v>
      </c>
      <c r="C50" s="288">
        <v>0</v>
      </c>
      <c r="D50" s="288">
        <v>0</v>
      </c>
      <c r="E50" s="288">
        <v>0</v>
      </c>
      <c r="F50" s="288">
        <v>0</v>
      </c>
      <c r="G50" s="288">
        <v>0</v>
      </c>
      <c r="H50" s="288">
        <v>0</v>
      </c>
      <c r="I50" s="288">
        <v>0</v>
      </c>
      <c r="J50" s="282">
        <f t="shared" si="7"/>
        <v>100</v>
      </c>
      <c r="K50" s="282">
        <f t="shared" si="7"/>
        <v>100</v>
      </c>
      <c r="L50" s="525">
        <f t="shared" si="7"/>
        <v>100</v>
      </c>
      <c r="M50" s="525">
        <f t="shared" si="7"/>
        <v>100</v>
      </c>
    </row>
    <row r="51" spans="1:13" s="190" customFormat="1" ht="17.100000000000001" customHeight="1">
      <c r="A51" s="278" t="s">
        <v>42</v>
      </c>
      <c r="B51" s="286">
        <v>0</v>
      </c>
      <c r="C51" s="526">
        <v>0</v>
      </c>
      <c r="D51" s="286">
        <v>0</v>
      </c>
      <c r="E51" s="286">
        <v>0</v>
      </c>
      <c r="F51" s="286">
        <v>0</v>
      </c>
      <c r="G51" s="286">
        <v>0</v>
      </c>
      <c r="H51" s="286">
        <v>0</v>
      </c>
      <c r="I51" s="286">
        <v>0</v>
      </c>
      <c r="J51" s="286">
        <v>0</v>
      </c>
      <c r="K51" s="286">
        <v>0</v>
      </c>
      <c r="L51" s="526">
        <v>0</v>
      </c>
      <c r="M51" s="526">
        <v>0</v>
      </c>
    </row>
    <row r="52" spans="1:13" s="190" customFormat="1" ht="17.100000000000001" customHeight="1">
      <c r="A52" s="278" t="s">
        <v>43</v>
      </c>
      <c r="B52" s="286">
        <v>0</v>
      </c>
      <c r="C52" s="526">
        <v>0</v>
      </c>
      <c r="D52" s="286">
        <v>0</v>
      </c>
      <c r="E52" s="286">
        <v>0</v>
      </c>
      <c r="F52" s="286">
        <v>0</v>
      </c>
      <c r="G52" s="286">
        <v>0</v>
      </c>
      <c r="H52" s="286">
        <v>0</v>
      </c>
      <c r="I52" s="286">
        <v>0</v>
      </c>
      <c r="J52" s="214">
        <f t="shared" si="7"/>
        <v>100</v>
      </c>
      <c r="K52" s="214">
        <f t="shared" si="7"/>
        <v>100</v>
      </c>
      <c r="L52" s="524">
        <f t="shared" si="7"/>
        <v>100</v>
      </c>
      <c r="M52" s="524">
        <f t="shared" si="7"/>
        <v>100</v>
      </c>
    </row>
  </sheetData>
  <mergeCells count="5">
    <mergeCell ref="A3:A4"/>
    <mergeCell ref="B3:M3"/>
    <mergeCell ref="B30:M30"/>
    <mergeCell ref="B31:M31"/>
    <mergeCell ref="B32:M32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M30"/>
  <sheetViews>
    <sheetView workbookViewId="0">
      <selection activeCell="O7" sqref="O7:R7"/>
    </sheetView>
  </sheetViews>
  <sheetFormatPr defaultRowHeight="19.5" customHeight="1"/>
  <cols>
    <col min="1" max="1" width="41.7109375" style="28" customWidth="1"/>
    <col min="2" max="2" width="9.42578125" style="28" hidden="1" customWidth="1"/>
    <col min="3" max="3" width="9.42578125" style="28" customWidth="1"/>
    <col min="4" max="7" width="9.42578125" style="28" hidden="1" customWidth="1"/>
    <col min="8" max="8" width="9.42578125" style="28" customWidth="1"/>
    <col min="9" max="10" width="9.42578125" style="28" hidden="1" customWidth="1"/>
    <col min="11" max="11" width="9.42578125" style="28" customWidth="1"/>
    <col min="12" max="12" width="11.85546875" style="28" customWidth="1"/>
    <col min="13" max="16384" width="9.140625" style="28"/>
  </cols>
  <sheetData>
    <row r="1" spans="1:13" s="162" customFormat="1" ht="19.5" customHeight="1">
      <c r="A1" s="226" t="s">
        <v>311</v>
      </c>
      <c r="B1" s="91"/>
      <c r="C1" s="91"/>
      <c r="D1" s="91"/>
      <c r="E1" s="91"/>
      <c r="F1" s="91"/>
    </row>
    <row r="2" spans="1:13" s="162" customFormat="1" ht="19.5" customHeight="1">
      <c r="A2" s="229" t="s">
        <v>312</v>
      </c>
      <c r="B2" s="91"/>
      <c r="C2" s="91"/>
      <c r="D2" s="91"/>
      <c r="E2" s="91"/>
      <c r="F2" s="91"/>
    </row>
    <row r="3" spans="1:13" s="162" customFormat="1" ht="19.5" customHeight="1">
      <c r="A3" s="229"/>
      <c r="B3" s="91"/>
      <c r="C3" s="91"/>
      <c r="D3" s="91"/>
      <c r="E3" s="91"/>
      <c r="F3" s="91"/>
    </row>
    <row r="4" spans="1:13" s="177" customFormat="1" ht="18" customHeight="1">
      <c r="A4" s="578"/>
      <c r="B4" s="580" t="s">
        <v>25</v>
      </c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</row>
    <row r="5" spans="1:13" s="184" customFormat="1" ht="38.25">
      <c r="A5" s="579"/>
      <c r="B5" s="263" t="s">
        <v>302</v>
      </c>
      <c r="C5" s="263" t="s">
        <v>308</v>
      </c>
      <c r="D5" s="263" t="s">
        <v>301</v>
      </c>
      <c r="E5" s="199" t="s">
        <v>300</v>
      </c>
      <c r="F5" s="199" t="s">
        <v>299</v>
      </c>
      <c r="G5" s="199" t="s">
        <v>298</v>
      </c>
      <c r="H5" s="199" t="s">
        <v>297</v>
      </c>
      <c r="I5" s="199" t="s">
        <v>296</v>
      </c>
      <c r="J5" s="199" t="s">
        <v>295</v>
      </c>
      <c r="K5" s="199" t="s">
        <v>334</v>
      </c>
      <c r="L5" s="199" t="s">
        <v>355</v>
      </c>
      <c r="M5" s="199" t="s">
        <v>356</v>
      </c>
    </row>
    <row r="6" spans="1:13" ht="19.5" customHeight="1">
      <c r="A6" s="24"/>
      <c r="B6" s="602" t="s">
        <v>146</v>
      </c>
      <c r="C6" s="602"/>
      <c r="D6" s="602"/>
      <c r="E6" s="602"/>
      <c r="F6" s="602"/>
      <c r="G6" s="602"/>
      <c r="H6" s="602"/>
      <c r="I6" s="602"/>
      <c r="J6" s="602"/>
      <c r="K6" s="602"/>
      <c r="L6" s="602"/>
      <c r="M6" s="602"/>
    </row>
    <row r="7" spans="1:13" ht="19.5" customHeight="1">
      <c r="A7" s="435" t="s">
        <v>283</v>
      </c>
      <c r="B7" s="450">
        <f>+SUM(B8,B11,B14)</f>
        <v>12724</v>
      </c>
      <c r="C7" s="551">
        <f t="shared" ref="C7:M7" si="0">+SUM(C8,C11,C14)</f>
        <v>12574</v>
      </c>
      <c r="D7" s="551">
        <f t="shared" si="0"/>
        <v>12597</v>
      </c>
      <c r="E7" s="551">
        <f t="shared" si="0"/>
        <v>12507</v>
      </c>
      <c r="F7" s="551">
        <f t="shared" si="0"/>
        <v>12477</v>
      </c>
      <c r="G7" s="551">
        <f t="shared" si="0"/>
        <v>12455</v>
      </c>
      <c r="H7" s="551">
        <f t="shared" si="0"/>
        <v>12557</v>
      </c>
      <c r="I7" s="551">
        <f t="shared" si="0"/>
        <v>12460</v>
      </c>
      <c r="J7" s="551">
        <f t="shared" si="0"/>
        <v>12437</v>
      </c>
      <c r="K7" s="551">
        <f t="shared" si="0"/>
        <v>12242</v>
      </c>
      <c r="L7" s="551">
        <f t="shared" si="0"/>
        <v>12174</v>
      </c>
      <c r="M7" s="551">
        <f t="shared" si="0"/>
        <v>12138</v>
      </c>
    </row>
    <row r="8" spans="1:13" s="56" customFormat="1" ht="19.5" customHeight="1">
      <c r="A8" s="290" t="s">
        <v>45</v>
      </c>
      <c r="B8" s="438">
        <f>B9+B10</f>
        <v>7225</v>
      </c>
      <c r="C8" s="423">
        <f>C9+C10</f>
        <v>7098</v>
      </c>
      <c r="D8" s="423">
        <f>D9+D10</f>
        <v>7152</v>
      </c>
      <c r="E8" s="439">
        <f>E9+E10</f>
        <v>7104</v>
      </c>
      <c r="F8" s="439">
        <f>F9+F10</f>
        <v>7103</v>
      </c>
      <c r="G8" s="439">
        <v>7103</v>
      </c>
      <c r="H8" s="439">
        <f t="shared" ref="H8:M8" si="1">H9+H10</f>
        <v>7303</v>
      </c>
      <c r="I8" s="439">
        <f t="shared" si="1"/>
        <v>7133</v>
      </c>
      <c r="J8" s="439">
        <f t="shared" si="1"/>
        <v>7175</v>
      </c>
      <c r="K8" s="439">
        <f t="shared" si="1"/>
        <v>7122</v>
      </c>
      <c r="L8" s="439">
        <f t="shared" si="1"/>
        <v>7002</v>
      </c>
      <c r="M8" s="439">
        <f t="shared" si="1"/>
        <v>6897</v>
      </c>
    </row>
    <row r="9" spans="1:13" s="56" customFormat="1" ht="19.5" customHeight="1">
      <c r="A9" s="267" t="s">
        <v>42</v>
      </c>
      <c r="B9" s="440">
        <v>7169</v>
      </c>
      <c r="C9" s="425">
        <v>7062</v>
      </c>
      <c r="D9" s="425">
        <v>7114</v>
      </c>
      <c r="E9" s="404">
        <v>7038</v>
      </c>
      <c r="F9" s="404">
        <v>7040</v>
      </c>
      <c r="G9" s="404">
        <f>G8-G10</f>
        <v>7032</v>
      </c>
      <c r="H9" s="404">
        <v>7231</v>
      </c>
      <c r="I9" s="404">
        <v>7042</v>
      </c>
      <c r="J9" s="404">
        <v>7046</v>
      </c>
      <c r="K9" s="407">
        <v>6968</v>
      </c>
      <c r="L9" s="303">
        <v>6838</v>
      </c>
      <c r="M9" s="405">
        <v>6723</v>
      </c>
    </row>
    <row r="10" spans="1:13" s="56" customFormat="1" ht="19.5" customHeight="1">
      <c r="A10" s="267" t="s">
        <v>43</v>
      </c>
      <c r="B10" s="440">
        <v>56</v>
      </c>
      <c r="C10" s="425">
        <v>36</v>
      </c>
      <c r="D10" s="425">
        <v>38</v>
      </c>
      <c r="E10" s="404">
        <v>66</v>
      </c>
      <c r="F10" s="404">
        <v>63</v>
      </c>
      <c r="G10" s="407">
        <v>71</v>
      </c>
      <c r="H10" s="407">
        <v>72</v>
      </c>
      <c r="I10" s="407">
        <v>91</v>
      </c>
      <c r="J10" s="404">
        <v>129</v>
      </c>
      <c r="K10" s="407">
        <v>154</v>
      </c>
      <c r="L10" s="303">
        <v>164</v>
      </c>
      <c r="M10" s="405">
        <v>174</v>
      </c>
    </row>
    <row r="11" spans="1:13" s="56" customFormat="1" ht="19.5" customHeight="1">
      <c r="A11" s="290" t="s">
        <v>46</v>
      </c>
      <c r="B11" s="438">
        <f t="shared" ref="B11:M11" si="2">B12+B13</f>
        <v>3840</v>
      </c>
      <c r="C11" s="423">
        <f t="shared" si="2"/>
        <v>3833</v>
      </c>
      <c r="D11" s="423">
        <f t="shared" si="2"/>
        <v>3791</v>
      </c>
      <c r="E11" s="439">
        <f t="shared" si="2"/>
        <v>3747</v>
      </c>
      <c r="F11" s="439">
        <f t="shared" si="2"/>
        <v>3723</v>
      </c>
      <c r="G11" s="439">
        <f t="shared" si="2"/>
        <v>3736</v>
      </c>
      <c r="H11" s="439">
        <f t="shared" si="2"/>
        <v>3628</v>
      </c>
      <c r="I11" s="439">
        <f t="shared" si="2"/>
        <v>3663</v>
      </c>
      <c r="J11" s="439">
        <f t="shared" si="2"/>
        <v>3664</v>
      </c>
      <c r="K11" s="439">
        <f t="shared" si="2"/>
        <v>3521</v>
      </c>
      <c r="L11" s="439">
        <f t="shared" si="2"/>
        <v>3588</v>
      </c>
      <c r="M11" s="439">
        <f t="shared" si="2"/>
        <v>3654</v>
      </c>
    </row>
    <row r="12" spans="1:13" s="56" customFormat="1" ht="19.5" customHeight="1">
      <c r="A12" s="267" t="s">
        <v>42</v>
      </c>
      <c r="B12" s="440">
        <v>3840</v>
      </c>
      <c r="C12" s="425">
        <v>3833</v>
      </c>
      <c r="D12" s="425">
        <v>3791</v>
      </c>
      <c r="E12" s="404">
        <v>3747</v>
      </c>
      <c r="F12" s="404">
        <v>3723</v>
      </c>
      <c r="G12" s="407">
        <v>3736</v>
      </c>
      <c r="H12" s="407">
        <v>3628</v>
      </c>
      <c r="I12" s="407">
        <v>3630</v>
      </c>
      <c r="J12" s="404">
        <v>3606</v>
      </c>
      <c r="K12" s="407">
        <v>3467</v>
      </c>
      <c r="L12" s="303">
        <v>3508</v>
      </c>
      <c r="M12" s="405">
        <v>3567</v>
      </c>
    </row>
    <row r="13" spans="1:13" s="56" customFormat="1" ht="19.5" customHeight="1">
      <c r="A13" s="267" t="s">
        <v>43</v>
      </c>
      <c r="B13" s="440">
        <v>0</v>
      </c>
      <c r="C13" s="425">
        <v>0</v>
      </c>
      <c r="D13" s="425">
        <v>0</v>
      </c>
      <c r="E13" s="404">
        <v>0</v>
      </c>
      <c r="F13" s="404">
        <v>0</v>
      </c>
      <c r="G13" s="410">
        <v>0</v>
      </c>
      <c r="H13" s="410">
        <v>0</v>
      </c>
      <c r="I13" s="407">
        <v>33</v>
      </c>
      <c r="J13" s="404">
        <v>58</v>
      </c>
      <c r="K13" s="407">
        <v>54</v>
      </c>
      <c r="L13" s="303">
        <v>80</v>
      </c>
      <c r="M13" s="405">
        <v>87</v>
      </c>
    </row>
    <row r="14" spans="1:13" s="56" customFormat="1" ht="19.5" customHeight="1">
      <c r="A14" s="290" t="s">
        <v>47</v>
      </c>
      <c r="B14" s="438">
        <f t="shared" ref="B14:M14" si="3">B15+B16</f>
        <v>1659</v>
      </c>
      <c r="C14" s="423">
        <f t="shared" si="3"/>
        <v>1643</v>
      </c>
      <c r="D14" s="423">
        <f t="shared" si="3"/>
        <v>1654</v>
      </c>
      <c r="E14" s="439">
        <f t="shared" si="3"/>
        <v>1656</v>
      </c>
      <c r="F14" s="439">
        <f t="shared" si="3"/>
        <v>1651</v>
      </c>
      <c r="G14" s="439">
        <f t="shared" si="3"/>
        <v>1616</v>
      </c>
      <c r="H14" s="439">
        <f t="shared" si="3"/>
        <v>1626</v>
      </c>
      <c r="I14" s="439">
        <f t="shared" si="3"/>
        <v>1664</v>
      </c>
      <c r="J14" s="439">
        <f t="shared" si="3"/>
        <v>1598</v>
      </c>
      <c r="K14" s="439">
        <f t="shared" si="3"/>
        <v>1599</v>
      </c>
      <c r="L14" s="439">
        <f t="shared" si="3"/>
        <v>1584</v>
      </c>
      <c r="M14" s="439">
        <f t="shared" si="3"/>
        <v>1587</v>
      </c>
    </row>
    <row r="15" spans="1:13" ht="19.5" customHeight="1">
      <c r="A15" s="267" t="s">
        <v>42</v>
      </c>
      <c r="B15" s="441">
        <v>1621</v>
      </c>
      <c r="C15" s="425">
        <v>1606</v>
      </c>
      <c r="D15" s="425">
        <v>1617</v>
      </c>
      <c r="E15" s="404">
        <v>1616</v>
      </c>
      <c r="F15" s="404">
        <v>1612</v>
      </c>
      <c r="G15" s="404">
        <v>1571</v>
      </c>
      <c r="H15" s="404">
        <v>1586</v>
      </c>
      <c r="I15" s="404">
        <v>1617</v>
      </c>
      <c r="J15" s="404">
        <v>1536</v>
      </c>
      <c r="K15" s="303">
        <v>1536</v>
      </c>
      <c r="L15" s="303">
        <v>1526</v>
      </c>
      <c r="M15" s="405">
        <v>1525</v>
      </c>
    </row>
    <row r="16" spans="1:13" ht="19.5" customHeight="1">
      <c r="A16" s="267" t="s">
        <v>43</v>
      </c>
      <c r="B16" s="441">
        <v>38</v>
      </c>
      <c r="C16" s="425">
        <v>37</v>
      </c>
      <c r="D16" s="425">
        <v>37</v>
      </c>
      <c r="E16" s="404">
        <v>40</v>
      </c>
      <c r="F16" s="404">
        <v>39</v>
      </c>
      <c r="G16" s="404">
        <v>45</v>
      </c>
      <c r="H16" s="404">
        <v>40</v>
      </c>
      <c r="I16" s="404">
        <v>47</v>
      </c>
      <c r="J16" s="404">
        <v>62</v>
      </c>
      <c r="K16" s="303">
        <v>63</v>
      </c>
      <c r="L16" s="303">
        <v>58</v>
      </c>
      <c r="M16" s="405">
        <v>62</v>
      </c>
    </row>
    <row r="17" spans="1:13" ht="19.5" customHeight="1">
      <c r="A17" s="269"/>
      <c r="B17" s="603" t="s">
        <v>28</v>
      </c>
      <c r="C17" s="603"/>
      <c r="D17" s="603"/>
      <c r="E17" s="603"/>
      <c r="F17" s="603"/>
      <c r="G17" s="603"/>
      <c r="H17" s="603"/>
      <c r="I17" s="603"/>
      <c r="J17" s="603"/>
      <c r="K17" s="603"/>
      <c r="L17" s="603"/>
      <c r="M17" s="603"/>
    </row>
    <row r="18" spans="1:13" ht="19.5" customHeight="1">
      <c r="A18" s="269"/>
      <c r="B18" s="604" t="s">
        <v>29</v>
      </c>
      <c r="C18" s="604"/>
      <c r="D18" s="604"/>
      <c r="E18" s="604"/>
      <c r="F18" s="604"/>
      <c r="G18" s="604"/>
      <c r="H18" s="604"/>
      <c r="I18" s="604"/>
      <c r="J18" s="604"/>
      <c r="K18" s="604"/>
      <c r="L18" s="604"/>
      <c r="M18" s="604"/>
    </row>
    <row r="19" spans="1:13" s="514" customFormat="1" ht="19.5" customHeight="1">
      <c r="A19" s="269"/>
      <c r="B19" s="580" t="s">
        <v>25</v>
      </c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</row>
    <row r="20" spans="1:13" s="514" customFormat="1" ht="40.5" customHeight="1">
      <c r="A20" s="269"/>
      <c r="B20" s="541" t="s">
        <v>302</v>
      </c>
      <c r="C20" s="541" t="s">
        <v>301</v>
      </c>
      <c r="D20" s="541" t="s">
        <v>301</v>
      </c>
      <c r="E20" s="199" t="s">
        <v>300</v>
      </c>
      <c r="F20" s="199" t="s">
        <v>299</v>
      </c>
      <c r="G20" s="199" t="s">
        <v>298</v>
      </c>
      <c r="H20" s="199" t="s">
        <v>297</v>
      </c>
      <c r="I20" s="199" t="s">
        <v>296</v>
      </c>
      <c r="J20" s="199" t="s">
        <v>295</v>
      </c>
      <c r="K20" s="199" t="s">
        <v>334</v>
      </c>
      <c r="L20" s="199" t="s">
        <v>355</v>
      </c>
      <c r="M20" s="199" t="s">
        <v>356</v>
      </c>
    </row>
    <row r="21" spans="1:13" ht="19.5" customHeight="1">
      <c r="A21" s="435" t="s">
        <v>283</v>
      </c>
      <c r="B21" s="452"/>
      <c r="C21" s="451">
        <f t="shared" ref="C21:M21" si="4">+C7/B7*100</f>
        <v>98.821125432254007</v>
      </c>
      <c r="D21" s="451">
        <f t="shared" si="4"/>
        <v>100.18291713058693</v>
      </c>
      <c r="E21" s="451">
        <f t="shared" si="4"/>
        <v>99.285544177185045</v>
      </c>
      <c r="F21" s="451">
        <f t="shared" si="4"/>
        <v>99.760134324778122</v>
      </c>
      <c r="G21" s="451">
        <f t="shared" si="4"/>
        <v>99.823675563035991</v>
      </c>
      <c r="H21" s="451">
        <f t="shared" si="4"/>
        <v>100.81894821356885</v>
      </c>
      <c r="I21" s="451">
        <f t="shared" si="4"/>
        <v>99.227522497411798</v>
      </c>
      <c r="J21" s="451">
        <f t="shared" si="4"/>
        <v>99.815409309791335</v>
      </c>
      <c r="K21" s="451">
        <f t="shared" si="4"/>
        <v>98.432097772774782</v>
      </c>
      <c r="L21" s="451">
        <f t="shared" si="4"/>
        <v>99.444535206665577</v>
      </c>
      <c r="M21" s="451">
        <f t="shared" si="4"/>
        <v>99.704287826515525</v>
      </c>
    </row>
    <row r="22" spans="1:13" s="162" customFormat="1" ht="19.5" customHeight="1">
      <c r="A22" s="436" t="s">
        <v>284</v>
      </c>
      <c r="B22" s="428">
        <v>100.2</v>
      </c>
      <c r="C22" s="428">
        <f t="shared" ref="C22:M22" si="5">+C8/B8*100</f>
        <v>98.242214532871969</v>
      </c>
      <c r="D22" s="428">
        <f t="shared" si="5"/>
        <v>100.76077768385461</v>
      </c>
      <c r="E22" s="428">
        <f t="shared" si="5"/>
        <v>99.328859060402692</v>
      </c>
      <c r="F22" s="428">
        <f t="shared" si="5"/>
        <v>99.985923423423429</v>
      </c>
      <c r="G22" s="428">
        <f t="shared" si="5"/>
        <v>100</v>
      </c>
      <c r="H22" s="428">
        <f t="shared" si="5"/>
        <v>102.81571167112489</v>
      </c>
      <c r="I22" s="428">
        <f t="shared" si="5"/>
        <v>97.6721895111598</v>
      </c>
      <c r="J22" s="428">
        <f t="shared" si="5"/>
        <v>100.58881256133465</v>
      </c>
      <c r="K22" s="428">
        <f t="shared" si="5"/>
        <v>99.261324041811847</v>
      </c>
      <c r="L22" s="428">
        <f t="shared" si="5"/>
        <v>98.315080033698393</v>
      </c>
      <c r="M22" s="428">
        <f t="shared" si="5"/>
        <v>98.500428449014564</v>
      </c>
    </row>
    <row r="23" spans="1:13" ht="19.5" customHeight="1">
      <c r="A23" s="238" t="s">
        <v>285</v>
      </c>
      <c r="B23" s="437">
        <v>100.2</v>
      </c>
      <c r="C23" s="437">
        <f t="shared" ref="C23:M30" si="6">+C9/B9*100</f>
        <v>98.507462686567166</v>
      </c>
      <c r="D23" s="437">
        <f t="shared" si="6"/>
        <v>100.73633531577457</v>
      </c>
      <c r="E23" s="437">
        <f t="shared" si="6"/>
        <v>98.931684003373633</v>
      </c>
      <c r="F23" s="437">
        <f t="shared" si="6"/>
        <v>100.02841716396705</v>
      </c>
      <c r="G23" s="437">
        <f t="shared" si="6"/>
        <v>99.88636363636364</v>
      </c>
      <c r="H23" s="437">
        <f t="shared" si="6"/>
        <v>102.82992036405005</v>
      </c>
      <c r="I23" s="437">
        <f t="shared" si="6"/>
        <v>97.386253630203285</v>
      </c>
      <c r="J23" s="437">
        <f t="shared" si="6"/>
        <v>100.05680204487362</v>
      </c>
      <c r="K23" s="437">
        <f t="shared" si="6"/>
        <v>98.892988929889299</v>
      </c>
      <c r="L23" s="437">
        <f t="shared" si="6"/>
        <v>98.134328358208961</v>
      </c>
      <c r="M23" s="437">
        <f t="shared" si="6"/>
        <v>98.318221702252117</v>
      </c>
    </row>
    <row r="24" spans="1:13" ht="19.5" customHeight="1">
      <c r="A24" s="238" t="s">
        <v>27</v>
      </c>
      <c r="B24" s="437">
        <v>100</v>
      </c>
      <c r="C24" s="437">
        <f t="shared" si="6"/>
        <v>64.285714285714292</v>
      </c>
      <c r="D24" s="437">
        <f t="shared" si="6"/>
        <v>105.55555555555556</v>
      </c>
      <c r="E24" s="437">
        <f t="shared" si="6"/>
        <v>173.68421052631581</v>
      </c>
      <c r="F24" s="437">
        <f t="shared" si="6"/>
        <v>95.454545454545453</v>
      </c>
      <c r="G24" s="437">
        <f t="shared" si="6"/>
        <v>112.6984126984127</v>
      </c>
      <c r="H24" s="437">
        <f t="shared" si="6"/>
        <v>101.40845070422534</v>
      </c>
      <c r="I24" s="437">
        <f t="shared" si="6"/>
        <v>126.38888888888889</v>
      </c>
      <c r="J24" s="437">
        <f t="shared" si="6"/>
        <v>141.75824175824175</v>
      </c>
      <c r="K24" s="437">
        <f t="shared" si="6"/>
        <v>119.37984496124029</v>
      </c>
      <c r="L24" s="437">
        <f t="shared" si="6"/>
        <v>106.49350649350649</v>
      </c>
      <c r="M24" s="437">
        <f t="shared" si="6"/>
        <v>106.09756097560977</v>
      </c>
    </row>
    <row r="25" spans="1:13" s="162" customFormat="1" ht="19.5" customHeight="1">
      <c r="A25" s="436" t="s">
        <v>286</v>
      </c>
      <c r="B25" s="428">
        <v>98</v>
      </c>
      <c r="C25" s="428">
        <f t="shared" si="6"/>
        <v>99.817708333333329</v>
      </c>
      <c r="D25" s="428">
        <f t="shared" si="6"/>
        <v>98.904252543699457</v>
      </c>
      <c r="E25" s="428">
        <f t="shared" si="6"/>
        <v>98.839356370350828</v>
      </c>
      <c r="F25" s="428">
        <f t="shared" si="6"/>
        <v>99.359487590072064</v>
      </c>
      <c r="G25" s="428">
        <f t="shared" si="6"/>
        <v>100.3491807681977</v>
      </c>
      <c r="H25" s="428">
        <f t="shared" si="6"/>
        <v>97.109207708779451</v>
      </c>
      <c r="I25" s="428">
        <f t="shared" si="6"/>
        <v>100.96471885336274</v>
      </c>
      <c r="J25" s="428">
        <f t="shared" si="6"/>
        <v>100.02730002730003</v>
      </c>
      <c r="K25" s="428">
        <f t="shared" si="6"/>
        <v>96.0971615720524</v>
      </c>
      <c r="L25" s="428">
        <f t="shared" si="6"/>
        <v>101.90286850326611</v>
      </c>
      <c r="M25" s="428">
        <f t="shared" si="6"/>
        <v>101.83946488294315</v>
      </c>
    </row>
    <row r="26" spans="1:13" ht="19.5" customHeight="1">
      <c r="A26" s="238" t="s">
        <v>285</v>
      </c>
      <c r="B26" s="437">
        <v>98</v>
      </c>
      <c r="C26" s="437">
        <f t="shared" si="6"/>
        <v>99.817708333333329</v>
      </c>
      <c r="D26" s="437">
        <f t="shared" si="6"/>
        <v>98.904252543699457</v>
      </c>
      <c r="E26" s="437">
        <f t="shared" si="6"/>
        <v>98.839356370350828</v>
      </c>
      <c r="F26" s="437">
        <f t="shared" si="6"/>
        <v>99.359487590072064</v>
      </c>
      <c r="G26" s="437">
        <f t="shared" si="6"/>
        <v>100.3491807681977</v>
      </c>
      <c r="H26" s="437">
        <f t="shared" si="6"/>
        <v>97.109207708779451</v>
      </c>
      <c r="I26" s="437">
        <f t="shared" si="6"/>
        <v>100.05512679162072</v>
      </c>
      <c r="J26" s="437">
        <f t="shared" si="6"/>
        <v>99.338842975206603</v>
      </c>
      <c r="K26" s="437">
        <f t="shared" si="6"/>
        <v>96.145313366611205</v>
      </c>
      <c r="L26" s="437">
        <f t="shared" si="6"/>
        <v>101.18257859821172</v>
      </c>
      <c r="M26" s="437">
        <f t="shared" si="6"/>
        <v>101.68187001140249</v>
      </c>
    </row>
    <row r="27" spans="1:13" ht="19.5" customHeight="1">
      <c r="A27" s="238" t="s">
        <v>27</v>
      </c>
      <c r="B27" s="437">
        <v>0</v>
      </c>
      <c r="C27" s="437">
        <v>0</v>
      </c>
      <c r="D27" s="437">
        <v>0</v>
      </c>
      <c r="E27" s="437">
        <v>0</v>
      </c>
      <c r="F27" s="437">
        <v>0</v>
      </c>
      <c r="G27" s="437">
        <v>0</v>
      </c>
      <c r="H27" s="437">
        <v>0</v>
      </c>
      <c r="I27" s="437">
        <v>0</v>
      </c>
      <c r="J27" s="437">
        <f t="shared" si="6"/>
        <v>175.75757575757575</v>
      </c>
      <c r="K27" s="437">
        <f t="shared" si="6"/>
        <v>93.103448275862064</v>
      </c>
      <c r="L27" s="437">
        <f t="shared" si="6"/>
        <v>148.14814814814815</v>
      </c>
      <c r="M27" s="437">
        <f t="shared" si="6"/>
        <v>108.74999999999999</v>
      </c>
    </row>
    <row r="28" spans="1:13" s="162" customFormat="1" ht="19.5" customHeight="1">
      <c r="A28" s="436" t="s">
        <v>287</v>
      </c>
      <c r="B28" s="428">
        <v>96.1</v>
      </c>
      <c r="C28" s="428">
        <f t="shared" si="6"/>
        <v>99.035563592525619</v>
      </c>
      <c r="D28" s="428">
        <f t="shared" si="6"/>
        <v>100.66950699939137</v>
      </c>
      <c r="E28" s="428">
        <f t="shared" si="6"/>
        <v>100.12091898428052</v>
      </c>
      <c r="F28" s="428">
        <f t="shared" si="6"/>
        <v>99.69806763285024</v>
      </c>
      <c r="G28" s="428">
        <f t="shared" si="6"/>
        <v>97.880072683222281</v>
      </c>
      <c r="H28" s="428">
        <f t="shared" si="6"/>
        <v>100.61881188118811</v>
      </c>
      <c r="I28" s="428">
        <f t="shared" si="6"/>
        <v>102.33702337023369</v>
      </c>
      <c r="J28" s="428">
        <f t="shared" si="6"/>
        <v>96.03365384615384</v>
      </c>
      <c r="K28" s="428">
        <f t="shared" si="6"/>
        <v>100.06257822277847</v>
      </c>
      <c r="L28" s="428">
        <f t="shared" si="6"/>
        <v>99.061913696060031</v>
      </c>
      <c r="M28" s="428">
        <f t="shared" si="6"/>
        <v>100.18939393939394</v>
      </c>
    </row>
    <row r="29" spans="1:13" ht="19.5" customHeight="1">
      <c r="A29" s="238" t="s">
        <v>285</v>
      </c>
      <c r="B29" s="437">
        <v>95.9</v>
      </c>
      <c r="C29" s="437">
        <f t="shared" si="6"/>
        <v>99.07464528069093</v>
      </c>
      <c r="D29" s="437">
        <f t="shared" si="6"/>
        <v>100.68493150684932</v>
      </c>
      <c r="E29" s="437">
        <f t="shared" si="6"/>
        <v>99.938157081014225</v>
      </c>
      <c r="F29" s="437">
        <f t="shared" si="6"/>
        <v>99.752475247524757</v>
      </c>
      <c r="G29" s="437">
        <f t="shared" si="6"/>
        <v>97.456575682382123</v>
      </c>
      <c r="H29" s="437">
        <f t="shared" si="6"/>
        <v>100.95480585614258</v>
      </c>
      <c r="I29" s="437">
        <f t="shared" si="6"/>
        <v>101.9546027742749</v>
      </c>
      <c r="J29" s="437">
        <f t="shared" si="6"/>
        <v>94.990723562152141</v>
      </c>
      <c r="K29" s="437">
        <f t="shared" si="6"/>
        <v>100</v>
      </c>
      <c r="L29" s="437">
        <f t="shared" si="6"/>
        <v>99.348958333333343</v>
      </c>
      <c r="M29" s="437">
        <f t="shared" si="6"/>
        <v>99.934469200524248</v>
      </c>
    </row>
    <row r="30" spans="1:13" ht="19.5" customHeight="1">
      <c r="A30" s="238" t="s">
        <v>27</v>
      </c>
      <c r="B30" s="437">
        <v>102.7</v>
      </c>
      <c r="C30" s="437">
        <f t="shared" si="6"/>
        <v>97.368421052631575</v>
      </c>
      <c r="D30" s="437">
        <f t="shared" si="6"/>
        <v>100</v>
      </c>
      <c r="E30" s="437">
        <f t="shared" si="6"/>
        <v>108.10810810810811</v>
      </c>
      <c r="F30" s="437">
        <f t="shared" si="6"/>
        <v>97.5</v>
      </c>
      <c r="G30" s="437">
        <f t="shared" si="6"/>
        <v>115.38461538461537</v>
      </c>
      <c r="H30" s="437">
        <f t="shared" si="6"/>
        <v>88.888888888888886</v>
      </c>
      <c r="I30" s="437">
        <f t="shared" si="6"/>
        <v>117.5</v>
      </c>
      <c r="J30" s="437">
        <f t="shared" si="6"/>
        <v>131.91489361702128</v>
      </c>
      <c r="K30" s="437">
        <f t="shared" si="6"/>
        <v>101.61290322580645</v>
      </c>
      <c r="L30" s="437">
        <f t="shared" si="6"/>
        <v>92.063492063492063</v>
      </c>
      <c r="M30" s="437">
        <f t="shared" si="6"/>
        <v>106.89655172413792</v>
      </c>
    </row>
  </sheetData>
  <mergeCells count="6">
    <mergeCell ref="B19:M19"/>
    <mergeCell ref="A4:A5"/>
    <mergeCell ref="B4:M4"/>
    <mergeCell ref="B6:M6"/>
    <mergeCell ref="B17:M17"/>
    <mergeCell ref="B18:M18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I28"/>
  <sheetViews>
    <sheetView topLeftCell="A4" workbookViewId="0">
      <selection activeCell="F21" sqref="F21"/>
    </sheetView>
  </sheetViews>
  <sheetFormatPr defaultRowHeight="15.95" customHeight="1"/>
  <cols>
    <col min="1" max="1" width="30.42578125" style="28" customWidth="1"/>
    <col min="2" max="7" width="13.28515625" style="28" customWidth="1"/>
    <col min="8" max="8" width="12.85546875" style="28" customWidth="1"/>
    <col min="9" max="16384" width="9.140625" style="28"/>
  </cols>
  <sheetData>
    <row r="1" spans="1:9" s="162" customFormat="1" ht="20.100000000000001" customHeight="1">
      <c r="A1" s="226" t="s">
        <v>363</v>
      </c>
      <c r="B1" s="91"/>
      <c r="C1" s="91"/>
      <c r="D1" s="91"/>
      <c r="E1" s="91"/>
      <c r="F1" s="91"/>
    </row>
    <row r="2" spans="1:9" ht="20.100000000000001" customHeight="1">
      <c r="A2" s="226" t="s">
        <v>186</v>
      </c>
      <c r="B2" s="46"/>
      <c r="C2" s="46"/>
      <c r="D2" s="46"/>
      <c r="E2" s="46"/>
      <c r="F2" s="46"/>
    </row>
    <row r="3" spans="1:9" ht="20.100000000000001" customHeight="1">
      <c r="A3" s="229" t="s">
        <v>364</v>
      </c>
      <c r="B3" s="46"/>
      <c r="C3" s="46"/>
      <c r="D3" s="46"/>
      <c r="E3" s="46"/>
      <c r="F3" s="46"/>
    </row>
    <row r="4" spans="1:9" ht="20.100000000000001" customHeight="1"/>
    <row r="5" spans="1:9" ht="20.100000000000001" customHeight="1">
      <c r="H5" s="261" t="s">
        <v>30</v>
      </c>
    </row>
    <row r="6" spans="1:9" s="38" customFormat="1" ht="15.95" customHeight="1">
      <c r="A6" s="605"/>
      <c r="B6" s="532" t="s">
        <v>49</v>
      </c>
      <c r="C6" s="608" t="s">
        <v>232</v>
      </c>
      <c r="D6" s="609"/>
      <c r="E6" s="609"/>
      <c r="F6" s="609"/>
      <c r="G6" s="609"/>
      <c r="H6" s="610"/>
    </row>
    <row r="7" spans="1:9" s="38" customFormat="1" ht="15.95" customHeight="1">
      <c r="A7" s="606"/>
      <c r="B7" s="473" t="s">
        <v>50</v>
      </c>
      <c r="C7" s="42" t="s">
        <v>51</v>
      </c>
      <c r="D7" s="42" t="s">
        <v>52</v>
      </c>
      <c r="E7" s="42" t="s">
        <v>52</v>
      </c>
      <c r="F7" s="42" t="s">
        <v>53</v>
      </c>
      <c r="G7" s="42" t="s">
        <v>52</v>
      </c>
      <c r="H7" s="527" t="s">
        <v>336</v>
      </c>
    </row>
    <row r="8" spans="1:9" s="38" customFormat="1" ht="15.95" customHeight="1">
      <c r="A8" s="606"/>
      <c r="B8" s="43" t="s">
        <v>33</v>
      </c>
      <c r="C8" s="259" t="s">
        <v>54</v>
      </c>
      <c r="D8" s="42" t="s">
        <v>55</v>
      </c>
      <c r="E8" s="42" t="s">
        <v>56</v>
      </c>
      <c r="F8" s="42" t="s">
        <v>55</v>
      </c>
      <c r="G8" s="43" t="s">
        <v>57</v>
      </c>
      <c r="H8" s="527" t="s">
        <v>337</v>
      </c>
    </row>
    <row r="9" spans="1:9" s="38" customFormat="1" ht="15.95" customHeight="1">
      <c r="A9" s="606"/>
      <c r="B9" s="533"/>
      <c r="C9" s="43" t="s">
        <v>58</v>
      </c>
      <c r="D9" s="43" t="s">
        <v>59</v>
      </c>
      <c r="E9" s="43" t="s">
        <v>60</v>
      </c>
      <c r="F9" s="43" t="s">
        <v>61</v>
      </c>
      <c r="G9" s="43" t="s">
        <v>60</v>
      </c>
    </row>
    <row r="10" spans="1:9" s="38" customFormat="1" ht="30" customHeight="1">
      <c r="A10" s="607"/>
      <c r="B10" s="44"/>
      <c r="C10" s="44"/>
      <c r="D10" s="45" t="s">
        <v>62</v>
      </c>
      <c r="E10" s="45" t="s">
        <v>62</v>
      </c>
      <c r="F10" s="45" t="s">
        <v>63</v>
      </c>
      <c r="G10" s="45" t="s">
        <v>62</v>
      </c>
      <c r="H10" s="516"/>
    </row>
    <row r="11" spans="1:9" ht="15.95" customHeight="1">
      <c r="A11" s="204" t="s">
        <v>38</v>
      </c>
      <c r="B11" s="512">
        <f>SUM(C11:H11)</f>
        <v>691</v>
      </c>
      <c r="C11" s="442">
        <f>SUM(C12:C27)</f>
        <v>398</v>
      </c>
      <c r="D11" s="442">
        <f t="shared" ref="D11:H11" si="0">SUM(D12:D27)</f>
        <v>223</v>
      </c>
      <c r="E11" s="442">
        <f t="shared" si="0"/>
        <v>53</v>
      </c>
      <c r="F11" s="442">
        <f t="shared" si="0"/>
        <v>12</v>
      </c>
      <c r="G11" s="442">
        <f t="shared" si="0"/>
        <v>3</v>
      </c>
      <c r="H11" s="442">
        <f t="shared" si="0"/>
        <v>2</v>
      </c>
    </row>
    <row r="12" spans="1:9" ht="15.95" customHeight="1">
      <c r="A12" s="38" t="s">
        <v>200</v>
      </c>
      <c r="B12" s="292">
        <v>95</v>
      </c>
      <c r="C12" s="443">
        <v>52</v>
      </c>
      <c r="D12" s="443">
        <v>27</v>
      </c>
      <c r="E12" s="443">
        <v>11</v>
      </c>
      <c r="F12" s="404">
        <v>0</v>
      </c>
      <c r="G12" s="443">
        <v>3</v>
      </c>
      <c r="H12" s="292">
        <v>2</v>
      </c>
      <c r="I12" s="514"/>
    </row>
    <row r="13" spans="1:9" ht="15.95" customHeight="1">
      <c r="A13" s="38" t="s">
        <v>201</v>
      </c>
      <c r="B13" s="292">
        <v>52</v>
      </c>
      <c r="C13" s="443">
        <v>29</v>
      </c>
      <c r="D13" s="443">
        <v>16</v>
      </c>
      <c r="E13" s="443">
        <v>4</v>
      </c>
      <c r="F13" s="443">
        <v>3</v>
      </c>
      <c r="G13" s="404">
        <v>0</v>
      </c>
      <c r="H13" s="404">
        <v>0</v>
      </c>
      <c r="I13" s="514"/>
    </row>
    <row r="14" spans="1:9" ht="15.95" customHeight="1">
      <c r="A14" s="38" t="s">
        <v>202</v>
      </c>
      <c r="B14" s="292">
        <v>32</v>
      </c>
      <c r="C14" s="443">
        <v>18</v>
      </c>
      <c r="D14" s="443">
        <v>11</v>
      </c>
      <c r="E14" s="443">
        <v>2</v>
      </c>
      <c r="F14" s="443">
        <v>1</v>
      </c>
      <c r="G14" s="404">
        <v>0</v>
      </c>
      <c r="H14" s="404">
        <v>0</v>
      </c>
      <c r="I14" s="514"/>
    </row>
    <row r="15" spans="1:9" ht="15.95" customHeight="1">
      <c r="A15" s="38" t="s">
        <v>203</v>
      </c>
      <c r="B15" s="292">
        <v>44</v>
      </c>
      <c r="C15" s="443">
        <v>24</v>
      </c>
      <c r="D15" s="443">
        <v>14</v>
      </c>
      <c r="E15" s="443">
        <v>4</v>
      </c>
      <c r="F15" s="404">
        <v>2</v>
      </c>
      <c r="G15" s="404">
        <v>0</v>
      </c>
      <c r="H15" s="404">
        <v>0</v>
      </c>
      <c r="I15" s="514"/>
    </row>
    <row r="16" spans="1:9" ht="15.95" customHeight="1">
      <c r="A16" s="38" t="s">
        <v>204</v>
      </c>
      <c r="B16" s="292">
        <v>31</v>
      </c>
      <c r="C16" s="443">
        <v>19</v>
      </c>
      <c r="D16" s="443">
        <v>10</v>
      </c>
      <c r="E16" s="443">
        <v>2</v>
      </c>
      <c r="F16" s="404">
        <v>0</v>
      </c>
      <c r="G16" s="404">
        <v>0</v>
      </c>
      <c r="H16" s="404">
        <v>0</v>
      </c>
      <c r="I16" s="514"/>
    </row>
    <row r="17" spans="1:9" ht="15.95" customHeight="1">
      <c r="A17" s="38" t="s">
        <v>205</v>
      </c>
      <c r="B17" s="292">
        <v>26</v>
      </c>
      <c r="C17" s="443">
        <v>16</v>
      </c>
      <c r="D17" s="443">
        <v>8</v>
      </c>
      <c r="E17" s="443">
        <v>2</v>
      </c>
      <c r="F17" s="404">
        <v>0</v>
      </c>
      <c r="G17" s="404">
        <v>0</v>
      </c>
      <c r="H17" s="404">
        <v>0</v>
      </c>
      <c r="I17" s="514"/>
    </row>
    <row r="18" spans="1:9" ht="15.95" customHeight="1">
      <c r="A18" s="38" t="s">
        <v>206</v>
      </c>
      <c r="B18" s="292">
        <v>61</v>
      </c>
      <c r="C18" s="443">
        <v>35</v>
      </c>
      <c r="D18" s="443">
        <v>20</v>
      </c>
      <c r="E18" s="443">
        <v>4</v>
      </c>
      <c r="F18" s="443">
        <v>2</v>
      </c>
      <c r="G18" s="404">
        <v>0</v>
      </c>
      <c r="H18" s="404">
        <v>0</v>
      </c>
      <c r="I18" s="514"/>
    </row>
    <row r="19" spans="1:9" ht="15.95" customHeight="1">
      <c r="A19" s="38" t="s">
        <v>207</v>
      </c>
      <c r="B19" s="292">
        <v>58</v>
      </c>
      <c r="C19" s="443">
        <v>35</v>
      </c>
      <c r="D19" s="443">
        <v>19</v>
      </c>
      <c r="E19" s="443">
        <v>4</v>
      </c>
      <c r="F19" s="404">
        <v>0</v>
      </c>
      <c r="G19" s="404">
        <v>0</v>
      </c>
      <c r="H19" s="404">
        <v>0</v>
      </c>
      <c r="I19" s="514"/>
    </row>
    <row r="20" spans="1:9" ht="15.95" customHeight="1">
      <c r="A20" s="38" t="s">
        <v>208</v>
      </c>
      <c r="B20" s="292">
        <v>34</v>
      </c>
      <c r="C20" s="443">
        <v>19</v>
      </c>
      <c r="D20" s="443">
        <v>13</v>
      </c>
      <c r="E20" s="443">
        <v>2</v>
      </c>
      <c r="F20" s="404">
        <v>0</v>
      </c>
      <c r="G20" s="404">
        <v>0</v>
      </c>
      <c r="H20" s="404">
        <v>0</v>
      </c>
      <c r="I20" s="514"/>
    </row>
    <row r="21" spans="1:9" ht="15.95" customHeight="1">
      <c r="A21" s="38" t="s">
        <v>209</v>
      </c>
      <c r="B21" s="292">
        <v>76</v>
      </c>
      <c r="C21" s="443">
        <v>46</v>
      </c>
      <c r="D21" s="443">
        <v>23</v>
      </c>
      <c r="E21" s="443">
        <v>6</v>
      </c>
      <c r="F21" s="404">
        <v>1</v>
      </c>
      <c r="G21" s="404">
        <v>0</v>
      </c>
      <c r="H21" s="404">
        <v>0</v>
      </c>
      <c r="I21" s="514"/>
    </row>
    <row r="22" spans="1:9" ht="15.95" customHeight="1">
      <c r="A22" s="38" t="s">
        <v>210</v>
      </c>
      <c r="B22" s="292">
        <v>39</v>
      </c>
      <c r="C22" s="443">
        <v>21</v>
      </c>
      <c r="D22" s="443">
        <v>14</v>
      </c>
      <c r="E22" s="443">
        <v>2</v>
      </c>
      <c r="F22" s="407">
        <v>2</v>
      </c>
      <c r="G22" s="404">
        <v>0</v>
      </c>
      <c r="H22" s="404">
        <v>0</v>
      </c>
      <c r="I22" s="514"/>
    </row>
    <row r="23" spans="1:9" ht="15.95" customHeight="1">
      <c r="A23" s="38" t="s">
        <v>211</v>
      </c>
      <c r="B23" s="292">
        <v>32</v>
      </c>
      <c r="C23" s="443">
        <v>19</v>
      </c>
      <c r="D23" s="443">
        <v>10</v>
      </c>
      <c r="E23" s="443">
        <v>3</v>
      </c>
      <c r="F23" s="404">
        <v>0</v>
      </c>
      <c r="G23" s="404">
        <v>0</v>
      </c>
      <c r="H23" s="404">
        <v>0</v>
      </c>
      <c r="I23" s="514"/>
    </row>
    <row r="24" spans="1:9" ht="15.95" customHeight="1">
      <c r="A24" s="38" t="s">
        <v>212</v>
      </c>
      <c r="B24" s="292">
        <v>33</v>
      </c>
      <c r="C24" s="443">
        <v>19</v>
      </c>
      <c r="D24" s="443">
        <v>12</v>
      </c>
      <c r="E24" s="443">
        <v>2</v>
      </c>
      <c r="F24" s="404">
        <v>0</v>
      </c>
      <c r="G24" s="404">
        <v>0</v>
      </c>
      <c r="H24" s="404">
        <v>0</v>
      </c>
      <c r="I24" s="514"/>
    </row>
    <row r="25" spans="1:9" ht="15.95" customHeight="1">
      <c r="A25" s="38" t="s">
        <v>213</v>
      </c>
      <c r="B25" s="292">
        <v>39</v>
      </c>
      <c r="C25" s="443">
        <v>22</v>
      </c>
      <c r="D25" s="443">
        <v>15</v>
      </c>
      <c r="E25" s="443">
        <v>2</v>
      </c>
      <c r="F25" s="404">
        <v>0</v>
      </c>
      <c r="G25" s="404">
        <v>0</v>
      </c>
      <c r="H25" s="404">
        <v>0</v>
      </c>
      <c r="I25" s="514"/>
    </row>
    <row r="26" spans="1:9" ht="15.95" customHeight="1">
      <c r="A26" s="38" t="s">
        <v>214</v>
      </c>
      <c r="B26" s="292">
        <v>39</v>
      </c>
      <c r="C26" s="443">
        <v>24</v>
      </c>
      <c r="D26" s="443">
        <v>11</v>
      </c>
      <c r="E26" s="443">
        <v>3</v>
      </c>
      <c r="F26" s="443">
        <v>1</v>
      </c>
      <c r="G26" s="404">
        <v>0</v>
      </c>
      <c r="H26" s="404">
        <v>0</v>
      </c>
      <c r="I26" s="514"/>
    </row>
    <row r="27" spans="1:9" ht="15.95" customHeight="1">
      <c r="A27" s="32"/>
      <c r="B27" s="512"/>
      <c r="C27" s="292"/>
      <c r="D27" s="292"/>
      <c r="E27" s="292"/>
      <c r="F27" s="292"/>
      <c r="G27" s="292"/>
      <c r="H27" s="292"/>
    </row>
    <row r="28" spans="1:9" ht="15.95" customHeight="1">
      <c r="A28" s="486" t="s">
        <v>354</v>
      </c>
      <c r="B28"/>
    </row>
  </sheetData>
  <mergeCells count="2">
    <mergeCell ref="A6:A10"/>
    <mergeCell ref="C6:H6"/>
  </mergeCells>
  <pageMargins left="0.74803149606299202" right="0.511811023622047" top="0.62992125984252001" bottom="0.62992125984252001" header="0.511811023622047" footer="0.23622047244094499"/>
  <pageSetup paperSize="9" firstPageNumber="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F102"/>
  <sheetViews>
    <sheetView workbookViewId="0">
      <selection activeCell="D19" sqref="D19"/>
    </sheetView>
  </sheetViews>
  <sheetFormatPr defaultRowHeight="12.75"/>
  <cols>
    <col min="1" max="1" width="29.140625" customWidth="1"/>
    <col min="2" max="2" width="10.85546875" customWidth="1"/>
    <col min="3" max="3" width="11.28515625" customWidth="1"/>
    <col min="4" max="5" width="18.7109375" customWidth="1"/>
    <col min="6" max="6" width="13.42578125" customWidth="1"/>
  </cols>
  <sheetData>
    <row r="1" spans="1:6" ht="20.100000000000001" customHeight="1">
      <c r="A1" s="19" t="s">
        <v>365</v>
      </c>
      <c r="B1" s="30"/>
      <c r="C1" s="30"/>
      <c r="D1" s="30"/>
      <c r="E1" s="30"/>
      <c r="F1" s="30"/>
    </row>
    <row r="2" spans="1:6" ht="20.100000000000001" customHeight="1">
      <c r="A2" s="19" t="s">
        <v>186</v>
      </c>
      <c r="B2" s="46"/>
      <c r="C2" s="46"/>
      <c r="D2" s="46"/>
      <c r="E2" s="30"/>
      <c r="F2" s="30"/>
    </row>
    <row r="3" spans="1:6" ht="20.100000000000001" customHeight="1">
      <c r="A3" s="36" t="s">
        <v>366</v>
      </c>
      <c r="B3" s="46"/>
      <c r="C3" s="46"/>
      <c r="D3" s="46"/>
      <c r="E3" s="30"/>
      <c r="F3" s="30"/>
    </row>
    <row r="4" spans="1:6" ht="20.100000000000001" customHeight="1">
      <c r="A4" s="37"/>
      <c r="B4" s="28"/>
      <c r="C4" s="28"/>
      <c r="D4" s="28"/>
      <c r="E4" s="26"/>
    </row>
    <row r="5" spans="1:6" ht="20.100000000000001" customHeight="1">
      <c r="A5" s="26"/>
      <c r="B5" s="28"/>
      <c r="C5" s="28"/>
      <c r="D5" s="28"/>
      <c r="E5" s="33" t="s">
        <v>130</v>
      </c>
    </row>
    <row r="6" spans="1:6" ht="20.100000000000001" customHeight="1">
      <c r="A6" s="47"/>
      <c r="B6" s="48" t="s">
        <v>49</v>
      </c>
      <c r="C6" s="611" t="s">
        <v>232</v>
      </c>
      <c r="D6" s="611"/>
      <c r="E6" s="611"/>
    </row>
    <row r="7" spans="1:6" ht="20.100000000000001" customHeight="1">
      <c r="A7" s="28"/>
      <c r="B7" s="49" t="s">
        <v>50</v>
      </c>
      <c r="C7" s="42" t="s">
        <v>65</v>
      </c>
      <c r="D7" s="42" t="s">
        <v>66</v>
      </c>
      <c r="E7" s="42" t="s">
        <v>67</v>
      </c>
    </row>
    <row r="8" spans="1:6" ht="20.100000000000001" customHeight="1">
      <c r="A8" s="28"/>
      <c r="B8" s="45" t="s">
        <v>33</v>
      </c>
      <c r="C8" s="45" t="s">
        <v>58</v>
      </c>
      <c r="D8" s="45" t="s">
        <v>63</v>
      </c>
      <c r="E8" s="45" t="s">
        <v>68</v>
      </c>
    </row>
    <row r="9" spans="1:6" ht="20.100000000000001" customHeight="1">
      <c r="A9" s="204" t="s">
        <v>38</v>
      </c>
      <c r="B9" s="409">
        <f>SUM(B10:B24)</f>
        <v>12138</v>
      </c>
      <c r="C9" s="409">
        <f t="shared" ref="C9:E9" si="0">SUM(C10:C24)</f>
        <v>6897</v>
      </c>
      <c r="D9" s="409">
        <f t="shared" si="0"/>
        <v>3654</v>
      </c>
      <c r="E9" s="409">
        <f t="shared" si="0"/>
        <v>1587</v>
      </c>
    </row>
    <row r="10" spans="1:6" ht="20.100000000000001" customHeight="1">
      <c r="A10" s="38" t="s">
        <v>200</v>
      </c>
      <c r="B10" s="303">
        <f>SUM(C10:E10)</f>
        <v>2166</v>
      </c>
      <c r="C10" s="303">
        <v>1110</v>
      </c>
      <c r="D10" s="303">
        <v>653</v>
      </c>
      <c r="E10" s="303">
        <v>403</v>
      </c>
    </row>
    <row r="11" spans="1:6" ht="20.100000000000001" customHeight="1">
      <c r="A11" s="38" t="s">
        <v>201</v>
      </c>
      <c r="B11" s="303">
        <f t="shared" ref="B11:B24" si="1">SUM(C11:E11)</f>
        <v>911</v>
      </c>
      <c r="C11" s="303">
        <v>525</v>
      </c>
      <c r="D11" s="303">
        <v>279</v>
      </c>
      <c r="E11" s="303">
        <v>107</v>
      </c>
    </row>
    <row r="12" spans="1:6" ht="20.100000000000001" customHeight="1">
      <c r="A12" s="38" t="s">
        <v>202</v>
      </c>
      <c r="B12" s="303">
        <f t="shared" si="1"/>
        <v>531</v>
      </c>
      <c r="C12" s="303">
        <v>328</v>
      </c>
      <c r="D12" s="303">
        <v>154</v>
      </c>
      <c r="E12" s="303">
        <v>49</v>
      </c>
    </row>
    <row r="13" spans="1:6" ht="20.100000000000001" customHeight="1">
      <c r="A13" s="38" t="s">
        <v>203</v>
      </c>
      <c r="B13" s="303">
        <f t="shared" si="1"/>
        <v>805</v>
      </c>
      <c r="C13" s="303">
        <v>446</v>
      </c>
      <c r="D13" s="303">
        <v>253</v>
      </c>
      <c r="E13" s="303">
        <v>106</v>
      </c>
    </row>
    <row r="14" spans="1:6" ht="20.100000000000001" customHeight="1">
      <c r="A14" s="38" t="s">
        <v>204</v>
      </c>
      <c r="B14" s="303">
        <f t="shared" si="1"/>
        <v>445</v>
      </c>
      <c r="C14" s="303">
        <v>276</v>
      </c>
      <c r="D14" s="303">
        <v>129</v>
      </c>
      <c r="E14" s="303">
        <v>40</v>
      </c>
    </row>
    <row r="15" spans="1:6" ht="20.100000000000001" customHeight="1">
      <c r="A15" s="38" t="s">
        <v>205</v>
      </c>
      <c r="B15" s="303">
        <f t="shared" si="1"/>
        <v>475</v>
      </c>
      <c r="C15" s="303">
        <v>279</v>
      </c>
      <c r="D15" s="303">
        <v>142</v>
      </c>
      <c r="E15" s="303">
        <v>54</v>
      </c>
    </row>
    <row r="16" spans="1:6" ht="20.100000000000001" customHeight="1">
      <c r="A16" s="38" t="s">
        <v>206</v>
      </c>
      <c r="B16" s="303">
        <f t="shared" si="1"/>
        <v>1142</v>
      </c>
      <c r="C16" s="303">
        <v>633</v>
      </c>
      <c r="D16" s="303">
        <v>374</v>
      </c>
      <c r="E16" s="303">
        <v>135</v>
      </c>
    </row>
    <row r="17" spans="1:5" ht="20.100000000000001" customHeight="1">
      <c r="A17" s="38" t="s">
        <v>207</v>
      </c>
      <c r="B17" s="303">
        <f t="shared" si="1"/>
        <v>860</v>
      </c>
      <c r="C17" s="303">
        <v>481</v>
      </c>
      <c r="D17" s="303">
        <v>260</v>
      </c>
      <c r="E17" s="303">
        <v>119</v>
      </c>
    </row>
    <row r="18" spans="1:5" ht="20.100000000000001" customHeight="1">
      <c r="A18" s="38" t="s">
        <v>208</v>
      </c>
      <c r="B18" s="303">
        <f t="shared" si="1"/>
        <v>497</v>
      </c>
      <c r="C18" s="303">
        <v>296</v>
      </c>
      <c r="D18" s="303">
        <v>151</v>
      </c>
      <c r="E18" s="303">
        <v>50</v>
      </c>
    </row>
    <row r="19" spans="1:5" ht="20.100000000000001" customHeight="1">
      <c r="A19" s="38" t="s">
        <v>209</v>
      </c>
      <c r="B19" s="303">
        <f t="shared" si="1"/>
        <v>1364</v>
      </c>
      <c r="C19" s="303">
        <v>788</v>
      </c>
      <c r="D19" s="303">
        <v>398</v>
      </c>
      <c r="E19" s="303">
        <v>178</v>
      </c>
    </row>
    <row r="20" spans="1:5" ht="20.100000000000001" customHeight="1">
      <c r="A20" s="38" t="s">
        <v>210</v>
      </c>
      <c r="B20" s="303">
        <f t="shared" si="1"/>
        <v>632</v>
      </c>
      <c r="C20" s="303">
        <v>399</v>
      </c>
      <c r="D20" s="303">
        <v>173</v>
      </c>
      <c r="E20" s="303">
        <v>60</v>
      </c>
    </row>
    <row r="21" spans="1:5" ht="20.100000000000001" customHeight="1">
      <c r="A21" s="38" t="s">
        <v>211</v>
      </c>
      <c r="B21" s="303">
        <f t="shared" si="1"/>
        <v>563</v>
      </c>
      <c r="C21" s="303">
        <v>319</v>
      </c>
      <c r="D21" s="303">
        <v>166</v>
      </c>
      <c r="E21" s="303">
        <v>78</v>
      </c>
    </row>
    <row r="22" spans="1:5" ht="20.100000000000001" customHeight="1">
      <c r="A22" s="38" t="s">
        <v>212</v>
      </c>
      <c r="B22" s="303">
        <f t="shared" si="1"/>
        <v>449</v>
      </c>
      <c r="C22" s="303">
        <v>282</v>
      </c>
      <c r="D22" s="303">
        <v>123</v>
      </c>
      <c r="E22" s="303">
        <v>44</v>
      </c>
    </row>
    <row r="23" spans="1:5" ht="20.100000000000001" customHeight="1">
      <c r="A23" s="38" t="s">
        <v>213</v>
      </c>
      <c r="B23" s="303">
        <f t="shared" si="1"/>
        <v>671</v>
      </c>
      <c r="C23" s="303">
        <v>382</v>
      </c>
      <c r="D23" s="303">
        <v>211</v>
      </c>
      <c r="E23" s="303">
        <v>78</v>
      </c>
    </row>
    <row r="24" spans="1:5" ht="20.100000000000001" customHeight="1">
      <c r="A24" s="38" t="s">
        <v>214</v>
      </c>
      <c r="B24" s="303">
        <f t="shared" si="1"/>
        <v>627</v>
      </c>
      <c r="C24" s="303">
        <v>353</v>
      </c>
      <c r="D24" s="303">
        <v>188</v>
      </c>
      <c r="E24" s="303">
        <v>86</v>
      </c>
    </row>
    <row r="25" spans="1:5" ht="20.100000000000001" customHeight="1">
      <c r="A25" s="32"/>
      <c r="B25" s="492"/>
      <c r="C25" s="217"/>
      <c r="D25" s="217"/>
      <c r="E25" s="217"/>
    </row>
    <row r="26" spans="1:5" ht="20.100000000000001" customHeight="1">
      <c r="A26" s="486" t="s">
        <v>354</v>
      </c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C6:E6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M35"/>
  <sheetViews>
    <sheetView zoomScaleNormal="100" workbookViewId="0">
      <selection activeCell="O16" sqref="O16"/>
    </sheetView>
  </sheetViews>
  <sheetFormatPr defaultRowHeight="15.75" customHeight="1"/>
  <cols>
    <col min="1" max="1" width="46" style="184" customWidth="1"/>
    <col min="2" max="2" width="10.85546875" style="184" hidden="1" customWidth="1"/>
    <col min="3" max="3" width="10.85546875" style="184" customWidth="1"/>
    <col min="4" max="7" width="10.85546875" style="184" hidden="1" customWidth="1"/>
    <col min="8" max="8" width="10.85546875" style="184" customWidth="1"/>
    <col min="9" max="10" width="10.85546875" style="184" hidden="1" customWidth="1"/>
    <col min="11" max="11" width="10.85546875" style="184" customWidth="1"/>
    <col min="12" max="12" width="9.85546875" style="184" customWidth="1"/>
    <col min="13" max="13" width="10.28515625" style="184" bestFit="1" customWidth="1"/>
    <col min="14" max="16384" width="9.140625" style="184"/>
  </cols>
  <sheetData>
    <row r="1" spans="1:13" s="177" customFormat="1" ht="18.75" customHeight="1">
      <c r="A1" s="179" t="s">
        <v>313</v>
      </c>
      <c r="B1" s="179"/>
      <c r="C1" s="166"/>
      <c r="D1" s="166"/>
      <c r="E1" s="166"/>
      <c r="F1" s="166"/>
    </row>
    <row r="2" spans="1:13" s="177" customFormat="1" ht="18.75" customHeight="1">
      <c r="A2" s="180" t="s">
        <v>314</v>
      </c>
      <c r="B2" s="181"/>
      <c r="C2" s="166"/>
      <c r="D2" s="166"/>
      <c r="E2" s="166"/>
      <c r="F2" s="166"/>
    </row>
    <row r="3" spans="1:13" s="177" customFormat="1" ht="18.75" customHeight="1">
      <c r="A3" s="180"/>
      <c r="B3" s="166"/>
      <c r="C3" s="166"/>
      <c r="D3" s="166"/>
      <c r="E3" s="166"/>
      <c r="F3" s="167"/>
    </row>
    <row r="4" spans="1:13" s="177" customFormat="1" ht="18" customHeight="1">
      <c r="A4" s="578"/>
      <c r="B4" s="580" t="s">
        <v>25</v>
      </c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</row>
    <row r="5" spans="1:13" ht="38.25">
      <c r="A5" s="579"/>
      <c r="B5" s="263" t="s">
        <v>302</v>
      </c>
      <c r="C5" s="263" t="s">
        <v>308</v>
      </c>
      <c r="D5" s="263" t="s">
        <v>301</v>
      </c>
      <c r="E5" s="199" t="s">
        <v>300</v>
      </c>
      <c r="F5" s="199" t="s">
        <v>299</v>
      </c>
      <c r="G5" s="199" t="s">
        <v>298</v>
      </c>
      <c r="H5" s="199" t="s">
        <v>297</v>
      </c>
      <c r="I5" s="199" t="s">
        <v>296</v>
      </c>
      <c r="J5" s="199" t="s">
        <v>295</v>
      </c>
      <c r="K5" s="251" t="s">
        <v>334</v>
      </c>
      <c r="L5" s="251" t="s">
        <v>355</v>
      </c>
      <c r="M5" s="251" t="s">
        <v>356</v>
      </c>
    </row>
    <row r="6" spans="1:13" s="190" customFormat="1" ht="15.75" customHeight="1">
      <c r="A6" s="296" t="s">
        <v>242</v>
      </c>
      <c r="B6" s="422">
        <f t="shared" ref="B6:M6" si="0">B7+B11+B15</f>
        <v>20320</v>
      </c>
      <c r="C6" s="408">
        <f t="shared" si="0"/>
        <v>20849</v>
      </c>
      <c r="D6" s="408">
        <f t="shared" si="0"/>
        <v>21482</v>
      </c>
      <c r="E6" s="408">
        <f t="shared" si="0"/>
        <v>22051</v>
      </c>
      <c r="F6" s="408">
        <f t="shared" si="0"/>
        <v>22663</v>
      </c>
      <c r="G6" s="408">
        <f t="shared" si="0"/>
        <v>22451</v>
      </c>
      <c r="H6" s="408">
        <f t="shared" si="0"/>
        <v>22282</v>
      </c>
      <c r="I6" s="408">
        <f t="shared" si="0"/>
        <v>22731</v>
      </c>
      <c r="J6" s="408">
        <f t="shared" si="0"/>
        <v>22471</v>
      </c>
      <c r="K6" s="408">
        <f t="shared" si="0"/>
        <v>22174</v>
      </c>
      <c r="L6" s="408">
        <f t="shared" si="0"/>
        <v>21486</v>
      </c>
      <c r="M6" s="408">
        <f t="shared" si="0"/>
        <v>20406</v>
      </c>
    </row>
    <row r="7" spans="1:13" s="190" customFormat="1" ht="15.75" customHeight="1">
      <c r="A7" s="68" t="s">
        <v>243</v>
      </c>
      <c r="B7" s="422">
        <v>9478</v>
      </c>
      <c r="C7" s="408">
        <f>+SUM(C9:C10)</f>
        <v>9816</v>
      </c>
      <c r="D7" s="408">
        <f t="shared" ref="D7:H7" si="1">+SUM(D9:D10)</f>
        <v>10113</v>
      </c>
      <c r="E7" s="408">
        <f t="shared" si="1"/>
        <v>10523</v>
      </c>
      <c r="F7" s="408">
        <f t="shared" si="1"/>
        <v>10687</v>
      </c>
      <c r="G7" s="408">
        <f t="shared" si="1"/>
        <v>10641</v>
      </c>
      <c r="H7" s="408">
        <f t="shared" si="1"/>
        <v>10875</v>
      </c>
      <c r="I7" s="408">
        <f>+SUM(I9:I10)</f>
        <v>11052</v>
      </c>
      <c r="J7" s="408">
        <f>+SUM(J9:J10)</f>
        <v>10985</v>
      </c>
      <c r="K7" s="408">
        <f>+SUM(K9:K10)</f>
        <v>10872</v>
      </c>
      <c r="L7" s="408">
        <f>+SUM(L9:L10)</f>
        <v>10465</v>
      </c>
      <c r="M7" s="408">
        <f>+SUM(M9:M10)</f>
        <v>9983</v>
      </c>
    </row>
    <row r="8" spans="1:13" s="190" customFormat="1" ht="25.5">
      <c r="A8" s="446" t="s">
        <v>288</v>
      </c>
      <c r="B8" s="487">
        <v>9420</v>
      </c>
      <c r="C8" s="407">
        <v>9776</v>
      </c>
      <c r="D8" s="407">
        <v>10113</v>
      </c>
      <c r="E8" s="407">
        <v>10523</v>
      </c>
      <c r="F8" s="407">
        <v>10687</v>
      </c>
      <c r="G8" s="407">
        <v>10641</v>
      </c>
      <c r="H8" s="371">
        <v>10875</v>
      </c>
      <c r="I8" s="371">
        <f>I9+I10</f>
        <v>11052</v>
      </c>
      <c r="J8" s="371">
        <f t="shared" ref="J8:K8" si="2">J9+J10</f>
        <v>10985</v>
      </c>
      <c r="K8" s="371">
        <f t="shared" si="2"/>
        <v>10872</v>
      </c>
      <c r="L8" s="371">
        <v>10465</v>
      </c>
      <c r="M8" s="371">
        <v>9983</v>
      </c>
    </row>
    <row r="9" spans="1:13" s="190" customFormat="1" ht="15.75" customHeight="1">
      <c r="A9" s="196" t="s">
        <v>26</v>
      </c>
      <c r="B9" s="487">
        <v>9407</v>
      </c>
      <c r="C9" s="407">
        <v>9757</v>
      </c>
      <c r="D9" s="407">
        <v>10050</v>
      </c>
      <c r="E9" s="407">
        <v>10425</v>
      </c>
      <c r="F9" s="407">
        <v>10582</v>
      </c>
      <c r="G9" s="407">
        <v>10516</v>
      </c>
      <c r="H9" s="371">
        <v>10736</v>
      </c>
      <c r="I9" s="371">
        <v>10886</v>
      </c>
      <c r="J9" s="407">
        <v>10751</v>
      </c>
      <c r="K9" s="371">
        <v>10630</v>
      </c>
      <c r="L9" s="371">
        <v>10184</v>
      </c>
      <c r="M9" s="371">
        <v>9688</v>
      </c>
    </row>
    <row r="10" spans="1:13" s="190" customFormat="1" ht="15.75" customHeight="1">
      <c r="A10" s="196" t="s">
        <v>27</v>
      </c>
      <c r="B10" s="487">
        <v>71</v>
      </c>
      <c r="C10" s="407">
        <v>59</v>
      </c>
      <c r="D10" s="407">
        <v>63</v>
      </c>
      <c r="E10" s="407">
        <v>98</v>
      </c>
      <c r="F10" s="407">
        <v>105</v>
      </c>
      <c r="G10" s="407">
        <v>125</v>
      </c>
      <c r="H10" s="371">
        <v>139</v>
      </c>
      <c r="I10" s="371">
        <v>166</v>
      </c>
      <c r="J10" s="407">
        <v>234</v>
      </c>
      <c r="K10" s="371">
        <v>242</v>
      </c>
      <c r="L10" s="371">
        <v>281</v>
      </c>
      <c r="M10" s="371">
        <v>295</v>
      </c>
    </row>
    <row r="11" spans="1:13" s="190" customFormat="1" ht="15.75" customHeight="1">
      <c r="A11" s="68" t="s">
        <v>244</v>
      </c>
      <c r="B11" s="422">
        <v>7445</v>
      </c>
      <c r="C11" s="408">
        <f>+SUM(C13:C14)</f>
        <v>7560</v>
      </c>
      <c r="D11" s="408">
        <f t="shared" ref="D11:H11" si="3">+SUM(D13:D14)</f>
        <v>7671</v>
      </c>
      <c r="E11" s="408">
        <f t="shared" si="3"/>
        <v>7812</v>
      </c>
      <c r="F11" s="408">
        <f t="shared" si="3"/>
        <v>8083</v>
      </c>
      <c r="G11" s="408">
        <f t="shared" si="3"/>
        <v>7887</v>
      </c>
      <c r="H11" s="408">
        <f t="shared" si="3"/>
        <v>7711</v>
      </c>
      <c r="I11" s="408">
        <f>+SUM(I13:I14)</f>
        <v>7944</v>
      </c>
      <c r="J11" s="408">
        <f>+SUM(J13:J14)</f>
        <v>7828</v>
      </c>
      <c r="K11" s="408">
        <f>+SUM(K13:K14)</f>
        <v>7647</v>
      </c>
      <c r="L11" s="408">
        <f>+SUM(L13:L14)</f>
        <v>7431</v>
      </c>
      <c r="M11" s="408">
        <f>+SUM(M13:M14)</f>
        <v>7054</v>
      </c>
    </row>
    <row r="12" spans="1:13" s="190" customFormat="1" ht="25.5">
      <c r="A12" s="446" t="s">
        <v>288</v>
      </c>
      <c r="B12" s="487">
        <v>7345</v>
      </c>
      <c r="C12" s="371">
        <f t="shared" ref="C12:H12" si="4">C13+C14</f>
        <v>7560</v>
      </c>
      <c r="D12" s="371">
        <f t="shared" si="4"/>
        <v>7671</v>
      </c>
      <c r="E12" s="371">
        <f t="shared" si="4"/>
        <v>7812</v>
      </c>
      <c r="F12" s="371">
        <f t="shared" si="4"/>
        <v>8083</v>
      </c>
      <c r="G12" s="371">
        <f t="shared" si="4"/>
        <v>7887</v>
      </c>
      <c r="H12" s="371">
        <f t="shared" si="4"/>
        <v>7711</v>
      </c>
      <c r="I12" s="371">
        <f>I13+I14</f>
        <v>7944</v>
      </c>
      <c r="J12" s="371">
        <f t="shared" ref="J12:K12" si="5">J13+J14</f>
        <v>7828</v>
      </c>
      <c r="K12" s="371">
        <f t="shared" si="5"/>
        <v>7647</v>
      </c>
      <c r="L12" s="371">
        <v>7431</v>
      </c>
      <c r="M12" s="371">
        <v>7054</v>
      </c>
    </row>
    <row r="13" spans="1:13" s="190" customFormat="1" ht="15.75" customHeight="1">
      <c r="A13" s="196" t="s">
        <v>26</v>
      </c>
      <c r="B13" s="487">
        <v>7445</v>
      </c>
      <c r="C13" s="407">
        <v>7560</v>
      </c>
      <c r="D13" s="407">
        <v>7671</v>
      </c>
      <c r="E13" s="407">
        <v>7812</v>
      </c>
      <c r="F13" s="407">
        <v>8083</v>
      </c>
      <c r="G13" s="407">
        <v>7887</v>
      </c>
      <c r="H13" s="371">
        <v>7711</v>
      </c>
      <c r="I13" s="371">
        <v>7887</v>
      </c>
      <c r="J13" s="407">
        <v>7720</v>
      </c>
      <c r="K13" s="371">
        <v>7537</v>
      </c>
      <c r="L13" s="371">
        <v>7281</v>
      </c>
      <c r="M13" s="371">
        <v>6902</v>
      </c>
    </row>
    <row r="14" spans="1:13" s="190" customFormat="1" ht="15.75" customHeight="1">
      <c r="A14" s="196" t="s">
        <v>27</v>
      </c>
      <c r="B14" s="487">
        <v>0</v>
      </c>
      <c r="C14" s="407">
        <v>0</v>
      </c>
      <c r="D14" s="407">
        <v>0</v>
      </c>
      <c r="E14" s="407">
        <v>0</v>
      </c>
      <c r="F14" s="407">
        <v>0</v>
      </c>
      <c r="G14" s="407">
        <v>0</v>
      </c>
      <c r="H14" s="404">
        <v>0</v>
      </c>
      <c r="I14" s="404">
        <v>57</v>
      </c>
      <c r="J14" s="407">
        <v>108</v>
      </c>
      <c r="K14" s="371">
        <v>110</v>
      </c>
      <c r="L14" s="371">
        <v>150</v>
      </c>
      <c r="M14" s="371">
        <v>152</v>
      </c>
    </row>
    <row r="15" spans="1:13" s="190" customFormat="1" ht="15.75" customHeight="1">
      <c r="A15" s="68" t="s">
        <v>245</v>
      </c>
      <c r="B15" s="422">
        <v>3397</v>
      </c>
      <c r="C15" s="408">
        <f>+SUM(C17:C18)</f>
        <v>3473</v>
      </c>
      <c r="D15" s="408">
        <f t="shared" ref="D15:H15" si="6">+SUM(D17:D18)</f>
        <v>3698</v>
      </c>
      <c r="E15" s="408">
        <f t="shared" si="6"/>
        <v>3716</v>
      </c>
      <c r="F15" s="408">
        <f t="shared" si="6"/>
        <v>3893</v>
      </c>
      <c r="G15" s="408">
        <f t="shared" si="6"/>
        <v>3923</v>
      </c>
      <c r="H15" s="408">
        <f t="shared" si="6"/>
        <v>3696</v>
      </c>
      <c r="I15" s="408">
        <f>+SUM(I17:I18)</f>
        <v>3735</v>
      </c>
      <c r="J15" s="408">
        <f>+SUM(J17:J18)</f>
        <v>3658</v>
      </c>
      <c r="K15" s="408">
        <f>+SUM(K17:K18)</f>
        <v>3655</v>
      </c>
      <c r="L15" s="408">
        <f>+SUM(L17:L18)</f>
        <v>3590</v>
      </c>
      <c r="M15" s="408">
        <f>+SUM(M17:M18)</f>
        <v>3369</v>
      </c>
    </row>
    <row r="16" spans="1:13" s="190" customFormat="1" ht="25.5">
      <c r="A16" s="446" t="s">
        <v>288</v>
      </c>
      <c r="B16" s="487">
        <v>3386</v>
      </c>
      <c r="C16" s="407">
        <v>3473</v>
      </c>
      <c r="D16" s="407">
        <v>3698</v>
      </c>
      <c r="E16" s="407">
        <v>3716</v>
      </c>
      <c r="F16" s="407">
        <v>3893</v>
      </c>
      <c r="G16" s="407">
        <v>3923</v>
      </c>
      <c r="H16" s="371">
        <v>3560</v>
      </c>
      <c r="I16" s="371">
        <f>I17+I18</f>
        <v>3735</v>
      </c>
      <c r="J16" s="371">
        <f t="shared" ref="J16:K16" si="7">J17+J18</f>
        <v>3658</v>
      </c>
      <c r="K16" s="371">
        <f t="shared" si="7"/>
        <v>3655</v>
      </c>
      <c r="L16" s="371">
        <v>3590</v>
      </c>
      <c r="M16" s="371">
        <v>3369</v>
      </c>
    </row>
    <row r="17" spans="1:13" s="190" customFormat="1" ht="15.75" customHeight="1">
      <c r="A17" s="196" t="s">
        <v>26</v>
      </c>
      <c r="B17" s="487">
        <v>3333</v>
      </c>
      <c r="C17" s="407">
        <v>3413</v>
      </c>
      <c r="D17" s="407">
        <v>3632</v>
      </c>
      <c r="E17" s="407">
        <v>3641</v>
      </c>
      <c r="F17" s="407">
        <v>3799</v>
      </c>
      <c r="G17" s="407">
        <v>3821</v>
      </c>
      <c r="H17" s="371">
        <v>3588</v>
      </c>
      <c r="I17" s="371">
        <v>3639</v>
      </c>
      <c r="J17" s="407">
        <v>3493</v>
      </c>
      <c r="K17" s="371">
        <v>3489</v>
      </c>
      <c r="L17" s="371">
        <v>3422</v>
      </c>
      <c r="M17" s="371">
        <v>3218</v>
      </c>
    </row>
    <row r="18" spans="1:13" s="190" customFormat="1" ht="15.75" customHeight="1">
      <c r="A18" s="196" t="s">
        <v>27</v>
      </c>
      <c r="B18" s="487">
        <v>64</v>
      </c>
      <c r="C18" s="407">
        <v>60</v>
      </c>
      <c r="D18" s="407">
        <v>66</v>
      </c>
      <c r="E18" s="407">
        <v>75</v>
      </c>
      <c r="F18" s="407">
        <v>94</v>
      </c>
      <c r="G18" s="407">
        <v>102</v>
      </c>
      <c r="H18" s="371">
        <v>108</v>
      </c>
      <c r="I18" s="371">
        <v>96</v>
      </c>
      <c r="J18" s="407">
        <v>165</v>
      </c>
      <c r="K18" s="371">
        <v>166</v>
      </c>
      <c r="L18" s="371">
        <v>168</v>
      </c>
      <c r="M18" s="371">
        <v>151</v>
      </c>
    </row>
    <row r="19" spans="1:13" s="190" customFormat="1" ht="15.75" customHeight="1">
      <c r="A19" s="196"/>
      <c r="B19" s="295"/>
      <c r="C19" s="535"/>
      <c r="D19" s="535"/>
      <c r="E19" s="535"/>
      <c r="F19" s="535"/>
      <c r="G19" s="192"/>
      <c r="H19" s="518"/>
      <c r="I19" s="518"/>
      <c r="J19" s="518"/>
      <c r="K19" s="518"/>
      <c r="L19" s="518"/>
    </row>
    <row r="20" spans="1:13" ht="15.75" customHeight="1">
      <c r="B20" s="581" t="s">
        <v>28</v>
      </c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</row>
    <row r="21" spans="1:13" ht="15.75" customHeight="1">
      <c r="A21" s="378"/>
      <c r="B21" s="612" t="s">
        <v>29</v>
      </c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</row>
    <row r="22" spans="1:13" ht="42.75" customHeight="1">
      <c r="B22" s="541" t="s">
        <v>302</v>
      </c>
      <c r="C22" s="552" t="s">
        <v>301</v>
      </c>
      <c r="D22" s="552" t="s">
        <v>301</v>
      </c>
      <c r="E22" s="447" t="s">
        <v>300</v>
      </c>
      <c r="F22" s="447" t="s">
        <v>299</v>
      </c>
      <c r="G22" s="447" t="s">
        <v>298</v>
      </c>
      <c r="H22" s="447" t="s">
        <v>297</v>
      </c>
      <c r="I22" s="447" t="s">
        <v>296</v>
      </c>
      <c r="J22" s="447" t="s">
        <v>295</v>
      </c>
      <c r="K22" s="465" t="s">
        <v>334</v>
      </c>
      <c r="L22" s="465" t="s">
        <v>355</v>
      </c>
      <c r="M22" s="465" t="s">
        <v>356</v>
      </c>
    </row>
    <row r="23" spans="1:13" s="177" customFormat="1" ht="15.75" customHeight="1">
      <c r="A23" s="296" t="s">
        <v>246</v>
      </c>
      <c r="B23" s="284">
        <v>102.1</v>
      </c>
      <c r="C23" s="544">
        <f t="shared" ref="C23:M23" si="8">+C6/B6*100</f>
        <v>102.60334645669292</v>
      </c>
      <c r="D23" s="544">
        <f t="shared" si="8"/>
        <v>103.03611684013623</v>
      </c>
      <c r="E23" s="544">
        <f t="shared" si="8"/>
        <v>102.64872916860628</v>
      </c>
      <c r="F23" s="544">
        <f t="shared" si="8"/>
        <v>102.77538433631128</v>
      </c>
      <c r="G23" s="544">
        <f t="shared" si="8"/>
        <v>99.064554560296514</v>
      </c>
      <c r="H23" s="544">
        <f t="shared" si="8"/>
        <v>99.247249565720907</v>
      </c>
      <c r="I23" s="544">
        <f t="shared" si="8"/>
        <v>102.01507943631631</v>
      </c>
      <c r="J23" s="544">
        <f t="shared" si="8"/>
        <v>98.856187585236029</v>
      </c>
      <c r="K23" s="544">
        <f t="shared" si="8"/>
        <v>98.678296471007073</v>
      </c>
      <c r="L23" s="544">
        <f t="shared" si="8"/>
        <v>96.897267069540902</v>
      </c>
      <c r="M23" s="544">
        <f t="shared" si="8"/>
        <v>94.973471097458813</v>
      </c>
    </row>
    <row r="24" spans="1:13" s="177" customFormat="1" ht="15.75" customHeight="1">
      <c r="A24" s="68" t="s">
        <v>243</v>
      </c>
      <c r="B24" s="284">
        <v>103.2</v>
      </c>
      <c r="C24" s="544">
        <f t="shared" ref="C24:M24" si="9">+C7/B7*100</f>
        <v>103.56615319687698</v>
      </c>
      <c r="D24" s="544">
        <f t="shared" si="9"/>
        <v>103.02567237163814</v>
      </c>
      <c r="E24" s="544">
        <f t="shared" si="9"/>
        <v>104.05418767922477</v>
      </c>
      <c r="F24" s="544">
        <f t="shared" si="9"/>
        <v>101.55849092464126</v>
      </c>
      <c r="G24" s="544">
        <f t="shared" si="9"/>
        <v>99.569570506222519</v>
      </c>
      <c r="H24" s="544">
        <f t="shared" si="9"/>
        <v>102.19904144347336</v>
      </c>
      <c r="I24" s="544">
        <f t="shared" si="9"/>
        <v>101.62758620689655</v>
      </c>
      <c r="J24" s="544">
        <f t="shared" si="9"/>
        <v>99.393774882374231</v>
      </c>
      <c r="K24" s="544">
        <f t="shared" si="9"/>
        <v>98.971324533454705</v>
      </c>
      <c r="L24" s="544">
        <f t="shared" si="9"/>
        <v>96.256438557763062</v>
      </c>
      <c r="M24" s="544">
        <f t="shared" si="9"/>
        <v>95.394171046344951</v>
      </c>
    </row>
    <row r="25" spans="1:13" ht="25.5">
      <c r="A25" s="446" t="s">
        <v>288</v>
      </c>
      <c r="B25" s="279">
        <v>103.5</v>
      </c>
      <c r="C25" s="545">
        <f t="shared" ref="C25:M25" si="10">+C8/B8*100</f>
        <v>103.77919320594479</v>
      </c>
      <c r="D25" s="545">
        <f t="shared" si="10"/>
        <v>103.44721767594108</v>
      </c>
      <c r="E25" s="545">
        <f t="shared" si="10"/>
        <v>104.05418767922477</v>
      </c>
      <c r="F25" s="545">
        <f t="shared" si="10"/>
        <v>101.55849092464126</v>
      </c>
      <c r="G25" s="545">
        <f t="shared" si="10"/>
        <v>99.569570506222519</v>
      </c>
      <c r="H25" s="545">
        <f t="shared" si="10"/>
        <v>102.19904144347336</v>
      </c>
      <c r="I25" s="545">
        <f t="shared" si="10"/>
        <v>101.62758620689655</v>
      </c>
      <c r="J25" s="545">
        <f t="shared" si="10"/>
        <v>99.393774882374231</v>
      </c>
      <c r="K25" s="545">
        <f t="shared" si="10"/>
        <v>98.971324533454705</v>
      </c>
      <c r="L25" s="545">
        <f t="shared" si="10"/>
        <v>96.256438557763062</v>
      </c>
      <c r="M25" s="545">
        <f t="shared" si="10"/>
        <v>95.394171046344951</v>
      </c>
    </row>
    <row r="26" spans="1:13" ht="15.75" customHeight="1">
      <c r="A26" s="196" t="s">
        <v>26</v>
      </c>
      <c r="B26" s="279">
        <v>103.3</v>
      </c>
      <c r="C26" s="545">
        <f t="shared" ref="C26:M26" si="11">+C9/B9*100</f>
        <v>103.72063357074519</v>
      </c>
      <c r="D26" s="545">
        <f t="shared" si="11"/>
        <v>103.00297222506917</v>
      </c>
      <c r="E26" s="545">
        <f t="shared" si="11"/>
        <v>103.73134328358209</v>
      </c>
      <c r="F26" s="545">
        <f t="shared" si="11"/>
        <v>101.50599520383695</v>
      </c>
      <c r="G26" s="545">
        <f t="shared" si="11"/>
        <v>99.376299376299386</v>
      </c>
      <c r="H26" s="545">
        <f t="shared" si="11"/>
        <v>102.09205020920503</v>
      </c>
      <c r="I26" s="545">
        <f t="shared" si="11"/>
        <v>101.39716840536512</v>
      </c>
      <c r="J26" s="545">
        <f t="shared" si="11"/>
        <v>98.759875068895838</v>
      </c>
      <c r="K26" s="545">
        <f t="shared" si="11"/>
        <v>98.874523300158117</v>
      </c>
      <c r="L26" s="545">
        <f t="shared" si="11"/>
        <v>95.80432737535277</v>
      </c>
      <c r="M26" s="545">
        <f t="shared" si="11"/>
        <v>95.129615082482317</v>
      </c>
    </row>
    <row r="27" spans="1:13" ht="15.75" customHeight="1">
      <c r="A27" s="196" t="s">
        <v>27</v>
      </c>
      <c r="B27" s="279">
        <v>99</v>
      </c>
      <c r="C27" s="545">
        <f t="shared" ref="C27:M27" si="12">+C10/B10*100</f>
        <v>83.098591549295776</v>
      </c>
      <c r="D27" s="545">
        <f t="shared" si="12"/>
        <v>106.77966101694916</v>
      </c>
      <c r="E27" s="545">
        <f t="shared" si="12"/>
        <v>155.55555555555557</v>
      </c>
      <c r="F27" s="545">
        <f t="shared" si="12"/>
        <v>107.14285714285714</v>
      </c>
      <c r="G27" s="545">
        <f t="shared" si="12"/>
        <v>119.04761904761905</v>
      </c>
      <c r="H27" s="545">
        <f t="shared" si="12"/>
        <v>111.20000000000002</v>
      </c>
      <c r="I27" s="545">
        <f t="shared" si="12"/>
        <v>119.42446043165467</v>
      </c>
      <c r="J27" s="545">
        <f t="shared" si="12"/>
        <v>140.96385542168676</v>
      </c>
      <c r="K27" s="545">
        <f t="shared" si="12"/>
        <v>103.41880341880344</v>
      </c>
      <c r="L27" s="545">
        <f t="shared" si="12"/>
        <v>116.11570247933885</v>
      </c>
      <c r="M27" s="545">
        <f t="shared" si="12"/>
        <v>104.98220640569396</v>
      </c>
    </row>
    <row r="28" spans="1:13" s="177" customFormat="1" ht="15.75" customHeight="1">
      <c r="A28" s="68" t="s">
        <v>244</v>
      </c>
      <c r="B28" s="284">
        <v>101.2</v>
      </c>
      <c r="C28" s="544">
        <f t="shared" ref="C28:M28" si="13">+C11/B11*100</f>
        <v>101.5446608462055</v>
      </c>
      <c r="D28" s="544">
        <f t="shared" si="13"/>
        <v>101.46825396825396</v>
      </c>
      <c r="E28" s="544">
        <f t="shared" si="13"/>
        <v>101.83809151349237</v>
      </c>
      <c r="F28" s="544">
        <f t="shared" si="13"/>
        <v>103.4690220174091</v>
      </c>
      <c r="G28" s="544">
        <f t="shared" si="13"/>
        <v>97.575157738463446</v>
      </c>
      <c r="H28" s="544">
        <f t="shared" si="13"/>
        <v>97.768479776847983</v>
      </c>
      <c r="I28" s="544">
        <f t="shared" si="13"/>
        <v>103.02165737258461</v>
      </c>
      <c r="J28" s="544">
        <f t="shared" si="13"/>
        <v>98.539778449144009</v>
      </c>
      <c r="K28" s="544">
        <f t="shared" si="13"/>
        <v>97.687787429739387</v>
      </c>
      <c r="L28" s="544">
        <f t="shared" si="13"/>
        <v>97.17536288740682</v>
      </c>
      <c r="M28" s="544">
        <f t="shared" si="13"/>
        <v>94.926658592383262</v>
      </c>
    </row>
    <row r="29" spans="1:13" ht="25.5">
      <c r="A29" s="446" t="s">
        <v>288</v>
      </c>
      <c r="B29" s="279">
        <v>102</v>
      </c>
      <c r="C29" s="545">
        <f t="shared" ref="C29:M29" si="14">+C12/B12*100</f>
        <v>102.92716133424098</v>
      </c>
      <c r="D29" s="545">
        <f t="shared" si="14"/>
        <v>101.46825396825396</v>
      </c>
      <c r="E29" s="545">
        <f t="shared" si="14"/>
        <v>101.83809151349237</v>
      </c>
      <c r="F29" s="545">
        <f t="shared" si="14"/>
        <v>103.4690220174091</v>
      </c>
      <c r="G29" s="545">
        <f t="shared" si="14"/>
        <v>97.575157738463446</v>
      </c>
      <c r="H29" s="545">
        <f t="shared" si="14"/>
        <v>97.768479776847983</v>
      </c>
      <c r="I29" s="545">
        <f t="shared" si="14"/>
        <v>103.02165737258461</v>
      </c>
      <c r="J29" s="545">
        <f t="shared" si="14"/>
        <v>98.539778449144009</v>
      </c>
      <c r="K29" s="545">
        <f t="shared" si="14"/>
        <v>97.687787429739387</v>
      </c>
      <c r="L29" s="545">
        <f t="shared" si="14"/>
        <v>97.17536288740682</v>
      </c>
      <c r="M29" s="545">
        <f t="shared" si="14"/>
        <v>94.926658592383262</v>
      </c>
    </row>
    <row r="30" spans="1:13" ht="15.75" customHeight="1">
      <c r="A30" s="196" t="s">
        <v>26</v>
      </c>
      <c r="B30" s="279">
        <v>101.2</v>
      </c>
      <c r="C30" s="545">
        <f t="shared" ref="C30:M30" si="15">+C13/B13*100</f>
        <v>101.5446608462055</v>
      </c>
      <c r="D30" s="545">
        <f t="shared" si="15"/>
        <v>101.46825396825396</v>
      </c>
      <c r="E30" s="545">
        <f t="shared" si="15"/>
        <v>101.83809151349237</v>
      </c>
      <c r="F30" s="545">
        <f t="shared" si="15"/>
        <v>103.4690220174091</v>
      </c>
      <c r="G30" s="545">
        <f t="shared" si="15"/>
        <v>97.575157738463446</v>
      </c>
      <c r="H30" s="545">
        <f t="shared" si="15"/>
        <v>97.768479776847983</v>
      </c>
      <c r="I30" s="545">
        <f t="shared" si="15"/>
        <v>102.28245363766048</v>
      </c>
      <c r="J30" s="545">
        <f t="shared" si="15"/>
        <v>97.882591606440982</v>
      </c>
      <c r="K30" s="545">
        <f t="shared" si="15"/>
        <v>97.629533678756474</v>
      </c>
      <c r="L30" s="545">
        <f t="shared" si="15"/>
        <v>96.603423112644293</v>
      </c>
      <c r="M30" s="545">
        <f t="shared" si="15"/>
        <v>94.794671061667358</v>
      </c>
    </row>
    <row r="31" spans="1:13" ht="15.75" customHeight="1">
      <c r="A31" s="196" t="s">
        <v>27</v>
      </c>
      <c r="B31" s="279">
        <v>0</v>
      </c>
      <c r="C31" s="318">
        <v>0</v>
      </c>
      <c r="D31" s="318">
        <v>0</v>
      </c>
      <c r="E31" s="318">
        <v>0</v>
      </c>
      <c r="F31" s="318">
        <v>0</v>
      </c>
      <c r="G31" s="318">
        <v>0</v>
      </c>
      <c r="H31" s="318">
        <v>0</v>
      </c>
      <c r="I31" s="318">
        <v>0</v>
      </c>
      <c r="J31" s="545">
        <f t="shared" ref="J31:M33" si="16">+J14/I14*100</f>
        <v>189.4736842105263</v>
      </c>
      <c r="K31" s="545">
        <f t="shared" si="16"/>
        <v>101.85185185185186</v>
      </c>
      <c r="L31" s="545">
        <f t="shared" si="16"/>
        <v>136.36363636363635</v>
      </c>
      <c r="M31" s="545">
        <f t="shared" si="16"/>
        <v>101.33333333333334</v>
      </c>
    </row>
    <row r="32" spans="1:13" s="177" customFormat="1" ht="15.75" customHeight="1">
      <c r="A32" s="68" t="s">
        <v>245</v>
      </c>
      <c r="B32" s="284">
        <v>102.5</v>
      </c>
      <c r="C32" s="544">
        <f t="shared" ref="C32:I33" si="17">+C15/B15*100</f>
        <v>102.23726817780394</v>
      </c>
      <c r="D32" s="544">
        <f t="shared" si="17"/>
        <v>106.47854880506766</v>
      </c>
      <c r="E32" s="544">
        <f t="shared" si="17"/>
        <v>100.48674959437534</v>
      </c>
      <c r="F32" s="544">
        <f t="shared" si="17"/>
        <v>104.76318622174381</v>
      </c>
      <c r="G32" s="544">
        <f t="shared" si="17"/>
        <v>100.77061392242486</v>
      </c>
      <c r="H32" s="544">
        <f t="shared" si="17"/>
        <v>94.213612031608463</v>
      </c>
      <c r="I32" s="544">
        <f t="shared" si="17"/>
        <v>101.0551948051948</v>
      </c>
      <c r="J32" s="544">
        <f t="shared" si="16"/>
        <v>97.938420348058912</v>
      </c>
      <c r="K32" s="544">
        <f t="shared" si="16"/>
        <v>99.917987971569161</v>
      </c>
      <c r="L32" s="544">
        <f t="shared" si="16"/>
        <v>98.221614227086178</v>
      </c>
      <c r="M32" s="544">
        <f t="shared" si="16"/>
        <v>93.844011142061277</v>
      </c>
    </row>
    <row r="33" spans="1:13" ht="25.5">
      <c r="A33" s="446" t="s">
        <v>288</v>
      </c>
      <c r="B33" s="279">
        <v>103.6</v>
      </c>
      <c r="C33" s="545">
        <f t="shared" si="17"/>
        <v>102.56940342587124</v>
      </c>
      <c r="D33" s="545">
        <f t="shared" si="17"/>
        <v>106.47854880506766</v>
      </c>
      <c r="E33" s="545">
        <f t="shared" si="17"/>
        <v>100.48674959437534</v>
      </c>
      <c r="F33" s="545">
        <f t="shared" si="17"/>
        <v>104.76318622174381</v>
      </c>
      <c r="G33" s="545">
        <f t="shared" si="17"/>
        <v>100.77061392242486</v>
      </c>
      <c r="H33" s="545">
        <f t="shared" si="17"/>
        <v>90.74687738975274</v>
      </c>
      <c r="I33" s="545">
        <f t="shared" si="17"/>
        <v>104.91573033707866</v>
      </c>
      <c r="J33" s="545">
        <f t="shared" si="16"/>
        <v>97.938420348058912</v>
      </c>
      <c r="K33" s="545">
        <f t="shared" si="16"/>
        <v>99.917987971569161</v>
      </c>
      <c r="L33" s="545">
        <f t="shared" si="16"/>
        <v>98.221614227086178</v>
      </c>
      <c r="M33" s="545">
        <f t="shared" si="16"/>
        <v>93.844011142061277</v>
      </c>
    </row>
    <row r="34" spans="1:13" ht="15.75" customHeight="1">
      <c r="A34" s="196" t="s">
        <v>26</v>
      </c>
      <c r="B34" s="279">
        <v>102.5</v>
      </c>
      <c r="C34" s="545">
        <f t="shared" ref="C34:M35" si="18">+C17/B17*100</f>
        <v>102.40024002400241</v>
      </c>
      <c r="D34" s="545">
        <f t="shared" si="18"/>
        <v>106.41664225021974</v>
      </c>
      <c r="E34" s="545">
        <f t="shared" si="18"/>
        <v>100.24779735682819</v>
      </c>
      <c r="F34" s="545">
        <f t="shared" si="18"/>
        <v>104.33946717934633</v>
      </c>
      <c r="G34" s="545">
        <f t="shared" si="18"/>
        <v>100.57909976309556</v>
      </c>
      <c r="H34" s="545">
        <f t="shared" si="18"/>
        <v>93.902119863909974</v>
      </c>
      <c r="I34" s="545">
        <f t="shared" si="18"/>
        <v>101.42140468227426</v>
      </c>
      <c r="J34" s="545">
        <f t="shared" si="18"/>
        <v>95.987908766144542</v>
      </c>
      <c r="K34" s="545">
        <f t="shared" si="18"/>
        <v>99.88548525622673</v>
      </c>
      <c r="L34" s="545">
        <f t="shared" si="18"/>
        <v>98.079678991114932</v>
      </c>
      <c r="M34" s="545">
        <f t="shared" si="18"/>
        <v>94.038573933372291</v>
      </c>
    </row>
    <row r="35" spans="1:13" ht="15.75" customHeight="1">
      <c r="A35" s="196" t="s">
        <v>27</v>
      </c>
      <c r="B35" s="279">
        <v>102.8</v>
      </c>
      <c r="C35" s="545">
        <f t="shared" si="18"/>
        <v>93.75</v>
      </c>
      <c r="D35" s="545">
        <f t="shared" si="18"/>
        <v>110.00000000000001</v>
      </c>
      <c r="E35" s="545">
        <f t="shared" si="18"/>
        <v>113.63636363636364</v>
      </c>
      <c r="F35" s="545">
        <f t="shared" si="18"/>
        <v>125.33333333333334</v>
      </c>
      <c r="G35" s="545">
        <f t="shared" si="18"/>
        <v>108.51063829787233</v>
      </c>
      <c r="H35" s="545">
        <f t="shared" si="18"/>
        <v>105.88235294117648</v>
      </c>
      <c r="I35" s="545">
        <f t="shared" si="18"/>
        <v>88.888888888888886</v>
      </c>
      <c r="J35" s="545">
        <f t="shared" si="18"/>
        <v>171.875</v>
      </c>
      <c r="K35" s="545">
        <f t="shared" si="18"/>
        <v>100.60606060606061</v>
      </c>
      <c r="L35" s="545">
        <f t="shared" si="18"/>
        <v>101.20481927710843</v>
      </c>
      <c r="M35" s="545">
        <f t="shared" si="18"/>
        <v>89.88095238095238</v>
      </c>
    </row>
  </sheetData>
  <mergeCells count="4">
    <mergeCell ref="A4:A5"/>
    <mergeCell ref="B4:M4"/>
    <mergeCell ref="B20:M20"/>
    <mergeCell ref="B21:M21"/>
  </mergeCells>
  <pageMargins left="0.24803149599999999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29"/>
  <sheetViews>
    <sheetView workbookViewId="0">
      <selection activeCell="R5" sqref="R5"/>
    </sheetView>
  </sheetViews>
  <sheetFormatPr defaultRowHeight="19.5" customHeight="1"/>
  <cols>
    <col min="1" max="1" width="44.7109375" style="184" customWidth="1"/>
    <col min="2" max="2" width="11.5703125" style="184" hidden="1" customWidth="1"/>
    <col min="3" max="3" width="11.28515625" style="184" customWidth="1"/>
    <col min="4" max="7" width="11.5703125" style="184" hidden="1" customWidth="1"/>
    <col min="8" max="8" width="10.5703125" style="184" customWidth="1"/>
    <col min="9" max="10" width="11.5703125" style="184" hidden="1" customWidth="1"/>
    <col min="11" max="11" width="10.42578125" style="184" customWidth="1"/>
    <col min="12" max="12" width="11.5703125" style="184" customWidth="1"/>
    <col min="13" max="13" width="10.5703125" style="184" customWidth="1"/>
    <col min="14" max="14" width="9.140625" style="184"/>
    <col min="15" max="17" width="11.28515625" style="184" bestFit="1" customWidth="1"/>
    <col min="18" max="18" width="10.28515625" style="184" bestFit="1" customWidth="1"/>
    <col min="19" max="16384" width="9.140625" style="184"/>
  </cols>
  <sheetData>
    <row r="1" spans="1:18" s="177" customFormat="1" ht="19.5" customHeight="1">
      <c r="A1" s="179" t="s">
        <v>315</v>
      </c>
      <c r="B1" s="179"/>
      <c r="C1" s="166"/>
      <c r="D1" s="166"/>
      <c r="E1" s="166"/>
      <c r="F1" s="166"/>
    </row>
    <row r="2" spans="1:18" s="177" customFormat="1" ht="19.5" customHeight="1">
      <c r="A2" s="180" t="s">
        <v>316</v>
      </c>
      <c r="B2" s="181"/>
      <c r="C2" s="166"/>
      <c r="D2" s="166"/>
      <c r="E2" s="166"/>
      <c r="F2" s="166"/>
    </row>
    <row r="3" spans="1:18" s="177" customFormat="1" ht="19.5" customHeight="1">
      <c r="A3" s="180"/>
      <c r="B3" s="166"/>
      <c r="C3" s="166"/>
      <c r="D3" s="166"/>
      <c r="E3" s="166"/>
      <c r="F3" s="167"/>
      <c r="I3" s="483"/>
      <c r="J3" s="483"/>
      <c r="K3" s="483"/>
      <c r="M3" s="563" t="s">
        <v>247</v>
      </c>
    </row>
    <row r="4" spans="1:18" s="177" customFormat="1" ht="18" customHeight="1">
      <c r="A4" s="578"/>
      <c r="B4" s="580" t="s">
        <v>25</v>
      </c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</row>
    <row r="5" spans="1:18" ht="38.25">
      <c r="A5" s="579"/>
      <c r="B5" s="263" t="s">
        <v>302</v>
      </c>
      <c r="C5" s="263" t="s">
        <v>308</v>
      </c>
      <c r="D5" s="263" t="s">
        <v>301</v>
      </c>
      <c r="E5" s="199" t="s">
        <v>300</v>
      </c>
      <c r="F5" s="199" t="s">
        <v>299</v>
      </c>
      <c r="G5" s="199" t="s">
        <v>298</v>
      </c>
      <c r="H5" s="199" t="s">
        <v>297</v>
      </c>
      <c r="I5" s="199" t="s">
        <v>296</v>
      </c>
      <c r="J5" s="199" t="s">
        <v>295</v>
      </c>
      <c r="K5" s="251" t="s">
        <v>334</v>
      </c>
      <c r="L5" s="251" t="s">
        <v>355</v>
      </c>
      <c r="M5" s="251" t="s">
        <v>356</v>
      </c>
    </row>
    <row r="6" spans="1:18" s="190" customFormat="1" ht="18" customHeight="1">
      <c r="A6" s="296" t="s">
        <v>233</v>
      </c>
      <c r="B6" s="186">
        <f t="shared" ref="B6:M6" si="0">SUM(B7,B10,B13)</f>
        <v>404765</v>
      </c>
      <c r="C6" s="529">
        <f t="shared" si="0"/>
        <v>392199</v>
      </c>
      <c r="D6" s="529">
        <f t="shared" si="0"/>
        <v>384401</v>
      </c>
      <c r="E6" s="529">
        <f t="shared" si="0"/>
        <v>377074</v>
      </c>
      <c r="F6" s="529">
        <f t="shared" si="0"/>
        <v>371381</v>
      </c>
      <c r="G6" s="529">
        <f t="shared" si="0"/>
        <v>364328</v>
      </c>
      <c r="H6" s="529">
        <f t="shared" si="0"/>
        <v>360668</v>
      </c>
      <c r="I6" s="529">
        <f t="shared" si="0"/>
        <v>359288</v>
      </c>
      <c r="J6" s="529">
        <f t="shared" si="0"/>
        <v>358858</v>
      </c>
      <c r="K6" s="529">
        <f t="shared" si="0"/>
        <v>365036</v>
      </c>
      <c r="L6" s="529">
        <f t="shared" si="0"/>
        <v>367069</v>
      </c>
      <c r="M6" s="529">
        <f t="shared" si="0"/>
        <v>377949</v>
      </c>
      <c r="O6" s="318"/>
      <c r="P6" s="318"/>
      <c r="Q6" s="318"/>
      <c r="R6" s="318"/>
    </row>
    <row r="7" spans="1:18" s="190" customFormat="1" ht="18" customHeight="1">
      <c r="A7" s="444" t="s">
        <v>243</v>
      </c>
      <c r="B7" s="193">
        <f>SUM(B8:B9)</f>
        <v>186022</v>
      </c>
      <c r="C7" s="529">
        <f>SUM(C8:C9)</f>
        <v>182481</v>
      </c>
      <c r="D7" s="529">
        <f t="shared" ref="D7:M7" si="1">SUM(D8:D9)</f>
        <v>178508</v>
      </c>
      <c r="E7" s="529">
        <f t="shared" si="1"/>
        <v>173130</v>
      </c>
      <c r="F7" s="529">
        <f t="shared" si="1"/>
        <v>174396</v>
      </c>
      <c r="G7" s="529">
        <f t="shared" si="1"/>
        <v>175576</v>
      </c>
      <c r="H7" s="529">
        <f t="shared" si="1"/>
        <v>179182</v>
      </c>
      <c r="I7" s="529">
        <f t="shared" si="1"/>
        <v>177035</v>
      </c>
      <c r="J7" s="529">
        <f t="shared" si="1"/>
        <v>179738</v>
      </c>
      <c r="K7" s="529">
        <f t="shared" si="1"/>
        <v>185549</v>
      </c>
      <c r="L7" s="529">
        <f t="shared" si="1"/>
        <v>186035</v>
      </c>
      <c r="M7" s="529">
        <f t="shared" si="1"/>
        <v>189655</v>
      </c>
    </row>
    <row r="8" spans="1:18" s="190" customFormat="1" ht="18" customHeight="1">
      <c r="A8" s="191" t="s">
        <v>26</v>
      </c>
      <c r="B8" s="188">
        <v>184810</v>
      </c>
      <c r="C8" s="189">
        <v>181113</v>
      </c>
      <c r="D8" s="189">
        <v>177100</v>
      </c>
      <c r="E8" s="170">
        <v>171125</v>
      </c>
      <c r="F8" s="170">
        <v>172393</v>
      </c>
      <c r="G8" s="170">
        <v>173299</v>
      </c>
      <c r="H8" s="294">
        <v>176738</v>
      </c>
      <c r="I8" s="294">
        <v>174556</v>
      </c>
      <c r="J8" s="388">
        <v>176492</v>
      </c>
      <c r="K8" s="388">
        <v>180735</v>
      </c>
      <c r="L8" s="528">
        <v>180667</v>
      </c>
      <c r="M8" s="371">
        <v>184142</v>
      </c>
    </row>
    <row r="9" spans="1:18" s="190" customFormat="1" ht="18" customHeight="1">
      <c r="A9" s="191" t="s">
        <v>27</v>
      </c>
      <c r="B9" s="188">
        <v>1212</v>
      </c>
      <c r="C9" s="189">
        <v>1368</v>
      </c>
      <c r="D9" s="189">
        <v>1408</v>
      </c>
      <c r="E9" s="170">
        <v>2005</v>
      </c>
      <c r="F9" s="170">
        <v>2003</v>
      </c>
      <c r="G9" s="170">
        <v>2277</v>
      </c>
      <c r="H9" s="294">
        <v>2444</v>
      </c>
      <c r="I9" s="294">
        <v>2479</v>
      </c>
      <c r="J9" s="388">
        <v>3246</v>
      </c>
      <c r="K9" s="388">
        <v>4814</v>
      </c>
      <c r="L9" s="528">
        <v>5368</v>
      </c>
      <c r="M9" s="371">
        <v>5513</v>
      </c>
    </row>
    <row r="10" spans="1:18" ht="18" customHeight="1">
      <c r="A10" s="444" t="s">
        <v>244</v>
      </c>
      <c r="B10" s="193">
        <f>SUM(B11:B12)</f>
        <v>145784</v>
      </c>
      <c r="C10" s="529">
        <f>SUM(C11:C12)</f>
        <v>139354</v>
      </c>
      <c r="D10" s="529">
        <f t="shared" ref="D10:M10" si="2">SUM(D11:D12)</f>
        <v>135917</v>
      </c>
      <c r="E10" s="529">
        <f t="shared" si="2"/>
        <v>132430</v>
      </c>
      <c r="F10" s="529">
        <f t="shared" si="2"/>
        <v>128066</v>
      </c>
      <c r="G10" s="529">
        <f t="shared" si="2"/>
        <v>124657</v>
      </c>
      <c r="H10" s="529">
        <f t="shared" si="2"/>
        <v>117720</v>
      </c>
      <c r="I10" s="529">
        <f t="shared" si="2"/>
        <v>117531</v>
      </c>
      <c r="J10" s="529">
        <f t="shared" si="2"/>
        <v>118340</v>
      </c>
      <c r="K10" s="529">
        <f t="shared" si="2"/>
        <v>117588</v>
      </c>
      <c r="L10" s="529">
        <f t="shared" si="2"/>
        <v>121554</v>
      </c>
      <c r="M10" s="529">
        <f t="shared" si="2"/>
        <v>128497</v>
      </c>
    </row>
    <row r="11" spans="1:18" ht="18" customHeight="1">
      <c r="A11" s="191" t="s">
        <v>26</v>
      </c>
      <c r="B11" s="194">
        <v>145784</v>
      </c>
      <c r="C11" s="189">
        <v>139354</v>
      </c>
      <c r="D11" s="189">
        <v>135917</v>
      </c>
      <c r="E11" s="170">
        <v>132430</v>
      </c>
      <c r="F11" s="170">
        <v>128066</v>
      </c>
      <c r="G11" s="170">
        <v>124657</v>
      </c>
      <c r="H11" s="294">
        <v>117720</v>
      </c>
      <c r="I11" s="294">
        <v>116443</v>
      </c>
      <c r="J11" s="388">
        <v>116844</v>
      </c>
      <c r="K11" s="388">
        <v>115832</v>
      </c>
      <c r="L11" s="511">
        <v>118833</v>
      </c>
      <c r="M11" s="371">
        <v>125472</v>
      </c>
    </row>
    <row r="12" spans="1:18" ht="18" customHeight="1">
      <c r="A12" s="191" t="s">
        <v>27</v>
      </c>
      <c r="B12" s="194">
        <v>0</v>
      </c>
      <c r="C12" s="189">
        <v>0</v>
      </c>
      <c r="D12" s="189">
        <v>0</v>
      </c>
      <c r="E12" s="170">
        <v>0</v>
      </c>
      <c r="F12" s="170">
        <v>0</v>
      </c>
      <c r="G12" s="170">
        <v>0</v>
      </c>
      <c r="H12" s="294">
        <v>0</v>
      </c>
      <c r="I12" s="294">
        <v>1088</v>
      </c>
      <c r="J12" s="388">
        <v>1496</v>
      </c>
      <c r="K12" s="388">
        <v>1756</v>
      </c>
      <c r="L12" s="511">
        <v>2721</v>
      </c>
      <c r="M12" s="371">
        <v>3025</v>
      </c>
    </row>
    <row r="13" spans="1:18" ht="18" customHeight="1">
      <c r="A13" s="444" t="s">
        <v>245</v>
      </c>
      <c r="B13" s="193">
        <f>SUM(B14:B15)</f>
        <v>72959</v>
      </c>
      <c r="C13" s="408">
        <f>SUM(C14:C15)</f>
        <v>70364</v>
      </c>
      <c r="D13" s="408">
        <f t="shared" ref="D13:M13" si="3">SUM(D14:D15)</f>
        <v>69976</v>
      </c>
      <c r="E13" s="408">
        <f t="shared" si="3"/>
        <v>71514</v>
      </c>
      <c r="F13" s="408">
        <f t="shared" si="3"/>
        <v>68919</v>
      </c>
      <c r="G13" s="408">
        <f t="shared" si="3"/>
        <v>64095</v>
      </c>
      <c r="H13" s="408">
        <f t="shared" si="3"/>
        <v>63766</v>
      </c>
      <c r="I13" s="408">
        <f t="shared" si="3"/>
        <v>64722</v>
      </c>
      <c r="J13" s="408">
        <f t="shared" si="3"/>
        <v>60780</v>
      </c>
      <c r="K13" s="408">
        <f t="shared" si="3"/>
        <v>61899</v>
      </c>
      <c r="L13" s="408">
        <f t="shared" si="3"/>
        <v>59480</v>
      </c>
      <c r="M13" s="408">
        <f t="shared" si="3"/>
        <v>59797</v>
      </c>
    </row>
    <row r="14" spans="1:18" ht="18" customHeight="1">
      <c r="A14" s="191" t="s">
        <v>26</v>
      </c>
      <c r="B14" s="194">
        <v>71038</v>
      </c>
      <c r="C14" s="189">
        <v>68514</v>
      </c>
      <c r="D14" s="189">
        <v>68206</v>
      </c>
      <c r="E14" s="170">
        <v>69563</v>
      </c>
      <c r="F14" s="170">
        <v>66969</v>
      </c>
      <c r="G14" s="170">
        <v>62188</v>
      </c>
      <c r="H14" s="294">
        <v>62232</v>
      </c>
      <c r="I14" s="294">
        <v>63089</v>
      </c>
      <c r="J14" s="388">
        <v>59076</v>
      </c>
      <c r="K14" s="388">
        <v>59934</v>
      </c>
      <c r="L14" s="511">
        <v>57589</v>
      </c>
      <c r="M14" s="371">
        <v>57870</v>
      </c>
    </row>
    <row r="15" spans="1:18" ht="18" customHeight="1">
      <c r="A15" s="191" t="s">
        <v>27</v>
      </c>
      <c r="B15" s="194">
        <v>1921</v>
      </c>
      <c r="C15" s="189">
        <v>1850</v>
      </c>
      <c r="D15" s="189">
        <v>1770</v>
      </c>
      <c r="E15" s="170">
        <v>1951</v>
      </c>
      <c r="F15" s="170">
        <v>1950</v>
      </c>
      <c r="G15" s="170">
        <v>1907</v>
      </c>
      <c r="H15" s="294">
        <v>1534</v>
      </c>
      <c r="I15" s="294">
        <v>1633</v>
      </c>
      <c r="J15" s="388">
        <v>1704</v>
      </c>
      <c r="K15" s="388">
        <v>1965</v>
      </c>
      <c r="L15" s="511">
        <v>1891</v>
      </c>
      <c r="M15" s="371">
        <v>1927</v>
      </c>
    </row>
    <row r="16" spans="1:18" ht="18" customHeight="1">
      <c r="B16" s="581" t="s">
        <v>28</v>
      </c>
      <c r="C16" s="581"/>
      <c r="D16" s="581"/>
      <c r="E16" s="581"/>
      <c r="F16" s="581"/>
      <c r="G16" s="581"/>
      <c r="H16" s="581"/>
      <c r="I16" s="581"/>
      <c r="J16" s="581"/>
      <c r="K16" s="581"/>
      <c r="L16" s="581"/>
      <c r="M16" s="581"/>
    </row>
    <row r="17" spans="1:13" ht="18" customHeight="1">
      <c r="A17" s="378"/>
      <c r="B17" s="613" t="s">
        <v>29</v>
      </c>
      <c r="C17" s="613"/>
      <c r="D17" s="613"/>
      <c r="E17" s="613"/>
      <c r="F17" s="613"/>
      <c r="G17" s="613"/>
      <c r="H17" s="613"/>
      <c r="I17" s="613"/>
      <c r="J17" s="613"/>
      <c r="K17" s="613"/>
      <c r="L17" s="613"/>
      <c r="M17" s="613"/>
    </row>
    <row r="18" spans="1:13" ht="38.25" customHeight="1">
      <c r="B18" s="541" t="s">
        <v>302</v>
      </c>
      <c r="C18" s="541" t="s">
        <v>301</v>
      </c>
      <c r="D18" s="541" t="s">
        <v>301</v>
      </c>
      <c r="E18" s="199" t="s">
        <v>300</v>
      </c>
      <c r="F18" s="199" t="s">
        <v>299</v>
      </c>
      <c r="G18" s="199" t="s">
        <v>298</v>
      </c>
      <c r="H18" s="199" t="s">
        <v>297</v>
      </c>
      <c r="I18" s="199" t="s">
        <v>296</v>
      </c>
      <c r="J18" s="199" t="s">
        <v>295</v>
      </c>
      <c r="K18" s="251" t="s">
        <v>334</v>
      </c>
      <c r="L18" s="251" t="s">
        <v>355</v>
      </c>
      <c r="M18" s="251" t="s">
        <v>356</v>
      </c>
    </row>
    <row r="19" spans="1:13" s="177" customFormat="1" ht="18" customHeight="1">
      <c r="A19" s="296" t="s">
        <v>233</v>
      </c>
      <c r="B19" s="525">
        <v>96.3</v>
      </c>
      <c r="C19" s="525">
        <f t="shared" ref="C19:M19" si="4">+C6/B6*100</f>
        <v>96.895482563956861</v>
      </c>
      <c r="D19" s="525">
        <f t="shared" si="4"/>
        <v>98.011723640294846</v>
      </c>
      <c r="E19" s="525">
        <f t="shared" si="4"/>
        <v>98.093917549642171</v>
      </c>
      <c r="F19" s="525">
        <f t="shared" si="4"/>
        <v>98.490216774426244</v>
      </c>
      <c r="G19" s="525">
        <f t="shared" si="4"/>
        <v>98.100872150163838</v>
      </c>
      <c r="H19" s="525">
        <f t="shared" si="4"/>
        <v>98.995410728793829</v>
      </c>
      <c r="I19" s="525">
        <f t="shared" si="4"/>
        <v>99.617376645557684</v>
      </c>
      <c r="J19" s="525">
        <f t="shared" si="4"/>
        <v>99.880318852842294</v>
      </c>
      <c r="K19" s="525">
        <f t="shared" si="4"/>
        <v>101.72157232108523</v>
      </c>
      <c r="L19" s="525">
        <f t="shared" si="4"/>
        <v>100.55693137115243</v>
      </c>
      <c r="M19" s="525">
        <f t="shared" si="4"/>
        <v>102.96402038853731</v>
      </c>
    </row>
    <row r="20" spans="1:13" s="177" customFormat="1" ht="18" customHeight="1">
      <c r="A20" s="444" t="s">
        <v>243</v>
      </c>
      <c r="B20" s="525">
        <v>97.2</v>
      </c>
      <c r="C20" s="525">
        <f t="shared" ref="C20:M28" si="5">+C7/B7*100</f>
        <v>98.096461708830134</v>
      </c>
      <c r="D20" s="525">
        <f t="shared" si="5"/>
        <v>97.822787029882562</v>
      </c>
      <c r="E20" s="525">
        <f t="shared" si="5"/>
        <v>96.987249871154233</v>
      </c>
      <c r="F20" s="525">
        <f t="shared" si="5"/>
        <v>100.73124241899151</v>
      </c>
      <c r="G20" s="525">
        <f t="shared" si="5"/>
        <v>100.67662102341797</v>
      </c>
      <c r="H20" s="525">
        <f t="shared" si="5"/>
        <v>102.05381145486854</v>
      </c>
      <c r="I20" s="525">
        <f t="shared" si="5"/>
        <v>98.801776964203995</v>
      </c>
      <c r="J20" s="525">
        <f t="shared" si="5"/>
        <v>101.52681673115484</v>
      </c>
      <c r="K20" s="525">
        <f t="shared" si="5"/>
        <v>103.23303920150441</v>
      </c>
      <c r="L20" s="525">
        <f t="shared" si="5"/>
        <v>100.26192542131729</v>
      </c>
      <c r="M20" s="525">
        <f t="shared" si="5"/>
        <v>101.94587040073104</v>
      </c>
    </row>
    <row r="21" spans="1:13" ht="18" customHeight="1">
      <c r="A21" s="191" t="s">
        <v>26</v>
      </c>
      <c r="B21" s="524">
        <v>97.1</v>
      </c>
      <c r="C21" s="524">
        <f t="shared" si="5"/>
        <v>97.999567122991181</v>
      </c>
      <c r="D21" s="524">
        <f t="shared" si="5"/>
        <v>97.784256237818383</v>
      </c>
      <c r="E21" s="524">
        <f t="shared" si="5"/>
        <v>96.626199887069447</v>
      </c>
      <c r="F21" s="524">
        <f t="shared" si="5"/>
        <v>100.74097881665449</v>
      </c>
      <c r="G21" s="524">
        <f t="shared" si="5"/>
        <v>100.5255433805317</v>
      </c>
      <c r="H21" s="524">
        <f t="shared" si="5"/>
        <v>101.98443153163031</v>
      </c>
      <c r="I21" s="524">
        <f t="shared" si="5"/>
        <v>98.765404157566579</v>
      </c>
      <c r="J21" s="524">
        <f t="shared" si="5"/>
        <v>101.1090996585623</v>
      </c>
      <c r="K21" s="524">
        <f t="shared" si="5"/>
        <v>102.40407497223669</v>
      </c>
      <c r="L21" s="524">
        <f t="shared" si="5"/>
        <v>99.962375854151105</v>
      </c>
      <c r="M21" s="524">
        <f t="shared" si="5"/>
        <v>101.92342818555686</v>
      </c>
    </row>
    <row r="22" spans="1:13" ht="18" customHeight="1">
      <c r="A22" s="191" t="s">
        <v>27</v>
      </c>
      <c r="B22" s="524">
        <v>105</v>
      </c>
      <c r="C22" s="524">
        <f t="shared" si="5"/>
        <v>112.87128712871286</v>
      </c>
      <c r="D22" s="524">
        <f t="shared" si="5"/>
        <v>102.92397660818713</v>
      </c>
      <c r="E22" s="524">
        <f t="shared" si="5"/>
        <v>142.40056818181819</v>
      </c>
      <c r="F22" s="524">
        <f t="shared" si="5"/>
        <v>99.900249376558605</v>
      </c>
      <c r="G22" s="524">
        <f t="shared" si="5"/>
        <v>113.67948077883175</v>
      </c>
      <c r="H22" s="524">
        <f t="shared" si="5"/>
        <v>107.33421168203776</v>
      </c>
      <c r="I22" s="524">
        <f t="shared" si="5"/>
        <v>101.43207855973813</v>
      </c>
      <c r="J22" s="524">
        <f t="shared" si="5"/>
        <v>130.9398951189996</v>
      </c>
      <c r="K22" s="524">
        <f t="shared" si="5"/>
        <v>148.305606900801</v>
      </c>
      <c r="L22" s="524">
        <f t="shared" si="5"/>
        <v>111.50810137100125</v>
      </c>
      <c r="M22" s="524">
        <f t="shared" si="5"/>
        <v>102.70119225037257</v>
      </c>
    </row>
    <row r="23" spans="1:13" s="177" customFormat="1" ht="18" customHeight="1">
      <c r="A23" s="444" t="s">
        <v>244</v>
      </c>
      <c r="B23" s="525">
        <v>94.9</v>
      </c>
      <c r="C23" s="525">
        <f t="shared" si="5"/>
        <v>95.58936508807551</v>
      </c>
      <c r="D23" s="525">
        <f t="shared" si="5"/>
        <v>97.533619415302041</v>
      </c>
      <c r="E23" s="525">
        <f t="shared" si="5"/>
        <v>97.434463680040025</v>
      </c>
      <c r="F23" s="525">
        <f t="shared" si="5"/>
        <v>96.704674167484711</v>
      </c>
      <c r="G23" s="525">
        <f t="shared" si="5"/>
        <v>97.338091296675159</v>
      </c>
      <c r="H23" s="525">
        <f t="shared" si="5"/>
        <v>94.43512999671097</v>
      </c>
      <c r="I23" s="525">
        <f t="shared" si="5"/>
        <v>99.839449541284409</v>
      </c>
      <c r="J23" s="525">
        <f t="shared" si="5"/>
        <v>100.6883290365946</v>
      </c>
      <c r="K23" s="525">
        <f t="shared" si="5"/>
        <v>99.364542842656761</v>
      </c>
      <c r="L23" s="525">
        <f t="shared" si="5"/>
        <v>103.37279314215738</v>
      </c>
      <c r="M23" s="525">
        <f t="shared" si="5"/>
        <v>105.71186468565412</v>
      </c>
    </row>
    <row r="24" spans="1:13" ht="18" customHeight="1">
      <c r="A24" s="191" t="s">
        <v>26</v>
      </c>
      <c r="B24" s="524">
        <v>94.9</v>
      </c>
      <c r="C24" s="524">
        <f t="shared" si="5"/>
        <v>95.58936508807551</v>
      </c>
      <c r="D24" s="524">
        <f t="shared" si="5"/>
        <v>97.533619415302041</v>
      </c>
      <c r="E24" s="524">
        <f t="shared" si="5"/>
        <v>97.434463680040025</v>
      </c>
      <c r="F24" s="524">
        <f t="shared" si="5"/>
        <v>96.704674167484711</v>
      </c>
      <c r="G24" s="524">
        <f t="shared" si="5"/>
        <v>97.338091296675159</v>
      </c>
      <c r="H24" s="524">
        <f t="shared" si="5"/>
        <v>94.43512999671097</v>
      </c>
      <c r="I24" s="524">
        <f t="shared" si="5"/>
        <v>98.91522256201155</v>
      </c>
      <c r="J24" s="524">
        <f t="shared" si="5"/>
        <v>100.34437450082874</v>
      </c>
      <c r="K24" s="524">
        <f t="shared" si="5"/>
        <v>99.133887918934647</v>
      </c>
      <c r="L24" s="524">
        <f t="shared" si="5"/>
        <v>102.59082118930864</v>
      </c>
      <c r="M24" s="524">
        <f t="shared" si="5"/>
        <v>105.58683194062255</v>
      </c>
    </row>
    <row r="25" spans="1:13" ht="18" customHeight="1">
      <c r="A25" s="191" t="s">
        <v>27</v>
      </c>
      <c r="B25" s="538">
        <v>0</v>
      </c>
      <c r="C25" s="538">
        <v>0</v>
      </c>
      <c r="D25" s="538">
        <v>0</v>
      </c>
      <c r="E25" s="538">
        <v>0</v>
      </c>
      <c r="F25" s="538">
        <v>0</v>
      </c>
      <c r="G25" s="538">
        <v>0</v>
      </c>
      <c r="H25" s="538">
        <v>0</v>
      </c>
      <c r="I25" s="538">
        <v>0</v>
      </c>
      <c r="J25" s="524">
        <f t="shared" si="5"/>
        <v>137.5</v>
      </c>
      <c r="K25" s="524">
        <f t="shared" si="5"/>
        <v>117.37967914438502</v>
      </c>
      <c r="L25" s="524">
        <f t="shared" si="5"/>
        <v>154.95444191343964</v>
      </c>
      <c r="M25" s="524">
        <f t="shared" si="5"/>
        <v>111.17236310180081</v>
      </c>
    </row>
    <row r="26" spans="1:13" s="177" customFormat="1" ht="18" customHeight="1">
      <c r="A26" s="444" t="s">
        <v>245</v>
      </c>
      <c r="B26" s="525">
        <v>96</v>
      </c>
      <c r="C26" s="525">
        <f t="shared" si="5"/>
        <v>96.443207829054671</v>
      </c>
      <c r="D26" s="525">
        <f t="shared" si="5"/>
        <v>99.448581661076688</v>
      </c>
      <c r="E26" s="525">
        <f t="shared" si="5"/>
        <v>102.19789642163026</v>
      </c>
      <c r="F26" s="525">
        <f t="shared" si="5"/>
        <v>96.3713398775065</v>
      </c>
      <c r="G26" s="525">
        <f t="shared" si="5"/>
        <v>93.000478822966087</v>
      </c>
      <c r="H26" s="525">
        <f t="shared" si="5"/>
        <v>99.486699430532795</v>
      </c>
      <c r="I26" s="525">
        <f t="shared" si="5"/>
        <v>101.49923156541104</v>
      </c>
      <c r="J26" s="525">
        <f t="shared" si="5"/>
        <v>93.909335311022517</v>
      </c>
      <c r="K26" s="525">
        <f t="shared" si="5"/>
        <v>101.84106614017769</v>
      </c>
      <c r="L26" s="525">
        <f t="shared" si="5"/>
        <v>96.092020872711998</v>
      </c>
      <c r="M26" s="525">
        <f t="shared" si="5"/>
        <v>100.5329522528581</v>
      </c>
    </row>
    <row r="27" spans="1:13" ht="18" customHeight="1">
      <c r="A27" s="191" t="s">
        <v>26</v>
      </c>
      <c r="B27" s="524">
        <v>95.5</v>
      </c>
      <c r="C27" s="524">
        <f t="shared" si="5"/>
        <v>96.446972043131836</v>
      </c>
      <c r="D27" s="524">
        <f t="shared" si="5"/>
        <v>99.550456840937613</v>
      </c>
      <c r="E27" s="524">
        <f t="shared" si="5"/>
        <v>101.98956103568602</v>
      </c>
      <c r="F27" s="524">
        <f t="shared" si="5"/>
        <v>96.271006138320658</v>
      </c>
      <c r="G27" s="524">
        <f t="shared" si="5"/>
        <v>92.860875927668033</v>
      </c>
      <c r="H27" s="524">
        <f t="shared" si="5"/>
        <v>100.07075319997428</v>
      </c>
      <c r="I27" s="524">
        <f t="shared" si="5"/>
        <v>101.37710502635299</v>
      </c>
      <c r="J27" s="524">
        <f t="shared" si="5"/>
        <v>93.639144700343962</v>
      </c>
      <c r="K27" s="524">
        <f t="shared" si="5"/>
        <v>101.45236644322569</v>
      </c>
      <c r="L27" s="524">
        <f t="shared" si="5"/>
        <v>96.087362765708946</v>
      </c>
      <c r="M27" s="524">
        <f t="shared" si="5"/>
        <v>100.48794040528573</v>
      </c>
    </row>
    <row r="28" spans="1:13" ht="18" customHeight="1">
      <c r="A28" s="191" t="s">
        <v>27</v>
      </c>
      <c r="B28" s="524">
        <v>115.4</v>
      </c>
      <c r="C28" s="524">
        <f t="shared" si="5"/>
        <v>96.304008328995323</v>
      </c>
      <c r="D28" s="524">
        <f t="shared" si="5"/>
        <v>95.675675675675677</v>
      </c>
      <c r="E28" s="524">
        <f t="shared" si="5"/>
        <v>110.22598870056497</v>
      </c>
      <c r="F28" s="524">
        <f t="shared" si="5"/>
        <v>99.948744233726288</v>
      </c>
      <c r="G28" s="524">
        <f t="shared" si="5"/>
        <v>97.794871794871796</v>
      </c>
      <c r="H28" s="524">
        <f t="shared" si="5"/>
        <v>80.440482433141057</v>
      </c>
      <c r="I28" s="524">
        <f t="shared" si="5"/>
        <v>106.45371577574967</v>
      </c>
      <c r="J28" s="524">
        <f t="shared" si="5"/>
        <v>104.34782608695652</v>
      </c>
      <c r="K28" s="524">
        <f t="shared" si="5"/>
        <v>115.3169014084507</v>
      </c>
      <c r="L28" s="524">
        <f t="shared" si="5"/>
        <v>96.234096692111962</v>
      </c>
      <c r="M28" s="524">
        <f t="shared" si="5"/>
        <v>101.90375462718137</v>
      </c>
    </row>
    <row r="29" spans="1:13" ht="18" customHeight="1">
      <c r="B29" s="297"/>
      <c r="C29" s="297"/>
      <c r="D29" s="297"/>
      <c r="E29" s="297"/>
      <c r="F29" s="297"/>
      <c r="J29" s="197"/>
    </row>
  </sheetData>
  <mergeCells count="4">
    <mergeCell ref="A4:A5"/>
    <mergeCell ref="B4:M4"/>
    <mergeCell ref="B16:M16"/>
    <mergeCell ref="B17:M17"/>
  </mergeCells>
  <pageMargins left="0.24803149599999999" right="1.1811024E-2" top="0.62992125984252001" bottom="0.62992125984252001" header="0.511811023622047" footer="0.23622047244094499"/>
  <pageSetup paperSize="9" firstPageNumber="15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V30"/>
  <sheetViews>
    <sheetView workbookViewId="0">
      <selection activeCell="D18" sqref="D18"/>
    </sheetView>
  </sheetViews>
  <sheetFormatPr defaultRowHeight="15.95" customHeight="1"/>
  <cols>
    <col min="1" max="1" width="3" style="28" customWidth="1"/>
    <col min="2" max="2" width="38.42578125" style="28" customWidth="1"/>
    <col min="3" max="4" width="11.85546875" style="28" customWidth="1"/>
    <col min="5" max="6" width="11.85546875" style="28" hidden="1" customWidth="1"/>
    <col min="7" max="7" width="11.85546875" style="28" customWidth="1"/>
    <col min="8" max="8" width="11.5703125" style="28" customWidth="1"/>
    <col min="9" max="9" width="11.28515625" style="28" bestFit="1" customWidth="1"/>
    <col min="10" max="16384" width="9.140625" style="28"/>
  </cols>
  <sheetData>
    <row r="1" spans="1:22" s="162" customFormat="1" ht="20.100000000000001" customHeight="1">
      <c r="A1" s="226" t="s">
        <v>317</v>
      </c>
      <c r="B1" s="91"/>
      <c r="C1" s="91"/>
      <c r="D1" s="91"/>
      <c r="E1" s="91"/>
    </row>
    <row r="2" spans="1:22" s="162" customFormat="1" ht="20.100000000000001" customHeight="1">
      <c r="A2" s="229" t="s">
        <v>318</v>
      </c>
      <c r="B2" s="91"/>
      <c r="C2" s="91"/>
      <c r="D2" s="91"/>
      <c r="E2" s="91"/>
    </row>
    <row r="3" spans="1:22" s="162" customFormat="1" ht="20.100000000000001" customHeight="1">
      <c r="A3" s="230"/>
      <c r="B3" s="91"/>
      <c r="C3" s="91"/>
      <c r="D3" s="91"/>
      <c r="E3" s="91"/>
    </row>
    <row r="4" spans="1:22" s="162" customFormat="1" ht="20.100000000000001" customHeight="1">
      <c r="B4" s="168"/>
      <c r="F4" s="52"/>
    </row>
    <row r="5" spans="1:22" s="162" customFormat="1" ht="22.5" customHeight="1">
      <c r="A5" s="617"/>
      <c r="B5" s="617"/>
      <c r="C5" s="580" t="s">
        <v>234</v>
      </c>
      <c r="D5" s="580"/>
      <c r="E5" s="580"/>
      <c r="F5" s="580"/>
      <c r="G5" s="580"/>
      <c r="H5" s="580"/>
      <c r="I5" s="580"/>
    </row>
    <row r="6" spans="1:22" ht="38.25">
      <c r="A6" s="618"/>
      <c r="B6" s="618"/>
      <c r="C6" s="225" t="s">
        <v>308</v>
      </c>
      <c r="D6" s="225" t="s">
        <v>297</v>
      </c>
      <c r="E6" s="225" t="s">
        <v>296</v>
      </c>
      <c r="F6" s="199" t="s">
        <v>295</v>
      </c>
      <c r="G6" s="251" t="s">
        <v>334</v>
      </c>
      <c r="H6" s="251" t="s">
        <v>355</v>
      </c>
      <c r="I6" s="251" t="s">
        <v>356</v>
      </c>
    </row>
    <row r="7" spans="1:22" s="56" customFormat="1" ht="17.25" customHeight="1">
      <c r="A7" s="298" t="s">
        <v>69</v>
      </c>
      <c r="B7" s="299"/>
      <c r="C7" s="300">
        <f t="shared" ref="C7:I7" si="0">C9+C12+C15</f>
        <v>16355</v>
      </c>
      <c r="D7" s="300">
        <f t="shared" si="0"/>
        <v>16257</v>
      </c>
      <c r="E7" s="300">
        <f t="shared" si="0"/>
        <v>16445</v>
      </c>
      <c r="F7" s="300">
        <f t="shared" si="0"/>
        <v>18143</v>
      </c>
      <c r="G7" s="300">
        <f t="shared" si="0"/>
        <v>16215</v>
      </c>
      <c r="H7" s="300">
        <f t="shared" si="0"/>
        <v>15652</v>
      </c>
      <c r="I7" s="300">
        <f t="shared" si="0"/>
        <v>14939</v>
      </c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</row>
    <row r="8" spans="1:22" s="56" customFormat="1" ht="17.25" customHeight="1">
      <c r="A8" s="301" t="s">
        <v>134</v>
      </c>
      <c r="B8" s="299"/>
      <c r="C8" s="262"/>
      <c r="D8" s="302"/>
      <c r="E8" s="303"/>
      <c r="F8" s="374"/>
      <c r="G8" s="374"/>
      <c r="H8" s="318"/>
      <c r="I8" s="303"/>
    </row>
    <row r="9" spans="1:22" s="56" customFormat="1" ht="15.75" customHeight="1">
      <c r="A9" s="304" t="s">
        <v>70</v>
      </c>
      <c r="C9" s="303">
        <f>C10+C11</f>
        <v>9146</v>
      </c>
      <c r="D9" s="303">
        <f>D10+D11</f>
        <v>9073</v>
      </c>
      <c r="E9" s="303">
        <f>E10+E11</f>
        <v>9181</v>
      </c>
      <c r="F9" s="374">
        <v>9186</v>
      </c>
      <c r="G9" s="374">
        <v>8886</v>
      </c>
      <c r="H9" s="371">
        <f>H10+H11</f>
        <v>8665</v>
      </c>
      <c r="I9" s="371">
        <f>I10+I11</f>
        <v>8350</v>
      </c>
    </row>
    <row r="10" spans="1:22" s="56" customFormat="1" ht="15.95" customHeight="1">
      <c r="B10" s="291" t="s">
        <v>26</v>
      </c>
      <c r="C10" s="445">
        <v>9038</v>
      </c>
      <c r="D10" s="303">
        <v>8945</v>
      </c>
      <c r="E10" s="303">
        <v>9028</v>
      </c>
      <c r="F10" s="374">
        <v>8969</v>
      </c>
      <c r="G10" s="374">
        <v>8671</v>
      </c>
      <c r="H10" s="371">
        <v>8401</v>
      </c>
      <c r="I10" s="303">
        <v>8075</v>
      </c>
    </row>
    <row r="11" spans="1:22" s="56" customFormat="1" ht="15.95" customHeight="1">
      <c r="B11" s="291" t="s">
        <v>27</v>
      </c>
      <c r="C11" s="445">
        <v>108</v>
      </c>
      <c r="D11" s="303">
        <v>128</v>
      </c>
      <c r="E11" s="303">
        <v>153</v>
      </c>
      <c r="F11" s="374">
        <f>F9-F10</f>
        <v>217</v>
      </c>
      <c r="G11" s="374">
        <v>215</v>
      </c>
      <c r="H11" s="371">
        <v>264</v>
      </c>
      <c r="I11" s="303">
        <v>275</v>
      </c>
    </row>
    <row r="12" spans="1:22" s="56" customFormat="1" ht="15.95" customHeight="1">
      <c r="A12" s="304" t="s">
        <v>71</v>
      </c>
      <c r="C12" s="303">
        <f>C13+C14</f>
        <v>5241</v>
      </c>
      <c r="D12" s="303">
        <f>D13+D14</f>
        <v>5197</v>
      </c>
      <c r="E12" s="303">
        <f>E13+E14</f>
        <v>5222</v>
      </c>
      <c r="F12" s="374">
        <v>6925</v>
      </c>
      <c r="G12" s="374">
        <f>G13+G14</f>
        <v>5275</v>
      </c>
      <c r="H12" s="374">
        <f>H13+H14</f>
        <v>5004</v>
      </c>
      <c r="I12" s="374">
        <f>I13+I14</f>
        <v>4630</v>
      </c>
    </row>
    <row r="13" spans="1:22" s="56" customFormat="1" ht="15.95" customHeight="1">
      <c r="B13" s="291" t="s">
        <v>26</v>
      </c>
      <c r="C13" s="445">
        <v>5227</v>
      </c>
      <c r="D13" s="303">
        <v>5177</v>
      </c>
      <c r="E13" s="303">
        <v>5181</v>
      </c>
      <c r="F13" s="374">
        <v>5070</v>
      </c>
      <c r="G13" s="374">
        <v>5175</v>
      </c>
      <c r="H13" s="371">
        <v>4864</v>
      </c>
      <c r="I13" s="303">
        <v>4546</v>
      </c>
    </row>
    <row r="14" spans="1:22" s="56" customFormat="1" ht="15.95" customHeight="1">
      <c r="B14" s="291" t="s">
        <v>27</v>
      </c>
      <c r="C14" s="445">
        <v>14</v>
      </c>
      <c r="D14" s="303">
        <v>20</v>
      </c>
      <c r="E14" s="303">
        <v>41</v>
      </c>
      <c r="F14" s="374">
        <f>F12-F13</f>
        <v>1855</v>
      </c>
      <c r="G14" s="374">
        <v>100</v>
      </c>
      <c r="H14" s="371">
        <v>140</v>
      </c>
      <c r="I14" s="303">
        <v>84</v>
      </c>
    </row>
    <row r="15" spans="1:22" s="56" customFormat="1" ht="15.95" customHeight="1">
      <c r="A15" s="304" t="s">
        <v>72</v>
      </c>
      <c r="C15" s="303">
        <f>C16+C17</f>
        <v>1968</v>
      </c>
      <c r="D15" s="303">
        <f>D16+D17</f>
        <v>1987</v>
      </c>
      <c r="E15" s="303">
        <f>E16+E17</f>
        <v>2042</v>
      </c>
      <c r="F15" s="374">
        <v>2032</v>
      </c>
      <c r="G15" s="374">
        <v>2054</v>
      </c>
      <c r="H15" s="371">
        <f>H16+H17</f>
        <v>1983</v>
      </c>
      <c r="I15" s="371">
        <f>I16+I17</f>
        <v>1959</v>
      </c>
    </row>
    <row r="16" spans="1:22" s="56" customFormat="1" ht="15.95" customHeight="1">
      <c r="B16" s="291" t="s">
        <v>26</v>
      </c>
      <c r="C16" s="445">
        <v>1913</v>
      </c>
      <c r="D16" s="303">
        <v>1923</v>
      </c>
      <c r="E16" s="303">
        <v>1974</v>
      </c>
      <c r="F16" s="374">
        <v>1934</v>
      </c>
      <c r="G16" s="374">
        <f>G15-G17</f>
        <v>1954</v>
      </c>
      <c r="H16" s="371">
        <v>1886</v>
      </c>
      <c r="I16" s="303">
        <v>1869</v>
      </c>
    </row>
    <row r="17" spans="1:9" s="56" customFormat="1" ht="15.95" customHeight="1">
      <c r="B17" s="291" t="s">
        <v>27</v>
      </c>
      <c r="C17" s="445">
        <v>55</v>
      </c>
      <c r="D17" s="303">
        <v>64</v>
      </c>
      <c r="E17" s="303">
        <v>68</v>
      </c>
      <c r="F17" s="374">
        <f>F15-F16</f>
        <v>98</v>
      </c>
      <c r="G17" s="374">
        <v>100</v>
      </c>
      <c r="H17" s="371">
        <v>97</v>
      </c>
      <c r="I17" s="303">
        <v>90</v>
      </c>
    </row>
    <row r="18" spans="1:9" s="56" customFormat="1" ht="15.95" customHeight="1">
      <c r="A18" s="614" t="s">
        <v>73</v>
      </c>
      <c r="B18" s="615"/>
      <c r="C18" s="300">
        <f t="shared" ref="C18:I18" si="1">C20+C23+C26</f>
        <v>182230</v>
      </c>
      <c r="D18" s="300">
        <f t="shared" si="1"/>
        <v>182195</v>
      </c>
      <c r="E18" s="300">
        <f t="shared" si="1"/>
        <v>179240</v>
      </c>
      <c r="F18" s="300">
        <f t="shared" si="1"/>
        <v>180662</v>
      </c>
      <c r="G18" s="300">
        <f t="shared" si="1"/>
        <v>183718</v>
      </c>
      <c r="H18" s="300">
        <f t="shared" si="1"/>
        <v>182821</v>
      </c>
      <c r="I18" s="300">
        <f t="shared" si="1"/>
        <v>188197</v>
      </c>
    </row>
    <row r="19" spans="1:9" s="56" customFormat="1" ht="15.95" customHeight="1">
      <c r="A19" s="616" t="s">
        <v>74</v>
      </c>
      <c r="B19" s="616"/>
      <c r="C19" s="262"/>
      <c r="D19" s="303"/>
      <c r="E19" s="303"/>
      <c r="F19" s="374"/>
      <c r="G19" s="374"/>
      <c r="H19" s="318"/>
      <c r="I19" s="303"/>
    </row>
    <row r="20" spans="1:9" s="56" customFormat="1" ht="15.95" customHeight="1">
      <c r="A20" s="304" t="s">
        <v>70</v>
      </c>
      <c r="C20" s="303">
        <f>C21+C22</f>
        <v>85043</v>
      </c>
      <c r="D20" s="303">
        <f>D21+D22</f>
        <v>86093</v>
      </c>
      <c r="E20" s="303">
        <f>E21+E22</f>
        <v>84506</v>
      </c>
      <c r="F20" s="374">
        <v>86982</v>
      </c>
      <c r="G20" s="374">
        <v>89794</v>
      </c>
      <c r="H20" s="371">
        <f>H21+H22</f>
        <v>89717</v>
      </c>
      <c r="I20" s="371">
        <f>I21+I22</f>
        <v>91144</v>
      </c>
    </row>
    <row r="21" spans="1:9" s="56" customFormat="1" ht="15.95" customHeight="1">
      <c r="B21" s="291" t="s">
        <v>26</v>
      </c>
      <c r="C21" s="445">
        <v>84206</v>
      </c>
      <c r="D21" s="303">
        <v>85014</v>
      </c>
      <c r="E21" s="303">
        <v>83230</v>
      </c>
      <c r="F21" s="374">
        <v>85274</v>
      </c>
      <c r="G21" s="374">
        <f>G20-G22</f>
        <v>87484</v>
      </c>
      <c r="H21" s="371">
        <v>87273</v>
      </c>
      <c r="I21" s="303">
        <v>88583</v>
      </c>
    </row>
    <row r="22" spans="1:9" s="56" customFormat="1" ht="15.95" customHeight="1">
      <c r="B22" s="291" t="s">
        <v>27</v>
      </c>
      <c r="C22" s="445">
        <v>837</v>
      </c>
      <c r="D22" s="303">
        <v>1079</v>
      </c>
      <c r="E22" s="303">
        <v>1276</v>
      </c>
      <c r="F22" s="374">
        <f>F20-F21</f>
        <v>1708</v>
      </c>
      <c r="G22" s="374">
        <v>2310</v>
      </c>
      <c r="H22" s="371">
        <v>2444</v>
      </c>
      <c r="I22" s="303">
        <v>2561</v>
      </c>
    </row>
    <row r="23" spans="1:9" ht="15.95" customHeight="1">
      <c r="A23" s="304" t="s">
        <v>71</v>
      </c>
      <c r="B23" s="56"/>
      <c r="C23" s="303">
        <f>C24+C25</f>
        <v>61091</v>
      </c>
      <c r="D23" s="303">
        <f>D24+D25</f>
        <v>60464</v>
      </c>
      <c r="E23" s="303">
        <f>E24+E25</f>
        <v>59505</v>
      </c>
      <c r="F23" s="171">
        <v>59762</v>
      </c>
      <c r="G23" s="171">
        <v>59382</v>
      </c>
      <c r="H23" s="371">
        <f>H24+H25</f>
        <v>60401</v>
      </c>
      <c r="I23" s="371">
        <f>I24+I25</f>
        <v>63914</v>
      </c>
    </row>
    <row r="24" spans="1:9" ht="15.95" customHeight="1">
      <c r="A24" s="56"/>
      <c r="B24" s="291" t="s">
        <v>26</v>
      </c>
      <c r="C24" s="445">
        <v>61043</v>
      </c>
      <c r="D24" s="303">
        <v>60398</v>
      </c>
      <c r="E24" s="303">
        <v>59115</v>
      </c>
      <c r="F24" s="171">
        <v>58972</v>
      </c>
      <c r="G24" s="171">
        <f>G23-G25</f>
        <v>58504</v>
      </c>
      <c r="H24" s="371">
        <v>59295</v>
      </c>
      <c r="I24" s="292">
        <v>62651</v>
      </c>
    </row>
    <row r="25" spans="1:9" ht="15.95" customHeight="1">
      <c r="A25" s="56"/>
      <c r="B25" s="291" t="s">
        <v>27</v>
      </c>
      <c r="C25" s="445">
        <v>48</v>
      </c>
      <c r="D25" s="303">
        <v>66</v>
      </c>
      <c r="E25" s="303">
        <v>390</v>
      </c>
      <c r="F25" s="171">
        <f>F23-F24</f>
        <v>790</v>
      </c>
      <c r="G25" s="171">
        <v>878</v>
      </c>
      <c r="H25" s="371">
        <v>1106</v>
      </c>
      <c r="I25" s="292">
        <v>1263</v>
      </c>
    </row>
    <row r="26" spans="1:9" ht="15.95" customHeight="1">
      <c r="A26" s="304" t="s">
        <v>72</v>
      </c>
      <c r="B26" s="56"/>
      <c r="C26" s="303">
        <f>C27+C28</f>
        <v>36096</v>
      </c>
      <c r="D26" s="303">
        <f>D27+D28</f>
        <v>35638</v>
      </c>
      <c r="E26" s="303">
        <f>E27+E28</f>
        <v>35229</v>
      </c>
      <c r="F26" s="171">
        <v>33918</v>
      </c>
      <c r="G26" s="171">
        <v>34542</v>
      </c>
      <c r="H26" s="371">
        <f>H27+H28</f>
        <v>32703</v>
      </c>
      <c r="I26" s="371">
        <f>I27+I28</f>
        <v>33139</v>
      </c>
    </row>
    <row r="27" spans="1:9" ht="15.95" customHeight="1">
      <c r="A27" s="56"/>
      <c r="B27" s="291" t="s">
        <v>26</v>
      </c>
      <c r="C27" s="445">
        <v>35691</v>
      </c>
      <c r="D27" s="303">
        <v>35120</v>
      </c>
      <c r="E27" s="303">
        <v>34629</v>
      </c>
      <c r="F27" s="171">
        <v>33240</v>
      </c>
      <c r="G27" s="171">
        <f>G26-G28</f>
        <v>33462</v>
      </c>
      <c r="H27" s="371">
        <v>31921</v>
      </c>
      <c r="I27" s="292">
        <v>32334</v>
      </c>
    </row>
    <row r="28" spans="1:9" ht="15.95" customHeight="1">
      <c r="A28" s="56"/>
      <c r="B28" s="291" t="s">
        <v>27</v>
      </c>
      <c r="C28" s="445">
        <v>405</v>
      </c>
      <c r="D28" s="303">
        <v>518</v>
      </c>
      <c r="E28" s="303">
        <v>600</v>
      </c>
      <c r="F28" s="171">
        <f>F26-F27</f>
        <v>678</v>
      </c>
      <c r="G28" s="171">
        <v>1080</v>
      </c>
      <c r="H28" s="371">
        <v>782</v>
      </c>
      <c r="I28" s="292">
        <v>805</v>
      </c>
    </row>
    <row r="29" spans="1:9" ht="15.95" customHeight="1">
      <c r="A29" s="514"/>
      <c r="B29" s="514"/>
    </row>
    <row r="30" spans="1:9" ht="15.95" customHeight="1">
      <c r="A30" s="514"/>
      <c r="B30" s="514"/>
    </row>
  </sheetData>
  <mergeCells count="4">
    <mergeCell ref="A18:B18"/>
    <mergeCell ref="A19:B19"/>
    <mergeCell ref="A5:B6"/>
    <mergeCell ref="C5:I5"/>
  </mergeCells>
  <pageMargins left="0.24803149599999999" right="1.1811024E-2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F109"/>
  <sheetViews>
    <sheetView topLeftCell="A10" workbookViewId="0">
      <selection activeCell="C19" sqref="C19"/>
    </sheetView>
  </sheetViews>
  <sheetFormatPr defaultRowHeight="14.25" customHeight="1"/>
  <cols>
    <col min="1" max="1" width="26.28515625" style="26" customWidth="1"/>
    <col min="2" max="2" width="11.140625" style="26" customWidth="1"/>
    <col min="3" max="3" width="11.5703125" style="26" customWidth="1"/>
    <col min="4" max="4" width="17.5703125" style="26" customWidth="1"/>
    <col min="5" max="5" width="20.140625" style="26" customWidth="1"/>
    <col min="6" max="6" width="10" style="26" bestFit="1" customWidth="1"/>
    <col min="7" max="16384" width="9.140625" style="26"/>
  </cols>
  <sheetData>
    <row r="1" spans="1:6" s="21" customFormat="1" ht="20.100000000000001" customHeight="1">
      <c r="A1" s="19" t="s">
        <v>367</v>
      </c>
      <c r="B1" s="20"/>
      <c r="C1" s="20"/>
      <c r="D1" s="20"/>
      <c r="E1" s="20"/>
      <c r="F1" s="20"/>
    </row>
    <row r="2" spans="1:6" s="21" customFormat="1" ht="20.100000000000001" customHeight="1">
      <c r="A2" s="19" t="s">
        <v>64</v>
      </c>
      <c r="B2" s="20"/>
      <c r="C2" s="20"/>
      <c r="D2" s="20"/>
      <c r="E2" s="20"/>
      <c r="F2" s="20"/>
    </row>
    <row r="3" spans="1:6" ht="20.100000000000001" customHeight="1">
      <c r="A3" s="119" t="s">
        <v>368</v>
      </c>
      <c r="B3" s="30"/>
      <c r="C3" s="30"/>
      <c r="D3" s="30"/>
      <c r="E3" s="30"/>
      <c r="F3" s="30"/>
    </row>
    <row r="4" spans="1:6" ht="20.100000000000001" customHeight="1"/>
    <row r="5" spans="1:6" ht="20.100000000000001" customHeight="1">
      <c r="A5" s="40"/>
      <c r="E5" s="33" t="s">
        <v>133</v>
      </c>
    </row>
    <row r="6" spans="1:6" ht="20.100000000000001" customHeight="1">
      <c r="B6" s="41" t="s">
        <v>31</v>
      </c>
      <c r="C6" s="611" t="s">
        <v>75</v>
      </c>
      <c r="D6" s="611"/>
      <c r="E6" s="611"/>
    </row>
    <row r="7" spans="1:6" ht="20.100000000000001" customHeight="1">
      <c r="B7" s="58" t="s">
        <v>33</v>
      </c>
      <c r="C7" s="41" t="s">
        <v>65</v>
      </c>
      <c r="D7" s="41" t="s">
        <v>76</v>
      </c>
      <c r="E7" s="41" t="s">
        <v>77</v>
      </c>
    </row>
    <row r="8" spans="1:6" ht="20.100000000000001" customHeight="1">
      <c r="B8" s="59"/>
      <c r="C8" s="45" t="s">
        <v>58</v>
      </c>
      <c r="D8" s="45" t="s">
        <v>63</v>
      </c>
      <c r="E8" s="45" t="s">
        <v>68</v>
      </c>
    </row>
    <row r="9" spans="1:6" s="31" customFormat="1" ht="20.100000000000001" customHeight="1">
      <c r="A9" s="204" t="s">
        <v>38</v>
      </c>
      <c r="B9" s="439">
        <f>SUM(C9:E9)</f>
        <v>20406</v>
      </c>
      <c r="C9" s="565">
        <f>SUM(C10:C24)</f>
        <v>9983</v>
      </c>
      <c r="D9" s="565">
        <f t="shared" ref="D9:E9" si="0">SUM(D10:D24)</f>
        <v>7054</v>
      </c>
      <c r="E9" s="565">
        <f t="shared" si="0"/>
        <v>3369</v>
      </c>
      <c r="F9" s="171"/>
    </row>
    <row r="10" spans="1:6" ht="20.100000000000001" customHeight="1">
      <c r="A10" s="38" t="s">
        <v>200</v>
      </c>
      <c r="B10" s="404">
        <f t="shared" ref="B10:B23" si="1">SUM(C10:E10)</f>
        <v>3549</v>
      </c>
      <c r="C10" s="303">
        <v>1585</v>
      </c>
      <c r="D10" s="303">
        <v>1080</v>
      </c>
      <c r="E10" s="303">
        <v>884</v>
      </c>
      <c r="F10" s="171"/>
    </row>
    <row r="11" spans="1:6" ht="20.100000000000001" customHeight="1">
      <c r="A11" s="38" t="s">
        <v>201</v>
      </c>
      <c r="B11" s="404">
        <f t="shared" si="1"/>
        <v>1482</v>
      </c>
      <c r="C11" s="303">
        <v>754</v>
      </c>
      <c r="D11" s="303">
        <v>528</v>
      </c>
      <c r="E11" s="303">
        <v>200</v>
      </c>
      <c r="F11" s="171"/>
    </row>
    <row r="12" spans="1:6" ht="20.100000000000001" customHeight="1">
      <c r="A12" s="38" t="s">
        <v>202</v>
      </c>
      <c r="B12" s="404">
        <f t="shared" si="1"/>
        <v>888</v>
      </c>
      <c r="C12" s="303">
        <v>502</v>
      </c>
      <c r="D12" s="303">
        <v>309</v>
      </c>
      <c r="E12" s="303">
        <v>77</v>
      </c>
      <c r="F12" s="171"/>
    </row>
    <row r="13" spans="1:6" ht="20.100000000000001" customHeight="1">
      <c r="A13" s="38" t="s">
        <v>203</v>
      </c>
      <c r="B13" s="404">
        <f t="shared" si="1"/>
        <v>1369</v>
      </c>
      <c r="C13" s="303">
        <v>654</v>
      </c>
      <c r="D13" s="303">
        <v>487</v>
      </c>
      <c r="E13" s="303">
        <v>228</v>
      </c>
      <c r="F13" s="171"/>
    </row>
    <row r="14" spans="1:6" ht="20.100000000000001" customHeight="1">
      <c r="A14" s="38" t="s">
        <v>204</v>
      </c>
      <c r="B14" s="404">
        <f t="shared" si="1"/>
        <v>727</v>
      </c>
      <c r="C14" s="303">
        <v>392</v>
      </c>
      <c r="D14" s="303">
        <v>257</v>
      </c>
      <c r="E14" s="303">
        <v>78</v>
      </c>
      <c r="F14" s="171"/>
    </row>
    <row r="15" spans="1:6" ht="20.100000000000001" customHeight="1">
      <c r="A15" s="38" t="s">
        <v>205</v>
      </c>
      <c r="B15" s="404">
        <f t="shared" si="1"/>
        <v>811</v>
      </c>
      <c r="C15" s="303">
        <v>429</v>
      </c>
      <c r="D15" s="303">
        <v>270</v>
      </c>
      <c r="E15" s="303">
        <v>112</v>
      </c>
      <c r="F15" s="171"/>
    </row>
    <row r="16" spans="1:6" ht="20.100000000000001" customHeight="1">
      <c r="A16" s="38" t="s">
        <v>206</v>
      </c>
      <c r="B16" s="404">
        <f t="shared" si="1"/>
        <v>1830</v>
      </c>
      <c r="C16" s="303">
        <v>829</v>
      </c>
      <c r="D16" s="303">
        <v>704</v>
      </c>
      <c r="E16" s="303">
        <v>297</v>
      </c>
      <c r="F16" s="171"/>
    </row>
    <row r="17" spans="1:6" ht="20.100000000000001" customHeight="1">
      <c r="A17" s="38" t="s">
        <v>207</v>
      </c>
      <c r="B17" s="404">
        <f t="shared" si="1"/>
        <v>1439</v>
      </c>
      <c r="C17" s="303">
        <v>679</v>
      </c>
      <c r="D17" s="303">
        <v>481</v>
      </c>
      <c r="E17" s="303">
        <v>279</v>
      </c>
      <c r="F17" s="171"/>
    </row>
    <row r="18" spans="1:6" ht="20.100000000000001" customHeight="1">
      <c r="A18" s="38" t="s">
        <v>208</v>
      </c>
      <c r="B18" s="404">
        <f t="shared" si="1"/>
        <v>797</v>
      </c>
      <c r="C18" s="303">
        <v>407</v>
      </c>
      <c r="D18" s="303">
        <v>292</v>
      </c>
      <c r="E18" s="303">
        <v>98</v>
      </c>
      <c r="F18" s="171"/>
    </row>
    <row r="19" spans="1:6" ht="20.100000000000001" customHeight="1">
      <c r="A19" s="38" t="s">
        <v>209</v>
      </c>
      <c r="B19" s="404">
        <f t="shared" si="1"/>
        <v>2421</v>
      </c>
      <c r="C19" s="303">
        <v>1184</v>
      </c>
      <c r="D19" s="303">
        <v>861</v>
      </c>
      <c r="E19" s="303">
        <v>376</v>
      </c>
      <c r="F19" s="171"/>
    </row>
    <row r="20" spans="1:6" ht="20.100000000000001" customHeight="1">
      <c r="A20" s="38" t="s">
        <v>210</v>
      </c>
      <c r="B20" s="404">
        <f t="shared" si="1"/>
        <v>1039</v>
      </c>
      <c r="C20" s="303">
        <v>545</v>
      </c>
      <c r="D20" s="303">
        <v>374</v>
      </c>
      <c r="E20" s="303">
        <v>120</v>
      </c>
      <c r="F20" s="171"/>
    </row>
    <row r="21" spans="1:6" ht="20.100000000000001" customHeight="1">
      <c r="A21" s="38" t="s">
        <v>211</v>
      </c>
      <c r="B21" s="404">
        <f t="shared" si="1"/>
        <v>989</v>
      </c>
      <c r="C21" s="303">
        <v>485</v>
      </c>
      <c r="D21" s="303">
        <v>333</v>
      </c>
      <c r="E21" s="303">
        <v>171</v>
      </c>
      <c r="F21" s="171"/>
    </row>
    <row r="22" spans="1:6" ht="20.100000000000001" customHeight="1">
      <c r="A22" s="38" t="s">
        <v>212</v>
      </c>
      <c r="B22" s="404">
        <f t="shared" si="1"/>
        <v>716</v>
      </c>
      <c r="C22" s="303">
        <v>400</v>
      </c>
      <c r="D22" s="303">
        <v>239</v>
      </c>
      <c r="E22" s="303">
        <v>77</v>
      </c>
      <c r="F22" s="171"/>
    </row>
    <row r="23" spans="1:6" ht="20.100000000000001" customHeight="1">
      <c r="A23" s="38" t="s">
        <v>213</v>
      </c>
      <c r="B23" s="404">
        <f t="shared" si="1"/>
        <v>1251</v>
      </c>
      <c r="C23" s="303">
        <v>608</v>
      </c>
      <c r="D23" s="303">
        <v>464</v>
      </c>
      <c r="E23" s="303">
        <v>179</v>
      </c>
      <c r="F23" s="171"/>
    </row>
    <row r="24" spans="1:6" ht="20.100000000000001" customHeight="1">
      <c r="A24" s="38" t="s">
        <v>214</v>
      </c>
      <c r="B24" s="404">
        <f>SUM(C24:E24)</f>
        <v>1098</v>
      </c>
      <c r="C24" s="303">
        <v>530</v>
      </c>
      <c r="D24" s="303">
        <v>375</v>
      </c>
      <c r="E24" s="303">
        <v>193</v>
      </c>
      <c r="F24" s="171"/>
    </row>
    <row r="25" spans="1:6" ht="20.100000000000001" customHeight="1">
      <c r="A25" s="40"/>
      <c r="B25" s="40"/>
    </row>
    <row r="26" spans="1:6" ht="20.100000000000001" customHeight="1">
      <c r="A26" s="486" t="s">
        <v>354</v>
      </c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</sheetData>
  <mergeCells count="1">
    <mergeCell ref="C6:E6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F105"/>
  <sheetViews>
    <sheetView topLeftCell="A4" workbookViewId="0">
      <selection activeCell="D19" sqref="D19"/>
    </sheetView>
  </sheetViews>
  <sheetFormatPr defaultRowHeight="15" customHeight="1"/>
  <cols>
    <col min="1" max="1" width="27.85546875" style="26" customWidth="1"/>
    <col min="2" max="2" width="11.140625" style="26" customWidth="1"/>
    <col min="3" max="3" width="12.7109375" style="26" customWidth="1"/>
    <col min="4" max="4" width="19.5703125" style="26" customWidth="1"/>
    <col min="5" max="5" width="19.7109375" style="26" customWidth="1"/>
    <col min="6" max="6" width="10" style="26" bestFit="1" customWidth="1"/>
    <col min="7" max="16384" width="9.140625" style="26"/>
  </cols>
  <sheetData>
    <row r="1" spans="1:6" s="21" customFormat="1" ht="20.100000000000001" customHeight="1">
      <c r="A1" s="19" t="s">
        <v>369</v>
      </c>
      <c r="B1" s="20"/>
      <c r="C1" s="20"/>
      <c r="D1" s="20"/>
      <c r="E1" s="20"/>
      <c r="F1" s="20"/>
    </row>
    <row r="2" spans="1:6" s="21" customFormat="1" ht="20.100000000000001" customHeight="1">
      <c r="A2" s="19" t="s">
        <v>48</v>
      </c>
      <c r="B2" s="20"/>
      <c r="C2" s="20"/>
      <c r="D2" s="20"/>
      <c r="E2" s="20"/>
      <c r="F2" s="20"/>
    </row>
    <row r="3" spans="1:6" ht="20.100000000000001" customHeight="1">
      <c r="A3" s="118" t="s">
        <v>370</v>
      </c>
      <c r="B3" s="30"/>
      <c r="C3" s="30"/>
      <c r="D3" s="30"/>
      <c r="E3" s="30"/>
      <c r="F3" s="30"/>
    </row>
    <row r="4" spans="1:6" ht="20.100000000000001" customHeight="1"/>
    <row r="5" spans="1:6" ht="20.100000000000001" customHeight="1">
      <c r="A5" s="40"/>
      <c r="E5" s="33" t="s">
        <v>78</v>
      </c>
    </row>
    <row r="6" spans="1:6" ht="20.100000000000001" customHeight="1">
      <c r="B6" s="41" t="s">
        <v>31</v>
      </c>
      <c r="C6" s="619" t="s">
        <v>75</v>
      </c>
      <c r="D6" s="611"/>
      <c r="E6" s="611"/>
    </row>
    <row r="7" spans="1:6" ht="20.100000000000001" customHeight="1">
      <c r="B7" s="61" t="s">
        <v>33</v>
      </c>
      <c r="C7" s="41" t="s">
        <v>65</v>
      </c>
      <c r="D7" s="41" t="s">
        <v>76</v>
      </c>
      <c r="E7" s="41" t="s">
        <v>77</v>
      </c>
    </row>
    <row r="8" spans="1:6" ht="20.100000000000001" customHeight="1">
      <c r="B8" s="59"/>
      <c r="C8" s="62" t="s">
        <v>58</v>
      </c>
      <c r="D8" s="62" t="s">
        <v>63</v>
      </c>
      <c r="E8" s="62" t="s">
        <v>68</v>
      </c>
    </row>
    <row r="9" spans="1:6" s="31" customFormat="1" ht="20.100000000000001" customHeight="1">
      <c r="A9" s="204" t="s">
        <v>38</v>
      </c>
      <c r="B9" s="300">
        <f>SUM(C9:E9)</f>
        <v>377949</v>
      </c>
      <c r="C9" s="300">
        <f t="shared" ref="C9:E9" si="0">SUM(C10:C24)</f>
        <v>189655</v>
      </c>
      <c r="D9" s="300">
        <f t="shared" si="0"/>
        <v>128497</v>
      </c>
      <c r="E9" s="300">
        <f t="shared" si="0"/>
        <v>59797</v>
      </c>
      <c r="F9" s="60"/>
    </row>
    <row r="10" spans="1:6" ht="20.100000000000001" customHeight="1">
      <c r="A10" s="38" t="s">
        <v>200</v>
      </c>
      <c r="B10" s="303">
        <f t="shared" ref="B10:B24" si="1">SUM(C10:E10)</f>
        <v>78200</v>
      </c>
      <c r="C10" s="303">
        <v>37593</v>
      </c>
      <c r="D10" s="303">
        <v>25773</v>
      </c>
      <c r="E10" s="303">
        <v>14834</v>
      </c>
    </row>
    <row r="11" spans="1:6" ht="20.100000000000001" customHeight="1">
      <c r="A11" s="38" t="s">
        <v>201</v>
      </c>
      <c r="B11" s="303">
        <f t="shared" si="1"/>
        <v>28691</v>
      </c>
      <c r="C11" s="303">
        <v>14059</v>
      </c>
      <c r="D11" s="303">
        <v>10396</v>
      </c>
      <c r="E11" s="303">
        <v>4236</v>
      </c>
    </row>
    <row r="12" spans="1:6" ht="20.100000000000001" customHeight="1">
      <c r="A12" s="38" t="s">
        <v>202</v>
      </c>
      <c r="B12" s="303">
        <f t="shared" si="1"/>
        <v>14827</v>
      </c>
      <c r="C12" s="303">
        <v>7830</v>
      </c>
      <c r="D12" s="303">
        <v>4896</v>
      </c>
      <c r="E12" s="303">
        <v>2101</v>
      </c>
    </row>
    <row r="13" spans="1:6" ht="20.100000000000001" customHeight="1">
      <c r="A13" s="38" t="s">
        <v>203</v>
      </c>
      <c r="B13" s="303">
        <f t="shared" si="1"/>
        <v>26271</v>
      </c>
      <c r="C13" s="303">
        <v>12726</v>
      </c>
      <c r="D13" s="303">
        <v>9463</v>
      </c>
      <c r="E13" s="303">
        <v>4082</v>
      </c>
    </row>
    <row r="14" spans="1:6" ht="20.100000000000001" customHeight="1">
      <c r="A14" s="38" t="s">
        <v>204</v>
      </c>
      <c r="B14" s="303">
        <f t="shared" si="1"/>
        <v>13421</v>
      </c>
      <c r="C14" s="303">
        <v>7115</v>
      </c>
      <c r="D14" s="303">
        <v>4592</v>
      </c>
      <c r="E14" s="303">
        <v>1714</v>
      </c>
    </row>
    <row r="15" spans="1:6" ht="20.100000000000001" customHeight="1">
      <c r="A15" s="38" t="s">
        <v>205</v>
      </c>
      <c r="B15" s="303">
        <f t="shared" si="1"/>
        <v>12929</v>
      </c>
      <c r="C15" s="303">
        <v>6713</v>
      </c>
      <c r="D15" s="303">
        <v>4320</v>
      </c>
      <c r="E15" s="303">
        <v>1896</v>
      </c>
    </row>
    <row r="16" spans="1:6" ht="20.100000000000001" customHeight="1">
      <c r="A16" s="38" t="s">
        <v>206</v>
      </c>
      <c r="B16" s="303">
        <f t="shared" si="1"/>
        <v>34798</v>
      </c>
      <c r="C16" s="303">
        <v>17946</v>
      </c>
      <c r="D16" s="303">
        <v>11597</v>
      </c>
      <c r="E16" s="303">
        <v>5255</v>
      </c>
    </row>
    <row r="17" spans="1:5" ht="20.100000000000001" customHeight="1">
      <c r="A17" s="38" t="s">
        <v>207</v>
      </c>
      <c r="B17" s="303">
        <f t="shared" si="1"/>
        <v>28594</v>
      </c>
      <c r="C17" s="303">
        <v>13932</v>
      </c>
      <c r="D17" s="303">
        <v>10118</v>
      </c>
      <c r="E17" s="303">
        <v>4544</v>
      </c>
    </row>
    <row r="18" spans="1:5" ht="20.100000000000001" customHeight="1">
      <c r="A18" s="38" t="s">
        <v>208</v>
      </c>
      <c r="B18" s="303">
        <f t="shared" si="1"/>
        <v>14929</v>
      </c>
      <c r="C18" s="303">
        <v>7857</v>
      </c>
      <c r="D18" s="303">
        <v>5186</v>
      </c>
      <c r="E18" s="303">
        <v>1886</v>
      </c>
    </row>
    <row r="19" spans="1:5" ht="20.100000000000001" customHeight="1">
      <c r="A19" s="38" t="s">
        <v>209</v>
      </c>
      <c r="B19" s="303">
        <f t="shared" si="1"/>
        <v>37393</v>
      </c>
      <c r="C19" s="303">
        <v>18089</v>
      </c>
      <c r="D19" s="303">
        <v>13052</v>
      </c>
      <c r="E19" s="303">
        <v>6252</v>
      </c>
    </row>
    <row r="20" spans="1:5" ht="20.100000000000001" customHeight="1">
      <c r="A20" s="38" t="s">
        <v>210</v>
      </c>
      <c r="B20" s="303">
        <f t="shared" si="1"/>
        <v>19341</v>
      </c>
      <c r="C20" s="303">
        <v>10625</v>
      </c>
      <c r="D20" s="303">
        <v>6364</v>
      </c>
      <c r="E20" s="303">
        <v>2352</v>
      </c>
    </row>
    <row r="21" spans="1:5" ht="20.100000000000001" customHeight="1">
      <c r="A21" s="38" t="s">
        <v>211</v>
      </c>
      <c r="B21" s="303">
        <f t="shared" si="1"/>
        <v>16565</v>
      </c>
      <c r="C21" s="303">
        <v>8081</v>
      </c>
      <c r="D21" s="303">
        <v>5702</v>
      </c>
      <c r="E21" s="303">
        <v>2782</v>
      </c>
    </row>
    <row r="22" spans="1:5" ht="20.100000000000001" customHeight="1">
      <c r="A22" s="38" t="s">
        <v>212</v>
      </c>
      <c r="B22" s="303">
        <f t="shared" si="1"/>
        <v>13763</v>
      </c>
      <c r="C22" s="303">
        <v>7555</v>
      </c>
      <c r="D22" s="303">
        <v>4457</v>
      </c>
      <c r="E22" s="303">
        <v>1751</v>
      </c>
    </row>
    <row r="23" spans="1:5" ht="20.100000000000001" customHeight="1">
      <c r="A23" s="38" t="s">
        <v>213</v>
      </c>
      <c r="B23" s="303">
        <f t="shared" si="1"/>
        <v>19324</v>
      </c>
      <c r="C23" s="303">
        <v>10077</v>
      </c>
      <c r="D23" s="303">
        <v>6238</v>
      </c>
      <c r="E23" s="303">
        <v>3009</v>
      </c>
    </row>
    <row r="24" spans="1:5" ht="20.100000000000001" customHeight="1">
      <c r="A24" s="38" t="s">
        <v>214</v>
      </c>
      <c r="B24" s="303">
        <f t="shared" si="1"/>
        <v>18903</v>
      </c>
      <c r="C24" s="303">
        <v>9457</v>
      </c>
      <c r="D24" s="303">
        <v>6343</v>
      </c>
      <c r="E24" s="303">
        <v>3103</v>
      </c>
    </row>
    <row r="25" spans="1:5" ht="20.100000000000001" customHeight="1">
      <c r="A25" s="40"/>
      <c r="B25" s="40"/>
    </row>
    <row r="26" spans="1:5" ht="20.100000000000001" customHeight="1">
      <c r="A26" s="486" t="s">
        <v>354</v>
      </c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</sheetData>
  <mergeCells count="1">
    <mergeCell ref="C6:E6"/>
  </mergeCells>
  <pageMargins left="0.74803149606299202" right="0.511811023622047" top="0.62992125984252001" bottom="0.62992125984252001" header="0.511811023622047" footer="0.23622047244094499"/>
  <pageSetup paperSize="9" firstPageNumber="1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2"/>
  <sheetViews>
    <sheetView workbookViewId="0">
      <selection sqref="A1:B1"/>
    </sheetView>
  </sheetViews>
  <sheetFormatPr defaultRowHeight="12.75"/>
  <cols>
    <col min="1" max="1" width="6.5703125" style="122" customWidth="1"/>
    <col min="2" max="2" width="76.85546875" style="122" customWidth="1"/>
    <col min="3" max="3" width="7" style="122" customWidth="1"/>
    <col min="4" max="16384" width="9.140625" style="122"/>
  </cols>
  <sheetData>
    <row r="1" spans="1:3" ht="15">
      <c r="A1" s="123"/>
      <c r="B1" s="123"/>
      <c r="C1" s="123"/>
    </row>
    <row r="2" spans="1:3" ht="20.25">
      <c r="A2" s="577" t="s">
        <v>141</v>
      </c>
      <c r="B2" s="577"/>
      <c r="C2" s="577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M33"/>
  <sheetViews>
    <sheetView workbookViewId="0">
      <selection activeCell="M6" sqref="M5:M6"/>
    </sheetView>
  </sheetViews>
  <sheetFormatPr defaultRowHeight="15.95" customHeight="1"/>
  <cols>
    <col min="1" max="1" width="3" style="115" customWidth="1"/>
    <col min="2" max="2" width="42.28515625" style="115" customWidth="1"/>
    <col min="3" max="3" width="9.42578125" style="115" customWidth="1"/>
    <col min="4" max="7" width="11.28515625" style="115" hidden="1" customWidth="1"/>
    <col min="8" max="8" width="10.7109375" style="115" customWidth="1"/>
    <col min="9" max="10" width="11.28515625" style="115" hidden="1" customWidth="1"/>
    <col min="11" max="11" width="10.42578125" style="115" customWidth="1"/>
    <col min="12" max="12" width="10.7109375" style="115" customWidth="1"/>
    <col min="13" max="13" width="13.140625" style="115" customWidth="1"/>
    <col min="14" max="16384" width="9.140625" style="115"/>
  </cols>
  <sheetData>
    <row r="1" spans="1:13" s="116" customFormat="1" ht="18" customHeight="1">
      <c r="A1" s="50" t="s">
        <v>319</v>
      </c>
      <c r="B1" s="114"/>
      <c r="C1" s="114"/>
      <c r="D1" s="114"/>
      <c r="E1" s="114"/>
      <c r="F1" s="114"/>
      <c r="G1" s="114"/>
      <c r="H1" s="114"/>
      <c r="I1" s="114"/>
    </row>
    <row r="2" spans="1:13" s="116" customFormat="1" ht="18" customHeight="1">
      <c r="A2" s="63" t="s">
        <v>191</v>
      </c>
      <c r="B2" s="114"/>
      <c r="C2" s="114"/>
      <c r="D2" s="114"/>
      <c r="E2" s="114"/>
      <c r="F2" s="114"/>
      <c r="G2" s="114"/>
      <c r="H2" s="114"/>
      <c r="I2" s="114"/>
    </row>
    <row r="3" spans="1:13" s="116" customFormat="1" ht="18" customHeight="1">
      <c r="A3" s="120" t="s">
        <v>192</v>
      </c>
      <c r="B3" s="64"/>
      <c r="C3" s="64"/>
      <c r="D3" s="64"/>
      <c r="E3" s="64"/>
      <c r="F3" s="114"/>
      <c r="G3" s="114"/>
      <c r="H3" s="114"/>
      <c r="I3" s="114"/>
    </row>
    <row r="4" spans="1:13" s="116" customFormat="1" ht="18" customHeight="1">
      <c r="A4" s="120" t="s">
        <v>320</v>
      </c>
      <c r="B4" s="64"/>
      <c r="C4" s="64"/>
      <c r="D4" s="64"/>
      <c r="E4" s="64"/>
    </row>
    <row r="5" spans="1:13" s="116" customFormat="1" ht="18" customHeight="1">
      <c r="A5" s="306"/>
    </row>
    <row r="6" spans="1:13" s="116" customFormat="1" ht="15.95" customHeight="1">
      <c r="A6" s="307"/>
      <c r="B6" s="308"/>
      <c r="C6" s="182"/>
      <c r="D6" s="182"/>
      <c r="E6" s="182"/>
      <c r="F6" s="177"/>
      <c r="G6" s="177"/>
      <c r="H6" s="177"/>
      <c r="I6" s="177"/>
      <c r="M6" s="209" t="s">
        <v>79</v>
      </c>
    </row>
    <row r="7" spans="1:13" s="116" customFormat="1" ht="18.75" customHeight="1">
      <c r="A7" s="620"/>
      <c r="B7" s="620"/>
      <c r="C7" s="580" t="s">
        <v>25</v>
      </c>
      <c r="D7" s="580"/>
      <c r="E7" s="580"/>
      <c r="F7" s="580"/>
      <c r="G7" s="580"/>
      <c r="H7" s="580"/>
      <c r="I7" s="580"/>
      <c r="J7" s="580"/>
      <c r="K7" s="580"/>
      <c r="L7" s="580"/>
      <c r="M7" s="580"/>
    </row>
    <row r="8" spans="1:13" ht="38.25">
      <c r="A8" s="621"/>
      <c r="B8" s="621"/>
      <c r="C8" s="263" t="s">
        <v>308</v>
      </c>
      <c r="D8" s="263" t="s">
        <v>301</v>
      </c>
      <c r="E8" s="199" t="s">
        <v>300</v>
      </c>
      <c r="F8" s="199" t="s">
        <v>299</v>
      </c>
      <c r="G8" s="199" t="s">
        <v>298</v>
      </c>
      <c r="H8" s="199" t="s">
        <v>297</v>
      </c>
      <c r="I8" s="199" t="s">
        <v>296</v>
      </c>
      <c r="J8" s="199" t="s">
        <v>295</v>
      </c>
      <c r="K8" s="251" t="s">
        <v>334</v>
      </c>
      <c r="L8" s="251" t="s">
        <v>355</v>
      </c>
      <c r="M8" s="251" t="s">
        <v>356</v>
      </c>
    </row>
    <row r="9" spans="1:13" ht="15.95" customHeight="1">
      <c r="A9" s="309"/>
      <c r="B9" s="310"/>
      <c r="C9" s="310"/>
      <c r="D9" s="310"/>
      <c r="E9" s="310"/>
      <c r="F9" s="312"/>
      <c r="G9" s="312"/>
      <c r="H9" s="312"/>
      <c r="I9" s="312"/>
      <c r="J9" s="184"/>
    </row>
    <row r="10" spans="1:13" ht="19.5" customHeight="1">
      <c r="A10" s="313" t="s">
        <v>147</v>
      </c>
      <c r="B10" s="192"/>
      <c r="C10" s="497">
        <f>+'240'!C6/'239'!C6</f>
        <v>18.811405822821239</v>
      </c>
      <c r="D10" s="497">
        <f>+'240'!D6/'239'!D6</f>
        <v>17.894097383856252</v>
      </c>
      <c r="E10" s="497">
        <f>+'240'!E6/'239'!E6</f>
        <v>17.100086163892794</v>
      </c>
      <c r="F10" s="497">
        <f>+'240'!F6/'239'!F6</f>
        <v>16.387106737854651</v>
      </c>
      <c r="G10" s="497">
        <f>+'240'!G6/'239'!G6</f>
        <v>16.227695871007974</v>
      </c>
      <c r="H10" s="497">
        <f>+'240'!H6/'239'!H6</f>
        <v>16.186518265864823</v>
      </c>
      <c r="I10" s="497">
        <f>+'240'!I6/'239'!I6</f>
        <v>15.806079802912322</v>
      </c>
      <c r="J10" s="497">
        <f>+'240'!J6/'239'!J6</f>
        <v>15.96982777802501</v>
      </c>
      <c r="K10" s="497">
        <f>+'240'!K6/'239'!K6</f>
        <v>16.462343284928295</v>
      </c>
      <c r="L10" s="497">
        <f>+'240'!L6/'239'!L6</f>
        <v>17.084101275249001</v>
      </c>
      <c r="M10" s="497">
        <f>+'240'!M6/'239'!M6</f>
        <v>18.521464275213173</v>
      </c>
    </row>
    <row r="11" spans="1:13" ht="18" customHeight="1">
      <c r="A11" s="67" t="s">
        <v>148</v>
      </c>
      <c r="B11" s="314"/>
      <c r="C11" s="314"/>
      <c r="D11" s="314"/>
      <c r="E11" s="314"/>
      <c r="F11" s="397"/>
      <c r="G11" s="397"/>
      <c r="H11" s="397"/>
      <c r="I11" s="397"/>
      <c r="J11" s="411"/>
      <c r="K11" s="411"/>
      <c r="L11" s="411"/>
    </row>
    <row r="12" spans="1:13" s="113" customFormat="1" ht="18" customHeight="1">
      <c r="A12" s="398" t="s">
        <v>151</v>
      </c>
      <c r="C12" s="305">
        <f>+'240'!C7/'239'!C7</f>
        <v>18.59015892420538</v>
      </c>
      <c r="D12" s="305">
        <f>+'240'!D7/'239'!D7</f>
        <v>17.65133985958667</v>
      </c>
      <c r="E12" s="305">
        <f>+'240'!E7/'239'!E7</f>
        <v>16.452532547752543</v>
      </c>
      <c r="F12" s="305">
        <f>+'240'!F7/'239'!F7</f>
        <v>16.31851782539534</v>
      </c>
      <c r="G12" s="305">
        <f>+'240'!G7/'239'!G7</f>
        <v>16.49995301193497</v>
      </c>
      <c r="H12" s="305">
        <f>+'240'!H7/'239'!H7</f>
        <v>16.476505747126438</v>
      </c>
      <c r="I12" s="305">
        <f>+'240'!I7/'239'!I7</f>
        <v>16.018367716250452</v>
      </c>
      <c r="J12" s="305">
        <f>+'240'!J7/'239'!J7</f>
        <v>16.362130177514793</v>
      </c>
      <c r="K12" s="305">
        <f>+'240'!K7/'239'!K7</f>
        <v>17.066685062545989</v>
      </c>
      <c r="L12" s="305">
        <f>+'240'!L7/'239'!L7</f>
        <v>17.776875298614428</v>
      </c>
      <c r="M12" s="305">
        <f>+'240'!M7/'239'!M7</f>
        <v>18.997796253631172</v>
      </c>
    </row>
    <row r="13" spans="1:13" s="113" customFormat="1" ht="18" customHeight="1">
      <c r="B13" s="17" t="s">
        <v>26</v>
      </c>
      <c r="C13" s="448">
        <f>+'240'!C8/'239'!C9</f>
        <v>18.562365481192991</v>
      </c>
      <c r="D13" s="448">
        <f>+'240'!D8/'239'!D9</f>
        <v>17.621890547263682</v>
      </c>
      <c r="E13" s="448">
        <f>+'240'!E8/'239'!E9</f>
        <v>16.414868105515588</v>
      </c>
      <c r="F13" s="448">
        <f>+'240'!F8/'239'!F9</f>
        <v>16.291154791154792</v>
      </c>
      <c r="G13" s="448">
        <f>+'240'!G8/'239'!G9</f>
        <v>16.479554963864587</v>
      </c>
      <c r="H13" s="448">
        <f>+'240'!H8/'239'!H9</f>
        <v>16.462183308494783</v>
      </c>
      <c r="I13" s="448">
        <f>+'240'!I8/'239'!I9</f>
        <v>16.034907220282932</v>
      </c>
      <c r="J13" s="448">
        <f>+'240'!J8/'239'!J9</f>
        <v>16.4163333643382</v>
      </c>
      <c r="K13" s="448">
        <f>+'240'!K8/'239'!K9</f>
        <v>17.002351834430858</v>
      </c>
      <c r="L13" s="448">
        <f>+'240'!L8/'239'!L9</f>
        <v>17.740278868813824</v>
      </c>
      <c r="M13" s="448">
        <f>+'240'!M8/'239'!M9</f>
        <v>19.00722543352601</v>
      </c>
    </row>
    <row r="14" spans="1:13" s="113" customFormat="1" ht="18" customHeight="1">
      <c r="B14" s="17" t="s">
        <v>27</v>
      </c>
      <c r="C14" s="448">
        <f>+'240'!C9/'239'!C10</f>
        <v>23.1864406779661</v>
      </c>
      <c r="D14" s="448">
        <f>+'240'!D9/'239'!D10</f>
        <v>22.349206349206348</v>
      </c>
      <c r="E14" s="448">
        <f>+'240'!E9/'239'!E10</f>
        <v>20.459183673469386</v>
      </c>
      <c r="F14" s="448">
        <f>+'240'!F9/'239'!F10</f>
        <v>19.076190476190476</v>
      </c>
      <c r="G14" s="448">
        <f>+'240'!G9/'239'!G10</f>
        <v>18.216000000000001</v>
      </c>
      <c r="H14" s="448">
        <f>+'240'!H9/'239'!H10</f>
        <v>17.582733812949641</v>
      </c>
      <c r="I14" s="448">
        <f>+'240'!I9/'239'!I10</f>
        <v>14.933734939759036</v>
      </c>
      <c r="J14" s="448">
        <f>+'240'!J9/'239'!J10</f>
        <v>13.871794871794872</v>
      </c>
      <c r="K14" s="448">
        <f>+'240'!K9/'239'!K10</f>
        <v>19.892561983471076</v>
      </c>
      <c r="L14" s="448">
        <f>+'240'!L9/'239'!L10</f>
        <v>19.103202846975091</v>
      </c>
      <c r="M14" s="448">
        <f>+'240'!M9/'239'!M10</f>
        <v>18.688135593220338</v>
      </c>
    </row>
    <row r="15" spans="1:13" s="113" customFormat="1" ht="18" customHeight="1">
      <c r="A15" s="398" t="s">
        <v>152</v>
      </c>
      <c r="C15" s="412">
        <f>+'240'!C10/'239'!C11</f>
        <v>18.433068783068784</v>
      </c>
      <c r="D15" s="412">
        <f>+'240'!D10/'239'!D11</f>
        <v>17.71828966236475</v>
      </c>
      <c r="E15" s="412">
        <f>+'240'!E10/'239'!E11</f>
        <v>16.952124935995904</v>
      </c>
      <c r="F15" s="412">
        <f>+'240'!F10/'239'!F11</f>
        <v>15.843869850303106</v>
      </c>
      <c r="G15" s="412">
        <f>+'240'!G10/'239'!G11</f>
        <v>15.805375935083047</v>
      </c>
      <c r="H15" s="412">
        <f>+'240'!H10/'239'!H11</f>
        <v>15.266502399170017</v>
      </c>
      <c r="I15" s="412">
        <f>+'240'!I10/'239'!I11</f>
        <v>14.794939577039274</v>
      </c>
      <c r="J15" s="412">
        <f>+'240'!J10/'239'!J11</f>
        <v>15.117526826775677</v>
      </c>
      <c r="K15" s="412">
        <f>+'240'!K10/'239'!K11</f>
        <v>15.377010592389173</v>
      </c>
      <c r="L15" s="412">
        <f>+'240'!L10/'239'!L11</f>
        <v>16.357690754945498</v>
      </c>
      <c r="M15" s="412">
        <f>+'240'!M10/'239'!M11</f>
        <v>18.216189396087326</v>
      </c>
    </row>
    <row r="16" spans="1:13" s="113" customFormat="1" ht="18" customHeight="1">
      <c r="B16" s="17" t="s">
        <v>26</v>
      </c>
      <c r="C16" s="448">
        <f>+'240'!C11/'239'!C13</f>
        <v>18.433068783068784</v>
      </c>
      <c r="D16" s="448">
        <f>+'240'!D11/'239'!D13</f>
        <v>17.71828966236475</v>
      </c>
      <c r="E16" s="448">
        <f>+'240'!E11/'239'!E13</f>
        <v>16.952124935995904</v>
      </c>
      <c r="F16" s="448">
        <f>+'240'!F11/'239'!F13</f>
        <v>15.843869850303106</v>
      </c>
      <c r="G16" s="448">
        <f>+'240'!G11/'239'!G13</f>
        <v>15.805375935083047</v>
      </c>
      <c r="H16" s="448">
        <f>+'240'!H11/'239'!H13</f>
        <v>15.266502399170017</v>
      </c>
      <c r="I16" s="448">
        <f>+'240'!I11/'239'!I13</f>
        <v>14.763915303664257</v>
      </c>
      <c r="J16" s="448">
        <f>+'240'!J11/'239'!J13</f>
        <v>15.135233160621762</v>
      </c>
      <c r="K16" s="448">
        <f>+'240'!K11/'239'!K13</f>
        <v>15.368448985007298</v>
      </c>
      <c r="L16" s="448">
        <f>+'240'!L11/'239'!L13</f>
        <v>16.320972393901936</v>
      </c>
      <c r="M16" s="448">
        <f>+'240'!M11/'239'!M13</f>
        <v>18.179078527962908</v>
      </c>
    </row>
    <row r="17" spans="1:13" s="113" customFormat="1" ht="18" customHeight="1">
      <c r="B17" s="17" t="s">
        <v>27</v>
      </c>
      <c r="C17" s="448">
        <v>0</v>
      </c>
      <c r="D17" s="448">
        <v>0</v>
      </c>
      <c r="E17" s="448">
        <v>0</v>
      </c>
      <c r="F17" s="448">
        <v>0</v>
      </c>
      <c r="G17" s="448">
        <v>0</v>
      </c>
      <c r="H17" s="448">
        <v>0</v>
      </c>
      <c r="I17" s="448">
        <f>+'240'!I12/'239'!I14</f>
        <v>19.087719298245613</v>
      </c>
      <c r="J17" s="448">
        <f>+'240'!J12/'239'!J14</f>
        <v>13.851851851851851</v>
      </c>
      <c r="K17" s="448">
        <f>+'240'!K12/'239'!K14</f>
        <v>15.963636363636363</v>
      </c>
      <c r="L17" s="448">
        <f>+'240'!L12/'239'!L14</f>
        <v>18.14</v>
      </c>
      <c r="M17" s="448">
        <f>+'240'!M12/'239'!M14</f>
        <v>19.901315789473685</v>
      </c>
    </row>
    <row r="18" spans="1:13" s="113" customFormat="1" ht="18" customHeight="1">
      <c r="A18" s="398" t="s">
        <v>153</v>
      </c>
      <c r="B18" s="17"/>
      <c r="C18" s="449">
        <f>+'240'!C13/'239'!C15</f>
        <v>20.260293694212496</v>
      </c>
      <c r="D18" s="449">
        <f>+'240'!D13/'239'!D15</f>
        <v>18.922660897782585</v>
      </c>
      <c r="E18" s="449">
        <f>+'240'!E13/'239'!E15</f>
        <v>19.244886975242196</v>
      </c>
      <c r="F18" s="449">
        <f>+'240'!F13/'239'!F15</f>
        <v>17.703313639866426</v>
      </c>
      <c r="G18" s="449">
        <f>+'240'!G13/'239'!G15</f>
        <v>16.338261534539892</v>
      </c>
      <c r="H18" s="449">
        <f>+'240'!H13/'239'!H15</f>
        <v>17.252705627705627</v>
      </c>
      <c r="I18" s="449">
        <f>+'240'!I13/'239'!I15</f>
        <v>17.3285140562249</v>
      </c>
      <c r="J18" s="449">
        <f>+'240'!J13/'239'!J15</f>
        <v>16.615636960087478</v>
      </c>
      <c r="K18" s="449">
        <f>+'240'!K13/'239'!K15</f>
        <v>16.935430916552669</v>
      </c>
      <c r="L18" s="449">
        <f>+'240'!L13/'239'!L15</f>
        <v>16.568245125348188</v>
      </c>
      <c r="M18" s="449">
        <f>+'240'!M13/'239'!M15</f>
        <v>17.749183734045712</v>
      </c>
    </row>
    <row r="19" spans="1:13" s="113" customFormat="1" ht="18" customHeight="1">
      <c r="B19" s="17" t="s">
        <v>26</v>
      </c>
      <c r="C19" s="448">
        <f>+'240'!C14/'239'!C17</f>
        <v>20.074421330208029</v>
      </c>
      <c r="D19" s="448">
        <f>+'240'!D14/'239'!D17</f>
        <v>18.779185022026432</v>
      </c>
      <c r="E19" s="448">
        <f>+'240'!E14/'239'!E17</f>
        <v>19.105465531447404</v>
      </c>
      <c r="F19" s="448">
        <f>+'240'!F14/'239'!F17</f>
        <v>17.628060015793629</v>
      </c>
      <c r="G19" s="448">
        <f>+'240'!G14/'239'!G17</f>
        <v>16.275320596702436</v>
      </c>
      <c r="H19" s="448">
        <f>+'240'!H14/'239'!H17</f>
        <v>17.34448160535117</v>
      </c>
      <c r="I19" s="448">
        <f>+'240'!I14/'239'!I17</f>
        <v>17.336905743336082</v>
      </c>
      <c r="J19" s="448">
        <f>+'240'!J14/'239'!J17</f>
        <v>16.912682507872887</v>
      </c>
      <c r="K19" s="448">
        <f>+'240'!K14/'239'!K17</f>
        <v>17.17798796216681</v>
      </c>
      <c r="L19" s="448">
        <f>+'240'!L14/'239'!L17</f>
        <v>16.829047340736413</v>
      </c>
      <c r="M19" s="448">
        <f>+'240'!M14/'239'!M17</f>
        <v>17.983219390926042</v>
      </c>
    </row>
    <row r="20" spans="1:13" s="113" customFormat="1" ht="18" customHeight="1">
      <c r="B20" s="17" t="s">
        <v>27</v>
      </c>
      <c r="C20" s="448">
        <f>+'240'!C15/'239'!C18</f>
        <v>30.833333333333332</v>
      </c>
      <c r="D20" s="448">
        <f>+'240'!D15/'239'!D18</f>
        <v>26.818181818181817</v>
      </c>
      <c r="E20" s="448">
        <f>+'240'!E15/'239'!E18</f>
        <v>26.013333333333332</v>
      </c>
      <c r="F20" s="448">
        <f>+'240'!F15/'239'!F18</f>
        <v>20.74468085106383</v>
      </c>
      <c r="G20" s="448">
        <f>+'240'!G15/'239'!G18</f>
        <v>18.696078431372548</v>
      </c>
      <c r="H20" s="448">
        <f>+'240'!H15/'239'!H18</f>
        <v>14.203703703703704</v>
      </c>
      <c r="I20" s="448">
        <f>+'240'!I15/'239'!I18</f>
        <v>17.010416666666668</v>
      </c>
      <c r="J20" s="448">
        <f>+'240'!J15/'239'!J18</f>
        <v>10.327272727272728</v>
      </c>
      <c r="K20" s="448">
        <f>+'240'!K15/'239'!K18</f>
        <v>11.837349397590362</v>
      </c>
      <c r="L20" s="448">
        <f>+'240'!L15/'239'!L18</f>
        <v>11.255952380952381</v>
      </c>
      <c r="M20" s="448">
        <f>+'240'!M15/'239'!M18</f>
        <v>12.76158940397351</v>
      </c>
    </row>
    <row r="21" spans="1:13" s="113" customFormat="1" ht="18" customHeight="1">
      <c r="A21" s="68" t="s">
        <v>149</v>
      </c>
      <c r="C21" s="305">
        <f>+'240'!C6/'236'!C7</f>
        <v>31.191267695244154</v>
      </c>
      <c r="D21" s="305">
        <f>+'240'!D6/'236'!D7</f>
        <v>30.515281416210208</v>
      </c>
      <c r="E21" s="305">
        <f>+'240'!E6/'236'!E7</f>
        <v>30.14903653953786</v>
      </c>
      <c r="F21" s="305">
        <f>+'240'!F6/'236'!F7</f>
        <v>29.765248056423818</v>
      </c>
      <c r="G21" s="305">
        <f>+'240'!G6/'236'!G7</f>
        <v>29.251545564030511</v>
      </c>
      <c r="H21" s="305">
        <f>+'240'!H6/'236'!H7</f>
        <v>28.722465557059806</v>
      </c>
      <c r="I21" s="305">
        <f>+'240'!I6/'236'!I7</f>
        <v>28.835313001605137</v>
      </c>
      <c r="J21" s="305">
        <f>+'240'!J6/'236'!J7</f>
        <v>28.854064485004422</v>
      </c>
      <c r="K21" s="305">
        <f>+'240'!K6/'236'!K7</f>
        <v>29.818330338180036</v>
      </c>
      <c r="L21" s="305">
        <f>+'240'!L6/'236'!L7</f>
        <v>30.151881057992444</v>
      </c>
      <c r="M21" s="305">
        <f>+'240'!M6/'236'!M7</f>
        <v>31.137666831438459</v>
      </c>
    </row>
    <row r="22" spans="1:13" s="113" customFormat="1" ht="18" customHeight="1">
      <c r="A22" s="69" t="s">
        <v>150</v>
      </c>
      <c r="F22" s="315"/>
      <c r="G22" s="315"/>
      <c r="H22" s="316"/>
      <c r="I22" s="316"/>
      <c r="J22" s="411"/>
      <c r="K22" s="411"/>
      <c r="L22" s="411"/>
      <c r="M22" s="411"/>
    </row>
    <row r="23" spans="1:13" s="113" customFormat="1" ht="18" customHeight="1">
      <c r="A23" s="398" t="s">
        <v>151</v>
      </c>
      <c r="B23" s="317"/>
      <c r="C23" s="305">
        <f>+'240'!C7/'236'!C8</f>
        <v>25.708791208791208</v>
      </c>
      <c r="D23" s="305">
        <f>+'240'!D7/'236'!D8</f>
        <v>24.959172259507831</v>
      </c>
      <c r="E23" s="305">
        <f>+'240'!E7/'236'!E8</f>
        <v>24.370777027027028</v>
      </c>
      <c r="F23" s="305">
        <f>+'240'!F7/'236'!F8</f>
        <v>24.552442629874701</v>
      </c>
      <c r="G23" s="305">
        <f>+'240'!G7/'236'!G8</f>
        <v>24.718569618471069</v>
      </c>
      <c r="H23" s="305">
        <f>+'240'!H7/'236'!H8</f>
        <v>24.535396412433247</v>
      </c>
      <c r="I23" s="305">
        <f>+'240'!I7/'236'!I8</f>
        <v>24.819150427590074</v>
      </c>
      <c r="J23" s="305">
        <f>+'240'!J7/'236'!J8</f>
        <v>25.050592334494773</v>
      </c>
      <c r="K23" s="305">
        <f>+'240'!K7/'236'!K8</f>
        <v>26.052934568941307</v>
      </c>
      <c r="L23" s="305">
        <f>+'240'!L7/'236'!L8</f>
        <v>26.56883747500714</v>
      </c>
      <c r="M23" s="305">
        <f>+'240'!M7/'236'!M8</f>
        <v>27.498187617804842</v>
      </c>
    </row>
    <row r="24" spans="1:13" s="113" customFormat="1" ht="18" customHeight="1">
      <c r="B24" s="17" t="s">
        <v>26</v>
      </c>
      <c r="C24" s="316">
        <f>+'240'!C8/'236'!C9</f>
        <v>25.646134239592183</v>
      </c>
      <c r="D24" s="316">
        <f>+'240'!D8/'236'!D9</f>
        <v>24.894574079280293</v>
      </c>
      <c r="E24" s="316">
        <f>+'240'!E8/'236'!E9</f>
        <v>24.314435919295253</v>
      </c>
      <c r="F24" s="316">
        <f>+'240'!F8/'236'!F9</f>
        <v>24.487642045454546</v>
      </c>
      <c r="G24" s="316">
        <f>+'240'!G8/'236'!G9</f>
        <v>24.644340159271898</v>
      </c>
      <c r="H24" s="316">
        <f>+'240'!H8/'236'!H9</f>
        <v>24.441709307149772</v>
      </c>
      <c r="I24" s="316">
        <f>+'240'!I8/'236'!I9</f>
        <v>24.787844362397045</v>
      </c>
      <c r="J24" s="316">
        <f>+'240'!J8/'236'!J9</f>
        <v>25.048538177689469</v>
      </c>
      <c r="K24" s="316">
        <f>+'240'!K8/'236'!K9</f>
        <v>25.937858783008036</v>
      </c>
      <c r="L24" s="316">
        <f>+'240'!L8/'236'!L9</f>
        <v>26.421029540801403</v>
      </c>
      <c r="M24" s="316">
        <f>+'240'!M8/'236'!M9</f>
        <v>27.389855719172989</v>
      </c>
    </row>
    <row r="25" spans="1:13" s="113" customFormat="1" ht="18" customHeight="1">
      <c r="B25" s="17" t="s">
        <v>27</v>
      </c>
      <c r="C25" s="316">
        <f>+'240'!C9/'236'!C10</f>
        <v>38</v>
      </c>
      <c r="D25" s="316">
        <f>+'240'!D9/'236'!D10</f>
        <v>37.05263157894737</v>
      </c>
      <c r="E25" s="316">
        <f>+'240'!E9/'236'!E10</f>
        <v>30.378787878787879</v>
      </c>
      <c r="F25" s="316">
        <f>+'240'!F9/'236'!F10</f>
        <v>31.793650793650794</v>
      </c>
      <c r="G25" s="316">
        <f>+'240'!G9/'236'!G10</f>
        <v>32.070422535211264</v>
      </c>
      <c r="H25" s="316">
        <f>+'240'!H9/'236'!H10</f>
        <v>33.944444444444443</v>
      </c>
      <c r="I25" s="316">
        <f>+'240'!I9/'236'!I10</f>
        <v>27.241758241758241</v>
      </c>
      <c r="J25" s="316">
        <f>+'240'!J9/'236'!J10</f>
        <v>25.162790697674417</v>
      </c>
      <c r="K25" s="316">
        <f>+'240'!K9/'236'!K10</f>
        <v>31.259740259740258</v>
      </c>
      <c r="L25" s="316">
        <f>+'240'!L9/'236'!L10</f>
        <v>32.731707317073173</v>
      </c>
      <c r="M25" s="316">
        <f>+'240'!M9/'236'!M10</f>
        <v>31.683908045977013</v>
      </c>
    </row>
    <row r="26" spans="1:13" ht="18" customHeight="1">
      <c r="A26" s="398" t="s">
        <v>152</v>
      </c>
      <c r="B26" s="113"/>
      <c r="C26" s="305">
        <f>+'240'!C10/'236'!C11</f>
        <v>36.356378815549178</v>
      </c>
      <c r="D26" s="305">
        <f>+'240'!D10/'236'!D11</f>
        <v>35.852545502505933</v>
      </c>
      <c r="E26" s="305">
        <f>+'240'!E10/'236'!E11</f>
        <v>35.342941019482254</v>
      </c>
      <c r="F26" s="305">
        <f>+'240'!F10/'236'!F11</f>
        <v>34.398603276927211</v>
      </c>
      <c r="G26" s="305">
        <f>+'240'!G10/'236'!G11</f>
        <v>33.366434689507493</v>
      </c>
      <c r="H26" s="305">
        <f>+'240'!H10/'236'!H11</f>
        <v>32.447629547960311</v>
      </c>
      <c r="I26" s="305">
        <f>+'240'!I10/'236'!I11</f>
        <v>32.085995085995087</v>
      </c>
      <c r="J26" s="305">
        <f>+'240'!J10/'236'!J11</f>
        <v>32.298034934497814</v>
      </c>
      <c r="K26" s="305">
        <f>+'240'!K10/'236'!K11</f>
        <v>33.396194262993468</v>
      </c>
      <c r="L26" s="305">
        <f>+'240'!L10/'236'!L11</f>
        <v>33.87792642140468</v>
      </c>
      <c r="M26" s="305">
        <f>+'240'!M10/'236'!M11</f>
        <v>35.166119321291738</v>
      </c>
    </row>
    <row r="27" spans="1:13" ht="18" customHeight="1">
      <c r="A27" s="113"/>
      <c r="B27" s="17" t="s">
        <v>26</v>
      </c>
      <c r="C27" s="316">
        <f>+'240'!C11/'236'!C12</f>
        <v>36.356378815549178</v>
      </c>
      <c r="D27" s="316">
        <f>+'240'!D11/'236'!D12</f>
        <v>35.852545502505933</v>
      </c>
      <c r="E27" s="316">
        <f>+'240'!E11/'236'!E12</f>
        <v>35.342941019482254</v>
      </c>
      <c r="F27" s="316">
        <f>+'240'!F11/'236'!F12</f>
        <v>34.398603276927211</v>
      </c>
      <c r="G27" s="316">
        <f>+'240'!G11/'236'!G12</f>
        <v>33.366434689507493</v>
      </c>
      <c r="H27" s="316">
        <f>+'240'!H11/'236'!H12</f>
        <v>32.447629547960311</v>
      </c>
      <c r="I27" s="316">
        <f>+'240'!I11/'236'!I12</f>
        <v>32.077961432506889</v>
      </c>
      <c r="J27" s="316">
        <f>+'240'!J11/'236'!J12</f>
        <v>32.402662229617306</v>
      </c>
      <c r="K27" s="316">
        <f>+'240'!K11/'236'!K12</f>
        <v>33.40986443611191</v>
      </c>
      <c r="L27" s="316">
        <f>+'240'!L11/'236'!L12</f>
        <v>33.8748574686431</v>
      </c>
      <c r="M27" s="316">
        <f>+'240'!M11/'236'!M12</f>
        <v>35.1757779646762</v>
      </c>
    </row>
    <row r="28" spans="1:13" ht="18" customHeight="1">
      <c r="A28" s="113"/>
      <c r="B28" s="17" t="s">
        <v>27</v>
      </c>
      <c r="C28" s="316">
        <v>0</v>
      </c>
      <c r="D28" s="316">
        <v>0</v>
      </c>
      <c r="E28" s="316">
        <v>0</v>
      </c>
      <c r="F28" s="316">
        <v>0</v>
      </c>
      <c r="G28" s="316">
        <v>0</v>
      </c>
      <c r="H28" s="316">
        <v>0</v>
      </c>
      <c r="I28" s="316">
        <f>+'240'!I12/'236'!I13</f>
        <v>32.969696969696969</v>
      </c>
      <c r="J28" s="316">
        <f>+'240'!J12/'236'!J13</f>
        <v>25.793103448275861</v>
      </c>
      <c r="K28" s="316">
        <f>+'240'!K12/'236'!K13</f>
        <v>32.518518518518519</v>
      </c>
      <c r="L28" s="316">
        <f>+'240'!L12/'236'!L13</f>
        <v>34.012500000000003</v>
      </c>
      <c r="M28" s="316">
        <f>+'240'!M12/'236'!M13</f>
        <v>34.770114942528735</v>
      </c>
    </row>
    <row r="29" spans="1:13" ht="18" customHeight="1">
      <c r="A29" s="398" t="s">
        <v>153</v>
      </c>
      <c r="B29" s="113"/>
      <c r="C29" s="305">
        <f>+'240'!C13/'236'!C14</f>
        <v>42.826536822884968</v>
      </c>
      <c r="D29" s="305">
        <f>+'240'!D13/'236'!D14</f>
        <v>42.307134220072548</v>
      </c>
      <c r="E29" s="305">
        <f>+'240'!E13/'236'!E14</f>
        <v>43.184782608695649</v>
      </c>
      <c r="F29" s="305">
        <f>+'240'!F13/'236'!F14</f>
        <v>41.743791641429439</v>
      </c>
      <c r="G29" s="305">
        <f>+'240'!G13/'236'!G14</f>
        <v>39.662747524752476</v>
      </c>
      <c r="H29" s="305">
        <f>+'240'!H13/'236'!H14</f>
        <v>39.216482164821649</v>
      </c>
      <c r="I29" s="305">
        <f>+'240'!I13/'236'!I14</f>
        <v>38.895432692307693</v>
      </c>
      <c r="J29" s="305">
        <f>+'240'!J13/'236'!J14</f>
        <v>38.035043804755944</v>
      </c>
      <c r="K29" s="305">
        <f>+'240'!K13/'236'!K14</f>
        <v>38.711069418386494</v>
      </c>
      <c r="L29" s="305">
        <f>+'240'!L13/'236'!L14</f>
        <v>37.550505050505052</v>
      </c>
      <c r="M29" s="305">
        <f>+'240'!M13/'236'!M14</f>
        <v>37.679269061121616</v>
      </c>
    </row>
    <row r="30" spans="1:13" ht="18" customHeight="1">
      <c r="A30" s="113"/>
      <c r="B30" s="17" t="s">
        <v>26</v>
      </c>
      <c r="C30" s="316">
        <f>+'240'!C14/'236'!C15</f>
        <v>42.661270236612701</v>
      </c>
      <c r="D30" s="316">
        <f>+'240'!D14/'236'!D15</f>
        <v>42.180581323438467</v>
      </c>
      <c r="E30" s="316">
        <f>+'240'!E14/'236'!E15</f>
        <v>43.04641089108911</v>
      </c>
      <c r="F30" s="316">
        <f>+'240'!F14/'236'!F15</f>
        <v>41.544044665012407</v>
      </c>
      <c r="G30" s="316">
        <f>+'240'!G14/'236'!G15</f>
        <v>39.584977721196687</v>
      </c>
      <c r="H30" s="316">
        <f>+'240'!H14/'236'!H15</f>
        <v>39.238335435056747</v>
      </c>
      <c r="I30" s="316">
        <f>+'240'!I14/'236'!I15</f>
        <v>39.0160791589363</v>
      </c>
      <c r="J30" s="316">
        <f>+'240'!J14/'236'!J15</f>
        <v>38.4609375</v>
      </c>
      <c r="K30" s="316">
        <f>+'240'!K14/'236'!K15</f>
        <v>39.01953125</v>
      </c>
      <c r="L30" s="316">
        <f>+'240'!L14/'236'!L15</f>
        <v>37.738532110091747</v>
      </c>
      <c r="M30" s="316">
        <f>+'240'!M14/'236'!M15</f>
        <v>37.947540983606558</v>
      </c>
    </row>
    <row r="31" spans="1:13" ht="18" customHeight="1">
      <c r="A31" s="113"/>
      <c r="B31" s="17" t="s">
        <v>27</v>
      </c>
      <c r="C31" s="316">
        <f>+'240'!C15/'236'!C16</f>
        <v>50</v>
      </c>
      <c r="D31" s="316">
        <f>+'240'!D15/'236'!D16</f>
        <v>47.837837837837839</v>
      </c>
      <c r="E31" s="316">
        <f>+'240'!E15/'236'!E16</f>
        <v>48.774999999999999</v>
      </c>
      <c r="F31" s="316">
        <f>+'240'!F15/'236'!F16</f>
        <v>50</v>
      </c>
      <c r="G31" s="316">
        <f>+'240'!G15/'236'!G16</f>
        <v>42.37777777777778</v>
      </c>
      <c r="H31" s="316">
        <f>+'240'!H15/'236'!H16</f>
        <v>38.35</v>
      </c>
      <c r="I31" s="316">
        <f>+'240'!I15/'236'!I16</f>
        <v>34.744680851063826</v>
      </c>
      <c r="J31" s="316">
        <f>+'240'!J15/'236'!J16</f>
        <v>27.483870967741936</v>
      </c>
      <c r="K31" s="316">
        <f>+'240'!K15/'236'!K16</f>
        <v>31.19047619047619</v>
      </c>
      <c r="L31" s="316">
        <f>+'240'!L15/'236'!L16</f>
        <v>32.603448275862071</v>
      </c>
      <c r="M31" s="316">
        <f>+'240'!M15/'236'!M16</f>
        <v>31.080645161290324</v>
      </c>
    </row>
    <row r="32" spans="1:13" ht="18" customHeight="1"/>
    <row r="33" ht="18" customHeight="1"/>
  </sheetData>
  <mergeCells count="2">
    <mergeCell ref="A7:B8"/>
    <mergeCell ref="C7:M7"/>
  </mergeCells>
  <pageMargins left="0.24803149599999999" right="1.1811024E-2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M24"/>
  <sheetViews>
    <sheetView workbookViewId="0">
      <selection activeCell="M20" sqref="M20"/>
    </sheetView>
  </sheetViews>
  <sheetFormatPr defaultRowHeight="15.95" customHeight="1"/>
  <cols>
    <col min="1" max="1" width="46.7109375" style="38" customWidth="1"/>
    <col min="2" max="2" width="10.42578125" style="38" hidden="1" customWidth="1"/>
    <col min="3" max="3" width="11.28515625" style="38" customWidth="1"/>
    <col min="4" max="7" width="11.28515625" style="38" hidden="1" customWidth="1"/>
    <col min="8" max="8" width="11.28515625" style="38" customWidth="1"/>
    <col min="9" max="10" width="11.28515625" style="38" hidden="1" customWidth="1"/>
    <col min="11" max="11" width="11.28515625" style="38" customWidth="1"/>
    <col min="12" max="12" width="10.42578125" style="38" customWidth="1"/>
    <col min="13" max="13" width="10" style="38" customWidth="1"/>
    <col min="14" max="16384" width="9.140625" style="38"/>
  </cols>
  <sheetData>
    <row r="1" spans="1:13" ht="20.100000000000001" customHeight="1">
      <c r="A1" s="200" t="s">
        <v>321</v>
      </c>
      <c r="B1" s="46"/>
      <c r="C1" s="46"/>
      <c r="D1" s="46"/>
      <c r="E1" s="46"/>
      <c r="F1" s="46"/>
    </row>
    <row r="2" spans="1:13" ht="20.100000000000001" customHeight="1">
      <c r="A2" s="319" t="s">
        <v>322</v>
      </c>
      <c r="B2" s="46"/>
      <c r="C2" s="46"/>
      <c r="D2" s="46"/>
      <c r="E2" s="46"/>
      <c r="F2" s="46"/>
    </row>
    <row r="3" spans="1:13" ht="20.100000000000001" customHeight="1">
      <c r="A3" s="46"/>
      <c r="B3" s="46"/>
      <c r="C3" s="46"/>
      <c r="D3" s="46"/>
      <c r="E3" s="46"/>
      <c r="F3" s="46"/>
    </row>
    <row r="4" spans="1:13" ht="20.100000000000001" customHeight="1">
      <c r="A4" s="162"/>
      <c r="B4" s="168"/>
      <c r="C4" s="162"/>
      <c r="D4" s="162"/>
      <c r="E4" s="162"/>
      <c r="F4" s="162"/>
      <c r="G4" s="261"/>
      <c r="J4" s="335"/>
      <c r="K4" s="335"/>
      <c r="M4" s="402" t="s">
        <v>80</v>
      </c>
    </row>
    <row r="5" spans="1:13" ht="20.100000000000001" customHeight="1">
      <c r="A5" s="578"/>
      <c r="B5" s="580" t="s">
        <v>25</v>
      </c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580"/>
    </row>
    <row r="6" spans="1:13" ht="38.25">
      <c r="A6" s="579"/>
      <c r="B6" s="263" t="s">
        <v>302</v>
      </c>
      <c r="C6" s="263" t="s">
        <v>308</v>
      </c>
      <c r="D6" s="263" t="s">
        <v>301</v>
      </c>
      <c r="E6" s="199" t="s">
        <v>300</v>
      </c>
      <c r="F6" s="199" t="s">
        <v>299</v>
      </c>
      <c r="G6" s="199" t="s">
        <v>298</v>
      </c>
      <c r="H6" s="199" t="s">
        <v>297</v>
      </c>
      <c r="I6" s="199" t="s">
        <v>296</v>
      </c>
      <c r="J6" s="199" t="s">
        <v>295</v>
      </c>
      <c r="K6" s="251" t="s">
        <v>334</v>
      </c>
      <c r="L6" s="251" t="s">
        <v>355</v>
      </c>
      <c r="M6" s="251" t="s">
        <v>356</v>
      </c>
    </row>
    <row r="7" spans="1:13" ht="20.100000000000001" customHeight="1">
      <c r="A7" s="320" t="s">
        <v>154</v>
      </c>
      <c r="B7" s="321">
        <v>81.5</v>
      </c>
      <c r="C7" s="418">
        <v>82</v>
      </c>
      <c r="D7" s="322">
        <v>82.1</v>
      </c>
      <c r="E7" s="323">
        <v>82.2</v>
      </c>
      <c r="F7" s="323">
        <v>85.8</v>
      </c>
      <c r="G7" s="271">
        <v>86.8</v>
      </c>
      <c r="H7" s="271">
        <v>86.2</v>
      </c>
      <c r="I7" s="271">
        <v>86.5</v>
      </c>
      <c r="J7" s="283">
        <v>87.48</v>
      </c>
      <c r="K7" s="414">
        <v>87.62</v>
      </c>
      <c r="L7" s="520">
        <v>93.16</v>
      </c>
      <c r="M7" s="520">
        <v>93.16</v>
      </c>
    </row>
    <row r="8" spans="1:13" ht="20.100000000000001" customHeight="1">
      <c r="A8" s="324" t="s">
        <v>81</v>
      </c>
      <c r="B8" s="325">
        <v>82.6</v>
      </c>
      <c r="C8" s="273">
        <v>83</v>
      </c>
      <c r="D8" s="273">
        <v>83.2</v>
      </c>
      <c r="E8" s="268">
        <v>83.3</v>
      </c>
      <c r="F8" s="268">
        <v>85.8</v>
      </c>
      <c r="G8" s="275">
        <v>89.2</v>
      </c>
      <c r="H8" s="275">
        <v>88.6</v>
      </c>
      <c r="I8" s="275">
        <v>88.9</v>
      </c>
      <c r="J8" s="287">
        <v>90.79</v>
      </c>
      <c r="K8" s="413">
        <v>90.37</v>
      </c>
      <c r="L8" s="517">
        <v>94.78</v>
      </c>
      <c r="M8" s="517">
        <v>94.78</v>
      </c>
    </row>
    <row r="9" spans="1:13" ht="20.100000000000001" customHeight="1">
      <c r="A9" s="304" t="s">
        <v>70</v>
      </c>
      <c r="B9" s="325">
        <v>100</v>
      </c>
      <c r="C9" s="273">
        <v>100</v>
      </c>
      <c r="D9" s="273">
        <v>102</v>
      </c>
      <c r="E9" s="268">
        <v>105</v>
      </c>
      <c r="F9" s="268">
        <v>111</v>
      </c>
      <c r="G9" s="275">
        <v>110</v>
      </c>
      <c r="H9" s="275">
        <v>112</v>
      </c>
      <c r="I9" s="275">
        <v>109</v>
      </c>
      <c r="J9" s="287">
        <v>104</v>
      </c>
      <c r="K9" s="413">
        <v>109</v>
      </c>
      <c r="L9" s="517">
        <v>106.74</v>
      </c>
      <c r="M9" s="517">
        <v>106.74</v>
      </c>
    </row>
    <row r="10" spans="1:13" ht="20.100000000000001" customHeight="1">
      <c r="A10" s="324" t="s">
        <v>81</v>
      </c>
      <c r="B10" s="325">
        <v>100</v>
      </c>
      <c r="C10" s="326">
        <v>100</v>
      </c>
      <c r="D10" s="273">
        <v>102</v>
      </c>
      <c r="E10" s="268">
        <v>105</v>
      </c>
      <c r="F10" s="268">
        <v>104</v>
      </c>
      <c r="G10" s="275">
        <v>108.7</v>
      </c>
      <c r="H10" s="275">
        <v>110.2</v>
      </c>
      <c r="I10" s="275">
        <v>107</v>
      </c>
      <c r="J10" s="287">
        <v>102</v>
      </c>
      <c r="K10" s="413">
        <v>107</v>
      </c>
      <c r="L10" s="517">
        <v>105.36</v>
      </c>
      <c r="M10" s="517">
        <v>105.36</v>
      </c>
    </row>
    <row r="11" spans="1:13" ht="20.100000000000001" customHeight="1">
      <c r="A11" s="304" t="s">
        <v>71</v>
      </c>
      <c r="B11" s="325">
        <v>83.1</v>
      </c>
      <c r="C11" s="273">
        <v>83.3</v>
      </c>
      <c r="D11" s="273">
        <v>85.8</v>
      </c>
      <c r="E11" s="268">
        <v>85.5</v>
      </c>
      <c r="F11" s="268">
        <v>87.2</v>
      </c>
      <c r="G11" s="275">
        <v>92.7</v>
      </c>
      <c r="H11" s="275">
        <v>88.2</v>
      </c>
      <c r="I11" s="275">
        <v>89.8</v>
      </c>
      <c r="J11" s="287">
        <v>91.33</v>
      </c>
      <c r="K11" s="413">
        <v>87.6</v>
      </c>
      <c r="L11" s="517">
        <v>95.12</v>
      </c>
      <c r="M11" s="517">
        <v>95.12</v>
      </c>
    </row>
    <row r="12" spans="1:13" ht="20.100000000000001" customHeight="1">
      <c r="A12" s="324" t="s">
        <v>81</v>
      </c>
      <c r="B12" s="325">
        <v>86.4</v>
      </c>
      <c r="C12" s="326">
        <v>84.8</v>
      </c>
      <c r="D12" s="273">
        <v>85.5</v>
      </c>
      <c r="E12" s="268">
        <v>85.3</v>
      </c>
      <c r="F12" s="268">
        <v>87.5</v>
      </c>
      <c r="G12" s="275">
        <v>91.4</v>
      </c>
      <c r="H12" s="275">
        <v>90</v>
      </c>
      <c r="I12" s="275">
        <v>90.5</v>
      </c>
      <c r="J12" s="287">
        <v>95.56</v>
      </c>
      <c r="K12" s="413">
        <v>88.1</v>
      </c>
      <c r="L12" s="517">
        <v>96.7</v>
      </c>
      <c r="M12" s="517">
        <v>96.7</v>
      </c>
    </row>
    <row r="13" spans="1:13" ht="20.100000000000001" customHeight="1">
      <c r="A13" s="304" t="s">
        <v>72</v>
      </c>
      <c r="B13" s="325">
        <v>51</v>
      </c>
      <c r="C13" s="273">
        <v>51.3</v>
      </c>
      <c r="D13" s="273">
        <v>51.2</v>
      </c>
      <c r="E13" s="268">
        <v>53.6</v>
      </c>
      <c r="F13" s="268">
        <v>53.3</v>
      </c>
      <c r="G13" s="275">
        <v>55.5</v>
      </c>
      <c r="H13" s="275">
        <v>55.3</v>
      </c>
      <c r="I13" s="275">
        <v>56.6</v>
      </c>
      <c r="J13" s="287">
        <v>57.05</v>
      </c>
      <c r="K13" s="413">
        <v>58.7</v>
      </c>
      <c r="L13" s="517">
        <v>64.03</v>
      </c>
      <c r="M13" s="517">
        <v>64.03</v>
      </c>
    </row>
    <row r="14" spans="1:13" ht="20.100000000000001" customHeight="1">
      <c r="A14" s="324" t="s">
        <v>81</v>
      </c>
      <c r="B14" s="325">
        <v>55</v>
      </c>
      <c r="C14" s="326">
        <v>54.1</v>
      </c>
      <c r="D14" s="273">
        <v>57.8</v>
      </c>
      <c r="E14" s="268">
        <v>59</v>
      </c>
      <c r="F14" s="268">
        <v>61.8</v>
      </c>
      <c r="G14" s="275">
        <v>61</v>
      </c>
      <c r="H14" s="275">
        <v>61.5</v>
      </c>
      <c r="I14" s="275">
        <v>62.5</v>
      </c>
      <c r="J14" s="287">
        <v>66.38</v>
      </c>
      <c r="K14" s="413">
        <v>66.64</v>
      </c>
      <c r="L14" s="517">
        <v>71.66</v>
      </c>
      <c r="M14" s="517">
        <v>71.66</v>
      </c>
    </row>
    <row r="15" spans="1:13" ht="20.100000000000001" customHeight="1">
      <c r="A15" s="327" t="s">
        <v>155</v>
      </c>
      <c r="B15" s="328">
        <v>78.099999999999994</v>
      </c>
      <c r="C15" s="250">
        <v>78.400000000000006</v>
      </c>
      <c r="D15" s="250">
        <v>78.599999999999994</v>
      </c>
      <c r="E15" s="272">
        <v>78.8</v>
      </c>
      <c r="F15" s="272">
        <v>82.4</v>
      </c>
      <c r="G15" s="271">
        <v>82</v>
      </c>
      <c r="H15" s="329">
        <v>81.2</v>
      </c>
      <c r="I15" s="329">
        <v>81.5</v>
      </c>
      <c r="J15" s="283">
        <v>84.32</v>
      </c>
      <c r="K15" s="414">
        <v>84.54</v>
      </c>
      <c r="L15" s="520">
        <v>84.07</v>
      </c>
      <c r="M15" s="520">
        <v>84.07</v>
      </c>
    </row>
    <row r="16" spans="1:13" ht="20.100000000000001" customHeight="1">
      <c r="A16" s="324" t="s">
        <v>81</v>
      </c>
      <c r="B16" s="325">
        <v>78.599999999999994</v>
      </c>
      <c r="C16" s="273">
        <v>78.900000000000006</v>
      </c>
      <c r="D16" s="273">
        <v>79.099999999999994</v>
      </c>
      <c r="E16" s="268">
        <v>79.3</v>
      </c>
      <c r="F16" s="268">
        <v>82.3</v>
      </c>
      <c r="G16" s="275">
        <v>85.3</v>
      </c>
      <c r="H16" s="275">
        <v>84.1</v>
      </c>
      <c r="I16" s="275">
        <v>84.3</v>
      </c>
      <c r="J16" s="287">
        <v>88.29</v>
      </c>
      <c r="K16" s="413">
        <v>87.53</v>
      </c>
      <c r="L16" s="517">
        <v>88.23</v>
      </c>
      <c r="M16" s="517">
        <v>88.23</v>
      </c>
    </row>
    <row r="17" spans="1:13" ht="20.100000000000001" customHeight="1">
      <c r="A17" s="304" t="s">
        <v>70</v>
      </c>
      <c r="B17" s="325">
        <v>97.2</v>
      </c>
      <c r="C17" s="273">
        <v>98.6</v>
      </c>
      <c r="D17" s="273">
        <v>97.6</v>
      </c>
      <c r="E17" s="268">
        <v>98</v>
      </c>
      <c r="F17" s="268">
        <v>100</v>
      </c>
      <c r="G17" s="275">
        <v>100</v>
      </c>
      <c r="H17" s="275">
        <v>100</v>
      </c>
      <c r="I17" s="275">
        <v>100</v>
      </c>
      <c r="J17" s="287">
        <v>100</v>
      </c>
      <c r="K17" s="413">
        <v>100</v>
      </c>
      <c r="L17" s="521">
        <v>97</v>
      </c>
      <c r="M17" s="521">
        <v>97</v>
      </c>
    </row>
    <row r="18" spans="1:13" ht="20.100000000000001" customHeight="1">
      <c r="A18" s="324" t="s">
        <v>81</v>
      </c>
      <c r="B18" s="325">
        <v>97</v>
      </c>
      <c r="C18" s="326">
        <v>98.2</v>
      </c>
      <c r="D18" s="273">
        <v>97.6</v>
      </c>
      <c r="E18" s="268">
        <v>98</v>
      </c>
      <c r="F18" s="268">
        <v>100</v>
      </c>
      <c r="G18" s="275">
        <v>100</v>
      </c>
      <c r="H18" s="275">
        <v>100</v>
      </c>
      <c r="I18" s="275">
        <v>100</v>
      </c>
      <c r="J18" s="287">
        <v>100</v>
      </c>
      <c r="K18" s="413">
        <v>100</v>
      </c>
      <c r="L18" s="521">
        <v>99</v>
      </c>
      <c r="M18" s="521">
        <v>99</v>
      </c>
    </row>
    <row r="19" spans="1:13" ht="20.100000000000001" customHeight="1">
      <c r="A19" s="304" t="s">
        <v>71</v>
      </c>
      <c r="B19" s="325">
        <v>79.3</v>
      </c>
      <c r="C19" s="273">
        <v>80</v>
      </c>
      <c r="D19" s="273">
        <v>82.5</v>
      </c>
      <c r="E19" s="268">
        <v>82.3</v>
      </c>
      <c r="F19" s="268">
        <v>84.6</v>
      </c>
      <c r="G19" s="275">
        <v>83.5</v>
      </c>
      <c r="H19" s="275">
        <v>82.3</v>
      </c>
      <c r="I19" s="275">
        <v>82</v>
      </c>
      <c r="J19" s="287">
        <v>87.77</v>
      </c>
      <c r="K19" s="413">
        <v>83.52</v>
      </c>
      <c r="L19" s="517">
        <v>84.68</v>
      </c>
      <c r="M19" s="517">
        <v>84.68</v>
      </c>
    </row>
    <row r="20" spans="1:13" ht="20.100000000000001" customHeight="1">
      <c r="A20" s="324" t="s">
        <v>81</v>
      </c>
      <c r="B20" s="325">
        <v>79.2</v>
      </c>
      <c r="C20" s="326">
        <v>78.5</v>
      </c>
      <c r="D20" s="273">
        <v>82.8</v>
      </c>
      <c r="E20" s="268">
        <v>82.5</v>
      </c>
      <c r="F20" s="268">
        <v>84.5</v>
      </c>
      <c r="G20" s="275">
        <v>86.3</v>
      </c>
      <c r="H20" s="275">
        <v>83.1</v>
      </c>
      <c r="I20" s="275">
        <v>82.9</v>
      </c>
      <c r="J20" s="287">
        <v>92.37</v>
      </c>
      <c r="K20" s="413">
        <v>85.34</v>
      </c>
      <c r="L20" s="517">
        <v>88.89</v>
      </c>
      <c r="M20" s="517">
        <v>88.89</v>
      </c>
    </row>
    <row r="21" spans="1:13" ht="20.100000000000001" customHeight="1">
      <c r="A21" s="304" t="s">
        <v>72</v>
      </c>
      <c r="B21" s="325">
        <v>46.9</v>
      </c>
      <c r="C21" s="273">
        <v>47.6</v>
      </c>
      <c r="D21" s="273">
        <v>48.2</v>
      </c>
      <c r="E21" s="268">
        <v>50.8</v>
      </c>
      <c r="F21" s="268">
        <v>50.1</v>
      </c>
      <c r="G21" s="275">
        <v>50.1</v>
      </c>
      <c r="H21" s="275">
        <v>50.6</v>
      </c>
      <c r="I21" s="275">
        <v>52.2</v>
      </c>
      <c r="J21" s="287">
        <v>54.37</v>
      </c>
      <c r="K21" s="413">
        <v>55.83</v>
      </c>
      <c r="L21" s="517">
        <v>58.13</v>
      </c>
      <c r="M21" s="517">
        <v>58.13</v>
      </c>
    </row>
    <row r="22" spans="1:13" ht="20.100000000000001" customHeight="1">
      <c r="A22" s="324" t="s">
        <v>81</v>
      </c>
      <c r="B22" s="325">
        <v>51.2</v>
      </c>
      <c r="C22" s="326">
        <v>50.8</v>
      </c>
      <c r="D22" s="273">
        <v>55</v>
      </c>
      <c r="E22" s="268">
        <v>56.2</v>
      </c>
      <c r="F22" s="268">
        <v>59.1</v>
      </c>
      <c r="G22" s="275">
        <v>58.2</v>
      </c>
      <c r="H22" s="275">
        <v>58.5</v>
      </c>
      <c r="I22" s="275">
        <v>60.2</v>
      </c>
      <c r="J22" s="287">
        <v>63.75</v>
      </c>
      <c r="K22" s="413">
        <v>65.02</v>
      </c>
      <c r="L22" s="517">
        <v>64.38</v>
      </c>
      <c r="M22" s="517">
        <v>64.38</v>
      </c>
    </row>
    <row r="23" spans="1:13" ht="15.95" customHeight="1">
      <c r="A23" s="327"/>
      <c r="B23" s="330"/>
      <c r="C23" s="331"/>
      <c r="D23" s="66"/>
      <c r="E23" s="56"/>
      <c r="F23" s="56"/>
      <c r="G23" s="56"/>
      <c r="H23" s="56"/>
      <c r="I23" s="56"/>
    </row>
    <row r="24" spans="1:13" ht="15.95" customHeight="1">
      <c r="A24" s="327"/>
      <c r="B24" s="330"/>
      <c r="C24" s="332"/>
    </row>
  </sheetData>
  <mergeCells count="2">
    <mergeCell ref="A5:A6"/>
    <mergeCell ref="B5:M5"/>
  </mergeCells>
  <pageMargins left="0.24803149599999999" right="1.1811024E-2" top="0.62992125984252001" bottom="0.62992125984252001" header="0.511811023622047" footer="0.23622047244094499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E26"/>
  <sheetViews>
    <sheetView workbookViewId="0">
      <selection activeCell="E22" sqref="E22"/>
    </sheetView>
  </sheetViews>
  <sheetFormatPr defaultRowHeight="15.95" customHeight="1"/>
  <cols>
    <col min="1" max="1" width="28.5703125" style="31" customWidth="1"/>
    <col min="2" max="2" width="14" style="31" customWidth="1"/>
    <col min="3" max="3" width="16" style="31" customWidth="1"/>
    <col min="4" max="4" width="13.28515625" style="31" customWidth="1"/>
    <col min="5" max="5" width="16.140625" style="31" customWidth="1"/>
    <col min="6" max="16384" width="9.140625" style="31"/>
  </cols>
  <sheetData>
    <row r="1" spans="1:5" ht="20.100000000000001" customHeight="1">
      <c r="A1" s="117" t="s">
        <v>371</v>
      </c>
      <c r="B1" s="30"/>
      <c r="C1" s="30"/>
      <c r="D1" s="30"/>
      <c r="E1" s="30"/>
    </row>
    <row r="2" spans="1:5" ht="20.100000000000001" customHeight="1">
      <c r="A2" s="20" t="s">
        <v>82</v>
      </c>
      <c r="B2" s="30"/>
      <c r="C2" s="30"/>
      <c r="D2" s="30"/>
      <c r="E2" s="30"/>
    </row>
    <row r="3" spans="1:5" ht="20.100000000000001" customHeight="1">
      <c r="A3" s="120" t="s">
        <v>83</v>
      </c>
      <c r="B3" s="30"/>
      <c r="C3" s="30"/>
      <c r="D3" s="30"/>
      <c r="E3" s="30"/>
    </row>
    <row r="4" spans="1:5" ht="20.100000000000001" customHeight="1">
      <c r="A4" s="120" t="s">
        <v>372</v>
      </c>
    </row>
    <row r="5" spans="1:5" ht="20.100000000000001" customHeight="1">
      <c r="B5" s="32"/>
      <c r="C5" s="32"/>
      <c r="D5" s="32"/>
      <c r="E5" s="32"/>
    </row>
    <row r="6" spans="1:5" ht="15.95" customHeight="1">
      <c r="A6" s="70"/>
      <c r="B6" s="622" t="s">
        <v>84</v>
      </c>
      <c r="C6" s="622"/>
      <c r="D6" s="622" t="s">
        <v>85</v>
      </c>
      <c r="E6" s="622"/>
    </row>
    <row r="7" spans="1:5" ht="15.95" customHeight="1">
      <c r="B7" s="623" t="s">
        <v>86</v>
      </c>
      <c r="C7" s="623"/>
      <c r="D7" s="623" t="s">
        <v>87</v>
      </c>
      <c r="E7" s="623"/>
    </row>
    <row r="8" spans="1:5" ht="15.95" customHeight="1">
      <c r="B8" s="34" t="s">
        <v>31</v>
      </c>
      <c r="C8" s="34" t="s">
        <v>88</v>
      </c>
      <c r="D8" s="34" t="s">
        <v>31</v>
      </c>
      <c r="E8" s="34" t="s">
        <v>88</v>
      </c>
    </row>
    <row r="9" spans="1:5" ht="15.95" customHeight="1">
      <c r="B9" s="264" t="s">
        <v>33</v>
      </c>
      <c r="C9" s="264" t="s">
        <v>89</v>
      </c>
      <c r="D9" s="264" t="s">
        <v>33</v>
      </c>
      <c r="E9" s="264" t="s">
        <v>89</v>
      </c>
    </row>
    <row r="10" spans="1:5" ht="15.95" customHeight="1">
      <c r="A10" s="204" t="s">
        <v>38</v>
      </c>
      <c r="B10" s="333">
        <f>SUM(B11:B25)</f>
        <v>17119</v>
      </c>
      <c r="C10" s="333">
        <f>SUM(C11:C25)</f>
        <v>9450</v>
      </c>
      <c r="D10" s="453">
        <v>87.47</v>
      </c>
      <c r="E10" s="454">
        <v>90.12</v>
      </c>
    </row>
    <row r="11" spans="1:5" ht="15.95" customHeight="1">
      <c r="A11" s="38" t="s">
        <v>200</v>
      </c>
      <c r="B11" s="334">
        <v>4363</v>
      </c>
      <c r="C11" s="334">
        <v>2321</v>
      </c>
      <c r="D11" s="455">
        <v>87.141874856749951</v>
      </c>
      <c r="E11" s="456">
        <v>92.244722102542013</v>
      </c>
    </row>
    <row r="12" spans="1:5" ht="15.95" customHeight="1">
      <c r="A12" s="38" t="s">
        <v>201</v>
      </c>
      <c r="B12" s="334">
        <v>1133</v>
      </c>
      <c r="C12" s="334">
        <v>651</v>
      </c>
      <c r="D12" s="455">
        <v>98.94086496028244</v>
      </c>
      <c r="E12" s="456">
        <v>98.463901689708138</v>
      </c>
    </row>
    <row r="13" spans="1:5" ht="15.95" customHeight="1">
      <c r="A13" s="38" t="s">
        <v>202</v>
      </c>
      <c r="B13" s="334">
        <v>575</v>
      </c>
      <c r="C13" s="334">
        <v>308</v>
      </c>
      <c r="D13" s="455">
        <v>88</v>
      </c>
      <c r="E13" s="456">
        <v>89.935064935064929</v>
      </c>
    </row>
    <row r="14" spans="1:5" ht="15.95" customHeight="1">
      <c r="A14" s="38" t="s">
        <v>203</v>
      </c>
      <c r="B14" s="334">
        <v>1108</v>
      </c>
      <c r="C14" s="334">
        <v>641</v>
      </c>
      <c r="D14" s="455">
        <v>79.602888086642594</v>
      </c>
      <c r="E14" s="456">
        <v>77.379095163806554</v>
      </c>
    </row>
    <row r="15" spans="1:5" ht="15.95" customHeight="1">
      <c r="A15" s="38" t="s">
        <v>204</v>
      </c>
      <c r="B15" s="334">
        <v>386</v>
      </c>
      <c r="C15" s="334">
        <v>181</v>
      </c>
      <c r="D15" s="455">
        <v>88.082901554404145</v>
      </c>
      <c r="E15" s="456">
        <v>89.502762430939228</v>
      </c>
    </row>
    <row r="16" spans="1:5" ht="15.95" customHeight="1">
      <c r="A16" s="38" t="s">
        <v>205</v>
      </c>
      <c r="B16" s="334">
        <v>477</v>
      </c>
      <c r="C16" s="334">
        <v>273</v>
      </c>
      <c r="D16" s="455">
        <v>81.970649895178198</v>
      </c>
      <c r="E16" s="456">
        <v>84.981684981684978</v>
      </c>
    </row>
    <row r="17" spans="1:5" ht="15.95" customHeight="1">
      <c r="A17" s="38" t="s">
        <v>206</v>
      </c>
      <c r="B17" s="334">
        <v>1482</v>
      </c>
      <c r="C17" s="334">
        <v>836</v>
      </c>
      <c r="D17" s="455">
        <v>81.983805668016203</v>
      </c>
      <c r="E17" s="456">
        <v>84.928229665071768</v>
      </c>
    </row>
    <row r="18" spans="1:5" ht="15.95" customHeight="1">
      <c r="A18" s="38" t="s">
        <v>207</v>
      </c>
      <c r="B18" s="334">
        <v>1518</v>
      </c>
      <c r="C18" s="334">
        <v>804</v>
      </c>
      <c r="D18" s="455">
        <v>83.992094861660078</v>
      </c>
      <c r="E18" s="456">
        <v>87.93532338308458</v>
      </c>
    </row>
    <row r="19" spans="1:5" ht="15.95" customHeight="1">
      <c r="A19" s="38" t="s">
        <v>208</v>
      </c>
      <c r="B19" s="334">
        <v>540</v>
      </c>
      <c r="C19" s="334">
        <v>298</v>
      </c>
      <c r="D19" s="455">
        <v>94.259259259259252</v>
      </c>
      <c r="E19" s="456">
        <v>96.979865771812086</v>
      </c>
    </row>
    <row r="20" spans="1:5" ht="15.95" customHeight="1">
      <c r="A20" s="38" t="s">
        <v>209</v>
      </c>
      <c r="B20" s="334">
        <v>1888</v>
      </c>
      <c r="C20" s="334">
        <v>1079</v>
      </c>
      <c r="D20" s="455">
        <v>86.493644067796609</v>
      </c>
      <c r="E20" s="456">
        <v>88.137164040778501</v>
      </c>
    </row>
    <row r="21" spans="1:5" ht="15.95" customHeight="1">
      <c r="A21" s="38" t="s">
        <v>210</v>
      </c>
      <c r="B21" s="334">
        <v>649</v>
      </c>
      <c r="C21" s="334">
        <v>346</v>
      </c>
      <c r="D21" s="455">
        <v>80.893682588597855</v>
      </c>
      <c r="E21" s="456">
        <v>82.947976878612721</v>
      </c>
    </row>
    <row r="22" spans="1:5" ht="15.95" customHeight="1">
      <c r="A22" s="38" t="s">
        <v>211</v>
      </c>
      <c r="B22" s="334">
        <v>878</v>
      </c>
      <c r="C22" s="334">
        <v>476</v>
      </c>
      <c r="D22" s="455">
        <v>98.519362186788157</v>
      </c>
      <c r="E22" s="456">
        <v>99.159663865546221</v>
      </c>
    </row>
    <row r="23" spans="1:5" ht="15.95" customHeight="1">
      <c r="A23" s="38" t="s">
        <v>212</v>
      </c>
      <c r="B23" s="334">
        <v>459</v>
      </c>
      <c r="C23" s="334">
        <v>282</v>
      </c>
      <c r="D23" s="455">
        <v>89.97821350762527</v>
      </c>
      <c r="E23" s="456">
        <v>95.035460992907801</v>
      </c>
    </row>
    <row r="24" spans="1:5" ht="15.95" customHeight="1">
      <c r="A24" s="38" t="s">
        <v>213</v>
      </c>
      <c r="B24" s="334">
        <v>786</v>
      </c>
      <c r="C24" s="334">
        <v>454</v>
      </c>
      <c r="D24" s="455">
        <v>87.913486005089055</v>
      </c>
      <c r="E24" s="456">
        <v>89.867841409691636</v>
      </c>
    </row>
    <row r="25" spans="1:5" ht="15.95" customHeight="1">
      <c r="A25" s="38" t="s">
        <v>214</v>
      </c>
      <c r="B25" s="334">
        <v>877</v>
      </c>
      <c r="C25" s="334">
        <v>500</v>
      </c>
      <c r="D25" s="455">
        <v>91.904218928164198</v>
      </c>
      <c r="E25" s="456">
        <v>95</v>
      </c>
    </row>
    <row r="26" spans="1:5" ht="15.95" customHeight="1">
      <c r="A26" s="38"/>
      <c r="B26" s="38"/>
      <c r="C26" s="38" t="s">
        <v>240</v>
      </c>
      <c r="D26" s="38"/>
      <c r="E26" s="455"/>
    </row>
  </sheetData>
  <mergeCells count="4">
    <mergeCell ref="B6:C6"/>
    <mergeCell ref="D6:E6"/>
    <mergeCell ref="B7:C7"/>
    <mergeCell ref="D7:E7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M28"/>
  <sheetViews>
    <sheetView workbookViewId="0">
      <selection activeCell="M21" sqref="M21"/>
    </sheetView>
  </sheetViews>
  <sheetFormatPr defaultRowHeight="15.95" customHeight="1"/>
  <cols>
    <col min="1" max="1" width="42.42578125" style="38" customWidth="1"/>
    <col min="2" max="2" width="12" style="38" hidden="1" customWidth="1"/>
    <col min="3" max="3" width="9.7109375" style="38" customWidth="1"/>
    <col min="4" max="7" width="9.7109375" style="38" hidden="1" customWidth="1"/>
    <col min="8" max="8" width="9.7109375" style="38" customWidth="1"/>
    <col min="9" max="10" width="9.7109375" style="38" hidden="1" customWidth="1"/>
    <col min="11" max="11" width="9.7109375" style="38" customWidth="1"/>
    <col min="12" max="256" width="9.140625" style="38"/>
    <col min="257" max="257" width="44" style="38" customWidth="1"/>
    <col min="258" max="258" width="12" style="38" customWidth="1"/>
    <col min="259" max="259" width="11.140625" style="38" customWidth="1"/>
    <col min="260" max="260" width="10.5703125" style="38" customWidth="1"/>
    <col min="261" max="261" width="12" style="38" customWidth="1"/>
    <col min="262" max="265" width="12.140625" style="38" customWidth="1"/>
    <col min="266" max="512" width="9.140625" style="38"/>
    <col min="513" max="513" width="44" style="38" customWidth="1"/>
    <col min="514" max="514" width="12" style="38" customWidth="1"/>
    <col min="515" max="515" width="11.140625" style="38" customWidth="1"/>
    <col min="516" max="516" width="10.5703125" style="38" customWidth="1"/>
    <col min="517" max="517" width="12" style="38" customWidth="1"/>
    <col min="518" max="521" width="12.140625" style="38" customWidth="1"/>
    <col min="522" max="768" width="9.140625" style="38"/>
    <col min="769" max="769" width="44" style="38" customWidth="1"/>
    <col min="770" max="770" width="12" style="38" customWidth="1"/>
    <col min="771" max="771" width="11.140625" style="38" customWidth="1"/>
    <col min="772" max="772" width="10.5703125" style="38" customWidth="1"/>
    <col min="773" max="773" width="12" style="38" customWidth="1"/>
    <col min="774" max="777" width="12.140625" style="38" customWidth="1"/>
    <col min="778" max="1024" width="9.140625" style="38"/>
    <col min="1025" max="1025" width="44" style="38" customWidth="1"/>
    <col min="1026" max="1026" width="12" style="38" customWidth="1"/>
    <col min="1027" max="1027" width="11.140625" style="38" customWidth="1"/>
    <col min="1028" max="1028" width="10.5703125" style="38" customWidth="1"/>
    <col min="1029" max="1029" width="12" style="38" customWidth="1"/>
    <col min="1030" max="1033" width="12.140625" style="38" customWidth="1"/>
    <col min="1034" max="1280" width="9.140625" style="38"/>
    <col min="1281" max="1281" width="44" style="38" customWidth="1"/>
    <col min="1282" max="1282" width="12" style="38" customWidth="1"/>
    <col min="1283" max="1283" width="11.140625" style="38" customWidth="1"/>
    <col min="1284" max="1284" width="10.5703125" style="38" customWidth="1"/>
    <col min="1285" max="1285" width="12" style="38" customWidth="1"/>
    <col min="1286" max="1289" width="12.140625" style="38" customWidth="1"/>
    <col min="1290" max="1536" width="9.140625" style="38"/>
    <col min="1537" max="1537" width="44" style="38" customWidth="1"/>
    <col min="1538" max="1538" width="12" style="38" customWidth="1"/>
    <col min="1539" max="1539" width="11.140625" style="38" customWidth="1"/>
    <col min="1540" max="1540" width="10.5703125" style="38" customWidth="1"/>
    <col min="1541" max="1541" width="12" style="38" customWidth="1"/>
    <col min="1542" max="1545" width="12.140625" style="38" customWidth="1"/>
    <col min="1546" max="1792" width="9.140625" style="38"/>
    <col min="1793" max="1793" width="44" style="38" customWidth="1"/>
    <col min="1794" max="1794" width="12" style="38" customWidth="1"/>
    <col min="1795" max="1795" width="11.140625" style="38" customWidth="1"/>
    <col min="1796" max="1796" width="10.5703125" style="38" customWidth="1"/>
    <col min="1797" max="1797" width="12" style="38" customWidth="1"/>
    <col min="1798" max="1801" width="12.140625" style="38" customWidth="1"/>
    <col min="1802" max="2048" width="9.140625" style="38"/>
    <col min="2049" max="2049" width="44" style="38" customWidth="1"/>
    <col min="2050" max="2050" width="12" style="38" customWidth="1"/>
    <col min="2051" max="2051" width="11.140625" style="38" customWidth="1"/>
    <col min="2052" max="2052" width="10.5703125" style="38" customWidth="1"/>
    <col min="2053" max="2053" width="12" style="38" customWidth="1"/>
    <col min="2054" max="2057" width="12.140625" style="38" customWidth="1"/>
    <col min="2058" max="2304" width="9.140625" style="38"/>
    <col min="2305" max="2305" width="44" style="38" customWidth="1"/>
    <col min="2306" max="2306" width="12" style="38" customWidth="1"/>
    <col min="2307" max="2307" width="11.140625" style="38" customWidth="1"/>
    <col min="2308" max="2308" width="10.5703125" style="38" customWidth="1"/>
    <col min="2309" max="2309" width="12" style="38" customWidth="1"/>
    <col min="2310" max="2313" width="12.140625" style="38" customWidth="1"/>
    <col min="2314" max="2560" width="9.140625" style="38"/>
    <col min="2561" max="2561" width="44" style="38" customWidth="1"/>
    <col min="2562" max="2562" width="12" style="38" customWidth="1"/>
    <col min="2563" max="2563" width="11.140625" style="38" customWidth="1"/>
    <col min="2564" max="2564" width="10.5703125" style="38" customWidth="1"/>
    <col min="2565" max="2565" width="12" style="38" customWidth="1"/>
    <col min="2566" max="2569" width="12.140625" style="38" customWidth="1"/>
    <col min="2570" max="2816" width="9.140625" style="38"/>
    <col min="2817" max="2817" width="44" style="38" customWidth="1"/>
    <col min="2818" max="2818" width="12" style="38" customWidth="1"/>
    <col min="2819" max="2819" width="11.140625" style="38" customWidth="1"/>
    <col min="2820" max="2820" width="10.5703125" style="38" customWidth="1"/>
    <col min="2821" max="2821" width="12" style="38" customWidth="1"/>
    <col min="2822" max="2825" width="12.140625" style="38" customWidth="1"/>
    <col min="2826" max="3072" width="9.140625" style="38"/>
    <col min="3073" max="3073" width="44" style="38" customWidth="1"/>
    <col min="3074" max="3074" width="12" style="38" customWidth="1"/>
    <col min="3075" max="3075" width="11.140625" style="38" customWidth="1"/>
    <col min="3076" max="3076" width="10.5703125" style="38" customWidth="1"/>
    <col min="3077" max="3077" width="12" style="38" customWidth="1"/>
    <col min="3078" max="3081" width="12.140625" style="38" customWidth="1"/>
    <col min="3082" max="3328" width="9.140625" style="38"/>
    <col min="3329" max="3329" width="44" style="38" customWidth="1"/>
    <col min="3330" max="3330" width="12" style="38" customWidth="1"/>
    <col min="3331" max="3331" width="11.140625" style="38" customWidth="1"/>
    <col min="3332" max="3332" width="10.5703125" style="38" customWidth="1"/>
    <col min="3333" max="3333" width="12" style="38" customWidth="1"/>
    <col min="3334" max="3337" width="12.140625" style="38" customWidth="1"/>
    <col min="3338" max="3584" width="9.140625" style="38"/>
    <col min="3585" max="3585" width="44" style="38" customWidth="1"/>
    <col min="3586" max="3586" width="12" style="38" customWidth="1"/>
    <col min="3587" max="3587" width="11.140625" style="38" customWidth="1"/>
    <col min="3588" max="3588" width="10.5703125" style="38" customWidth="1"/>
    <col min="3589" max="3589" width="12" style="38" customWidth="1"/>
    <col min="3590" max="3593" width="12.140625" style="38" customWidth="1"/>
    <col min="3594" max="3840" width="9.140625" style="38"/>
    <col min="3841" max="3841" width="44" style="38" customWidth="1"/>
    <col min="3842" max="3842" width="12" style="38" customWidth="1"/>
    <col min="3843" max="3843" width="11.140625" style="38" customWidth="1"/>
    <col min="3844" max="3844" width="10.5703125" style="38" customWidth="1"/>
    <col min="3845" max="3845" width="12" style="38" customWidth="1"/>
    <col min="3846" max="3849" width="12.140625" style="38" customWidth="1"/>
    <col min="3850" max="4096" width="9.140625" style="38"/>
    <col min="4097" max="4097" width="44" style="38" customWidth="1"/>
    <col min="4098" max="4098" width="12" style="38" customWidth="1"/>
    <col min="4099" max="4099" width="11.140625" style="38" customWidth="1"/>
    <col min="4100" max="4100" width="10.5703125" style="38" customWidth="1"/>
    <col min="4101" max="4101" width="12" style="38" customWidth="1"/>
    <col min="4102" max="4105" width="12.140625" style="38" customWidth="1"/>
    <col min="4106" max="4352" width="9.140625" style="38"/>
    <col min="4353" max="4353" width="44" style="38" customWidth="1"/>
    <col min="4354" max="4354" width="12" style="38" customWidth="1"/>
    <col min="4355" max="4355" width="11.140625" style="38" customWidth="1"/>
    <col min="4356" max="4356" width="10.5703125" style="38" customWidth="1"/>
    <col min="4357" max="4357" width="12" style="38" customWidth="1"/>
    <col min="4358" max="4361" width="12.140625" style="38" customWidth="1"/>
    <col min="4362" max="4608" width="9.140625" style="38"/>
    <col min="4609" max="4609" width="44" style="38" customWidth="1"/>
    <col min="4610" max="4610" width="12" style="38" customWidth="1"/>
    <col min="4611" max="4611" width="11.140625" style="38" customWidth="1"/>
    <col min="4612" max="4612" width="10.5703125" style="38" customWidth="1"/>
    <col min="4613" max="4613" width="12" style="38" customWidth="1"/>
    <col min="4614" max="4617" width="12.140625" style="38" customWidth="1"/>
    <col min="4618" max="4864" width="9.140625" style="38"/>
    <col min="4865" max="4865" width="44" style="38" customWidth="1"/>
    <col min="4866" max="4866" width="12" style="38" customWidth="1"/>
    <col min="4867" max="4867" width="11.140625" style="38" customWidth="1"/>
    <col min="4868" max="4868" width="10.5703125" style="38" customWidth="1"/>
    <col min="4869" max="4869" width="12" style="38" customWidth="1"/>
    <col min="4870" max="4873" width="12.140625" style="38" customWidth="1"/>
    <col min="4874" max="5120" width="9.140625" style="38"/>
    <col min="5121" max="5121" width="44" style="38" customWidth="1"/>
    <col min="5122" max="5122" width="12" style="38" customWidth="1"/>
    <col min="5123" max="5123" width="11.140625" style="38" customWidth="1"/>
    <col min="5124" max="5124" width="10.5703125" style="38" customWidth="1"/>
    <col min="5125" max="5125" width="12" style="38" customWidth="1"/>
    <col min="5126" max="5129" width="12.140625" style="38" customWidth="1"/>
    <col min="5130" max="5376" width="9.140625" style="38"/>
    <col min="5377" max="5377" width="44" style="38" customWidth="1"/>
    <col min="5378" max="5378" width="12" style="38" customWidth="1"/>
    <col min="5379" max="5379" width="11.140625" style="38" customWidth="1"/>
    <col min="5380" max="5380" width="10.5703125" style="38" customWidth="1"/>
    <col min="5381" max="5381" width="12" style="38" customWidth="1"/>
    <col min="5382" max="5385" width="12.140625" style="38" customWidth="1"/>
    <col min="5386" max="5632" width="9.140625" style="38"/>
    <col min="5633" max="5633" width="44" style="38" customWidth="1"/>
    <col min="5634" max="5634" width="12" style="38" customWidth="1"/>
    <col min="5635" max="5635" width="11.140625" style="38" customWidth="1"/>
    <col min="5636" max="5636" width="10.5703125" style="38" customWidth="1"/>
    <col min="5637" max="5637" width="12" style="38" customWidth="1"/>
    <col min="5638" max="5641" width="12.140625" style="38" customWidth="1"/>
    <col min="5642" max="5888" width="9.140625" style="38"/>
    <col min="5889" max="5889" width="44" style="38" customWidth="1"/>
    <col min="5890" max="5890" width="12" style="38" customWidth="1"/>
    <col min="5891" max="5891" width="11.140625" style="38" customWidth="1"/>
    <col min="5892" max="5892" width="10.5703125" style="38" customWidth="1"/>
    <col min="5893" max="5893" width="12" style="38" customWidth="1"/>
    <col min="5894" max="5897" width="12.140625" style="38" customWidth="1"/>
    <col min="5898" max="6144" width="9.140625" style="38"/>
    <col min="6145" max="6145" width="44" style="38" customWidth="1"/>
    <col min="6146" max="6146" width="12" style="38" customWidth="1"/>
    <col min="6147" max="6147" width="11.140625" style="38" customWidth="1"/>
    <col min="6148" max="6148" width="10.5703125" style="38" customWidth="1"/>
    <col min="6149" max="6149" width="12" style="38" customWidth="1"/>
    <col min="6150" max="6153" width="12.140625" style="38" customWidth="1"/>
    <col min="6154" max="6400" width="9.140625" style="38"/>
    <col min="6401" max="6401" width="44" style="38" customWidth="1"/>
    <col min="6402" max="6402" width="12" style="38" customWidth="1"/>
    <col min="6403" max="6403" width="11.140625" style="38" customWidth="1"/>
    <col min="6404" max="6404" width="10.5703125" style="38" customWidth="1"/>
    <col min="6405" max="6405" width="12" style="38" customWidth="1"/>
    <col min="6406" max="6409" width="12.140625" style="38" customWidth="1"/>
    <col min="6410" max="6656" width="9.140625" style="38"/>
    <col min="6657" max="6657" width="44" style="38" customWidth="1"/>
    <col min="6658" max="6658" width="12" style="38" customWidth="1"/>
    <col min="6659" max="6659" width="11.140625" style="38" customWidth="1"/>
    <col min="6660" max="6660" width="10.5703125" style="38" customWidth="1"/>
    <col min="6661" max="6661" width="12" style="38" customWidth="1"/>
    <col min="6662" max="6665" width="12.140625" style="38" customWidth="1"/>
    <col min="6666" max="6912" width="9.140625" style="38"/>
    <col min="6913" max="6913" width="44" style="38" customWidth="1"/>
    <col min="6914" max="6914" width="12" style="38" customWidth="1"/>
    <col min="6915" max="6915" width="11.140625" style="38" customWidth="1"/>
    <col min="6916" max="6916" width="10.5703125" style="38" customWidth="1"/>
    <col min="6917" max="6917" width="12" style="38" customWidth="1"/>
    <col min="6918" max="6921" width="12.140625" style="38" customWidth="1"/>
    <col min="6922" max="7168" width="9.140625" style="38"/>
    <col min="7169" max="7169" width="44" style="38" customWidth="1"/>
    <col min="7170" max="7170" width="12" style="38" customWidth="1"/>
    <col min="7171" max="7171" width="11.140625" style="38" customWidth="1"/>
    <col min="7172" max="7172" width="10.5703125" style="38" customWidth="1"/>
    <col min="7173" max="7173" width="12" style="38" customWidth="1"/>
    <col min="7174" max="7177" width="12.140625" style="38" customWidth="1"/>
    <col min="7178" max="7424" width="9.140625" style="38"/>
    <col min="7425" max="7425" width="44" style="38" customWidth="1"/>
    <col min="7426" max="7426" width="12" style="38" customWidth="1"/>
    <col min="7427" max="7427" width="11.140625" style="38" customWidth="1"/>
    <col min="7428" max="7428" width="10.5703125" style="38" customWidth="1"/>
    <col min="7429" max="7429" width="12" style="38" customWidth="1"/>
    <col min="7430" max="7433" width="12.140625" style="38" customWidth="1"/>
    <col min="7434" max="7680" width="9.140625" style="38"/>
    <col min="7681" max="7681" width="44" style="38" customWidth="1"/>
    <col min="7682" max="7682" width="12" style="38" customWidth="1"/>
    <col min="7683" max="7683" width="11.140625" style="38" customWidth="1"/>
    <col min="7684" max="7684" width="10.5703125" style="38" customWidth="1"/>
    <col min="7685" max="7685" width="12" style="38" customWidth="1"/>
    <col min="7686" max="7689" width="12.140625" style="38" customWidth="1"/>
    <col min="7690" max="7936" width="9.140625" style="38"/>
    <col min="7937" max="7937" width="44" style="38" customWidth="1"/>
    <col min="7938" max="7938" width="12" style="38" customWidth="1"/>
    <col min="7939" max="7939" width="11.140625" style="38" customWidth="1"/>
    <col min="7940" max="7940" width="10.5703125" style="38" customWidth="1"/>
    <col min="7941" max="7941" width="12" style="38" customWidth="1"/>
    <col min="7942" max="7945" width="12.140625" style="38" customWidth="1"/>
    <col min="7946" max="8192" width="9.140625" style="38"/>
    <col min="8193" max="8193" width="44" style="38" customWidth="1"/>
    <col min="8194" max="8194" width="12" style="38" customWidth="1"/>
    <col min="8195" max="8195" width="11.140625" style="38" customWidth="1"/>
    <col min="8196" max="8196" width="10.5703125" style="38" customWidth="1"/>
    <col min="8197" max="8197" width="12" style="38" customWidth="1"/>
    <col min="8198" max="8201" width="12.140625" style="38" customWidth="1"/>
    <col min="8202" max="8448" width="9.140625" style="38"/>
    <col min="8449" max="8449" width="44" style="38" customWidth="1"/>
    <col min="8450" max="8450" width="12" style="38" customWidth="1"/>
    <col min="8451" max="8451" width="11.140625" style="38" customWidth="1"/>
    <col min="8452" max="8452" width="10.5703125" style="38" customWidth="1"/>
    <col min="8453" max="8453" width="12" style="38" customWidth="1"/>
    <col min="8454" max="8457" width="12.140625" style="38" customWidth="1"/>
    <col min="8458" max="8704" width="9.140625" style="38"/>
    <col min="8705" max="8705" width="44" style="38" customWidth="1"/>
    <col min="8706" max="8706" width="12" style="38" customWidth="1"/>
    <col min="8707" max="8707" width="11.140625" style="38" customWidth="1"/>
    <col min="8708" max="8708" width="10.5703125" style="38" customWidth="1"/>
    <col min="8709" max="8709" width="12" style="38" customWidth="1"/>
    <col min="8710" max="8713" width="12.140625" style="38" customWidth="1"/>
    <col min="8714" max="8960" width="9.140625" style="38"/>
    <col min="8961" max="8961" width="44" style="38" customWidth="1"/>
    <col min="8962" max="8962" width="12" style="38" customWidth="1"/>
    <col min="8963" max="8963" width="11.140625" style="38" customWidth="1"/>
    <col min="8964" max="8964" width="10.5703125" style="38" customWidth="1"/>
    <col min="8965" max="8965" width="12" style="38" customWidth="1"/>
    <col min="8966" max="8969" width="12.140625" style="38" customWidth="1"/>
    <col min="8970" max="9216" width="9.140625" style="38"/>
    <col min="9217" max="9217" width="44" style="38" customWidth="1"/>
    <col min="9218" max="9218" width="12" style="38" customWidth="1"/>
    <col min="9219" max="9219" width="11.140625" style="38" customWidth="1"/>
    <col min="9220" max="9220" width="10.5703125" style="38" customWidth="1"/>
    <col min="9221" max="9221" width="12" style="38" customWidth="1"/>
    <col min="9222" max="9225" width="12.140625" style="38" customWidth="1"/>
    <col min="9226" max="9472" width="9.140625" style="38"/>
    <col min="9473" max="9473" width="44" style="38" customWidth="1"/>
    <col min="9474" max="9474" width="12" style="38" customWidth="1"/>
    <col min="9475" max="9475" width="11.140625" style="38" customWidth="1"/>
    <col min="9476" max="9476" width="10.5703125" style="38" customWidth="1"/>
    <col min="9477" max="9477" width="12" style="38" customWidth="1"/>
    <col min="9478" max="9481" width="12.140625" style="38" customWidth="1"/>
    <col min="9482" max="9728" width="9.140625" style="38"/>
    <col min="9729" max="9729" width="44" style="38" customWidth="1"/>
    <col min="9730" max="9730" width="12" style="38" customWidth="1"/>
    <col min="9731" max="9731" width="11.140625" style="38" customWidth="1"/>
    <col min="9732" max="9732" width="10.5703125" style="38" customWidth="1"/>
    <col min="9733" max="9733" width="12" style="38" customWidth="1"/>
    <col min="9734" max="9737" width="12.140625" style="38" customWidth="1"/>
    <col min="9738" max="9984" width="9.140625" style="38"/>
    <col min="9985" max="9985" width="44" style="38" customWidth="1"/>
    <col min="9986" max="9986" width="12" style="38" customWidth="1"/>
    <col min="9987" max="9987" width="11.140625" style="38" customWidth="1"/>
    <col min="9988" max="9988" width="10.5703125" style="38" customWidth="1"/>
    <col min="9989" max="9989" width="12" style="38" customWidth="1"/>
    <col min="9990" max="9993" width="12.140625" style="38" customWidth="1"/>
    <col min="9994" max="10240" width="9.140625" style="38"/>
    <col min="10241" max="10241" width="44" style="38" customWidth="1"/>
    <col min="10242" max="10242" width="12" style="38" customWidth="1"/>
    <col min="10243" max="10243" width="11.140625" style="38" customWidth="1"/>
    <col min="10244" max="10244" width="10.5703125" style="38" customWidth="1"/>
    <col min="10245" max="10245" width="12" style="38" customWidth="1"/>
    <col min="10246" max="10249" width="12.140625" style="38" customWidth="1"/>
    <col min="10250" max="10496" width="9.140625" style="38"/>
    <col min="10497" max="10497" width="44" style="38" customWidth="1"/>
    <col min="10498" max="10498" width="12" style="38" customWidth="1"/>
    <col min="10499" max="10499" width="11.140625" style="38" customWidth="1"/>
    <col min="10500" max="10500" width="10.5703125" style="38" customWidth="1"/>
    <col min="10501" max="10501" width="12" style="38" customWidth="1"/>
    <col min="10502" max="10505" width="12.140625" style="38" customWidth="1"/>
    <col min="10506" max="10752" width="9.140625" style="38"/>
    <col min="10753" max="10753" width="44" style="38" customWidth="1"/>
    <col min="10754" max="10754" width="12" style="38" customWidth="1"/>
    <col min="10755" max="10755" width="11.140625" style="38" customWidth="1"/>
    <col min="10756" max="10756" width="10.5703125" style="38" customWidth="1"/>
    <col min="10757" max="10757" width="12" style="38" customWidth="1"/>
    <col min="10758" max="10761" width="12.140625" style="38" customWidth="1"/>
    <col min="10762" max="11008" width="9.140625" style="38"/>
    <col min="11009" max="11009" width="44" style="38" customWidth="1"/>
    <col min="11010" max="11010" width="12" style="38" customWidth="1"/>
    <col min="11011" max="11011" width="11.140625" style="38" customWidth="1"/>
    <col min="11012" max="11012" width="10.5703125" style="38" customWidth="1"/>
    <col min="11013" max="11013" width="12" style="38" customWidth="1"/>
    <col min="11014" max="11017" width="12.140625" style="38" customWidth="1"/>
    <col min="11018" max="11264" width="9.140625" style="38"/>
    <col min="11265" max="11265" width="44" style="38" customWidth="1"/>
    <col min="11266" max="11266" width="12" style="38" customWidth="1"/>
    <col min="11267" max="11267" width="11.140625" style="38" customWidth="1"/>
    <col min="11268" max="11268" width="10.5703125" style="38" customWidth="1"/>
    <col min="11269" max="11269" width="12" style="38" customWidth="1"/>
    <col min="11270" max="11273" width="12.140625" style="38" customWidth="1"/>
    <col min="11274" max="11520" width="9.140625" style="38"/>
    <col min="11521" max="11521" width="44" style="38" customWidth="1"/>
    <col min="11522" max="11522" width="12" style="38" customWidth="1"/>
    <col min="11523" max="11523" width="11.140625" style="38" customWidth="1"/>
    <col min="11524" max="11524" width="10.5703125" style="38" customWidth="1"/>
    <col min="11525" max="11525" width="12" style="38" customWidth="1"/>
    <col min="11526" max="11529" width="12.140625" style="38" customWidth="1"/>
    <col min="11530" max="11776" width="9.140625" style="38"/>
    <col min="11777" max="11777" width="44" style="38" customWidth="1"/>
    <col min="11778" max="11778" width="12" style="38" customWidth="1"/>
    <col min="11779" max="11779" width="11.140625" style="38" customWidth="1"/>
    <col min="11780" max="11780" width="10.5703125" style="38" customWidth="1"/>
    <col min="11781" max="11781" width="12" style="38" customWidth="1"/>
    <col min="11782" max="11785" width="12.140625" style="38" customWidth="1"/>
    <col min="11786" max="12032" width="9.140625" style="38"/>
    <col min="12033" max="12033" width="44" style="38" customWidth="1"/>
    <col min="12034" max="12034" width="12" style="38" customWidth="1"/>
    <col min="12035" max="12035" width="11.140625" style="38" customWidth="1"/>
    <col min="12036" max="12036" width="10.5703125" style="38" customWidth="1"/>
    <col min="12037" max="12037" width="12" style="38" customWidth="1"/>
    <col min="12038" max="12041" width="12.140625" style="38" customWidth="1"/>
    <col min="12042" max="12288" width="9.140625" style="38"/>
    <col min="12289" max="12289" width="44" style="38" customWidth="1"/>
    <col min="12290" max="12290" width="12" style="38" customWidth="1"/>
    <col min="12291" max="12291" width="11.140625" style="38" customWidth="1"/>
    <col min="12292" max="12292" width="10.5703125" style="38" customWidth="1"/>
    <col min="12293" max="12293" width="12" style="38" customWidth="1"/>
    <col min="12294" max="12297" width="12.140625" style="38" customWidth="1"/>
    <col min="12298" max="12544" width="9.140625" style="38"/>
    <col min="12545" max="12545" width="44" style="38" customWidth="1"/>
    <col min="12546" max="12546" width="12" style="38" customWidth="1"/>
    <col min="12547" max="12547" width="11.140625" style="38" customWidth="1"/>
    <col min="12548" max="12548" width="10.5703125" style="38" customWidth="1"/>
    <col min="12549" max="12549" width="12" style="38" customWidth="1"/>
    <col min="12550" max="12553" width="12.140625" style="38" customWidth="1"/>
    <col min="12554" max="12800" width="9.140625" style="38"/>
    <col min="12801" max="12801" width="44" style="38" customWidth="1"/>
    <col min="12802" max="12802" width="12" style="38" customWidth="1"/>
    <col min="12803" max="12803" width="11.140625" style="38" customWidth="1"/>
    <col min="12804" max="12804" width="10.5703125" style="38" customWidth="1"/>
    <col min="12805" max="12805" width="12" style="38" customWidth="1"/>
    <col min="12806" max="12809" width="12.140625" style="38" customWidth="1"/>
    <col min="12810" max="13056" width="9.140625" style="38"/>
    <col min="13057" max="13057" width="44" style="38" customWidth="1"/>
    <col min="13058" max="13058" width="12" style="38" customWidth="1"/>
    <col min="13059" max="13059" width="11.140625" style="38" customWidth="1"/>
    <col min="13060" max="13060" width="10.5703125" style="38" customWidth="1"/>
    <col min="13061" max="13061" width="12" style="38" customWidth="1"/>
    <col min="13062" max="13065" width="12.140625" style="38" customWidth="1"/>
    <col min="13066" max="13312" width="9.140625" style="38"/>
    <col min="13313" max="13313" width="44" style="38" customWidth="1"/>
    <col min="13314" max="13314" width="12" style="38" customWidth="1"/>
    <col min="13315" max="13315" width="11.140625" style="38" customWidth="1"/>
    <col min="13316" max="13316" width="10.5703125" style="38" customWidth="1"/>
    <col min="13317" max="13317" width="12" style="38" customWidth="1"/>
    <col min="13318" max="13321" width="12.140625" style="38" customWidth="1"/>
    <col min="13322" max="13568" width="9.140625" style="38"/>
    <col min="13569" max="13569" width="44" style="38" customWidth="1"/>
    <col min="13570" max="13570" width="12" style="38" customWidth="1"/>
    <col min="13571" max="13571" width="11.140625" style="38" customWidth="1"/>
    <col min="13572" max="13572" width="10.5703125" style="38" customWidth="1"/>
    <col min="13573" max="13573" width="12" style="38" customWidth="1"/>
    <col min="13574" max="13577" width="12.140625" style="38" customWidth="1"/>
    <col min="13578" max="13824" width="9.140625" style="38"/>
    <col min="13825" max="13825" width="44" style="38" customWidth="1"/>
    <col min="13826" max="13826" width="12" style="38" customWidth="1"/>
    <col min="13827" max="13827" width="11.140625" style="38" customWidth="1"/>
    <col min="13828" max="13828" width="10.5703125" style="38" customWidth="1"/>
    <col min="13829" max="13829" width="12" style="38" customWidth="1"/>
    <col min="13830" max="13833" width="12.140625" style="38" customWidth="1"/>
    <col min="13834" max="14080" width="9.140625" style="38"/>
    <col min="14081" max="14081" width="44" style="38" customWidth="1"/>
    <col min="14082" max="14082" width="12" style="38" customWidth="1"/>
    <col min="14083" max="14083" width="11.140625" style="38" customWidth="1"/>
    <col min="14084" max="14084" width="10.5703125" style="38" customWidth="1"/>
    <col min="14085" max="14085" width="12" style="38" customWidth="1"/>
    <col min="14086" max="14089" width="12.140625" style="38" customWidth="1"/>
    <col min="14090" max="14336" width="9.140625" style="38"/>
    <col min="14337" max="14337" width="44" style="38" customWidth="1"/>
    <col min="14338" max="14338" width="12" style="38" customWidth="1"/>
    <col min="14339" max="14339" width="11.140625" style="38" customWidth="1"/>
    <col min="14340" max="14340" width="10.5703125" style="38" customWidth="1"/>
    <col min="14341" max="14341" width="12" style="38" customWidth="1"/>
    <col min="14342" max="14345" width="12.140625" style="38" customWidth="1"/>
    <col min="14346" max="14592" width="9.140625" style="38"/>
    <col min="14593" max="14593" width="44" style="38" customWidth="1"/>
    <col min="14594" max="14594" width="12" style="38" customWidth="1"/>
    <col min="14595" max="14595" width="11.140625" style="38" customWidth="1"/>
    <col min="14596" max="14596" width="10.5703125" style="38" customWidth="1"/>
    <col min="14597" max="14597" width="12" style="38" customWidth="1"/>
    <col min="14598" max="14601" width="12.140625" style="38" customWidth="1"/>
    <col min="14602" max="14848" width="9.140625" style="38"/>
    <col min="14849" max="14849" width="44" style="38" customWidth="1"/>
    <col min="14850" max="14850" width="12" style="38" customWidth="1"/>
    <col min="14851" max="14851" width="11.140625" style="38" customWidth="1"/>
    <col min="14852" max="14852" width="10.5703125" style="38" customWidth="1"/>
    <col min="14853" max="14853" width="12" style="38" customWidth="1"/>
    <col min="14854" max="14857" width="12.140625" style="38" customWidth="1"/>
    <col min="14858" max="15104" width="9.140625" style="38"/>
    <col min="15105" max="15105" width="44" style="38" customWidth="1"/>
    <col min="15106" max="15106" width="12" style="38" customWidth="1"/>
    <col min="15107" max="15107" width="11.140625" style="38" customWidth="1"/>
    <col min="15108" max="15108" width="10.5703125" style="38" customWidth="1"/>
    <col min="15109" max="15109" width="12" style="38" customWidth="1"/>
    <col min="15110" max="15113" width="12.140625" style="38" customWidth="1"/>
    <col min="15114" max="15360" width="9.140625" style="38"/>
    <col min="15361" max="15361" width="44" style="38" customWidth="1"/>
    <col min="15362" max="15362" width="12" style="38" customWidth="1"/>
    <col min="15363" max="15363" width="11.140625" style="38" customWidth="1"/>
    <col min="15364" max="15364" width="10.5703125" style="38" customWidth="1"/>
    <col min="15365" max="15365" width="12" style="38" customWidth="1"/>
    <col min="15366" max="15369" width="12.140625" style="38" customWidth="1"/>
    <col min="15370" max="15616" width="9.140625" style="38"/>
    <col min="15617" max="15617" width="44" style="38" customWidth="1"/>
    <col min="15618" max="15618" width="12" style="38" customWidth="1"/>
    <col min="15619" max="15619" width="11.140625" style="38" customWidth="1"/>
    <col min="15620" max="15620" width="10.5703125" style="38" customWidth="1"/>
    <col min="15621" max="15621" width="12" style="38" customWidth="1"/>
    <col min="15622" max="15625" width="12.140625" style="38" customWidth="1"/>
    <col min="15626" max="15872" width="9.140625" style="38"/>
    <col min="15873" max="15873" width="44" style="38" customWidth="1"/>
    <col min="15874" max="15874" width="12" style="38" customWidth="1"/>
    <col min="15875" max="15875" width="11.140625" style="38" customWidth="1"/>
    <col min="15876" max="15876" width="10.5703125" style="38" customWidth="1"/>
    <col min="15877" max="15877" width="12" style="38" customWidth="1"/>
    <col min="15878" max="15881" width="12.140625" style="38" customWidth="1"/>
    <col min="15882" max="16128" width="9.140625" style="38"/>
    <col min="16129" max="16129" width="44" style="38" customWidth="1"/>
    <col min="16130" max="16130" width="12" style="38" customWidth="1"/>
    <col min="16131" max="16131" width="11.140625" style="38" customWidth="1"/>
    <col min="16132" max="16132" width="10.5703125" style="38" customWidth="1"/>
    <col min="16133" max="16133" width="12" style="38" customWidth="1"/>
    <col min="16134" max="16137" width="12.140625" style="38" customWidth="1"/>
    <col min="16138" max="16384" width="9.140625" style="38"/>
  </cols>
  <sheetData>
    <row r="1" spans="1:13" ht="20.100000000000001" customHeight="1">
      <c r="A1" s="200" t="s">
        <v>266</v>
      </c>
      <c r="B1" s="336"/>
      <c r="C1" s="336"/>
      <c r="D1" s="336"/>
      <c r="E1" s="336"/>
      <c r="F1" s="336"/>
    </row>
    <row r="2" spans="1:13" ht="20.100000000000001" customHeight="1">
      <c r="A2" s="200" t="s">
        <v>235</v>
      </c>
      <c r="B2" s="336"/>
      <c r="C2" s="336"/>
      <c r="D2" s="336"/>
      <c r="E2" s="336"/>
      <c r="F2" s="336"/>
    </row>
    <row r="3" spans="1:13" ht="20.100000000000001" customHeight="1">
      <c r="A3" s="218" t="s">
        <v>236</v>
      </c>
      <c r="B3" s="336"/>
      <c r="C3" s="336"/>
      <c r="D3" s="336"/>
      <c r="E3" s="336"/>
      <c r="F3" s="336"/>
    </row>
    <row r="4" spans="1:13" ht="20.100000000000001" customHeight="1">
      <c r="C4" s="335"/>
      <c r="D4" s="335"/>
      <c r="E4" s="335"/>
      <c r="F4" s="335"/>
      <c r="G4" s="335"/>
      <c r="H4" s="335"/>
      <c r="M4" s="402" t="s">
        <v>80</v>
      </c>
    </row>
    <row r="5" spans="1:13" ht="24" customHeight="1">
      <c r="A5" s="578"/>
      <c r="B5" s="580" t="s">
        <v>25</v>
      </c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580"/>
    </row>
    <row r="6" spans="1:13" ht="38.25">
      <c r="A6" s="579"/>
      <c r="B6" s="263" t="s">
        <v>302</v>
      </c>
      <c r="C6" s="263" t="s">
        <v>308</v>
      </c>
      <c r="D6" s="263" t="s">
        <v>301</v>
      </c>
      <c r="E6" s="199" t="s">
        <v>300</v>
      </c>
      <c r="F6" s="199" t="s">
        <v>299</v>
      </c>
      <c r="G6" s="199" t="s">
        <v>298</v>
      </c>
      <c r="H6" s="199" t="s">
        <v>297</v>
      </c>
      <c r="I6" s="199" t="s">
        <v>296</v>
      </c>
      <c r="J6" s="199" t="s">
        <v>295</v>
      </c>
      <c r="K6" s="251" t="s">
        <v>334</v>
      </c>
      <c r="L6" s="251" t="s">
        <v>355</v>
      </c>
      <c r="M6" s="251" t="s">
        <v>356</v>
      </c>
    </row>
    <row r="7" spans="1:13" ht="20.100000000000001" customHeight="1">
      <c r="A7" s="337" t="s">
        <v>90</v>
      </c>
      <c r="B7" s="270">
        <v>4.7</v>
      </c>
      <c r="C7" s="428">
        <v>2.9</v>
      </c>
      <c r="D7" s="428">
        <v>2.7</v>
      </c>
      <c r="E7" s="428">
        <v>2.7</v>
      </c>
      <c r="F7" s="428">
        <v>2.7</v>
      </c>
      <c r="G7" s="399">
        <v>2.02</v>
      </c>
      <c r="H7" s="399">
        <v>1.78</v>
      </c>
      <c r="I7" s="399">
        <v>1.68</v>
      </c>
      <c r="J7" s="399">
        <v>1.7</v>
      </c>
      <c r="K7" s="542">
        <v>1.64</v>
      </c>
      <c r="L7" s="399">
        <v>1.34</v>
      </c>
      <c r="M7" s="453">
        <v>1.93</v>
      </c>
    </row>
    <row r="8" spans="1:13" ht="20.100000000000001" customHeight="1">
      <c r="A8" s="339" t="s">
        <v>91</v>
      </c>
      <c r="B8" s="325"/>
      <c r="C8" s="437"/>
      <c r="D8" s="437"/>
      <c r="E8" s="437"/>
      <c r="F8" s="437"/>
      <c r="G8" s="543"/>
      <c r="H8" s="543"/>
      <c r="I8" s="543"/>
      <c r="J8" s="543"/>
      <c r="K8" s="543"/>
      <c r="L8" s="543"/>
      <c r="M8" s="455"/>
    </row>
    <row r="9" spans="1:13" ht="20.100000000000001" customHeight="1">
      <c r="A9" s="304" t="s">
        <v>70</v>
      </c>
      <c r="B9" s="340">
        <v>3</v>
      </c>
      <c r="C9" s="437">
        <v>3</v>
      </c>
      <c r="D9" s="437">
        <v>3.1</v>
      </c>
      <c r="E9" s="437">
        <v>3.2</v>
      </c>
      <c r="F9" s="437">
        <v>3.7</v>
      </c>
      <c r="G9" s="543">
        <v>3.04</v>
      </c>
      <c r="H9" s="318">
        <v>2.57</v>
      </c>
      <c r="I9" s="318">
        <v>2.42</v>
      </c>
      <c r="J9" s="318">
        <v>2.2599999999999998</v>
      </c>
      <c r="K9" s="543">
        <v>2.81</v>
      </c>
      <c r="L9" s="543">
        <v>2</v>
      </c>
      <c r="M9" s="455">
        <v>2.77</v>
      </c>
    </row>
    <row r="10" spans="1:13" ht="20.100000000000001" customHeight="1">
      <c r="A10" s="324" t="s">
        <v>81</v>
      </c>
      <c r="B10" s="325">
        <v>2.8</v>
      </c>
      <c r="C10" s="437">
        <v>4.0999999999999996</v>
      </c>
      <c r="D10" s="437">
        <v>4.2</v>
      </c>
      <c r="E10" s="437">
        <v>3</v>
      </c>
      <c r="F10" s="437">
        <v>4</v>
      </c>
      <c r="G10" s="543">
        <v>1.78</v>
      </c>
      <c r="H10" s="543">
        <v>1.53</v>
      </c>
      <c r="I10" s="543">
        <v>1.44</v>
      </c>
      <c r="J10" s="318">
        <v>1.25</v>
      </c>
      <c r="K10" s="543">
        <v>1.58</v>
      </c>
      <c r="L10" s="543">
        <v>1.1599999999999999</v>
      </c>
      <c r="M10" s="455">
        <v>1.49</v>
      </c>
    </row>
    <row r="11" spans="1:13" ht="20.100000000000001" customHeight="1">
      <c r="A11" s="304" t="s">
        <v>71</v>
      </c>
      <c r="B11" s="340">
        <v>3.1</v>
      </c>
      <c r="C11" s="437">
        <v>2.2999999999999998</v>
      </c>
      <c r="D11" s="437">
        <v>1.9</v>
      </c>
      <c r="E11" s="437">
        <v>1.9</v>
      </c>
      <c r="F11" s="437">
        <v>1.8</v>
      </c>
      <c r="G11" s="543">
        <v>0.93</v>
      </c>
      <c r="H11" s="543">
        <v>0.95</v>
      </c>
      <c r="I11" s="543">
        <v>0.82</v>
      </c>
      <c r="J11" s="318">
        <v>0.97</v>
      </c>
      <c r="K11" s="543">
        <v>0.85</v>
      </c>
      <c r="L11" s="543">
        <v>0.6</v>
      </c>
      <c r="M11" s="455">
        <v>1.6</v>
      </c>
    </row>
    <row r="12" spans="1:13" ht="20.100000000000001" customHeight="1">
      <c r="A12" s="324" t="s">
        <v>81</v>
      </c>
      <c r="B12" s="325">
        <v>2.7</v>
      </c>
      <c r="C12" s="437">
        <v>1.3</v>
      </c>
      <c r="D12" s="437">
        <v>0.8</v>
      </c>
      <c r="E12" s="437">
        <v>0.8</v>
      </c>
      <c r="F12" s="437">
        <v>1.9</v>
      </c>
      <c r="G12" s="543">
        <v>0.33</v>
      </c>
      <c r="H12" s="543">
        <v>0.33</v>
      </c>
      <c r="I12" s="543">
        <v>0.26</v>
      </c>
      <c r="J12" s="318">
        <v>0.33</v>
      </c>
      <c r="K12" s="543">
        <v>0.31</v>
      </c>
      <c r="L12" s="543">
        <v>0.3</v>
      </c>
      <c r="M12" s="455">
        <v>1</v>
      </c>
    </row>
    <row r="13" spans="1:13" ht="20.100000000000001" customHeight="1">
      <c r="A13" s="304" t="s">
        <v>72</v>
      </c>
      <c r="B13" s="340">
        <v>4.3</v>
      </c>
      <c r="C13" s="437">
        <v>3.8</v>
      </c>
      <c r="D13" s="437">
        <v>3.1</v>
      </c>
      <c r="E13" s="437">
        <v>2.6</v>
      </c>
      <c r="F13" s="437">
        <v>2.2000000000000002</v>
      </c>
      <c r="G13" s="543">
        <v>1.36</v>
      </c>
      <c r="H13" s="543">
        <v>1.1399999999999999</v>
      </c>
      <c r="I13" s="543">
        <v>1.31</v>
      </c>
      <c r="J13" s="318">
        <v>1.42</v>
      </c>
      <c r="K13" s="543">
        <v>1.1000000000000001</v>
      </c>
      <c r="L13" s="543">
        <v>0.56999999999999995</v>
      </c>
      <c r="M13" s="455">
        <v>1.8</v>
      </c>
    </row>
    <row r="14" spans="1:13" ht="20.100000000000001" customHeight="1">
      <c r="A14" s="324" t="s">
        <v>81</v>
      </c>
      <c r="B14" s="325">
        <v>3.4</v>
      </c>
      <c r="C14" s="437">
        <v>3.2</v>
      </c>
      <c r="D14" s="437">
        <v>2.5</v>
      </c>
      <c r="E14" s="437">
        <v>2.1</v>
      </c>
      <c r="F14" s="437">
        <v>1.6</v>
      </c>
      <c r="G14" s="543">
        <v>0.94</v>
      </c>
      <c r="H14" s="543">
        <v>0.73</v>
      </c>
      <c r="I14" s="543">
        <v>0.83</v>
      </c>
      <c r="J14" s="318">
        <v>0.94</v>
      </c>
      <c r="K14" s="543">
        <v>0.92</v>
      </c>
      <c r="L14" s="543">
        <v>0.23</v>
      </c>
      <c r="M14" s="455">
        <v>1.1000000000000001</v>
      </c>
    </row>
    <row r="15" spans="1:13" ht="20.100000000000001" customHeight="1">
      <c r="A15" s="327" t="s">
        <v>92</v>
      </c>
      <c r="B15" s="328">
        <v>1.4</v>
      </c>
      <c r="C15" s="428">
        <v>1.3</v>
      </c>
      <c r="D15" s="428">
        <v>1.6</v>
      </c>
      <c r="E15" s="428">
        <v>1.6</v>
      </c>
      <c r="F15" s="428">
        <v>1.2</v>
      </c>
      <c r="G15" s="399">
        <v>0.46</v>
      </c>
      <c r="H15" s="399">
        <v>0.52</v>
      </c>
      <c r="I15" s="399">
        <v>2.17</v>
      </c>
      <c r="J15" s="399">
        <v>2.02</v>
      </c>
      <c r="K15" s="399">
        <v>1.52</v>
      </c>
      <c r="L15" s="399">
        <v>2.1</v>
      </c>
      <c r="M15" s="453">
        <v>1.0900000000000001</v>
      </c>
    </row>
    <row r="16" spans="1:13" ht="20.100000000000001" customHeight="1">
      <c r="A16" s="341" t="s">
        <v>93</v>
      </c>
      <c r="B16" s="325"/>
      <c r="C16" s="437"/>
      <c r="D16" s="437"/>
      <c r="E16" s="437"/>
      <c r="F16" s="437"/>
      <c r="G16" s="543"/>
      <c r="H16" s="543"/>
      <c r="I16" s="543"/>
      <c r="J16" s="543"/>
      <c r="K16" s="543"/>
      <c r="L16" s="543"/>
      <c r="M16" s="455"/>
    </row>
    <row r="17" spans="1:13" ht="20.100000000000001" customHeight="1">
      <c r="A17" s="304" t="s">
        <v>70</v>
      </c>
      <c r="B17" s="340">
        <v>0.5</v>
      </c>
      <c r="C17" s="437">
        <v>0.4</v>
      </c>
      <c r="D17" s="437">
        <v>0.6</v>
      </c>
      <c r="E17" s="437">
        <v>0.5</v>
      </c>
      <c r="F17" s="437">
        <v>0.4</v>
      </c>
      <c r="G17" s="543">
        <v>0.12</v>
      </c>
      <c r="H17" s="543">
        <v>0.3</v>
      </c>
      <c r="I17" s="543">
        <v>0.43</v>
      </c>
      <c r="J17" s="543">
        <v>0.47</v>
      </c>
      <c r="K17" s="543">
        <v>0.25</v>
      </c>
      <c r="L17" s="543">
        <v>0.13</v>
      </c>
      <c r="M17" s="455">
        <v>0.18</v>
      </c>
    </row>
    <row r="18" spans="1:13" ht="20.100000000000001" customHeight="1">
      <c r="A18" s="324" t="s">
        <v>81</v>
      </c>
      <c r="B18" s="325">
        <v>0.5</v>
      </c>
      <c r="C18" s="437">
        <v>0.4</v>
      </c>
      <c r="D18" s="437">
        <v>0.4</v>
      </c>
      <c r="E18" s="437">
        <v>0.4</v>
      </c>
      <c r="F18" s="437">
        <v>0.4</v>
      </c>
      <c r="G18" s="543">
        <v>0.14000000000000001</v>
      </c>
      <c r="H18" s="543">
        <v>0.3</v>
      </c>
      <c r="I18" s="543">
        <v>0.22</v>
      </c>
      <c r="J18" s="543">
        <v>0.28999999999999998</v>
      </c>
      <c r="K18" s="543">
        <v>0.15</v>
      </c>
      <c r="L18" s="543">
        <v>0.1</v>
      </c>
      <c r="M18" s="455">
        <v>0.14000000000000001</v>
      </c>
    </row>
    <row r="19" spans="1:13" ht="20.100000000000001" customHeight="1">
      <c r="A19" s="304" t="s">
        <v>71</v>
      </c>
      <c r="B19" s="340">
        <v>2</v>
      </c>
      <c r="C19" s="437">
        <v>1.9</v>
      </c>
      <c r="D19" s="437">
        <v>1.6</v>
      </c>
      <c r="E19" s="437">
        <v>2.1</v>
      </c>
      <c r="F19" s="437">
        <v>1.7</v>
      </c>
      <c r="G19" s="543">
        <v>0.61</v>
      </c>
      <c r="H19" s="543">
        <v>0.26151760430621629</v>
      </c>
      <c r="I19" s="543">
        <v>3.18</v>
      </c>
      <c r="J19" s="543">
        <v>2.87</v>
      </c>
      <c r="K19" s="543">
        <v>1.39</v>
      </c>
      <c r="L19" s="543">
        <v>2.2999999999999998</v>
      </c>
      <c r="M19" s="455">
        <v>1.82</v>
      </c>
    </row>
    <row r="20" spans="1:13" ht="20.100000000000001" customHeight="1">
      <c r="A20" s="324" t="s">
        <v>81</v>
      </c>
      <c r="B20" s="325">
        <v>1.9</v>
      </c>
      <c r="C20" s="437">
        <v>1.8</v>
      </c>
      <c r="D20" s="437">
        <v>1.5</v>
      </c>
      <c r="E20" s="437">
        <v>1.9</v>
      </c>
      <c r="F20" s="437">
        <v>1.7</v>
      </c>
      <c r="G20" s="543">
        <v>0.6</v>
      </c>
      <c r="H20" s="543">
        <v>0.40013444517357827</v>
      </c>
      <c r="I20" s="543">
        <v>1.74</v>
      </c>
      <c r="J20" s="543">
        <v>1.6</v>
      </c>
      <c r="K20" s="543">
        <v>1.1000000000000001</v>
      </c>
      <c r="L20" s="543">
        <v>1.5</v>
      </c>
      <c r="M20" s="455">
        <v>1.39</v>
      </c>
    </row>
    <row r="21" spans="1:13" ht="20.100000000000001" customHeight="1">
      <c r="A21" s="304" t="s">
        <v>72</v>
      </c>
      <c r="B21" s="340">
        <v>2.8</v>
      </c>
      <c r="C21" s="437">
        <v>2.4</v>
      </c>
      <c r="D21" s="437">
        <v>4</v>
      </c>
      <c r="E21" s="437">
        <v>3.4</v>
      </c>
      <c r="F21" s="437">
        <v>2</v>
      </c>
      <c r="G21" s="543">
        <v>1.05</v>
      </c>
      <c r="H21" s="543">
        <f>1080/64095*100</f>
        <v>1.6849988298619236</v>
      </c>
      <c r="I21" s="543">
        <v>5.12</v>
      </c>
      <c r="J21" s="543">
        <v>4.9400000000000004</v>
      </c>
      <c r="K21" s="543">
        <v>3.21</v>
      </c>
      <c r="L21" s="543">
        <v>4.5</v>
      </c>
      <c r="M21" s="455">
        <v>2.61</v>
      </c>
    </row>
    <row r="22" spans="1:13" ht="20.100000000000001" customHeight="1">
      <c r="A22" s="324" t="s">
        <v>81</v>
      </c>
      <c r="B22" s="325">
        <v>2.6</v>
      </c>
      <c r="C22" s="437">
        <v>2.7</v>
      </c>
      <c r="D22" s="437">
        <v>3.9</v>
      </c>
      <c r="E22" s="437">
        <v>3.8</v>
      </c>
      <c r="F22" s="437">
        <v>1.9</v>
      </c>
      <c r="G22" s="543">
        <v>0.93</v>
      </c>
      <c r="H22" s="543">
        <f>502/36026*100</f>
        <v>1.3934380725031921</v>
      </c>
      <c r="I22" s="543">
        <v>3.97</v>
      </c>
      <c r="J22" s="543">
        <v>3.79</v>
      </c>
      <c r="K22" s="543">
        <v>2.4300000000000002</v>
      </c>
      <c r="L22" s="543">
        <v>3.5</v>
      </c>
      <c r="M22" s="455">
        <v>2.2200000000000002</v>
      </c>
    </row>
    <row r="23" spans="1:13" ht="20.100000000000001" customHeight="1">
      <c r="A23" s="291"/>
      <c r="B23" s="325"/>
      <c r="C23" s="273"/>
      <c r="D23" s="273"/>
      <c r="E23" s="274"/>
      <c r="F23" s="274"/>
      <c r="G23" s="56"/>
      <c r="H23" s="56"/>
      <c r="I23" s="56"/>
    </row>
    <row r="24" spans="1:13" ht="20.100000000000001" customHeight="1"/>
    <row r="25" spans="1:13" ht="20.100000000000001" customHeight="1"/>
    <row r="26" spans="1:13" ht="20.100000000000001" customHeight="1"/>
    <row r="27" spans="1:13" ht="20.100000000000001" customHeight="1"/>
    <row r="28" spans="1:13" ht="20.100000000000001" customHeight="1"/>
  </sheetData>
  <mergeCells count="2">
    <mergeCell ref="A5:A6"/>
    <mergeCell ref="B5:M5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M49"/>
  <sheetViews>
    <sheetView topLeftCell="A4" workbookViewId="0">
      <selection activeCell="M32" sqref="M32"/>
    </sheetView>
  </sheetViews>
  <sheetFormatPr defaultRowHeight="15.95" customHeight="1"/>
  <cols>
    <col min="1" max="1" width="44.28515625" style="28" customWidth="1"/>
    <col min="2" max="2" width="9.85546875" style="28" hidden="1" customWidth="1"/>
    <col min="3" max="3" width="9.7109375" style="28" customWidth="1"/>
    <col min="4" max="7" width="9.7109375" style="28" hidden="1" customWidth="1"/>
    <col min="8" max="8" width="9.7109375" style="28" customWidth="1"/>
    <col min="9" max="10" width="9.7109375" style="28" hidden="1" customWidth="1"/>
    <col min="11" max="11" width="9.7109375" style="28" customWidth="1"/>
    <col min="12" max="12" width="9.140625" style="28"/>
    <col min="13" max="13" width="9.85546875" style="28" bestFit="1" customWidth="1"/>
    <col min="14" max="256" width="9.140625" style="28"/>
    <col min="257" max="257" width="44.28515625" style="28" customWidth="1"/>
    <col min="258" max="261" width="0" style="28" hidden="1" customWidth="1"/>
    <col min="262" max="262" width="9.5703125" style="28" customWidth="1"/>
    <col min="263" max="264" width="9.85546875" style="28" customWidth="1"/>
    <col min="265" max="512" width="9.140625" style="28"/>
    <col min="513" max="513" width="44.28515625" style="28" customWidth="1"/>
    <col min="514" max="517" width="0" style="28" hidden="1" customWidth="1"/>
    <col min="518" max="518" width="9.5703125" style="28" customWidth="1"/>
    <col min="519" max="520" width="9.85546875" style="28" customWidth="1"/>
    <col min="521" max="768" width="9.140625" style="28"/>
    <col min="769" max="769" width="44.28515625" style="28" customWidth="1"/>
    <col min="770" max="773" width="0" style="28" hidden="1" customWidth="1"/>
    <col min="774" max="774" width="9.5703125" style="28" customWidth="1"/>
    <col min="775" max="776" width="9.85546875" style="28" customWidth="1"/>
    <col min="777" max="1024" width="9.140625" style="28"/>
    <col min="1025" max="1025" width="44.28515625" style="28" customWidth="1"/>
    <col min="1026" max="1029" width="0" style="28" hidden="1" customWidth="1"/>
    <col min="1030" max="1030" width="9.5703125" style="28" customWidth="1"/>
    <col min="1031" max="1032" width="9.85546875" style="28" customWidth="1"/>
    <col min="1033" max="1280" width="9.140625" style="28"/>
    <col min="1281" max="1281" width="44.28515625" style="28" customWidth="1"/>
    <col min="1282" max="1285" width="0" style="28" hidden="1" customWidth="1"/>
    <col min="1286" max="1286" width="9.5703125" style="28" customWidth="1"/>
    <col min="1287" max="1288" width="9.85546875" style="28" customWidth="1"/>
    <col min="1289" max="1536" width="9.140625" style="28"/>
    <col min="1537" max="1537" width="44.28515625" style="28" customWidth="1"/>
    <col min="1538" max="1541" width="0" style="28" hidden="1" customWidth="1"/>
    <col min="1542" max="1542" width="9.5703125" style="28" customWidth="1"/>
    <col min="1543" max="1544" width="9.85546875" style="28" customWidth="1"/>
    <col min="1545" max="1792" width="9.140625" style="28"/>
    <col min="1793" max="1793" width="44.28515625" style="28" customWidth="1"/>
    <col min="1794" max="1797" width="0" style="28" hidden="1" customWidth="1"/>
    <col min="1798" max="1798" width="9.5703125" style="28" customWidth="1"/>
    <col min="1799" max="1800" width="9.85546875" style="28" customWidth="1"/>
    <col min="1801" max="2048" width="9.140625" style="28"/>
    <col min="2049" max="2049" width="44.28515625" style="28" customWidth="1"/>
    <col min="2050" max="2053" width="0" style="28" hidden="1" customWidth="1"/>
    <col min="2054" max="2054" width="9.5703125" style="28" customWidth="1"/>
    <col min="2055" max="2056" width="9.85546875" style="28" customWidth="1"/>
    <col min="2057" max="2304" width="9.140625" style="28"/>
    <col min="2305" max="2305" width="44.28515625" style="28" customWidth="1"/>
    <col min="2306" max="2309" width="0" style="28" hidden="1" customWidth="1"/>
    <col min="2310" max="2310" width="9.5703125" style="28" customWidth="1"/>
    <col min="2311" max="2312" width="9.85546875" style="28" customWidth="1"/>
    <col min="2313" max="2560" width="9.140625" style="28"/>
    <col min="2561" max="2561" width="44.28515625" style="28" customWidth="1"/>
    <col min="2562" max="2565" width="0" style="28" hidden="1" customWidth="1"/>
    <col min="2566" max="2566" width="9.5703125" style="28" customWidth="1"/>
    <col min="2567" max="2568" width="9.85546875" style="28" customWidth="1"/>
    <col min="2569" max="2816" width="9.140625" style="28"/>
    <col min="2817" max="2817" width="44.28515625" style="28" customWidth="1"/>
    <col min="2818" max="2821" width="0" style="28" hidden="1" customWidth="1"/>
    <col min="2822" max="2822" width="9.5703125" style="28" customWidth="1"/>
    <col min="2823" max="2824" width="9.85546875" style="28" customWidth="1"/>
    <col min="2825" max="3072" width="9.140625" style="28"/>
    <col min="3073" max="3073" width="44.28515625" style="28" customWidth="1"/>
    <col min="3074" max="3077" width="0" style="28" hidden="1" customWidth="1"/>
    <col min="3078" max="3078" width="9.5703125" style="28" customWidth="1"/>
    <col min="3079" max="3080" width="9.85546875" style="28" customWidth="1"/>
    <col min="3081" max="3328" width="9.140625" style="28"/>
    <col min="3329" max="3329" width="44.28515625" style="28" customWidth="1"/>
    <col min="3330" max="3333" width="0" style="28" hidden="1" customWidth="1"/>
    <col min="3334" max="3334" width="9.5703125" style="28" customWidth="1"/>
    <col min="3335" max="3336" width="9.85546875" style="28" customWidth="1"/>
    <col min="3337" max="3584" width="9.140625" style="28"/>
    <col min="3585" max="3585" width="44.28515625" style="28" customWidth="1"/>
    <col min="3586" max="3589" width="0" style="28" hidden="1" customWidth="1"/>
    <col min="3590" max="3590" width="9.5703125" style="28" customWidth="1"/>
    <col min="3591" max="3592" width="9.85546875" style="28" customWidth="1"/>
    <col min="3593" max="3840" width="9.140625" style="28"/>
    <col min="3841" max="3841" width="44.28515625" style="28" customWidth="1"/>
    <col min="3842" max="3845" width="0" style="28" hidden="1" customWidth="1"/>
    <col min="3846" max="3846" width="9.5703125" style="28" customWidth="1"/>
    <col min="3847" max="3848" width="9.85546875" style="28" customWidth="1"/>
    <col min="3849" max="4096" width="9.140625" style="28"/>
    <col min="4097" max="4097" width="44.28515625" style="28" customWidth="1"/>
    <col min="4098" max="4101" width="0" style="28" hidden="1" customWidth="1"/>
    <col min="4102" max="4102" width="9.5703125" style="28" customWidth="1"/>
    <col min="4103" max="4104" width="9.85546875" style="28" customWidth="1"/>
    <col min="4105" max="4352" width="9.140625" style="28"/>
    <col min="4353" max="4353" width="44.28515625" style="28" customWidth="1"/>
    <col min="4354" max="4357" width="0" style="28" hidden="1" customWidth="1"/>
    <col min="4358" max="4358" width="9.5703125" style="28" customWidth="1"/>
    <col min="4359" max="4360" width="9.85546875" style="28" customWidth="1"/>
    <col min="4361" max="4608" width="9.140625" style="28"/>
    <col min="4609" max="4609" width="44.28515625" style="28" customWidth="1"/>
    <col min="4610" max="4613" width="0" style="28" hidden="1" customWidth="1"/>
    <col min="4614" max="4614" width="9.5703125" style="28" customWidth="1"/>
    <col min="4615" max="4616" width="9.85546875" style="28" customWidth="1"/>
    <col min="4617" max="4864" width="9.140625" style="28"/>
    <col min="4865" max="4865" width="44.28515625" style="28" customWidth="1"/>
    <col min="4866" max="4869" width="0" style="28" hidden="1" customWidth="1"/>
    <col min="4870" max="4870" width="9.5703125" style="28" customWidth="1"/>
    <col min="4871" max="4872" width="9.85546875" style="28" customWidth="1"/>
    <col min="4873" max="5120" width="9.140625" style="28"/>
    <col min="5121" max="5121" width="44.28515625" style="28" customWidth="1"/>
    <col min="5122" max="5125" width="0" style="28" hidden="1" customWidth="1"/>
    <col min="5126" max="5126" width="9.5703125" style="28" customWidth="1"/>
    <col min="5127" max="5128" width="9.85546875" style="28" customWidth="1"/>
    <col min="5129" max="5376" width="9.140625" style="28"/>
    <col min="5377" max="5377" width="44.28515625" style="28" customWidth="1"/>
    <col min="5378" max="5381" width="0" style="28" hidden="1" customWidth="1"/>
    <col min="5382" max="5382" width="9.5703125" style="28" customWidth="1"/>
    <col min="5383" max="5384" width="9.85546875" style="28" customWidth="1"/>
    <col min="5385" max="5632" width="9.140625" style="28"/>
    <col min="5633" max="5633" width="44.28515625" style="28" customWidth="1"/>
    <col min="5634" max="5637" width="0" style="28" hidden="1" customWidth="1"/>
    <col min="5638" max="5638" width="9.5703125" style="28" customWidth="1"/>
    <col min="5639" max="5640" width="9.85546875" style="28" customWidth="1"/>
    <col min="5641" max="5888" width="9.140625" style="28"/>
    <col min="5889" max="5889" width="44.28515625" style="28" customWidth="1"/>
    <col min="5890" max="5893" width="0" style="28" hidden="1" customWidth="1"/>
    <col min="5894" max="5894" width="9.5703125" style="28" customWidth="1"/>
    <col min="5895" max="5896" width="9.85546875" style="28" customWidth="1"/>
    <col min="5897" max="6144" width="9.140625" style="28"/>
    <col min="6145" max="6145" width="44.28515625" style="28" customWidth="1"/>
    <col min="6146" max="6149" width="0" style="28" hidden="1" customWidth="1"/>
    <col min="6150" max="6150" width="9.5703125" style="28" customWidth="1"/>
    <col min="6151" max="6152" width="9.85546875" style="28" customWidth="1"/>
    <col min="6153" max="6400" width="9.140625" style="28"/>
    <col min="6401" max="6401" width="44.28515625" style="28" customWidth="1"/>
    <col min="6402" max="6405" width="0" style="28" hidden="1" customWidth="1"/>
    <col min="6406" max="6406" width="9.5703125" style="28" customWidth="1"/>
    <col min="6407" max="6408" width="9.85546875" style="28" customWidth="1"/>
    <col min="6409" max="6656" width="9.140625" style="28"/>
    <col min="6657" max="6657" width="44.28515625" style="28" customWidth="1"/>
    <col min="6658" max="6661" width="0" style="28" hidden="1" customWidth="1"/>
    <col min="6662" max="6662" width="9.5703125" style="28" customWidth="1"/>
    <col min="6663" max="6664" width="9.85546875" style="28" customWidth="1"/>
    <col min="6665" max="6912" width="9.140625" style="28"/>
    <col min="6913" max="6913" width="44.28515625" style="28" customWidth="1"/>
    <col min="6914" max="6917" width="0" style="28" hidden="1" customWidth="1"/>
    <col min="6918" max="6918" width="9.5703125" style="28" customWidth="1"/>
    <col min="6919" max="6920" width="9.85546875" style="28" customWidth="1"/>
    <col min="6921" max="7168" width="9.140625" style="28"/>
    <col min="7169" max="7169" width="44.28515625" style="28" customWidth="1"/>
    <col min="7170" max="7173" width="0" style="28" hidden="1" customWidth="1"/>
    <col min="7174" max="7174" width="9.5703125" style="28" customWidth="1"/>
    <col min="7175" max="7176" width="9.85546875" style="28" customWidth="1"/>
    <col min="7177" max="7424" width="9.140625" style="28"/>
    <col min="7425" max="7425" width="44.28515625" style="28" customWidth="1"/>
    <col min="7426" max="7429" width="0" style="28" hidden="1" customWidth="1"/>
    <col min="7430" max="7430" width="9.5703125" style="28" customWidth="1"/>
    <col min="7431" max="7432" width="9.85546875" style="28" customWidth="1"/>
    <col min="7433" max="7680" width="9.140625" style="28"/>
    <col min="7681" max="7681" width="44.28515625" style="28" customWidth="1"/>
    <col min="7682" max="7685" width="0" style="28" hidden="1" customWidth="1"/>
    <col min="7686" max="7686" width="9.5703125" style="28" customWidth="1"/>
    <col min="7687" max="7688" width="9.85546875" style="28" customWidth="1"/>
    <col min="7689" max="7936" width="9.140625" style="28"/>
    <col min="7937" max="7937" width="44.28515625" style="28" customWidth="1"/>
    <col min="7938" max="7941" width="0" style="28" hidden="1" customWidth="1"/>
    <col min="7942" max="7942" width="9.5703125" style="28" customWidth="1"/>
    <col min="7943" max="7944" width="9.85546875" style="28" customWidth="1"/>
    <col min="7945" max="8192" width="9.140625" style="28"/>
    <col min="8193" max="8193" width="44.28515625" style="28" customWidth="1"/>
    <col min="8194" max="8197" width="0" style="28" hidden="1" customWidth="1"/>
    <col min="8198" max="8198" width="9.5703125" style="28" customWidth="1"/>
    <col min="8199" max="8200" width="9.85546875" style="28" customWidth="1"/>
    <col min="8201" max="8448" width="9.140625" style="28"/>
    <col min="8449" max="8449" width="44.28515625" style="28" customWidth="1"/>
    <col min="8450" max="8453" width="0" style="28" hidden="1" customWidth="1"/>
    <col min="8454" max="8454" width="9.5703125" style="28" customWidth="1"/>
    <col min="8455" max="8456" width="9.85546875" style="28" customWidth="1"/>
    <col min="8457" max="8704" width="9.140625" style="28"/>
    <col min="8705" max="8705" width="44.28515625" style="28" customWidth="1"/>
    <col min="8706" max="8709" width="0" style="28" hidden="1" customWidth="1"/>
    <col min="8710" max="8710" width="9.5703125" style="28" customWidth="1"/>
    <col min="8711" max="8712" width="9.85546875" style="28" customWidth="1"/>
    <col min="8713" max="8960" width="9.140625" style="28"/>
    <col min="8961" max="8961" width="44.28515625" style="28" customWidth="1"/>
    <col min="8962" max="8965" width="0" style="28" hidden="1" customWidth="1"/>
    <col min="8966" max="8966" width="9.5703125" style="28" customWidth="1"/>
    <col min="8967" max="8968" width="9.85546875" style="28" customWidth="1"/>
    <col min="8969" max="9216" width="9.140625" style="28"/>
    <col min="9217" max="9217" width="44.28515625" style="28" customWidth="1"/>
    <col min="9218" max="9221" width="0" style="28" hidden="1" customWidth="1"/>
    <col min="9222" max="9222" width="9.5703125" style="28" customWidth="1"/>
    <col min="9223" max="9224" width="9.85546875" style="28" customWidth="1"/>
    <col min="9225" max="9472" width="9.140625" style="28"/>
    <col min="9473" max="9473" width="44.28515625" style="28" customWidth="1"/>
    <col min="9474" max="9477" width="0" style="28" hidden="1" customWidth="1"/>
    <col min="9478" max="9478" width="9.5703125" style="28" customWidth="1"/>
    <col min="9479" max="9480" width="9.85546875" style="28" customWidth="1"/>
    <col min="9481" max="9728" width="9.140625" style="28"/>
    <col min="9729" max="9729" width="44.28515625" style="28" customWidth="1"/>
    <col min="9730" max="9733" width="0" style="28" hidden="1" customWidth="1"/>
    <col min="9734" max="9734" width="9.5703125" style="28" customWidth="1"/>
    <col min="9735" max="9736" width="9.85546875" style="28" customWidth="1"/>
    <col min="9737" max="9984" width="9.140625" style="28"/>
    <col min="9985" max="9985" width="44.28515625" style="28" customWidth="1"/>
    <col min="9986" max="9989" width="0" style="28" hidden="1" customWidth="1"/>
    <col min="9990" max="9990" width="9.5703125" style="28" customWidth="1"/>
    <col min="9991" max="9992" width="9.85546875" style="28" customWidth="1"/>
    <col min="9993" max="10240" width="9.140625" style="28"/>
    <col min="10241" max="10241" width="44.28515625" style="28" customWidth="1"/>
    <col min="10242" max="10245" width="0" style="28" hidden="1" customWidth="1"/>
    <col min="10246" max="10246" width="9.5703125" style="28" customWidth="1"/>
    <col min="10247" max="10248" width="9.85546875" style="28" customWidth="1"/>
    <col min="10249" max="10496" width="9.140625" style="28"/>
    <col min="10497" max="10497" width="44.28515625" style="28" customWidth="1"/>
    <col min="10498" max="10501" width="0" style="28" hidden="1" customWidth="1"/>
    <col min="10502" max="10502" width="9.5703125" style="28" customWidth="1"/>
    <col min="10503" max="10504" width="9.85546875" style="28" customWidth="1"/>
    <col min="10505" max="10752" width="9.140625" style="28"/>
    <col min="10753" max="10753" width="44.28515625" style="28" customWidth="1"/>
    <col min="10754" max="10757" width="0" style="28" hidden="1" customWidth="1"/>
    <col min="10758" max="10758" width="9.5703125" style="28" customWidth="1"/>
    <col min="10759" max="10760" width="9.85546875" style="28" customWidth="1"/>
    <col min="10761" max="11008" width="9.140625" style="28"/>
    <col min="11009" max="11009" width="44.28515625" style="28" customWidth="1"/>
    <col min="11010" max="11013" width="0" style="28" hidden="1" customWidth="1"/>
    <col min="11014" max="11014" width="9.5703125" style="28" customWidth="1"/>
    <col min="11015" max="11016" width="9.85546875" style="28" customWidth="1"/>
    <col min="11017" max="11264" width="9.140625" style="28"/>
    <col min="11265" max="11265" width="44.28515625" style="28" customWidth="1"/>
    <col min="11266" max="11269" width="0" style="28" hidden="1" customWidth="1"/>
    <col min="11270" max="11270" width="9.5703125" style="28" customWidth="1"/>
    <col min="11271" max="11272" width="9.85546875" style="28" customWidth="1"/>
    <col min="11273" max="11520" width="9.140625" style="28"/>
    <col min="11521" max="11521" width="44.28515625" style="28" customWidth="1"/>
    <col min="11522" max="11525" width="0" style="28" hidden="1" customWidth="1"/>
    <col min="11526" max="11526" width="9.5703125" style="28" customWidth="1"/>
    <col min="11527" max="11528" width="9.85546875" style="28" customWidth="1"/>
    <col min="11529" max="11776" width="9.140625" style="28"/>
    <col min="11777" max="11777" width="44.28515625" style="28" customWidth="1"/>
    <col min="11778" max="11781" width="0" style="28" hidden="1" customWidth="1"/>
    <col min="11782" max="11782" width="9.5703125" style="28" customWidth="1"/>
    <col min="11783" max="11784" width="9.85546875" style="28" customWidth="1"/>
    <col min="11785" max="12032" width="9.140625" style="28"/>
    <col min="12033" max="12033" width="44.28515625" style="28" customWidth="1"/>
    <col min="12034" max="12037" width="0" style="28" hidden="1" customWidth="1"/>
    <col min="12038" max="12038" width="9.5703125" style="28" customWidth="1"/>
    <col min="12039" max="12040" width="9.85546875" style="28" customWidth="1"/>
    <col min="12041" max="12288" width="9.140625" style="28"/>
    <col min="12289" max="12289" width="44.28515625" style="28" customWidth="1"/>
    <col min="12290" max="12293" width="0" style="28" hidden="1" customWidth="1"/>
    <col min="12294" max="12294" width="9.5703125" style="28" customWidth="1"/>
    <col min="12295" max="12296" width="9.85546875" style="28" customWidth="1"/>
    <col min="12297" max="12544" width="9.140625" style="28"/>
    <col min="12545" max="12545" width="44.28515625" style="28" customWidth="1"/>
    <col min="12546" max="12549" width="0" style="28" hidden="1" customWidth="1"/>
    <col min="12550" max="12550" width="9.5703125" style="28" customWidth="1"/>
    <col min="12551" max="12552" width="9.85546875" style="28" customWidth="1"/>
    <col min="12553" max="12800" width="9.140625" style="28"/>
    <col min="12801" max="12801" width="44.28515625" style="28" customWidth="1"/>
    <col min="12802" max="12805" width="0" style="28" hidden="1" customWidth="1"/>
    <col min="12806" max="12806" width="9.5703125" style="28" customWidth="1"/>
    <col min="12807" max="12808" width="9.85546875" style="28" customWidth="1"/>
    <col min="12809" max="13056" width="9.140625" style="28"/>
    <col min="13057" max="13057" width="44.28515625" style="28" customWidth="1"/>
    <col min="13058" max="13061" width="0" style="28" hidden="1" customWidth="1"/>
    <col min="13062" max="13062" width="9.5703125" style="28" customWidth="1"/>
    <col min="13063" max="13064" width="9.85546875" style="28" customWidth="1"/>
    <col min="13065" max="13312" width="9.140625" style="28"/>
    <col min="13313" max="13313" width="44.28515625" style="28" customWidth="1"/>
    <col min="13314" max="13317" width="0" style="28" hidden="1" customWidth="1"/>
    <col min="13318" max="13318" width="9.5703125" style="28" customWidth="1"/>
    <col min="13319" max="13320" width="9.85546875" style="28" customWidth="1"/>
    <col min="13321" max="13568" width="9.140625" style="28"/>
    <col min="13569" max="13569" width="44.28515625" style="28" customWidth="1"/>
    <col min="13570" max="13573" width="0" style="28" hidden="1" customWidth="1"/>
    <col min="13574" max="13574" width="9.5703125" style="28" customWidth="1"/>
    <col min="13575" max="13576" width="9.85546875" style="28" customWidth="1"/>
    <col min="13577" max="13824" width="9.140625" style="28"/>
    <col min="13825" max="13825" width="44.28515625" style="28" customWidth="1"/>
    <col min="13826" max="13829" width="0" style="28" hidden="1" customWidth="1"/>
    <col min="13830" max="13830" width="9.5703125" style="28" customWidth="1"/>
    <col min="13831" max="13832" width="9.85546875" style="28" customWidth="1"/>
    <col min="13833" max="14080" width="9.140625" style="28"/>
    <col min="14081" max="14081" width="44.28515625" style="28" customWidth="1"/>
    <col min="14082" max="14085" width="0" style="28" hidden="1" customWidth="1"/>
    <col min="14086" max="14086" width="9.5703125" style="28" customWidth="1"/>
    <col min="14087" max="14088" width="9.85546875" style="28" customWidth="1"/>
    <col min="14089" max="14336" width="9.140625" style="28"/>
    <col min="14337" max="14337" width="44.28515625" style="28" customWidth="1"/>
    <col min="14338" max="14341" width="0" style="28" hidden="1" customWidth="1"/>
    <col min="14342" max="14342" width="9.5703125" style="28" customWidth="1"/>
    <col min="14343" max="14344" width="9.85546875" style="28" customWidth="1"/>
    <col min="14345" max="14592" width="9.140625" style="28"/>
    <col min="14593" max="14593" width="44.28515625" style="28" customWidth="1"/>
    <col min="14594" max="14597" width="0" style="28" hidden="1" customWidth="1"/>
    <col min="14598" max="14598" width="9.5703125" style="28" customWidth="1"/>
    <col min="14599" max="14600" width="9.85546875" style="28" customWidth="1"/>
    <col min="14601" max="14848" width="9.140625" style="28"/>
    <col min="14849" max="14849" width="44.28515625" style="28" customWidth="1"/>
    <col min="14850" max="14853" width="0" style="28" hidden="1" customWidth="1"/>
    <col min="14854" max="14854" width="9.5703125" style="28" customWidth="1"/>
    <col min="14855" max="14856" width="9.85546875" style="28" customWidth="1"/>
    <col min="14857" max="15104" width="9.140625" style="28"/>
    <col min="15105" max="15105" width="44.28515625" style="28" customWidth="1"/>
    <col min="15106" max="15109" width="0" style="28" hidden="1" customWidth="1"/>
    <col min="15110" max="15110" width="9.5703125" style="28" customWidth="1"/>
    <col min="15111" max="15112" width="9.85546875" style="28" customWidth="1"/>
    <col min="15113" max="15360" width="9.140625" style="28"/>
    <col min="15361" max="15361" width="44.28515625" style="28" customWidth="1"/>
    <col min="15362" max="15365" width="0" style="28" hidden="1" customWidth="1"/>
    <col min="15366" max="15366" width="9.5703125" style="28" customWidth="1"/>
    <col min="15367" max="15368" width="9.85546875" style="28" customWidth="1"/>
    <col min="15369" max="15616" width="9.140625" style="28"/>
    <col min="15617" max="15617" width="44.28515625" style="28" customWidth="1"/>
    <col min="15618" max="15621" width="0" style="28" hidden="1" customWidth="1"/>
    <col min="15622" max="15622" width="9.5703125" style="28" customWidth="1"/>
    <col min="15623" max="15624" width="9.85546875" style="28" customWidth="1"/>
    <col min="15625" max="15872" width="9.140625" style="28"/>
    <col min="15873" max="15873" width="44.28515625" style="28" customWidth="1"/>
    <col min="15874" max="15877" width="0" style="28" hidden="1" customWidth="1"/>
    <col min="15878" max="15878" width="9.5703125" style="28" customWidth="1"/>
    <col min="15879" max="15880" width="9.85546875" style="28" customWidth="1"/>
    <col min="15881" max="16128" width="9.140625" style="28"/>
    <col min="16129" max="16129" width="44.28515625" style="28" customWidth="1"/>
    <col min="16130" max="16133" width="0" style="28" hidden="1" customWidth="1"/>
    <col min="16134" max="16134" width="9.5703125" style="28" customWidth="1"/>
    <col min="16135" max="16136" width="9.85546875" style="28" customWidth="1"/>
    <col min="16137" max="16384" width="9.140625" style="28"/>
  </cols>
  <sheetData>
    <row r="1" spans="1:13" s="162" customFormat="1" ht="20.100000000000001" customHeight="1">
      <c r="A1" s="179" t="s">
        <v>267</v>
      </c>
      <c r="B1" s="166"/>
      <c r="C1" s="166"/>
    </row>
    <row r="2" spans="1:13" s="162" customFormat="1" ht="20.100000000000001" customHeight="1">
      <c r="A2" s="342" t="s">
        <v>237</v>
      </c>
      <c r="B2" s="91"/>
      <c r="C2" s="91"/>
    </row>
    <row r="3" spans="1:13" ht="20.100000000000001" customHeight="1">
      <c r="C3" s="343"/>
      <c r="D3" s="343"/>
      <c r="E3" s="343"/>
      <c r="F3" s="343"/>
      <c r="G3" s="343"/>
      <c r="I3" s="507"/>
      <c r="J3" s="507"/>
      <c r="K3" s="507"/>
      <c r="L3" s="504" t="s">
        <v>94</v>
      </c>
    </row>
    <row r="4" spans="1:13" s="38" customFormat="1" ht="27" customHeight="1">
      <c r="A4" s="534"/>
      <c r="B4" s="260">
        <v>2009</v>
      </c>
      <c r="C4" s="260">
        <v>2010</v>
      </c>
      <c r="D4" s="260">
        <v>2011</v>
      </c>
      <c r="E4" s="352">
        <v>2012</v>
      </c>
      <c r="F4" s="352">
        <v>2013</v>
      </c>
      <c r="G4" s="352">
        <v>2014</v>
      </c>
      <c r="H4" s="352">
        <v>2015</v>
      </c>
      <c r="I4" s="352">
        <v>2016</v>
      </c>
      <c r="J4" s="352">
        <v>2017</v>
      </c>
      <c r="K4" s="352">
        <v>2018</v>
      </c>
      <c r="L4" s="352">
        <v>2019</v>
      </c>
      <c r="M4" s="555" t="s">
        <v>373</v>
      </c>
    </row>
    <row r="5" spans="1:13" ht="20.100000000000001" customHeight="1">
      <c r="A5" s="337" t="s">
        <v>95</v>
      </c>
      <c r="B5" s="327">
        <f>SUM(B9:B23)</f>
        <v>774</v>
      </c>
      <c r="C5" s="439">
        <f>SUM(C9:C23)</f>
        <v>213</v>
      </c>
      <c r="D5" s="439">
        <f>SUM(D9:D23)</f>
        <v>277</v>
      </c>
      <c r="E5" s="439">
        <f>SUM(E9:E23)</f>
        <v>368</v>
      </c>
      <c r="F5" s="439">
        <f>SUM(F9:F23)</f>
        <v>390</v>
      </c>
      <c r="G5" s="404">
        <v>0</v>
      </c>
      <c r="H5" s="300">
        <f t="shared" ref="H5:M5" si="0">SUM(H9:H23)</f>
        <v>424</v>
      </c>
      <c r="I5" s="300">
        <f t="shared" si="0"/>
        <v>286</v>
      </c>
      <c r="J5" s="300">
        <f t="shared" si="0"/>
        <v>264</v>
      </c>
      <c r="K5" s="300">
        <f t="shared" si="0"/>
        <v>419</v>
      </c>
      <c r="L5" s="300">
        <f t="shared" si="0"/>
        <v>216</v>
      </c>
      <c r="M5" s="300">
        <f t="shared" si="0"/>
        <v>0</v>
      </c>
    </row>
    <row r="6" spans="1:13" ht="20.100000000000001" customHeight="1">
      <c r="A6" s="339" t="s">
        <v>96</v>
      </c>
      <c r="B6" s="56"/>
      <c r="C6" s="404"/>
      <c r="D6" s="404"/>
      <c r="E6" s="404"/>
      <c r="F6" s="404"/>
      <c r="G6" s="303"/>
      <c r="H6" s="303"/>
      <c r="I6" s="303"/>
      <c r="J6" s="303"/>
      <c r="K6" s="303"/>
      <c r="L6" s="303"/>
    </row>
    <row r="7" spans="1:13" ht="20.100000000000001" customHeight="1">
      <c r="A7" s="291" t="s">
        <v>81</v>
      </c>
      <c r="B7" s="345">
        <v>372</v>
      </c>
      <c r="C7" s="404">
        <v>60</v>
      </c>
      <c r="D7" s="404">
        <v>197</v>
      </c>
      <c r="E7" s="404">
        <v>207</v>
      </c>
      <c r="F7" s="404">
        <v>206</v>
      </c>
      <c r="G7" s="404">
        <v>0</v>
      </c>
      <c r="H7" s="303">
        <v>308</v>
      </c>
      <c r="I7" s="303">
        <v>180</v>
      </c>
      <c r="J7" s="303">
        <v>194</v>
      </c>
      <c r="K7" s="303">
        <v>313</v>
      </c>
      <c r="L7" s="303">
        <v>180</v>
      </c>
      <c r="M7" s="303">
        <v>0</v>
      </c>
    </row>
    <row r="8" spans="1:13" ht="20.100000000000001" customHeight="1">
      <c r="A8" s="341" t="s">
        <v>238</v>
      </c>
      <c r="B8" s="345"/>
      <c r="C8" s="439">
        <f t="shared" ref="C8:H8" si="1">+SUM(C9:C23)</f>
        <v>213</v>
      </c>
      <c r="D8" s="439">
        <f t="shared" si="1"/>
        <v>277</v>
      </c>
      <c r="E8" s="439">
        <f t="shared" si="1"/>
        <v>368</v>
      </c>
      <c r="F8" s="439">
        <f t="shared" si="1"/>
        <v>390</v>
      </c>
      <c r="G8" s="439">
        <f t="shared" si="1"/>
        <v>0</v>
      </c>
      <c r="H8" s="439">
        <f t="shared" si="1"/>
        <v>424</v>
      </c>
      <c r="I8" s="439">
        <f>+SUM(I9:I23)</f>
        <v>286</v>
      </c>
      <c r="J8" s="439">
        <f t="shared" ref="J8:L8" si="2">+SUM(J9:J23)</f>
        <v>264</v>
      </c>
      <c r="K8" s="439">
        <f t="shared" si="2"/>
        <v>419</v>
      </c>
      <c r="L8" s="439">
        <f t="shared" si="2"/>
        <v>216</v>
      </c>
      <c r="M8" s="439"/>
    </row>
    <row r="9" spans="1:13" ht="20.100000000000001" customHeight="1">
      <c r="A9" s="346" t="s">
        <v>200</v>
      </c>
      <c r="B9" s="345">
        <v>87</v>
      </c>
      <c r="C9" s="404">
        <v>0</v>
      </c>
      <c r="D9" s="404">
        <v>0</v>
      </c>
      <c r="E9" s="404">
        <v>0</v>
      </c>
      <c r="F9" s="404">
        <v>0</v>
      </c>
      <c r="G9" s="404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543">
        <v>0</v>
      </c>
    </row>
    <row r="10" spans="1:13" ht="20.100000000000001" customHeight="1">
      <c r="A10" s="346" t="s">
        <v>201</v>
      </c>
      <c r="B10" s="345">
        <v>96</v>
      </c>
      <c r="C10" s="404">
        <v>80</v>
      </c>
      <c r="D10" s="404">
        <v>80</v>
      </c>
      <c r="E10" s="404">
        <v>0</v>
      </c>
      <c r="F10" s="404">
        <v>0</v>
      </c>
      <c r="G10" s="404">
        <v>0</v>
      </c>
      <c r="H10" s="303">
        <v>0</v>
      </c>
      <c r="I10" s="303">
        <v>0</v>
      </c>
      <c r="J10" s="303">
        <v>0</v>
      </c>
      <c r="K10" s="303">
        <v>0</v>
      </c>
      <c r="L10" s="303">
        <v>0</v>
      </c>
      <c r="M10" s="564">
        <v>0</v>
      </c>
    </row>
    <row r="11" spans="1:13" ht="20.100000000000001" customHeight="1">
      <c r="A11" s="346" t="s">
        <v>202</v>
      </c>
      <c r="B11" s="345">
        <v>53</v>
      </c>
      <c r="C11" s="404">
        <v>0</v>
      </c>
      <c r="D11" s="404">
        <v>0</v>
      </c>
      <c r="E11" s="404">
        <v>27</v>
      </c>
      <c r="F11" s="404">
        <v>0</v>
      </c>
      <c r="G11" s="404">
        <v>0</v>
      </c>
      <c r="H11" s="303">
        <v>45</v>
      </c>
      <c r="I11" s="303">
        <v>92</v>
      </c>
      <c r="J11" s="303">
        <v>0</v>
      </c>
      <c r="K11" s="292">
        <v>34</v>
      </c>
      <c r="L11" s="303">
        <v>0</v>
      </c>
      <c r="M11" s="564">
        <v>0</v>
      </c>
    </row>
    <row r="12" spans="1:13" ht="20.100000000000001" customHeight="1">
      <c r="A12" s="346" t="s">
        <v>203</v>
      </c>
      <c r="B12" s="345">
        <v>54</v>
      </c>
      <c r="C12" s="404">
        <v>0</v>
      </c>
      <c r="D12" s="404">
        <v>0</v>
      </c>
      <c r="E12" s="404">
        <v>0</v>
      </c>
      <c r="F12" s="404">
        <v>0</v>
      </c>
      <c r="G12" s="404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564">
        <v>0</v>
      </c>
    </row>
    <row r="13" spans="1:13" ht="20.100000000000001" customHeight="1">
      <c r="A13" s="346" t="s">
        <v>204</v>
      </c>
      <c r="B13" s="345">
        <v>39</v>
      </c>
      <c r="C13" s="404">
        <v>0</v>
      </c>
      <c r="D13" s="404">
        <v>0</v>
      </c>
      <c r="E13" s="404">
        <v>0</v>
      </c>
      <c r="F13" s="404">
        <v>0</v>
      </c>
      <c r="G13" s="404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564">
        <v>0</v>
      </c>
    </row>
    <row r="14" spans="1:13" ht="20.100000000000001" customHeight="1">
      <c r="A14" s="346" t="s">
        <v>205</v>
      </c>
      <c r="B14" s="345">
        <v>36</v>
      </c>
      <c r="C14" s="404">
        <v>0</v>
      </c>
      <c r="D14" s="404">
        <v>0</v>
      </c>
      <c r="E14" s="404">
        <v>0</v>
      </c>
      <c r="F14" s="404">
        <v>0</v>
      </c>
      <c r="G14" s="404">
        <v>0</v>
      </c>
      <c r="H14" s="303">
        <v>0</v>
      </c>
      <c r="I14" s="303">
        <v>15</v>
      </c>
      <c r="J14" s="303">
        <v>0</v>
      </c>
      <c r="K14" s="303">
        <v>0</v>
      </c>
      <c r="L14" s="303">
        <v>0</v>
      </c>
      <c r="M14" s="564">
        <v>0</v>
      </c>
    </row>
    <row r="15" spans="1:13" s="347" customFormat="1" ht="20.100000000000001" customHeight="1">
      <c r="A15" s="346" t="s">
        <v>206</v>
      </c>
      <c r="B15" s="345">
        <v>146</v>
      </c>
      <c r="C15" s="404">
        <v>65</v>
      </c>
      <c r="D15" s="404">
        <v>0</v>
      </c>
      <c r="E15" s="404">
        <v>34</v>
      </c>
      <c r="F15" s="404">
        <v>0</v>
      </c>
      <c r="G15" s="404">
        <v>0</v>
      </c>
      <c r="H15" s="303">
        <v>36</v>
      </c>
      <c r="I15" s="303">
        <v>35</v>
      </c>
      <c r="J15" s="303">
        <v>0</v>
      </c>
      <c r="K15" s="292">
        <v>149</v>
      </c>
      <c r="L15" s="292">
        <v>86</v>
      </c>
      <c r="M15" s="564">
        <v>0</v>
      </c>
    </row>
    <row r="16" spans="1:13" s="347" customFormat="1" ht="20.100000000000001" customHeight="1">
      <c r="A16" s="346" t="s">
        <v>207</v>
      </c>
      <c r="B16" s="348"/>
      <c r="C16" s="458">
        <v>0</v>
      </c>
      <c r="D16" s="458">
        <v>0</v>
      </c>
      <c r="E16" s="458">
        <v>0</v>
      </c>
      <c r="F16" s="458">
        <v>0</v>
      </c>
      <c r="G16" s="404">
        <v>0</v>
      </c>
      <c r="H16" s="303">
        <v>0</v>
      </c>
      <c r="I16" s="303">
        <v>0</v>
      </c>
      <c r="J16" s="303">
        <v>0</v>
      </c>
      <c r="K16" s="303">
        <v>0</v>
      </c>
      <c r="L16" s="292">
        <v>55</v>
      </c>
      <c r="M16" s="564">
        <v>0</v>
      </c>
    </row>
    <row r="17" spans="1:13" s="347" customFormat="1" ht="20.100000000000001" customHeight="1">
      <c r="A17" s="346" t="s">
        <v>208</v>
      </c>
      <c r="B17" s="345">
        <v>0</v>
      </c>
      <c r="C17" s="404">
        <v>0</v>
      </c>
      <c r="D17" s="404">
        <v>36</v>
      </c>
      <c r="E17" s="404">
        <v>81</v>
      </c>
      <c r="F17" s="404">
        <v>0</v>
      </c>
      <c r="G17" s="404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564">
        <v>0</v>
      </c>
    </row>
    <row r="18" spans="1:13" s="347" customFormat="1" ht="20.100000000000001" customHeight="1">
      <c r="A18" s="346" t="s">
        <v>209</v>
      </c>
      <c r="B18" s="345">
        <v>86</v>
      </c>
      <c r="C18" s="404">
        <v>0</v>
      </c>
      <c r="D18" s="404">
        <v>133</v>
      </c>
      <c r="E18" s="404">
        <v>133</v>
      </c>
      <c r="F18" s="404">
        <v>390</v>
      </c>
      <c r="G18" s="404">
        <v>0</v>
      </c>
      <c r="H18" s="303">
        <v>266</v>
      </c>
      <c r="I18" s="303">
        <v>56</v>
      </c>
      <c r="J18" s="303">
        <v>235</v>
      </c>
      <c r="K18" s="303">
        <v>0</v>
      </c>
      <c r="L18" s="303">
        <v>0</v>
      </c>
      <c r="M18" s="564">
        <v>0</v>
      </c>
    </row>
    <row r="19" spans="1:13" s="347" customFormat="1" ht="20.100000000000001" customHeight="1">
      <c r="A19" s="346" t="s">
        <v>210</v>
      </c>
      <c r="B19" s="345">
        <v>0</v>
      </c>
      <c r="C19" s="404">
        <v>68</v>
      </c>
      <c r="D19" s="404">
        <v>0</v>
      </c>
      <c r="E19" s="404">
        <v>0</v>
      </c>
      <c r="F19" s="404">
        <v>0</v>
      </c>
      <c r="G19" s="404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564">
        <v>0</v>
      </c>
    </row>
    <row r="20" spans="1:13" s="347" customFormat="1" ht="20.100000000000001" customHeight="1">
      <c r="A20" s="346" t="s">
        <v>211</v>
      </c>
      <c r="B20" s="345">
        <v>0</v>
      </c>
      <c r="C20" s="404">
        <v>0</v>
      </c>
      <c r="D20" s="404">
        <v>28</v>
      </c>
      <c r="E20" s="404">
        <v>93</v>
      </c>
      <c r="F20" s="404">
        <v>0</v>
      </c>
      <c r="G20" s="404">
        <v>0</v>
      </c>
      <c r="H20" s="303">
        <v>77</v>
      </c>
      <c r="I20" s="303">
        <v>88</v>
      </c>
      <c r="J20" s="303">
        <v>29</v>
      </c>
      <c r="K20" s="303">
        <v>193</v>
      </c>
      <c r="L20" s="292">
        <v>75</v>
      </c>
      <c r="M20" s="564">
        <v>0</v>
      </c>
    </row>
    <row r="21" spans="1:13" s="347" customFormat="1" ht="20.100000000000001" customHeight="1">
      <c r="A21" s="346" t="s">
        <v>212</v>
      </c>
      <c r="B21" s="345">
        <v>84</v>
      </c>
      <c r="C21" s="404">
        <v>0</v>
      </c>
      <c r="D21" s="404">
        <v>0</v>
      </c>
      <c r="E21" s="404">
        <v>0</v>
      </c>
      <c r="F21" s="404">
        <v>0</v>
      </c>
      <c r="G21" s="404">
        <v>0</v>
      </c>
      <c r="H21" s="459">
        <v>0</v>
      </c>
      <c r="I21" s="459">
        <v>0</v>
      </c>
      <c r="J21" s="459">
        <v>0</v>
      </c>
      <c r="K21" s="459">
        <v>0</v>
      </c>
      <c r="L21" s="303">
        <v>0</v>
      </c>
      <c r="M21" s="564">
        <v>0</v>
      </c>
    </row>
    <row r="22" spans="1:13" s="347" customFormat="1" ht="20.100000000000001" customHeight="1">
      <c r="A22" s="346" t="s">
        <v>213</v>
      </c>
      <c r="B22" s="345">
        <v>47</v>
      </c>
      <c r="C22" s="404">
        <v>0</v>
      </c>
      <c r="D22" s="404">
        <v>0</v>
      </c>
      <c r="E22" s="404">
        <v>0</v>
      </c>
      <c r="F22" s="404">
        <v>0</v>
      </c>
      <c r="G22" s="404">
        <v>0</v>
      </c>
      <c r="H22" s="459">
        <v>0</v>
      </c>
      <c r="I22" s="459">
        <v>0</v>
      </c>
      <c r="J22" s="459">
        <v>0</v>
      </c>
      <c r="K22" s="459">
        <v>0</v>
      </c>
      <c r="L22" s="303">
        <v>0</v>
      </c>
      <c r="M22" s="564">
        <v>0</v>
      </c>
    </row>
    <row r="23" spans="1:13" s="347" customFormat="1" ht="20.100000000000001" customHeight="1">
      <c r="A23" s="346" t="s">
        <v>214</v>
      </c>
      <c r="B23" s="345">
        <v>46</v>
      </c>
      <c r="C23" s="404">
        <v>0</v>
      </c>
      <c r="D23" s="404">
        <v>0</v>
      </c>
      <c r="E23" s="404">
        <v>0</v>
      </c>
      <c r="F23" s="404">
        <v>0</v>
      </c>
      <c r="G23" s="404">
        <v>0</v>
      </c>
      <c r="H23" s="459">
        <v>0</v>
      </c>
      <c r="I23" s="459">
        <v>0</v>
      </c>
      <c r="J23" s="459">
        <v>0</v>
      </c>
      <c r="K23" s="303">
        <v>43</v>
      </c>
      <c r="L23" s="303">
        <v>0</v>
      </c>
      <c r="M23" s="564">
        <v>0</v>
      </c>
    </row>
    <row r="24" spans="1:13" ht="20.100000000000001" customHeight="1">
      <c r="A24" s="349" t="s">
        <v>97</v>
      </c>
      <c r="B24" s="345"/>
      <c r="C24" s="439">
        <f t="shared" ref="C24:H24" si="3">+SUM(C27,C29,C31)</f>
        <v>8397</v>
      </c>
      <c r="D24" s="439">
        <f t="shared" si="3"/>
        <v>9199</v>
      </c>
      <c r="E24" s="439">
        <f t="shared" si="3"/>
        <v>8941</v>
      </c>
      <c r="F24" s="439">
        <f t="shared" si="3"/>
        <v>8238</v>
      </c>
      <c r="G24" s="439">
        <f>+SUM(G27,G29,G31)</f>
        <v>6083</v>
      </c>
      <c r="H24" s="439">
        <f t="shared" si="3"/>
        <v>7104</v>
      </c>
      <c r="I24" s="439">
        <f>+SUM(I27,I29,I31)</f>
        <v>5537</v>
      </c>
      <c r="J24" s="439">
        <f t="shared" ref="J24:M24" si="4">+SUM(J27,J29,J31)</f>
        <v>4614</v>
      </c>
      <c r="K24" s="439">
        <f t="shared" si="4"/>
        <v>4179</v>
      </c>
      <c r="L24" s="439">
        <f t="shared" si="4"/>
        <v>4340</v>
      </c>
      <c r="M24" s="439">
        <f t="shared" si="4"/>
        <v>4863</v>
      </c>
    </row>
    <row r="25" spans="1:13" ht="20.100000000000001" customHeight="1">
      <c r="A25" s="339" t="s">
        <v>98</v>
      </c>
      <c r="B25" s="350"/>
      <c r="C25" s="425"/>
      <c r="D25" s="425"/>
      <c r="E25" s="404"/>
      <c r="F25" s="404"/>
      <c r="G25" s="303"/>
      <c r="H25" s="303"/>
      <c r="I25" s="303"/>
      <c r="J25" s="303"/>
      <c r="K25" s="292"/>
      <c r="L25" s="292"/>
    </row>
    <row r="26" spans="1:13" ht="20.100000000000001" customHeight="1">
      <c r="A26" s="339" t="s">
        <v>99</v>
      </c>
      <c r="B26" s="345"/>
      <c r="C26" s="425"/>
      <c r="D26" s="425"/>
      <c r="E26" s="404"/>
      <c r="F26" s="404"/>
      <c r="G26" s="303"/>
      <c r="H26" s="303"/>
      <c r="I26" s="303"/>
      <c r="J26" s="303"/>
      <c r="K26" s="292"/>
      <c r="L26" s="292"/>
    </row>
    <row r="27" spans="1:13" ht="20.100000000000001" customHeight="1">
      <c r="A27" s="304" t="s">
        <v>70</v>
      </c>
      <c r="B27" s="351">
        <v>246</v>
      </c>
      <c r="C27" s="404">
        <v>56</v>
      </c>
      <c r="D27" s="404">
        <v>0</v>
      </c>
      <c r="E27" s="404">
        <v>28</v>
      </c>
      <c r="F27" s="404">
        <v>0</v>
      </c>
      <c r="G27" s="404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292">
        <v>0</v>
      </c>
    </row>
    <row r="28" spans="1:13" ht="20.100000000000001" customHeight="1">
      <c r="A28" s="238" t="s">
        <v>81</v>
      </c>
      <c r="B28" s="345">
        <v>124</v>
      </c>
      <c r="C28" s="404">
        <v>25</v>
      </c>
      <c r="D28" s="404">
        <v>0</v>
      </c>
      <c r="E28" s="404">
        <v>17</v>
      </c>
      <c r="F28" s="404">
        <v>0</v>
      </c>
      <c r="G28" s="404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292">
        <v>0</v>
      </c>
    </row>
    <row r="29" spans="1:13" ht="20.100000000000001" customHeight="1">
      <c r="A29" s="304" t="s">
        <v>71</v>
      </c>
      <c r="B29" s="351">
        <v>2405</v>
      </c>
      <c r="C29" s="404">
        <v>1496</v>
      </c>
      <c r="D29" s="404">
        <v>1507</v>
      </c>
      <c r="E29" s="404">
        <v>1216</v>
      </c>
      <c r="F29" s="404">
        <v>1297</v>
      </c>
      <c r="G29" s="303">
        <v>42</v>
      </c>
      <c r="H29" s="303">
        <v>947</v>
      </c>
      <c r="I29" s="303">
        <v>29</v>
      </c>
      <c r="J29" s="303">
        <v>0</v>
      </c>
      <c r="K29" s="303">
        <v>0</v>
      </c>
      <c r="L29" s="303">
        <v>0</v>
      </c>
      <c r="M29" s="292">
        <v>0</v>
      </c>
    </row>
    <row r="30" spans="1:13" ht="20.100000000000001" customHeight="1">
      <c r="A30" s="238" t="s">
        <v>81</v>
      </c>
      <c r="B30" s="345">
        <v>858</v>
      </c>
      <c r="C30" s="404">
        <v>582</v>
      </c>
      <c r="D30" s="404">
        <v>526</v>
      </c>
      <c r="E30" s="404">
        <v>452</v>
      </c>
      <c r="F30" s="404">
        <v>465</v>
      </c>
      <c r="G30" s="303">
        <v>13</v>
      </c>
      <c r="H30" s="303">
        <v>321</v>
      </c>
      <c r="I30" s="303">
        <v>10</v>
      </c>
      <c r="J30" s="303">
        <v>0</v>
      </c>
      <c r="K30" s="303">
        <v>0</v>
      </c>
      <c r="L30" s="303">
        <v>0</v>
      </c>
      <c r="M30" s="292">
        <v>0</v>
      </c>
    </row>
    <row r="31" spans="1:13" ht="20.100000000000001" customHeight="1">
      <c r="A31" s="304" t="s">
        <v>72</v>
      </c>
      <c r="B31" s="351">
        <v>6194</v>
      </c>
      <c r="C31" s="404">
        <v>6845</v>
      </c>
      <c r="D31" s="404">
        <v>7692</v>
      </c>
      <c r="E31" s="404">
        <v>7697</v>
      </c>
      <c r="F31" s="404">
        <v>6941</v>
      </c>
      <c r="G31" s="303">
        <v>6041</v>
      </c>
      <c r="H31" s="303">
        <v>6157</v>
      </c>
      <c r="I31" s="303">
        <v>5508</v>
      </c>
      <c r="J31" s="303">
        <f>SUM(J34:J48)</f>
        <v>4614</v>
      </c>
      <c r="K31" s="303">
        <f>SUM(K34:K48)</f>
        <v>4179</v>
      </c>
      <c r="L31" s="303">
        <f>SUM(L34:L48)</f>
        <v>4340</v>
      </c>
      <c r="M31" s="303">
        <v>4863</v>
      </c>
    </row>
    <row r="32" spans="1:13" ht="20.100000000000001" customHeight="1">
      <c r="A32" s="238" t="s">
        <v>81</v>
      </c>
      <c r="B32" s="345">
        <v>2774</v>
      </c>
      <c r="C32" s="404">
        <v>3381</v>
      </c>
      <c r="D32" s="404">
        <v>3643</v>
      </c>
      <c r="E32" s="404">
        <v>3402</v>
      </c>
      <c r="F32" s="404">
        <v>3069</v>
      </c>
      <c r="G32" s="303">
        <v>2561</v>
      </c>
      <c r="H32" s="303">
        <v>2495</v>
      </c>
      <c r="I32" s="303">
        <v>2279</v>
      </c>
      <c r="J32" s="303">
        <v>1780</v>
      </c>
      <c r="K32" s="303">
        <v>1606</v>
      </c>
      <c r="L32" s="303">
        <v>1606</v>
      </c>
      <c r="M32" s="303">
        <v>1750</v>
      </c>
    </row>
    <row r="33" spans="1:13" ht="20.100000000000001" customHeight="1">
      <c r="A33" s="341" t="s">
        <v>238</v>
      </c>
      <c r="B33" s="345"/>
      <c r="C33" s="439">
        <f t="shared" ref="C33:H33" si="5">+SUM(C34:C48)</f>
        <v>8397</v>
      </c>
      <c r="D33" s="408">
        <f t="shared" si="5"/>
        <v>9199</v>
      </c>
      <c r="E33" s="439">
        <f t="shared" si="5"/>
        <v>8941</v>
      </c>
      <c r="F33" s="439">
        <f t="shared" si="5"/>
        <v>8238</v>
      </c>
      <c r="G33" s="439">
        <f>+SUM(G34:G48)</f>
        <v>6083</v>
      </c>
      <c r="H33" s="439">
        <f t="shared" si="5"/>
        <v>7104</v>
      </c>
      <c r="I33" s="439">
        <f>+SUM(I34:I48)</f>
        <v>5537</v>
      </c>
      <c r="J33" s="439">
        <f t="shared" ref="J33:M33" si="6">+SUM(J34:J48)</f>
        <v>4614</v>
      </c>
      <c r="K33" s="439">
        <f t="shared" si="6"/>
        <v>4179</v>
      </c>
      <c r="L33" s="439">
        <f t="shared" si="6"/>
        <v>4340</v>
      </c>
      <c r="M33" s="439">
        <f t="shared" si="6"/>
        <v>4863</v>
      </c>
    </row>
    <row r="34" spans="1:13" s="347" customFormat="1" ht="20.100000000000001" customHeight="1">
      <c r="A34" s="346" t="s">
        <v>200</v>
      </c>
      <c r="B34" s="345">
        <v>1507</v>
      </c>
      <c r="C34" s="404">
        <v>1845</v>
      </c>
      <c r="D34" s="404">
        <v>1910</v>
      </c>
      <c r="E34" s="404">
        <v>1746</v>
      </c>
      <c r="F34" s="404">
        <v>1653</v>
      </c>
      <c r="G34" s="303">
        <v>1455</v>
      </c>
      <c r="H34" s="303">
        <v>2714</v>
      </c>
      <c r="I34" s="303">
        <v>2330</v>
      </c>
      <c r="J34" s="303">
        <v>2096</v>
      </c>
      <c r="K34" s="303">
        <v>1969</v>
      </c>
      <c r="L34" s="292">
        <v>1975</v>
      </c>
      <c r="M34" s="303">
        <v>1837</v>
      </c>
    </row>
    <row r="35" spans="1:13" s="347" customFormat="1" ht="20.100000000000001" customHeight="1">
      <c r="A35" s="346" t="s">
        <v>201</v>
      </c>
      <c r="B35" s="345">
        <v>459</v>
      </c>
      <c r="C35" s="404">
        <v>287</v>
      </c>
      <c r="D35" s="404">
        <v>469</v>
      </c>
      <c r="E35" s="404">
        <v>368</v>
      </c>
      <c r="F35" s="404">
        <v>395</v>
      </c>
      <c r="G35" s="303">
        <v>266</v>
      </c>
      <c r="H35" s="303">
        <v>372</v>
      </c>
      <c r="I35" s="303">
        <v>232</v>
      </c>
      <c r="J35" s="303">
        <v>251</v>
      </c>
      <c r="K35" s="457">
        <v>179</v>
      </c>
      <c r="L35" s="292">
        <v>203</v>
      </c>
      <c r="M35" s="303">
        <v>244</v>
      </c>
    </row>
    <row r="36" spans="1:13" s="347" customFormat="1" ht="20.100000000000001" customHeight="1">
      <c r="A36" s="346" t="s">
        <v>202</v>
      </c>
      <c r="B36" s="345">
        <v>299</v>
      </c>
      <c r="C36" s="404">
        <v>193</v>
      </c>
      <c r="D36" s="404">
        <v>267</v>
      </c>
      <c r="E36" s="404">
        <v>295</v>
      </c>
      <c r="F36" s="404">
        <v>248</v>
      </c>
      <c r="G36" s="303">
        <v>156</v>
      </c>
      <c r="H36" s="303">
        <v>154</v>
      </c>
      <c r="I36" s="303">
        <v>143</v>
      </c>
      <c r="J36" s="303">
        <v>76</v>
      </c>
      <c r="K36" s="457">
        <v>79</v>
      </c>
      <c r="L36" s="292">
        <v>139</v>
      </c>
      <c r="M36" s="303">
        <v>184</v>
      </c>
    </row>
    <row r="37" spans="1:13" ht="15.95" customHeight="1">
      <c r="A37" s="346" t="s">
        <v>203</v>
      </c>
      <c r="B37" s="345">
        <v>739</v>
      </c>
      <c r="C37" s="404">
        <v>704</v>
      </c>
      <c r="D37" s="404">
        <v>809</v>
      </c>
      <c r="E37" s="404">
        <v>941</v>
      </c>
      <c r="F37" s="404">
        <v>721</v>
      </c>
      <c r="G37" s="303">
        <v>700</v>
      </c>
      <c r="H37" s="303">
        <v>565</v>
      </c>
      <c r="I37" s="303">
        <v>447</v>
      </c>
      <c r="J37" s="303">
        <v>297</v>
      </c>
      <c r="K37" s="292">
        <v>231</v>
      </c>
      <c r="L37" s="292">
        <v>248</v>
      </c>
      <c r="M37" s="303">
        <v>320</v>
      </c>
    </row>
    <row r="38" spans="1:13" ht="15.95" customHeight="1">
      <c r="A38" s="346" t="s">
        <v>204</v>
      </c>
      <c r="B38" s="345">
        <v>80</v>
      </c>
      <c r="C38" s="404">
        <v>77</v>
      </c>
      <c r="D38" s="404"/>
      <c r="E38" s="404">
        <v>97</v>
      </c>
      <c r="F38" s="404">
        <v>86</v>
      </c>
      <c r="G38" s="404">
        <v>0</v>
      </c>
      <c r="H38" s="303">
        <v>56</v>
      </c>
      <c r="I38" s="303">
        <v>0</v>
      </c>
      <c r="J38" s="303">
        <v>0</v>
      </c>
      <c r="K38" s="303">
        <v>0</v>
      </c>
      <c r="L38" s="303">
        <v>0</v>
      </c>
      <c r="M38" s="303">
        <v>0</v>
      </c>
    </row>
    <row r="39" spans="1:13" ht="15.95" customHeight="1">
      <c r="A39" s="346" t="s">
        <v>205</v>
      </c>
      <c r="B39" s="345">
        <v>129</v>
      </c>
      <c r="C39" s="404">
        <v>190</v>
      </c>
      <c r="D39" s="404">
        <v>127</v>
      </c>
      <c r="E39" s="404">
        <v>270</v>
      </c>
      <c r="F39" s="404">
        <v>125</v>
      </c>
      <c r="G39" s="303">
        <v>56</v>
      </c>
      <c r="H39" s="303">
        <v>52</v>
      </c>
      <c r="I39" s="303">
        <v>46</v>
      </c>
      <c r="J39" s="303">
        <v>50</v>
      </c>
      <c r="K39" s="292">
        <v>34</v>
      </c>
      <c r="L39" s="292">
        <v>54</v>
      </c>
      <c r="M39" s="303">
        <v>38</v>
      </c>
    </row>
    <row r="40" spans="1:13" ht="15.95" customHeight="1">
      <c r="A40" s="346" t="s">
        <v>206</v>
      </c>
      <c r="B40" s="345">
        <v>969</v>
      </c>
      <c r="C40" s="404">
        <v>978</v>
      </c>
      <c r="D40" s="404">
        <v>1093</v>
      </c>
      <c r="E40" s="404">
        <v>1135</v>
      </c>
      <c r="F40" s="404">
        <v>1007</v>
      </c>
      <c r="G40" s="303">
        <v>742</v>
      </c>
      <c r="H40" s="303">
        <v>864</v>
      </c>
      <c r="I40" s="303">
        <v>582</v>
      </c>
      <c r="J40" s="303">
        <v>449</v>
      </c>
      <c r="K40" s="292">
        <v>465</v>
      </c>
      <c r="L40" s="292">
        <v>452</v>
      </c>
      <c r="M40" s="303">
        <v>557</v>
      </c>
    </row>
    <row r="41" spans="1:13" ht="15.95" customHeight="1">
      <c r="A41" s="346" t="s">
        <v>207</v>
      </c>
      <c r="B41" s="345">
        <v>361</v>
      </c>
      <c r="C41" s="404">
        <v>349</v>
      </c>
      <c r="D41" s="404">
        <v>660</v>
      </c>
      <c r="E41" s="404">
        <v>445</v>
      </c>
      <c r="F41" s="404">
        <v>585</v>
      </c>
      <c r="G41" s="303">
        <v>279</v>
      </c>
      <c r="H41" s="303">
        <v>253</v>
      </c>
      <c r="I41" s="303">
        <v>172</v>
      </c>
      <c r="J41" s="303">
        <v>143</v>
      </c>
      <c r="K41" s="292">
        <v>175</v>
      </c>
      <c r="L41" s="292">
        <v>199</v>
      </c>
      <c r="M41" s="303">
        <v>293</v>
      </c>
    </row>
    <row r="42" spans="1:13" ht="15.95" customHeight="1">
      <c r="A42" s="346" t="s">
        <v>208</v>
      </c>
      <c r="B42" s="345">
        <v>301</v>
      </c>
      <c r="C42" s="404">
        <v>168</v>
      </c>
      <c r="D42" s="404">
        <v>251</v>
      </c>
      <c r="E42" s="404">
        <v>367</v>
      </c>
      <c r="F42" s="404">
        <v>238</v>
      </c>
      <c r="G42" s="303">
        <v>249</v>
      </c>
      <c r="H42" s="303">
        <v>296</v>
      </c>
      <c r="I42" s="303">
        <v>163</v>
      </c>
      <c r="J42" s="303">
        <v>165</v>
      </c>
      <c r="K42" s="292">
        <v>203</v>
      </c>
      <c r="L42" s="292">
        <v>228</v>
      </c>
      <c r="M42" s="303">
        <v>250</v>
      </c>
    </row>
    <row r="43" spans="1:13" ht="15.95" customHeight="1">
      <c r="A43" s="346" t="s">
        <v>209</v>
      </c>
      <c r="B43" s="345">
        <v>1308</v>
      </c>
      <c r="C43" s="404">
        <v>983</v>
      </c>
      <c r="D43" s="404">
        <v>1267</v>
      </c>
      <c r="E43" s="404">
        <v>1204</v>
      </c>
      <c r="F43" s="404">
        <v>1280</v>
      </c>
      <c r="G43" s="303">
        <v>870</v>
      </c>
      <c r="H43" s="303">
        <v>615</v>
      </c>
      <c r="I43" s="303">
        <v>495</v>
      </c>
      <c r="J43" s="303">
        <v>365</v>
      </c>
      <c r="K43" s="292">
        <v>280</v>
      </c>
      <c r="L43" s="292">
        <v>300</v>
      </c>
      <c r="M43" s="303">
        <v>382</v>
      </c>
    </row>
    <row r="44" spans="1:13" ht="15.95" customHeight="1">
      <c r="A44" s="346" t="s">
        <v>210</v>
      </c>
      <c r="B44" s="345">
        <v>602</v>
      </c>
      <c r="C44" s="404">
        <v>811</v>
      </c>
      <c r="D44" s="404">
        <v>543</v>
      </c>
      <c r="E44" s="404">
        <v>641</v>
      </c>
      <c r="F44" s="404">
        <v>413</v>
      </c>
      <c r="G44" s="303">
        <v>344</v>
      </c>
      <c r="H44" s="303">
        <v>273</v>
      </c>
      <c r="I44" s="303">
        <v>239</v>
      </c>
      <c r="J44" s="303">
        <v>146</v>
      </c>
      <c r="K44" s="292">
        <v>109</v>
      </c>
      <c r="L44" s="292">
        <v>105</v>
      </c>
      <c r="M44" s="303">
        <v>220</v>
      </c>
    </row>
    <row r="45" spans="1:13" ht="15.95" customHeight="1">
      <c r="A45" s="346" t="s">
        <v>211</v>
      </c>
      <c r="B45" s="345">
        <v>220</v>
      </c>
      <c r="C45" s="404">
        <v>147</v>
      </c>
      <c r="D45" s="404">
        <v>225</v>
      </c>
      <c r="E45" s="404">
        <v>275</v>
      </c>
      <c r="F45" s="404">
        <v>265</v>
      </c>
      <c r="G45" s="303">
        <v>148</v>
      </c>
      <c r="H45" s="303">
        <v>218</v>
      </c>
      <c r="I45" s="303">
        <v>127</v>
      </c>
      <c r="J45" s="303">
        <v>65</v>
      </c>
      <c r="K45" s="292">
        <v>61</v>
      </c>
      <c r="L45" s="292">
        <v>57</v>
      </c>
      <c r="M45" s="303">
        <v>62</v>
      </c>
    </row>
    <row r="46" spans="1:13" ht="15.95" customHeight="1">
      <c r="A46" s="346" t="s">
        <v>212</v>
      </c>
      <c r="B46" s="345">
        <v>623</v>
      </c>
      <c r="C46" s="404">
        <v>588</v>
      </c>
      <c r="D46" s="404">
        <v>634</v>
      </c>
      <c r="E46" s="404">
        <v>336</v>
      </c>
      <c r="F46" s="404">
        <v>358</v>
      </c>
      <c r="G46" s="303">
        <v>198</v>
      </c>
      <c r="H46" s="303">
        <v>109</v>
      </c>
      <c r="I46" s="303">
        <v>101</v>
      </c>
      <c r="J46" s="303">
        <v>147</v>
      </c>
      <c r="K46" s="292">
        <v>106</v>
      </c>
      <c r="L46" s="292">
        <v>75</v>
      </c>
      <c r="M46" s="303">
        <v>92</v>
      </c>
    </row>
    <row r="47" spans="1:13" ht="15.95" customHeight="1">
      <c r="A47" s="346" t="s">
        <v>213</v>
      </c>
      <c r="B47" s="345">
        <v>545</v>
      </c>
      <c r="C47" s="404">
        <v>443</v>
      </c>
      <c r="D47" s="404">
        <v>275</v>
      </c>
      <c r="E47" s="404">
        <v>193</v>
      </c>
      <c r="F47" s="404">
        <v>179</v>
      </c>
      <c r="G47" s="303">
        <v>115</v>
      </c>
      <c r="H47" s="303">
        <v>107</v>
      </c>
      <c r="I47" s="303">
        <v>99</v>
      </c>
      <c r="J47" s="303">
        <v>85</v>
      </c>
      <c r="K47" s="292">
        <v>48</v>
      </c>
      <c r="L47" s="292">
        <v>44</v>
      </c>
      <c r="M47" s="303">
        <v>53</v>
      </c>
    </row>
    <row r="48" spans="1:13" ht="15.95" customHeight="1">
      <c r="A48" s="346" t="s">
        <v>214</v>
      </c>
      <c r="B48" s="345">
        <v>794</v>
      </c>
      <c r="C48" s="404">
        <v>634</v>
      </c>
      <c r="D48" s="404">
        <v>669</v>
      </c>
      <c r="E48" s="404">
        <v>628</v>
      </c>
      <c r="F48" s="404">
        <v>685</v>
      </c>
      <c r="G48" s="303">
        <v>505</v>
      </c>
      <c r="H48" s="303">
        <v>456</v>
      </c>
      <c r="I48" s="303">
        <v>361</v>
      </c>
      <c r="J48" s="303">
        <v>279</v>
      </c>
      <c r="K48" s="292">
        <v>240</v>
      </c>
      <c r="L48" s="292">
        <v>261</v>
      </c>
      <c r="M48" s="303">
        <v>331</v>
      </c>
    </row>
    <row r="49" spans="2:10" ht="15.95" customHeight="1">
      <c r="B49" s="234"/>
      <c r="C49" s="239"/>
      <c r="D49" s="239"/>
      <c r="E49" s="169"/>
      <c r="F49" s="169"/>
      <c r="G49" s="56"/>
      <c r="H49" s="56"/>
      <c r="I49" s="56"/>
      <c r="J49" s="344"/>
    </row>
  </sheetData>
  <pageMargins left="0.24803149599999999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48"/>
  <sheetViews>
    <sheetView workbookViewId="0">
      <selection activeCell="R13" sqref="R13"/>
    </sheetView>
  </sheetViews>
  <sheetFormatPr defaultRowHeight="13.5" customHeight="1"/>
  <cols>
    <col min="1" max="2" width="1.42578125" style="190" customWidth="1"/>
    <col min="3" max="3" width="41.7109375" style="190" customWidth="1"/>
    <col min="4" max="4" width="9.140625" style="190" hidden="1" customWidth="1"/>
    <col min="5" max="5" width="9.28515625" style="190" customWidth="1"/>
    <col min="6" max="7" width="9.28515625" style="190" hidden="1" customWidth="1"/>
    <col min="8" max="8" width="8.28515625" style="190" hidden="1" customWidth="1"/>
    <col min="9" max="9" width="9.42578125" style="190" hidden="1" customWidth="1"/>
    <col min="10" max="10" width="9.42578125" style="190" customWidth="1"/>
    <col min="11" max="12" width="9.42578125" style="190" hidden="1" customWidth="1"/>
    <col min="13" max="13" width="9.140625" style="190"/>
    <col min="14" max="14" width="10.42578125" style="190" customWidth="1"/>
    <col min="15" max="16384" width="9.140625" style="190"/>
  </cols>
  <sheetData>
    <row r="1" spans="1:15" s="338" customFormat="1" ht="20.100000000000001" customHeight="1">
      <c r="A1" s="353" t="s">
        <v>268</v>
      </c>
      <c r="B1" s="354"/>
      <c r="C1" s="166"/>
      <c r="D1" s="166"/>
      <c r="E1" s="166"/>
      <c r="F1" s="166"/>
      <c r="G1" s="166"/>
      <c r="H1" s="166"/>
      <c r="I1" s="166"/>
      <c r="J1" s="166"/>
    </row>
    <row r="2" spans="1:15" s="338" customFormat="1" ht="20.100000000000001" customHeight="1">
      <c r="A2" s="355" t="s">
        <v>193</v>
      </c>
      <c r="B2" s="181"/>
      <c r="C2" s="166"/>
      <c r="D2" s="166"/>
      <c r="E2" s="166"/>
      <c r="F2" s="166"/>
      <c r="G2" s="166"/>
      <c r="H2" s="166"/>
      <c r="I2" s="166"/>
      <c r="J2" s="166"/>
    </row>
    <row r="3" spans="1:15" s="338" customFormat="1" ht="20.100000000000001" customHeight="1">
      <c r="A3" s="180"/>
      <c r="B3" s="180"/>
      <c r="C3" s="166"/>
      <c r="D3" s="166"/>
      <c r="E3" s="166"/>
      <c r="F3" s="166"/>
      <c r="G3" s="166"/>
      <c r="H3" s="166"/>
      <c r="I3" s="166"/>
      <c r="J3" s="166"/>
    </row>
    <row r="4" spans="1:15" s="338" customFormat="1" ht="20.100000000000001" customHeight="1">
      <c r="C4" s="178"/>
      <c r="D4" s="178"/>
      <c r="E4" s="178"/>
      <c r="F4" s="178"/>
      <c r="G4" s="178"/>
    </row>
    <row r="5" spans="1:15" ht="25.5">
      <c r="A5" s="356"/>
      <c r="B5" s="356"/>
      <c r="C5" s="357"/>
      <c r="D5" s="447">
        <v>2009</v>
      </c>
      <c r="E5" s="447">
        <v>2010</v>
      </c>
      <c r="F5" s="447">
        <v>2011</v>
      </c>
      <c r="G5" s="447">
        <v>2012</v>
      </c>
      <c r="H5" s="311">
        <v>2013</v>
      </c>
      <c r="I5" s="311">
        <v>2014</v>
      </c>
      <c r="J5" s="311">
        <v>2015</v>
      </c>
      <c r="K5" s="311">
        <v>2016</v>
      </c>
      <c r="L5" s="311">
        <v>2017</v>
      </c>
      <c r="M5" s="352">
        <v>2018</v>
      </c>
      <c r="N5" s="559">
        <v>2019</v>
      </c>
      <c r="O5" s="559" t="s">
        <v>373</v>
      </c>
    </row>
    <row r="6" spans="1:15" ht="14.1" customHeight="1">
      <c r="C6" s="192"/>
      <c r="D6" s="192"/>
      <c r="E6" s="192"/>
      <c r="F6" s="192"/>
      <c r="G6" s="192"/>
      <c r="H6" s="368"/>
      <c r="I6" s="368"/>
      <c r="J6" s="368"/>
    </row>
    <row r="7" spans="1:15" ht="19.5" customHeight="1">
      <c r="A7" s="624" t="s">
        <v>135</v>
      </c>
      <c r="B7" s="625"/>
      <c r="C7" s="625"/>
      <c r="D7" s="370">
        <f t="shared" ref="D7:O7" si="0">SUM(D9:D10)</f>
        <v>6</v>
      </c>
      <c r="E7" s="370">
        <f t="shared" si="0"/>
        <v>7</v>
      </c>
      <c r="F7" s="370">
        <f t="shared" si="0"/>
        <v>7</v>
      </c>
      <c r="G7" s="370">
        <f t="shared" si="0"/>
        <v>7</v>
      </c>
      <c r="H7" s="370">
        <f t="shared" si="0"/>
        <v>7</v>
      </c>
      <c r="I7" s="370">
        <f t="shared" si="0"/>
        <v>8</v>
      </c>
      <c r="J7" s="370">
        <f t="shared" si="0"/>
        <v>8</v>
      </c>
      <c r="K7" s="370">
        <f t="shared" si="0"/>
        <v>8</v>
      </c>
      <c r="L7" s="370">
        <f t="shared" si="0"/>
        <v>10</v>
      </c>
      <c r="M7" s="370">
        <f t="shared" si="0"/>
        <v>8</v>
      </c>
      <c r="N7" s="370">
        <f t="shared" si="0"/>
        <v>6</v>
      </c>
      <c r="O7" s="370">
        <f t="shared" si="0"/>
        <v>4</v>
      </c>
    </row>
    <row r="8" spans="1:15" ht="19.5" customHeight="1">
      <c r="A8" s="358"/>
      <c r="B8" s="359" t="s">
        <v>100</v>
      </c>
      <c r="C8" s="360"/>
      <c r="D8" s="461"/>
      <c r="E8" s="461"/>
      <c r="F8" s="461"/>
      <c r="G8" s="461"/>
      <c r="H8" s="372"/>
      <c r="I8" s="372"/>
      <c r="J8" s="372"/>
      <c r="K8" s="372"/>
      <c r="L8" s="372"/>
      <c r="M8" s="372"/>
      <c r="N8" s="371"/>
    </row>
    <row r="9" spans="1:15" ht="19.5" customHeight="1">
      <c r="A9" s="358"/>
      <c r="B9" s="360"/>
      <c r="C9" s="361" t="s">
        <v>101</v>
      </c>
      <c r="D9" s="462">
        <v>4</v>
      </c>
      <c r="E9" s="462">
        <v>5</v>
      </c>
      <c r="F9" s="462">
        <v>5</v>
      </c>
      <c r="G9" s="462">
        <v>5</v>
      </c>
      <c r="H9" s="371">
        <v>5</v>
      </c>
      <c r="I9" s="372">
        <v>5</v>
      </c>
      <c r="J9" s="371">
        <v>5</v>
      </c>
      <c r="K9" s="371">
        <v>5</v>
      </c>
      <c r="L9" s="371">
        <v>4</v>
      </c>
      <c r="M9" s="371">
        <v>3</v>
      </c>
      <c r="N9" s="371">
        <v>3</v>
      </c>
      <c r="O9" s="190">
        <v>1</v>
      </c>
    </row>
    <row r="10" spans="1:15" ht="19.5" customHeight="1">
      <c r="A10" s="358"/>
      <c r="B10" s="360"/>
      <c r="C10" s="361" t="s">
        <v>102</v>
      </c>
      <c r="D10" s="462">
        <v>2</v>
      </c>
      <c r="E10" s="462">
        <v>2</v>
      </c>
      <c r="F10" s="462">
        <v>2</v>
      </c>
      <c r="G10" s="462">
        <v>2</v>
      </c>
      <c r="H10" s="371">
        <v>2</v>
      </c>
      <c r="I10" s="372">
        <v>3</v>
      </c>
      <c r="J10" s="371">
        <v>3</v>
      </c>
      <c r="K10" s="371">
        <v>3</v>
      </c>
      <c r="L10" s="371">
        <v>6</v>
      </c>
      <c r="M10" s="371">
        <v>5</v>
      </c>
      <c r="N10" s="371">
        <v>3</v>
      </c>
      <c r="O10" s="190">
        <v>3</v>
      </c>
    </row>
    <row r="11" spans="1:15" ht="19.5" customHeight="1">
      <c r="A11" s="358"/>
      <c r="B11" s="362" t="s">
        <v>103</v>
      </c>
      <c r="C11" s="362"/>
      <c r="D11" s="463"/>
      <c r="E11" s="463"/>
      <c r="F11" s="463"/>
      <c r="G11" s="463"/>
      <c r="H11" s="372"/>
      <c r="I11" s="372"/>
      <c r="J11" s="372"/>
      <c r="K11" s="372"/>
      <c r="L11" s="372"/>
      <c r="M11" s="372"/>
      <c r="N11" s="371"/>
    </row>
    <row r="12" spans="1:15" ht="19.5" customHeight="1">
      <c r="A12" s="358"/>
      <c r="B12" s="360"/>
      <c r="C12" s="360" t="s">
        <v>104</v>
      </c>
      <c r="D12" s="461">
        <v>1</v>
      </c>
      <c r="E12" s="461">
        <v>1</v>
      </c>
      <c r="F12" s="461">
        <v>1</v>
      </c>
      <c r="G12" s="461">
        <v>1</v>
      </c>
      <c r="H12" s="371">
        <v>1</v>
      </c>
      <c r="I12" s="371">
        <v>1</v>
      </c>
      <c r="J12" s="371">
        <v>1</v>
      </c>
      <c r="K12" s="371">
        <v>1</v>
      </c>
      <c r="L12" s="371">
        <v>1</v>
      </c>
      <c r="M12" s="371">
        <v>1</v>
      </c>
      <c r="N12" s="371">
        <v>0</v>
      </c>
      <c r="O12" s="371">
        <v>0</v>
      </c>
    </row>
    <row r="13" spans="1:15" ht="19.5" customHeight="1">
      <c r="A13" s="358"/>
      <c r="B13" s="360"/>
      <c r="C13" s="360" t="s">
        <v>105</v>
      </c>
      <c r="D13" s="461">
        <v>5</v>
      </c>
      <c r="E13" s="461">
        <v>6</v>
      </c>
      <c r="F13" s="461">
        <v>6</v>
      </c>
      <c r="G13" s="461">
        <v>6</v>
      </c>
      <c r="H13" s="371">
        <v>6</v>
      </c>
      <c r="I13" s="373">
        <v>7</v>
      </c>
      <c r="J13" s="371">
        <v>7</v>
      </c>
      <c r="K13" s="371">
        <v>7</v>
      </c>
      <c r="L13" s="371">
        <v>9</v>
      </c>
      <c r="M13" s="371">
        <v>7</v>
      </c>
      <c r="N13" s="371">
        <v>6</v>
      </c>
      <c r="O13" s="190">
        <v>4</v>
      </c>
    </row>
    <row r="14" spans="1:15" ht="19.5" customHeight="1">
      <c r="A14" s="363" t="s">
        <v>289</v>
      </c>
      <c r="B14" s="364"/>
      <c r="C14" s="360"/>
      <c r="D14" s="372">
        <f t="shared" ref="D14:O14" si="1">SUM(D16:D17)</f>
        <v>201</v>
      </c>
      <c r="E14" s="372">
        <f t="shared" si="1"/>
        <v>206</v>
      </c>
      <c r="F14" s="372">
        <f t="shared" si="1"/>
        <v>225</v>
      </c>
      <c r="G14" s="372">
        <f t="shared" si="1"/>
        <v>241</v>
      </c>
      <c r="H14" s="372">
        <f t="shared" si="1"/>
        <v>267</v>
      </c>
      <c r="I14" s="372">
        <f t="shared" si="1"/>
        <v>296</v>
      </c>
      <c r="J14" s="372">
        <f>SUM(J16:J17)</f>
        <v>390</v>
      </c>
      <c r="K14" s="372">
        <f t="shared" si="1"/>
        <v>391</v>
      </c>
      <c r="L14" s="372">
        <f t="shared" si="1"/>
        <v>522</v>
      </c>
      <c r="M14" s="372">
        <f t="shared" si="1"/>
        <v>280</v>
      </c>
      <c r="N14" s="372">
        <f t="shared" si="1"/>
        <v>190</v>
      </c>
      <c r="O14" s="372">
        <f t="shared" si="1"/>
        <v>200</v>
      </c>
    </row>
    <row r="15" spans="1:15" ht="19.5" customHeight="1">
      <c r="A15" s="365"/>
      <c r="B15" s="359" t="s">
        <v>106</v>
      </c>
      <c r="C15" s="366"/>
      <c r="D15" s="460"/>
      <c r="E15" s="460"/>
      <c r="F15" s="460"/>
      <c r="G15" s="460"/>
      <c r="H15" s="372"/>
      <c r="I15" s="372"/>
      <c r="J15" s="372"/>
      <c r="K15" s="372"/>
      <c r="L15" s="372"/>
      <c r="M15" s="372"/>
      <c r="N15" s="371"/>
    </row>
    <row r="16" spans="1:15" ht="19.5" customHeight="1">
      <c r="A16" s="365"/>
      <c r="B16" s="365"/>
      <c r="C16" s="366" t="s">
        <v>107</v>
      </c>
      <c r="D16" s="460">
        <v>121</v>
      </c>
      <c r="E16" s="460">
        <v>123</v>
      </c>
      <c r="F16" s="460">
        <v>134</v>
      </c>
      <c r="G16" s="460">
        <v>145</v>
      </c>
      <c r="H16" s="371">
        <v>135</v>
      </c>
      <c r="I16" s="371">
        <v>135</v>
      </c>
      <c r="J16" s="371">
        <v>160</v>
      </c>
      <c r="K16" s="371">
        <v>143</v>
      </c>
      <c r="L16" s="371">
        <v>305</v>
      </c>
      <c r="M16" s="371">
        <v>158</v>
      </c>
      <c r="N16" s="371">
        <v>104</v>
      </c>
      <c r="O16" s="190">
        <v>115</v>
      </c>
    </row>
    <row r="17" spans="1:15" ht="19.5" customHeight="1">
      <c r="A17" s="365"/>
      <c r="B17" s="365"/>
      <c r="C17" s="366" t="s">
        <v>108</v>
      </c>
      <c r="D17" s="460">
        <v>80</v>
      </c>
      <c r="E17" s="460">
        <v>83</v>
      </c>
      <c r="F17" s="460">
        <v>91</v>
      </c>
      <c r="G17" s="460">
        <v>96</v>
      </c>
      <c r="H17" s="371">
        <v>132</v>
      </c>
      <c r="I17" s="371">
        <v>161</v>
      </c>
      <c r="J17" s="371">
        <v>230</v>
      </c>
      <c r="K17" s="371">
        <v>248</v>
      </c>
      <c r="L17" s="371">
        <v>217</v>
      </c>
      <c r="M17" s="371">
        <v>122</v>
      </c>
      <c r="N17" s="371">
        <v>86</v>
      </c>
      <c r="O17" s="190">
        <v>85</v>
      </c>
    </row>
    <row r="18" spans="1:15" ht="19.5" customHeight="1">
      <c r="A18" s="365"/>
      <c r="B18" s="359" t="s">
        <v>100</v>
      </c>
      <c r="C18" s="360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</row>
    <row r="19" spans="1:15" ht="19.5" customHeight="1">
      <c r="A19" s="365"/>
      <c r="B19" s="360"/>
      <c r="C19" s="361" t="s">
        <v>101</v>
      </c>
      <c r="D19" s="462">
        <v>129</v>
      </c>
      <c r="E19" s="462">
        <v>136</v>
      </c>
      <c r="F19" s="462">
        <v>145</v>
      </c>
      <c r="G19" s="462">
        <v>159</v>
      </c>
      <c r="H19" s="371">
        <v>162</v>
      </c>
      <c r="I19" s="371">
        <v>142</v>
      </c>
      <c r="J19" s="371">
        <v>167</v>
      </c>
      <c r="K19" s="371">
        <v>170</v>
      </c>
      <c r="L19" s="371">
        <v>146</v>
      </c>
      <c r="M19" s="371">
        <v>116</v>
      </c>
      <c r="N19" s="371">
        <v>110</v>
      </c>
      <c r="O19" s="190">
        <v>91</v>
      </c>
    </row>
    <row r="20" spans="1:15" ht="19.5" customHeight="1">
      <c r="A20" s="365"/>
      <c r="B20" s="360"/>
      <c r="C20" s="361" t="s">
        <v>102</v>
      </c>
      <c r="D20" s="462">
        <v>72</v>
      </c>
      <c r="E20" s="462">
        <v>70</v>
      </c>
      <c r="F20" s="462">
        <v>80</v>
      </c>
      <c r="G20" s="462">
        <v>82</v>
      </c>
      <c r="H20" s="371">
        <v>105</v>
      </c>
      <c r="I20" s="371">
        <v>154</v>
      </c>
      <c r="J20" s="371">
        <v>223</v>
      </c>
      <c r="K20" s="371">
        <v>221</v>
      </c>
      <c r="L20" s="371">
        <v>376</v>
      </c>
      <c r="M20" s="371">
        <v>164</v>
      </c>
      <c r="N20" s="371">
        <v>80</v>
      </c>
      <c r="O20" s="190">
        <v>109</v>
      </c>
    </row>
    <row r="21" spans="1:15" ht="19.5" customHeight="1">
      <c r="A21" s="365"/>
      <c r="B21" s="362" t="s">
        <v>103</v>
      </c>
      <c r="C21" s="362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</row>
    <row r="22" spans="1:15" ht="19.5" customHeight="1">
      <c r="A22" s="365"/>
      <c r="B22" s="360"/>
      <c r="C22" s="360" t="s">
        <v>104</v>
      </c>
      <c r="D22" s="461">
        <v>6</v>
      </c>
      <c r="E22" s="461">
        <v>6</v>
      </c>
      <c r="F22" s="461">
        <v>18</v>
      </c>
      <c r="G22" s="461">
        <v>20</v>
      </c>
      <c r="H22" s="371">
        <v>19</v>
      </c>
      <c r="I22" s="371">
        <v>21</v>
      </c>
      <c r="J22" s="371">
        <v>15</v>
      </c>
      <c r="K22" s="371">
        <v>25</v>
      </c>
      <c r="L22" s="371">
        <v>32</v>
      </c>
      <c r="M22" s="371">
        <v>24</v>
      </c>
      <c r="N22" s="371">
        <v>0</v>
      </c>
      <c r="O22" s="371">
        <v>0</v>
      </c>
    </row>
    <row r="23" spans="1:15" ht="19.5" customHeight="1">
      <c r="A23" s="365"/>
      <c r="B23" s="360"/>
      <c r="C23" s="360" t="s">
        <v>105</v>
      </c>
      <c r="D23" s="461">
        <v>195</v>
      </c>
      <c r="E23" s="461">
        <v>200</v>
      </c>
      <c r="F23" s="461">
        <v>207</v>
      </c>
      <c r="G23" s="461">
        <v>221</v>
      </c>
      <c r="H23" s="371">
        <v>248</v>
      </c>
      <c r="I23" s="371">
        <v>275</v>
      </c>
      <c r="J23" s="371">
        <v>375</v>
      </c>
      <c r="K23" s="371">
        <v>366</v>
      </c>
      <c r="L23" s="371">
        <v>490</v>
      </c>
      <c r="M23" s="371">
        <v>256</v>
      </c>
      <c r="N23" s="371">
        <v>190</v>
      </c>
      <c r="O23" s="190">
        <v>200</v>
      </c>
    </row>
    <row r="24" spans="1:15" ht="31.5" customHeight="1">
      <c r="A24" s="365"/>
      <c r="B24" s="627" t="s">
        <v>290</v>
      </c>
      <c r="C24" s="627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</row>
    <row r="25" spans="1:15" ht="19.5" customHeight="1">
      <c r="A25" s="362"/>
      <c r="B25" s="367"/>
      <c r="C25" s="361" t="s">
        <v>109</v>
      </c>
      <c r="D25" s="462">
        <v>20</v>
      </c>
      <c r="E25" s="462">
        <v>23</v>
      </c>
      <c r="F25" s="462">
        <v>26</v>
      </c>
      <c r="G25" s="462">
        <v>28</v>
      </c>
      <c r="H25" s="371">
        <v>31</v>
      </c>
      <c r="I25" s="371">
        <v>39</v>
      </c>
      <c r="J25" s="371">
        <v>75</v>
      </c>
      <c r="K25" s="371">
        <v>97</v>
      </c>
      <c r="L25" s="371">
        <v>88</v>
      </c>
      <c r="M25" s="371">
        <v>63</v>
      </c>
      <c r="N25" s="371">
        <v>48</v>
      </c>
      <c r="O25" s="190">
        <v>50</v>
      </c>
    </row>
    <row r="26" spans="1:15" ht="19.5" customHeight="1">
      <c r="A26" s="362"/>
      <c r="B26" s="367"/>
      <c r="C26" s="361" t="s">
        <v>110</v>
      </c>
      <c r="D26" s="462">
        <v>178</v>
      </c>
      <c r="E26" s="462">
        <v>180</v>
      </c>
      <c r="F26" s="462">
        <v>196</v>
      </c>
      <c r="G26" s="462">
        <v>210</v>
      </c>
      <c r="H26" s="371">
        <v>217</v>
      </c>
      <c r="I26" s="371">
        <v>230</v>
      </c>
      <c r="J26" s="371">
        <v>306</v>
      </c>
      <c r="K26" s="371">
        <v>279</v>
      </c>
      <c r="L26" s="371">
        <v>296</v>
      </c>
      <c r="M26" s="371">
        <v>141</v>
      </c>
      <c r="N26" s="371">
        <v>93</v>
      </c>
      <c r="O26" s="190">
        <v>101</v>
      </c>
    </row>
    <row r="27" spans="1:15" ht="19.5" customHeight="1">
      <c r="A27" s="362"/>
      <c r="B27" s="367"/>
      <c r="C27" s="361" t="s">
        <v>111</v>
      </c>
      <c r="D27" s="462">
        <v>3</v>
      </c>
      <c r="E27" s="462">
        <v>3</v>
      </c>
      <c r="F27" s="462">
        <v>3</v>
      </c>
      <c r="G27" s="462">
        <v>3</v>
      </c>
      <c r="H27" s="371">
        <v>19</v>
      </c>
      <c r="I27" s="371">
        <v>27</v>
      </c>
      <c r="J27" s="371">
        <v>9</v>
      </c>
      <c r="K27" s="371">
        <v>15</v>
      </c>
      <c r="L27" s="371">
        <v>138</v>
      </c>
      <c r="M27" s="371">
        <v>76</v>
      </c>
      <c r="N27" s="371">
        <v>49</v>
      </c>
      <c r="O27" s="190">
        <v>49</v>
      </c>
    </row>
    <row r="28" spans="1:15" ht="15" customHeight="1">
      <c r="A28" s="360"/>
      <c r="B28" s="360"/>
      <c r="C28" s="360"/>
      <c r="D28" s="360"/>
      <c r="E28" s="360"/>
      <c r="F28" s="360"/>
      <c r="G28" s="360"/>
      <c r="H28" s="626"/>
      <c r="I28" s="626"/>
      <c r="J28" s="626"/>
      <c r="K28" s="626"/>
      <c r="L28" s="626"/>
    </row>
    <row r="29" spans="1:15" ht="15" customHeight="1">
      <c r="A29" s="360"/>
      <c r="B29" s="360"/>
      <c r="C29" s="360"/>
      <c r="D29" s="360"/>
      <c r="E29" s="360"/>
      <c r="F29" s="360"/>
      <c r="G29" s="360"/>
      <c r="H29" s="612"/>
      <c r="I29" s="612"/>
      <c r="J29" s="612"/>
      <c r="K29" s="612"/>
      <c r="L29" s="612"/>
    </row>
    <row r="30" spans="1:15" ht="15" customHeight="1">
      <c r="A30" s="624"/>
      <c r="B30" s="625"/>
      <c r="C30" s="625"/>
      <c r="D30" s="433"/>
      <c r="E30" s="433"/>
      <c r="F30" s="433"/>
      <c r="G30" s="433"/>
    </row>
    <row r="31" spans="1:15" ht="15" customHeight="1">
      <c r="A31" s="358"/>
      <c r="B31" s="367"/>
      <c r="C31" s="360"/>
      <c r="D31" s="360"/>
      <c r="E31" s="360"/>
      <c r="F31" s="360"/>
      <c r="G31" s="360"/>
    </row>
    <row r="32" spans="1:15" ht="15" customHeight="1">
      <c r="A32" s="358"/>
      <c r="B32" s="360"/>
      <c r="C32" s="361"/>
      <c r="D32" s="361"/>
      <c r="E32" s="361"/>
      <c r="F32" s="361"/>
      <c r="G32" s="361"/>
    </row>
    <row r="33" spans="1:7" ht="15" customHeight="1">
      <c r="A33" s="358"/>
      <c r="B33" s="360"/>
      <c r="C33" s="361"/>
      <c r="D33" s="361"/>
      <c r="E33" s="361"/>
      <c r="F33" s="361"/>
      <c r="G33" s="361"/>
    </row>
    <row r="34" spans="1:7" ht="15" customHeight="1">
      <c r="A34" s="358"/>
      <c r="B34" s="362"/>
      <c r="C34" s="362"/>
      <c r="D34" s="362"/>
      <c r="E34" s="362"/>
      <c r="F34" s="362"/>
      <c r="G34" s="362"/>
    </row>
    <row r="35" spans="1:7" ht="15" customHeight="1">
      <c r="A35" s="358"/>
      <c r="B35" s="360"/>
      <c r="C35" s="360"/>
      <c r="D35" s="360"/>
      <c r="E35" s="360"/>
      <c r="F35" s="360"/>
      <c r="G35" s="360"/>
    </row>
    <row r="36" spans="1:7" ht="15" customHeight="1">
      <c r="A36" s="358"/>
      <c r="B36" s="360"/>
      <c r="C36" s="360"/>
      <c r="D36" s="360"/>
      <c r="E36" s="360"/>
      <c r="F36" s="360"/>
      <c r="G36" s="360"/>
    </row>
    <row r="37" spans="1:7" ht="15" customHeight="1">
      <c r="A37" s="363"/>
      <c r="B37" s="364"/>
      <c r="C37" s="360"/>
      <c r="D37" s="360"/>
      <c r="E37" s="360"/>
      <c r="F37" s="360"/>
      <c r="G37" s="360"/>
    </row>
    <row r="38" spans="1:7" ht="15" customHeight="1">
      <c r="A38" s="365"/>
      <c r="B38" s="367"/>
      <c r="C38" s="360"/>
      <c r="D38" s="360"/>
      <c r="E38" s="360"/>
      <c r="F38" s="360"/>
      <c r="G38" s="360"/>
    </row>
    <row r="39" spans="1:7" ht="15" customHeight="1">
      <c r="A39" s="365"/>
      <c r="B39" s="360"/>
      <c r="C39" s="361"/>
      <c r="D39" s="361"/>
      <c r="E39" s="361"/>
      <c r="F39" s="361"/>
      <c r="G39" s="361"/>
    </row>
    <row r="40" spans="1:7" ht="15" customHeight="1">
      <c r="A40" s="365"/>
      <c r="B40" s="360"/>
      <c r="C40" s="361"/>
      <c r="D40" s="361"/>
      <c r="E40" s="361"/>
      <c r="F40" s="361"/>
      <c r="G40" s="361"/>
    </row>
    <row r="41" spans="1:7" ht="15" customHeight="1">
      <c r="A41" s="365"/>
      <c r="B41" s="362"/>
      <c r="C41" s="362"/>
      <c r="D41" s="362"/>
      <c r="E41" s="362"/>
      <c r="F41" s="362"/>
      <c r="G41" s="362"/>
    </row>
    <row r="42" spans="1:7" ht="15" customHeight="1">
      <c r="A42" s="365"/>
      <c r="B42" s="360"/>
      <c r="C42" s="360"/>
      <c r="D42" s="360"/>
      <c r="E42" s="360"/>
      <c r="F42" s="360"/>
      <c r="G42" s="360"/>
    </row>
    <row r="43" spans="1:7" ht="15" customHeight="1">
      <c r="A43" s="365"/>
      <c r="B43" s="360"/>
      <c r="C43" s="360"/>
      <c r="D43" s="360"/>
      <c r="E43" s="360"/>
      <c r="F43" s="360"/>
      <c r="G43" s="360"/>
    </row>
    <row r="44" spans="1:7" ht="15" customHeight="1">
      <c r="A44" s="365"/>
      <c r="B44" s="367"/>
      <c r="C44" s="366"/>
      <c r="D44" s="434"/>
      <c r="E44" s="434"/>
      <c r="F44" s="434"/>
      <c r="G44" s="434"/>
    </row>
    <row r="45" spans="1:7" ht="15" customHeight="1">
      <c r="A45" s="362"/>
      <c r="B45" s="367"/>
      <c r="C45" s="360"/>
      <c r="D45" s="360"/>
      <c r="E45" s="360"/>
      <c r="F45" s="360"/>
      <c r="G45" s="360"/>
    </row>
    <row r="46" spans="1:7" ht="15" customHeight="1">
      <c r="A46" s="362"/>
      <c r="B46" s="367"/>
      <c r="C46" s="361"/>
      <c r="D46" s="361"/>
      <c r="E46" s="361"/>
      <c r="F46" s="361"/>
      <c r="G46" s="361"/>
    </row>
    <row r="47" spans="1:7" ht="15" customHeight="1">
      <c r="A47" s="362"/>
      <c r="B47" s="367"/>
      <c r="C47" s="361"/>
      <c r="D47" s="361"/>
      <c r="E47" s="361"/>
      <c r="F47" s="361"/>
      <c r="G47" s="361"/>
    </row>
    <row r="48" spans="1:7" ht="15" customHeight="1">
      <c r="A48" s="362"/>
      <c r="B48" s="367"/>
      <c r="C48" s="361"/>
      <c r="D48" s="361"/>
      <c r="E48" s="361"/>
      <c r="F48" s="361"/>
      <c r="G48" s="361"/>
    </row>
  </sheetData>
  <mergeCells count="5">
    <mergeCell ref="A7:C7"/>
    <mergeCell ref="H28:L28"/>
    <mergeCell ref="H29:L29"/>
    <mergeCell ref="A30:C30"/>
    <mergeCell ref="B24:C24"/>
  </mergeCells>
  <pageMargins left="0.49803149600000002" right="0.261811024" top="0.62992125984252001" bottom="0.62992125984252001" header="0.511811023622047" footer="0.23622047244094499"/>
  <pageSetup paperSize="9" firstPageNumber="52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O44"/>
  <sheetViews>
    <sheetView topLeftCell="A4" workbookViewId="0">
      <selection activeCell="T6" sqref="T6"/>
    </sheetView>
  </sheetViews>
  <sheetFormatPr defaultRowHeight="15" customHeight="1"/>
  <cols>
    <col min="1" max="2" width="1.7109375" style="31" customWidth="1"/>
    <col min="3" max="3" width="42.28515625" style="31" customWidth="1"/>
    <col min="4" max="4" width="10.85546875" style="31" hidden="1" customWidth="1"/>
    <col min="5" max="5" width="10.7109375" style="31" customWidth="1"/>
    <col min="6" max="7" width="10.7109375" style="31" hidden="1" customWidth="1"/>
    <col min="8" max="8" width="8.28515625" style="31" hidden="1" customWidth="1"/>
    <col min="9" max="9" width="9.5703125" style="26" hidden="1" customWidth="1"/>
    <col min="10" max="10" width="9.5703125" style="26" customWidth="1"/>
    <col min="11" max="12" width="9.5703125" style="26" hidden="1" customWidth="1"/>
    <col min="13" max="16384" width="9.140625" style="31"/>
  </cols>
  <sheetData>
    <row r="1" spans="1:15" ht="18" customHeight="1">
      <c r="A1" s="80" t="s">
        <v>269</v>
      </c>
      <c r="B1" s="57"/>
      <c r="C1" s="81"/>
      <c r="D1" s="81"/>
      <c r="E1" s="81"/>
      <c r="F1" s="81"/>
      <c r="G1" s="81"/>
      <c r="H1" s="30"/>
      <c r="I1" s="101"/>
      <c r="J1" s="100"/>
    </row>
    <row r="2" spans="1:15" ht="18" customHeight="1">
      <c r="A2" s="121" t="s">
        <v>194</v>
      </c>
      <c r="B2" s="57"/>
      <c r="C2" s="81"/>
      <c r="D2" s="81"/>
      <c r="E2" s="81"/>
      <c r="F2" s="81"/>
      <c r="G2" s="81"/>
      <c r="H2" s="30"/>
      <c r="I2" s="101"/>
      <c r="J2" s="100"/>
    </row>
    <row r="3" spans="1:15" ht="18" customHeight="1">
      <c r="A3" s="82"/>
      <c r="B3" s="57"/>
      <c r="C3" s="81"/>
      <c r="D3" s="81"/>
      <c r="E3" s="81"/>
      <c r="F3" s="81"/>
      <c r="G3" s="81"/>
      <c r="H3" s="30"/>
      <c r="I3" s="101"/>
      <c r="J3" s="100"/>
    </row>
    <row r="4" spans="1:15" ht="18" customHeight="1">
      <c r="A4" s="83"/>
      <c r="B4" s="35"/>
      <c r="C4" s="84"/>
      <c r="D4" s="84"/>
      <c r="E4" s="84"/>
      <c r="F4" s="84"/>
      <c r="G4" s="84"/>
      <c r="I4" s="40" t="s">
        <v>78</v>
      </c>
      <c r="J4" s="40"/>
      <c r="K4" s="40"/>
      <c r="L4" s="40"/>
      <c r="M4" s="40"/>
      <c r="O4" s="503" t="s">
        <v>78</v>
      </c>
    </row>
    <row r="5" spans="1:15" ht="25.5">
      <c r="A5" s="47"/>
      <c r="B5" s="47"/>
      <c r="C5" s="71"/>
      <c r="D5" s="465">
        <v>2009</v>
      </c>
      <c r="E5" s="465">
        <v>2010</v>
      </c>
      <c r="F5" s="465">
        <v>2011</v>
      </c>
      <c r="G5" s="465">
        <v>2012</v>
      </c>
      <c r="H5" s="25">
        <v>2013</v>
      </c>
      <c r="I5" s="25">
        <v>2014</v>
      </c>
      <c r="J5" s="25">
        <v>2015</v>
      </c>
      <c r="K5" s="25">
        <v>2016</v>
      </c>
      <c r="L5" s="311">
        <v>2017</v>
      </c>
      <c r="M5" s="352">
        <v>2018</v>
      </c>
      <c r="N5" s="559">
        <v>2019</v>
      </c>
      <c r="O5" s="559" t="s">
        <v>373</v>
      </c>
    </row>
    <row r="6" spans="1:15" ht="18" customHeight="1">
      <c r="A6" s="28"/>
      <c r="B6" s="28"/>
      <c r="C6" s="85"/>
      <c r="D6" s="85"/>
      <c r="E6" s="85"/>
      <c r="F6" s="85"/>
      <c r="G6" s="85"/>
      <c r="H6" s="42"/>
      <c r="I6" s="42"/>
      <c r="J6" s="27"/>
      <c r="K6" s="27"/>
      <c r="L6" s="27"/>
    </row>
    <row r="7" spans="1:15" ht="18" customHeight="1">
      <c r="A7" s="628" t="s">
        <v>112</v>
      </c>
      <c r="B7" s="629"/>
      <c r="C7" s="630"/>
      <c r="D7" s="375">
        <f t="shared" ref="D7:G7" si="0">D9+D10</f>
        <v>4821</v>
      </c>
      <c r="E7" s="375">
        <f t="shared" si="0"/>
        <v>5934</v>
      </c>
      <c r="F7" s="375">
        <f t="shared" si="0"/>
        <v>6138</v>
      </c>
      <c r="G7" s="375">
        <f t="shared" si="0"/>
        <v>7034</v>
      </c>
      <c r="H7" s="375">
        <f t="shared" ref="H7:O7" si="1">H9+H10</f>
        <v>7015</v>
      </c>
      <c r="I7" s="375">
        <f t="shared" si="1"/>
        <v>7296</v>
      </c>
      <c r="J7" s="375">
        <f t="shared" si="1"/>
        <v>8481</v>
      </c>
      <c r="K7" s="375">
        <f t="shared" si="1"/>
        <v>6744</v>
      </c>
      <c r="L7" s="375">
        <f t="shared" si="1"/>
        <v>4947</v>
      </c>
      <c r="M7" s="375">
        <f t="shared" si="1"/>
        <v>3116</v>
      </c>
      <c r="N7" s="375">
        <f t="shared" si="1"/>
        <v>2884</v>
      </c>
      <c r="O7" s="375">
        <f t="shared" si="1"/>
        <v>2854</v>
      </c>
    </row>
    <row r="8" spans="1:15" ht="18" customHeight="1">
      <c r="A8" s="86"/>
      <c r="B8" s="79" t="s">
        <v>113</v>
      </c>
      <c r="C8" s="78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515"/>
      <c r="O8" s="172"/>
    </row>
    <row r="9" spans="1:15" ht="18" customHeight="1">
      <c r="A9" s="86"/>
      <c r="B9" s="77"/>
      <c r="C9" s="78" t="s">
        <v>107</v>
      </c>
      <c r="D9" s="466">
        <v>1596</v>
      </c>
      <c r="E9" s="466">
        <v>2335</v>
      </c>
      <c r="F9" s="466">
        <v>2766</v>
      </c>
      <c r="G9" s="466">
        <v>2689</v>
      </c>
      <c r="H9" s="374">
        <v>2542</v>
      </c>
      <c r="I9" s="376">
        <v>2719</v>
      </c>
      <c r="J9" s="374">
        <v>2982</v>
      </c>
      <c r="K9" s="374">
        <v>2136</v>
      </c>
      <c r="L9" s="374">
        <v>2480</v>
      </c>
      <c r="M9" s="374">
        <v>1892</v>
      </c>
      <c r="N9" s="172">
        <v>1713</v>
      </c>
      <c r="O9" s="172">
        <v>1851</v>
      </c>
    </row>
    <row r="10" spans="1:15" ht="18" customHeight="1">
      <c r="A10" s="86"/>
      <c r="B10" s="77"/>
      <c r="C10" s="78" t="s">
        <v>108</v>
      </c>
      <c r="D10" s="466">
        <v>3225</v>
      </c>
      <c r="E10" s="466">
        <v>3599</v>
      </c>
      <c r="F10" s="466">
        <v>3372</v>
      </c>
      <c r="G10" s="466">
        <v>4345</v>
      </c>
      <c r="H10" s="374">
        <v>4473</v>
      </c>
      <c r="I10" s="376">
        <v>4577</v>
      </c>
      <c r="J10" s="374">
        <v>5499</v>
      </c>
      <c r="K10" s="374">
        <v>4608</v>
      </c>
      <c r="L10" s="374">
        <v>2467</v>
      </c>
      <c r="M10" s="374">
        <v>1224</v>
      </c>
      <c r="N10" s="172">
        <v>1171</v>
      </c>
      <c r="O10" s="172">
        <v>1003</v>
      </c>
    </row>
    <row r="11" spans="1:15" ht="18" customHeight="1">
      <c r="A11" s="87"/>
      <c r="B11" s="72" t="s">
        <v>100</v>
      </c>
      <c r="C11" s="73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</row>
    <row r="12" spans="1:15" ht="18" customHeight="1">
      <c r="A12" s="87"/>
      <c r="B12" s="73"/>
      <c r="C12" s="74" t="s">
        <v>101</v>
      </c>
      <c r="D12" s="467">
        <v>3254</v>
      </c>
      <c r="E12" s="467">
        <v>4491</v>
      </c>
      <c r="F12" s="467">
        <v>4985</v>
      </c>
      <c r="G12" s="467">
        <v>5536</v>
      </c>
      <c r="H12" s="374">
        <v>5090</v>
      </c>
      <c r="I12" s="374">
        <v>5006</v>
      </c>
      <c r="J12" s="374">
        <v>5360</v>
      </c>
      <c r="K12" s="374">
        <v>4132</v>
      </c>
      <c r="L12" s="374">
        <v>3679</v>
      </c>
      <c r="M12" s="374">
        <v>3050</v>
      </c>
      <c r="N12" s="172">
        <v>2458</v>
      </c>
      <c r="O12" s="172">
        <v>1948</v>
      </c>
    </row>
    <row r="13" spans="1:15" ht="18" customHeight="1">
      <c r="A13" s="87"/>
      <c r="B13" s="73"/>
      <c r="C13" s="74" t="s">
        <v>102</v>
      </c>
      <c r="D13" s="467">
        <v>1567</v>
      </c>
      <c r="E13" s="467">
        <v>1443</v>
      </c>
      <c r="F13" s="467">
        <v>1153</v>
      </c>
      <c r="G13" s="467">
        <v>1498</v>
      </c>
      <c r="H13" s="374">
        <v>1925</v>
      </c>
      <c r="I13" s="374">
        <v>2290</v>
      </c>
      <c r="J13" s="374">
        <v>3121</v>
      </c>
      <c r="K13" s="374">
        <v>2612</v>
      </c>
      <c r="L13" s="374">
        <v>1268</v>
      </c>
      <c r="M13" s="374">
        <v>66</v>
      </c>
      <c r="N13" s="172">
        <v>426</v>
      </c>
      <c r="O13" s="172">
        <v>906</v>
      </c>
    </row>
    <row r="14" spans="1:15" ht="18" customHeight="1">
      <c r="A14" s="87"/>
      <c r="B14" s="75" t="s">
        <v>103</v>
      </c>
      <c r="C14" s="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</row>
    <row r="15" spans="1:15" ht="18" customHeight="1">
      <c r="A15" s="87"/>
      <c r="B15" s="73"/>
      <c r="C15" s="73" t="s">
        <v>104</v>
      </c>
      <c r="D15" s="468">
        <v>534</v>
      </c>
      <c r="E15" s="468">
        <v>860</v>
      </c>
      <c r="F15" s="468">
        <v>683</v>
      </c>
      <c r="G15" s="468">
        <v>797</v>
      </c>
      <c r="H15" s="374">
        <v>664</v>
      </c>
      <c r="I15" s="374">
        <v>610</v>
      </c>
      <c r="J15" s="374">
        <v>960</v>
      </c>
      <c r="K15" s="374">
        <v>673</v>
      </c>
      <c r="L15" s="374">
        <v>720</v>
      </c>
      <c r="M15" s="374">
        <v>296</v>
      </c>
      <c r="N15" s="172">
        <v>0</v>
      </c>
      <c r="O15" s="172">
        <v>0</v>
      </c>
    </row>
    <row r="16" spans="1:15" ht="18" customHeight="1">
      <c r="A16" s="87"/>
      <c r="B16" s="73"/>
      <c r="C16" s="73" t="s">
        <v>105</v>
      </c>
      <c r="D16" s="468">
        <v>4287</v>
      </c>
      <c r="E16" s="468">
        <v>5074</v>
      </c>
      <c r="F16" s="468">
        <v>5455</v>
      </c>
      <c r="G16" s="468">
        <v>6237</v>
      </c>
      <c r="H16" s="374">
        <v>6351</v>
      </c>
      <c r="I16" s="374">
        <v>6686</v>
      </c>
      <c r="J16" s="374">
        <v>7521</v>
      </c>
      <c r="K16" s="374">
        <v>6071</v>
      </c>
      <c r="L16" s="374">
        <v>4227</v>
      </c>
      <c r="M16" s="374">
        <v>2820</v>
      </c>
      <c r="N16" s="172">
        <v>2884</v>
      </c>
      <c r="O16" s="172">
        <v>2854</v>
      </c>
    </row>
    <row r="17" spans="1:15" ht="18" customHeight="1">
      <c r="A17" s="72" t="s">
        <v>114</v>
      </c>
      <c r="B17" s="73"/>
      <c r="C17" s="88"/>
      <c r="D17" s="375">
        <f t="shared" ref="D17:G17" si="2">D19+D20</f>
        <v>3248</v>
      </c>
      <c r="E17" s="375">
        <f t="shared" si="2"/>
        <v>3704</v>
      </c>
      <c r="F17" s="375">
        <f t="shared" si="2"/>
        <v>3783</v>
      </c>
      <c r="G17" s="375">
        <f t="shared" si="2"/>
        <v>3743</v>
      </c>
      <c r="H17" s="375">
        <f t="shared" ref="H17:O17" si="3">H19+H20</f>
        <v>3273</v>
      </c>
      <c r="I17" s="375">
        <f t="shared" si="3"/>
        <v>3252</v>
      </c>
      <c r="J17" s="375">
        <f t="shared" si="3"/>
        <v>4709</v>
      </c>
      <c r="K17" s="375">
        <f t="shared" si="3"/>
        <v>3641</v>
      </c>
      <c r="L17" s="375">
        <f t="shared" si="3"/>
        <v>1939</v>
      </c>
      <c r="M17" s="375">
        <f t="shared" si="3"/>
        <v>1501</v>
      </c>
      <c r="N17" s="375">
        <f t="shared" si="3"/>
        <v>1789</v>
      </c>
      <c r="O17" s="375">
        <f t="shared" si="3"/>
        <v>1871</v>
      </c>
    </row>
    <row r="18" spans="1:15" ht="18" customHeight="1">
      <c r="A18" s="87"/>
      <c r="B18" s="72" t="s">
        <v>100</v>
      </c>
      <c r="C18" s="73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</row>
    <row r="19" spans="1:15" ht="18" customHeight="1">
      <c r="A19" s="87"/>
      <c r="B19" s="73"/>
      <c r="C19" s="74" t="s">
        <v>101</v>
      </c>
      <c r="D19" s="467">
        <v>2330</v>
      </c>
      <c r="E19" s="467">
        <v>2977</v>
      </c>
      <c r="F19" s="467">
        <v>3031</v>
      </c>
      <c r="G19" s="467">
        <v>2671</v>
      </c>
      <c r="H19" s="374">
        <v>2289</v>
      </c>
      <c r="I19" s="374">
        <v>1758</v>
      </c>
      <c r="J19" s="374">
        <v>2461</v>
      </c>
      <c r="K19" s="374">
        <v>1953</v>
      </c>
      <c r="L19" s="374">
        <v>1167</v>
      </c>
      <c r="M19" s="374">
        <v>1176</v>
      </c>
      <c r="N19" s="172">
        <v>1439</v>
      </c>
      <c r="O19" s="172">
        <v>1647</v>
      </c>
    </row>
    <row r="20" spans="1:15" ht="18" customHeight="1">
      <c r="A20" s="87"/>
      <c r="B20" s="73"/>
      <c r="C20" s="74" t="s">
        <v>102</v>
      </c>
      <c r="D20" s="467">
        <v>918</v>
      </c>
      <c r="E20" s="467">
        <v>727</v>
      </c>
      <c r="F20" s="467">
        <v>752</v>
      </c>
      <c r="G20" s="467">
        <v>1072</v>
      </c>
      <c r="H20" s="374">
        <v>984</v>
      </c>
      <c r="I20" s="374">
        <v>1494</v>
      </c>
      <c r="J20" s="374">
        <v>2248</v>
      </c>
      <c r="K20" s="374">
        <v>1688</v>
      </c>
      <c r="L20" s="374">
        <v>772</v>
      </c>
      <c r="M20" s="374">
        <v>325</v>
      </c>
      <c r="N20" s="172">
        <v>350</v>
      </c>
      <c r="O20" s="172">
        <v>224</v>
      </c>
    </row>
    <row r="21" spans="1:15" ht="18" customHeight="1">
      <c r="A21" s="87"/>
      <c r="B21" s="75" t="s">
        <v>103</v>
      </c>
      <c r="C21" s="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</row>
    <row r="22" spans="1:15" ht="18" customHeight="1">
      <c r="A22" s="87"/>
      <c r="B22" s="73"/>
      <c r="C22" s="73" t="s">
        <v>104</v>
      </c>
      <c r="D22" s="468">
        <v>534</v>
      </c>
      <c r="E22" s="468">
        <v>613</v>
      </c>
      <c r="F22" s="468">
        <v>420</v>
      </c>
      <c r="G22" s="468">
        <v>226</v>
      </c>
      <c r="H22" s="374">
        <v>320</v>
      </c>
      <c r="I22" s="374">
        <v>310</v>
      </c>
      <c r="J22" s="374">
        <v>478</v>
      </c>
      <c r="K22" s="374">
        <v>237</v>
      </c>
      <c r="L22" s="374">
        <v>144</v>
      </c>
      <c r="M22" s="374">
        <v>138</v>
      </c>
      <c r="N22" s="172">
        <v>0</v>
      </c>
      <c r="O22" s="172">
        <v>0</v>
      </c>
    </row>
    <row r="23" spans="1:15" ht="18" customHeight="1">
      <c r="A23" s="87"/>
      <c r="B23" s="73"/>
      <c r="C23" s="73" t="s">
        <v>105</v>
      </c>
      <c r="D23" s="468">
        <v>2714</v>
      </c>
      <c r="E23" s="468">
        <v>3091</v>
      </c>
      <c r="F23" s="468">
        <v>3363</v>
      </c>
      <c r="G23" s="468">
        <v>3517</v>
      </c>
      <c r="H23" s="374">
        <v>2953</v>
      </c>
      <c r="I23" s="374">
        <v>2942</v>
      </c>
      <c r="J23" s="374">
        <v>4231</v>
      </c>
      <c r="K23" s="374">
        <v>3404</v>
      </c>
      <c r="L23" s="374">
        <v>1795</v>
      </c>
      <c r="M23" s="374">
        <v>1363</v>
      </c>
      <c r="N23" s="172">
        <v>1789</v>
      </c>
      <c r="O23" s="172">
        <v>1871</v>
      </c>
    </row>
    <row r="24" spans="1:15" ht="27" customHeight="1">
      <c r="A24" s="628" t="s">
        <v>291</v>
      </c>
      <c r="B24" s="629"/>
      <c r="C24" s="630"/>
      <c r="D24" s="375">
        <f t="shared" ref="D24" si="4">D26+D27</f>
        <v>1118</v>
      </c>
      <c r="E24" s="375">
        <f>+SUM(E26:E27)</f>
        <v>1489</v>
      </c>
      <c r="F24" s="375">
        <f t="shared" ref="F24:O24" si="5">+SUM(F26:F27)</f>
        <v>1786</v>
      </c>
      <c r="G24" s="375">
        <f t="shared" si="5"/>
        <v>1689</v>
      </c>
      <c r="H24" s="375">
        <f t="shared" si="5"/>
        <v>2772</v>
      </c>
      <c r="I24" s="375">
        <f t="shared" si="5"/>
        <v>2555</v>
      </c>
      <c r="J24" s="375">
        <f t="shared" si="5"/>
        <v>3041</v>
      </c>
      <c r="K24" s="375">
        <f t="shared" si="5"/>
        <v>3403</v>
      </c>
      <c r="L24" s="375">
        <f t="shared" si="5"/>
        <v>2747</v>
      </c>
      <c r="M24" s="375">
        <f t="shared" si="5"/>
        <v>1741</v>
      </c>
      <c r="N24" s="375">
        <f t="shared" si="5"/>
        <v>1354</v>
      </c>
      <c r="O24" s="375">
        <f t="shared" si="5"/>
        <v>1049</v>
      </c>
    </row>
    <row r="25" spans="1:15" ht="18" customHeight="1">
      <c r="A25" s="87"/>
      <c r="B25" s="72" t="s">
        <v>100</v>
      </c>
      <c r="C25" s="73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515"/>
      <c r="O25" s="172"/>
    </row>
    <row r="26" spans="1:15" ht="18" customHeight="1">
      <c r="A26" s="87"/>
      <c r="B26" s="73"/>
      <c r="C26" s="74" t="s">
        <v>101</v>
      </c>
      <c r="D26" s="467">
        <v>952</v>
      </c>
      <c r="E26" s="467">
        <v>1132</v>
      </c>
      <c r="F26" s="467">
        <v>1363</v>
      </c>
      <c r="G26" s="467">
        <v>1401</v>
      </c>
      <c r="H26" s="374">
        <v>2453</v>
      </c>
      <c r="I26" s="374">
        <v>1914</v>
      </c>
      <c r="J26" s="374">
        <v>1544</v>
      </c>
      <c r="K26" s="374">
        <v>1895</v>
      </c>
      <c r="L26" s="374">
        <v>2434</v>
      </c>
      <c r="M26" s="374">
        <v>1594</v>
      </c>
      <c r="N26" s="172">
        <v>1061</v>
      </c>
      <c r="O26" s="172">
        <v>937</v>
      </c>
    </row>
    <row r="27" spans="1:15" ht="18" customHeight="1">
      <c r="A27" s="87"/>
      <c r="B27" s="73"/>
      <c r="C27" s="74" t="s">
        <v>102</v>
      </c>
      <c r="D27" s="467">
        <v>166</v>
      </c>
      <c r="E27" s="467">
        <v>357</v>
      </c>
      <c r="F27" s="467">
        <v>423</v>
      </c>
      <c r="G27" s="467">
        <v>288</v>
      </c>
      <c r="H27" s="374">
        <v>319</v>
      </c>
      <c r="I27" s="374">
        <v>641</v>
      </c>
      <c r="J27" s="374">
        <v>1497</v>
      </c>
      <c r="K27" s="374">
        <v>1508</v>
      </c>
      <c r="L27" s="374">
        <v>313</v>
      </c>
      <c r="M27" s="374">
        <v>147</v>
      </c>
      <c r="N27" s="172">
        <v>293</v>
      </c>
      <c r="O27" s="172">
        <v>112</v>
      </c>
    </row>
    <row r="28" spans="1:15" ht="18" customHeight="1">
      <c r="A28" s="87"/>
      <c r="B28" s="75" t="s">
        <v>103</v>
      </c>
      <c r="C28" s="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</row>
    <row r="29" spans="1:15" ht="18" customHeight="1">
      <c r="A29" s="87"/>
      <c r="B29" s="73"/>
      <c r="C29" s="73" t="s">
        <v>104</v>
      </c>
      <c r="D29" s="468">
        <v>0</v>
      </c>
      <c r="E29" s="468">
        <v>0</v>
      </c>
      <c r="F29" s="468">
        <v>200</v>
      </c>
      <c r="G29" s="468">
        <v>210</v>
      </c>
      <c r="H29" s="374">
        <v>350</v>
      </c>
      <c r="I29" s="374">
        <v>320</v>
      </c>
      <c r="J29" s="374">
        <v>209</v>
      </c>
      <c r="K29" s="374">
        <v>208</v>
      </c>
      <c r="L29" s="374">
        <v>180</v>
      </c>
      <c r="M29" s="374">
        <v>138</v>
      </c>
      <c r="N29" s="172">
        <v>0</v>
      </c>
      <c r="O29" s="172">
        <v>0</v>
      </c>
    </row>
    <row r="30" spans="1:15" ht="18" customHeight="1">
      <c r="A30" s="87"/>
      <c r="B30" s="73"/>
      <c r="C30" s="73" t="s">
        <v>105</v>
      </c>
      <c r="D30" s="468">
        <v>1118</v>
      </c>
      <c r="E30" s="468">
        <v>1489</v>
      </c>
      <c r="F30" s="468">
        <v>1586</v>
      </c>
      <c r="G30" s="468">
        <v>1479</v>
      </c>
      <c r="H30" s="374">
        <v>2422</v>
      </c>
      <c r="I30" s="374">
        <v>2235</v>
      </c>
      <c r="J30" s="374">
        <v>2832</v>
      </c>
      <c r="K30" s="374">
        <v>3195</v>
      </c>
      <c r="L30" s="374">
        <v>2567</v>
      </c>
      <c r="M30" s="374">
        <v>1603</v>
      </c>
      <c r="N30" s="172">
        <v>1354</v>
      </c>
      <c r="O30" s="172">
        <v>1049</v>
      </c>
    </row>
    <row r="31" spans="1:15" ht="15" customHeight="1">
      <c r="A31" s="89"/>
      <c r="B31" s="89"/>
      <c r="C31" s="89"/>
      <c r="D31" s="89"/>
      <c r="E31" s="89"/>
      <c r="F31" s="89"/>
      <c r="G31" s="89"/>
      <c r="H31" s="26"/>
    </row>
    <row r="32" spans="1:15" ht="15" customHeight="1">
      <c r="A32" s="90"/>
      <c r="B32" s="90"/>
      <c r="C32" s="90"/>
      <c r="D32" s="90"/>
      <c r="E32" s="90"/>
      <c r="F32" s="90"/>
      <c r="G32" s="90"/>
    </row>
    <row r="33" spans="1:7" ht="15" customHeight="1">
      <c r="A33" s="90"/>
      <c r="B33" s="90"/>
      <c r="C33" s="90"/>
      <c r="D33" s="90"/>
      <c r="E33" s="90"/>
      <c r="F33" s="90"/>
      <c r="G33" s="90"/>
    </row>
    <row r="34" spans="1:7" ht="15" customHeight="1">
      <c r="A34" s="90"/>
      <c r="B34" s="90"/>
      <c r="C34" s="90"/>
      <c r="D34" s="90"/>
      <c r="E34" s="90"/>
      <c r="F34" s="90"/>
      <c r="G34" s="90"/>
    </row>
    <row r="35" spans="1:7" ht="15" customHeight="1">
      <c r="A35" s="90"/>
      <c r="B35" s="90"/>
      <c r="C35" s="90"/>
      <c r="D35" s="90"/>
      <c r="E35" s="90"/>
      <c r="F35" s="90"/>
      <c r="G35" s="90"/>
    </row>
    <row r="36" spans="1:7" ht="15" customHeight="1">
      <c r="A36" s="90"/>
      <c r="B36" s="90"/>
      <c r="C36" s="90"/>
      <c r="D36" s="90"/>
      <c r="E36" s="90"/>
      <c r="F36" s="90"/>
      <c r="G36" s="90"/>
    </row>
    <row r="37" spans="1:7" ht="15" customHeight="1">
      <c r="A37" s="90"/>
      <c r="B37" s="90"/>
      <c r="C37" s="90"/>
      <c r="D37" s="90"/>
      <c r="E37" s="90"/>
      <c r="F37" s="90"/>
      <c r="G37" s="90"/>
    </row>
    <row r="38" spans="1:7" ht="15" customHeight="1">
      <c r="A38" s="90"/>
      <c r="B38" s="90"/>
      <c r="C38" s="90"/>
      <c r="D38" s="90"/>
      <c r="E38" s="90"/>
      <c r="F38" s="90"/>
      <c r="G38" s="90"/>
    </row>
    <row r="39" spans="1:7" ht="15" customHeight="1">
      <c r="A39" s="90"/>
      <c r="B39" s="90"/>
      <c r="C39" s="90"/>
      <c r="D39" s="90"/>
      <c r="E39" s="90"/>
      <c r="F39" s="90"/>
      <c r="G39" s="90"/>
    </row>
    <row r="40" spans="1:7" ht="15" customHeight="1">
      <c r="A40" s="90"/>
      <c r="B40" s="90"/>
      <c r="C40" s="90"/>
      <c r="D40" s="90"/>
      <c r="E40" s="90"/>
      <c r="F40" s="90"/>
      <c r="G40" s="90"/>
    </row>
    <row r="41" spans="1:7" ht="15" customHeight="1">
      <c r="A41" s="90"/>
      <c r="B41" s="90"/>
      <c r="C41" s="90"/>
      <c r="D41" s="90"/>
      <c r="E41" s="90"/>
      <c r="F41" s="90"/>
      <c r="G41" s="90"/>
    </row>
    <row r="42" spans="1:7" ht="15" customHeight="1">
      <c r="A42" s="90"/>
      <c r="B42" s="90"/>
      <c r="C42" s="90"/>
      <c r="D42" s="90"/>
      <c r="E42" s="90"/>
      <c r="F42" s="90"/>
      <c r="G42" s="90"/>
    </row>
    <row r="43" spans="1:7" ht="15" customHeight="1">
      <c r="A43" s="90"/>
      <c r="B43" s="90"/>
      <c r="C43" s="90"/>
      <c r="D43" s="90"/>
      <c r="E43" s="90"/>
      <c r="F43" s="90"/>
      <c r="G43" s="90"/>
    </row>
    <row r="44" spans="1:7" ht="15" customHeight="1">
      <c r="A44" s="90"/>
      <c r="B44" s="90"/>
      <c r="C44" s="90"/>
      <c r="D44" s="90"/>
      <c r="E44" s="90"/>
      <c r="F44" s="90"/>
      <c r="G44" s="90"/>
    </row>
  </sheetData>
  <mergeCells count="2">
    <mergeCell ref="A7:C7"/>
    <mergeCell ref="A24:C24"/>
  </mergeCells>
  <pageMargins left="0.49803149600000002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O28"/>
  <sheetViews>
    <sheetView workbookViewId="0">
      <selection activeCell="R10" sqref="R10"/>
    </sheetView>
  </sheetViews>
  <sheetFormatPr defaultRowHeight="14.25" customHeight="1"/>
  <cols>
    <col min="1" max="2" width="1.7109375" style="113" customWidth="1"/>
    <col min="3" max="3" width="54.42578125" style="113" customWidth="1"/>
    <col min="4" max="4" width="8.28515625" style="113" hidden="1" customWidth="1"/>
    <col min="5" max="5" width="8.28515625" style="113" customWidth="1"/>
    <col min="6" max="8" width="8.28515625" style="113" hidden="1" customWidth="1"/>
    <col min="9" max="9" width="9.42578125" style="115" hidden="1" customWidth="1"/>
    <col min="10" max="10" width="7.5703125" style="115" customWidth="1"/>
    <col min="11" max="12" width="9.42578125" style="115" hidden="1" customWidth="1"/>
    <col min="13" max="13" width="8.28515625" style="113" customWidth="1"/>
    <col min="14" max="14" width="9.28515625" style="113" customWidth="1"/>
    <col min="15" max="16384" width="9.140625" style="113"/>
  </cols>
  <sheetData>
    <row r="1" spans="1:15" ht="18" customHeight="1">
      <c r="A1" s="50" t="s">
        <v>270</v>
      </c>
      <c r="B1" s="114"/>
      <c r="C1" s="114"/>
      <c r="D1" s="383"/>
      <c r="E1" s="383"/>
      <c r="F1" s="383"/>
      <c r="G1" s="383"/>
      <c r="H1" s="383"/>
      <c r="I1" s="401"/>
      <c r="J1" s="401"/>
    </row>
    <row r="2" spans="1:15" ht="18" customHeight="1">
      <c r="A2" s="396" t="s">
        <v>195</v>
      </c>
      <c r="B2" s="114"/>
      <c r="C2" s="114"/>
      <c r="D2" s="383"/>
      <c r="E2" s="383"/>
      <c r="F2" s="383"/>
      <c r="G2" s="383"/>
      <c r="H2" s="383"/>
      <c r="I2" s="401"/>
      <c r="J2" s="401"/>
    </row>
    <row r="3" spans="1:15" ht="18" customHeight="1">
      <c r="A3" s="383"/>
      <c r="B3" s="384"/>
      <c r="C3" s="377"/>
      <c r="D3" s="383"/>
      <c r="E3" s="383"/>
      <c r="F3" s="383"/>
      <c r="G3" s="383"/>
      <c r="H3" s="383"/>
      <c r="I3" s="401"/>
      <c r="J3" s="401"/>
    </row>
    <row r="4" spans="1:15" ht="18" customHeight="1">
      <c r="A4" s="378"/>
      <c r="B4" s="115"/>
      <c r="C4" s="379"/>
      <c r="D4" s="380"/>
      <c r="E4" s="380"/>
      <c r="F4" s="380"/>
      <c r="G4" s="380"/>
      <c r="H4" s="380"/>
      <c r="I4" s="380"/>
      <c r="J4" s="380"/>
      <c r="K4" s="380"/>
      <c r="L4" s="380"/>
    </row>
    <row r="5" spans="1:15" ht="25.5">
      <c r="A5" s="356"/>
      <c r="B5" s="356"/>
      <c r="C5" s="266"/>
      <c r="D5" s="265">
        <v>2009</v>
      </c>
      <c r="E5" s="432">
        <v>2010</v>
      </c>
      <c r="F5" s="432">
        <v>2011</v>
      </c>
      <c r="G5" s="432">
        <v>2012</v>
      </c>
      <c r="H5" s="431">
        <v>2013</v>
      </c>
      <c r="I5" s="400">
        <v>2014</v>
      </c>
      <c r="J5" s="400">
        <v>2015</v>
      </c>
      <c r="K5" s="400">
        <v>2016</v>
      </c>
      <c r="L5" s="311">
        <v>2017</v>
      </c>
      <c r="M5" s="369">
        <v>2018</v>
      </c>
      <c r="N5" s="559">
        <v>2019</v>
      </c>
      <c r="O5" s="559" t="s">
        <v>373</v>
      </c>
    </row>
    <row r="6" spans="1:15" ht="18" customHeight="1">
      <c r="A6" s="115"/>
      <c r="B6" s="115"/>
      <c r="C6" s="379"/>
      <c r="D6" s="381"/>
      <c r="E6" s="381"/>
      <c r="F6" s="381"/>
      <c r="G6" s="381"/>
      <c r="H6" s="381"/>
      <c r="I6" s="381"/>
      <c r="J6" s="381"/>
    </row>
    <row r="7" spans="1:15" s="317" customFormat="1" ht="18" customHeight="1">
      <c r="A7" s="398" t="s">
        <v>136</v>
      </c>
      <c r="B7" s="546"/>
      <c r="C7" s="546"/>
      <c r="D7" s="389">
        <f t="shared" ref="D7:G7" si="0">D9+D10</f>
        <v>2</v>
      </c>
      <c r="E7" s="389">
        <f t="shared" si="0"/>
        <v>2</v>
      </c>
      <c r="F7" s="389">
        <f t="shared" si="0"/>
        <v>2</v>
      </c>
      <c r="G7" s="389">
        <f t="shared" si="0"/>
        <v>2</v>
      </c>
      <c r="H7" s="389">
        <f t="shared" ref="H7" si="1">H9+H10</f>
        <v>2</v>
      </c>
      <c r="I7" s="389">
        <f t="shared" ref="I7:O7" si="2">I9+I10</f>
        <v>2</v>
      </c>
      <c r="J7" s="389">
        <f t="shared" si="2"/>
        <v>2</v>
      </c>
      <c r="K7" s="389">
        <f t="shared" si="2"/>
        <v>2</v>
      </c>
      <c r="L7" s="389">
        <f t="shared" si="2"/>
        <v>6</v>
      </c>
      <c r="M7" s="389">
        <f t="shared" si="2"/>
        <v>6</v>
      </c>
      <c r="N7" s="389">
        <f t="shared" si="2"/>
        <v>7</v>
      </c>
      <c r="O7" s="389">
        <f t="shared" si="2"/>
        <v>7</v>
      </c>
    </row>
    <row r="8" spans="1:15" ht="18" customHeight="1">
      <c r="A8" s="5"/>
      <c r="B8" s="17" t="s">
        <v>248</v>
      </c>
      <c r="C8" s="17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88"/>
      <c r="O8" s="388"/>
    </row>
    <row r="9" spans="1:15" ht="18" customHeight="1">
      <c r="A9" s="5"/>
      <c r="B9" s="17"/>
      <c r="C9" s="5" t="s">
        <v>116</v>
      </c>
      <c r="D9" s="388">
        <v>2</v>
      </c>
      <c r="E9" s="388">
        <v>2</v>
      </c>
      <c r="F9" s="388">
        <v>2</v>
      </c>
      <c r="G9" s="388">
        <v>2</v>
      </c>
      <c r="H9" s="388">
        <v>2</v>
      </c>
      <c r="I9" s="388">
        <v>2</v>
      </c>
      <c r="J9" s="388">
        <v>2</v>
      </c>
      <c r="K9" s="388">
        <v>2</v>
      </c>
      <c r="L9" s="388">
        <v>5</v>
      </c>
      <c r="M9" s="388">
        <v>5</v>
      </c>
      <c r="N9" s="388">
        <v>5</v>
      </c>
      <c r="O9" s="388">
        <v>5</v>
      </c>
    </row>
    <row r="10" spans="1:15" ht="18" customHeight="1">
      <c r="A10" s="5"/>
      <c r="B10" s="17"/>
      <c r="C10" s="5" t="s">
        <v>117</v>
      </c>
      <c r="D10" s="388">
        <v>0</v>
      </c>
      <c r="E10" s="388">
        <v>0</v>
      </c>
      <c r="F10" s="388">
        <v>0</v>
      </c>
      <c r="G10" s="388">
        <v>0</v>
      </c>
      <c r="H10" s="388">
        <v>0</v>
      </c>
      <c r="I10" s="388">
        <v>0</v>
      </c>
      <c r="J10" s="388">
        <v>0</v>
      </c>
      <c r="K10" s="388">
        <v>0</v>
      </c>
      <c r="L10" s="388">
        <v>1</v>
      </c>
      <c r="M10" s="388">
        <v>1</v>
      </c>
      <c r="N10" s="388">
        <v>2</v>
      </c>
      <c r="O10" s="388">
        <v>2</v>
      </c>
    </row>
    <row r="11" spans="1:15" ht="18" customHeight="1">
      <c r="A11" s="5"/>
      <c r="B11" s="18" t="s">
        <v>249</v>
      </c>
      <c r="C11" s="18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88"/>
      <c r="O11" s="388"/>
    </row>
    <row r="12" spans="1:15" ht="18" customHeight="1">
      <c r="A12" s="5"/>
      <c r="B12" s="17"/>
      <c r="C12" s="17" t="s">
        <v>119</v>
      </c>
      <c r="D12" s="388">
        <v>0</v>
      </c>
      <c r="E12" s="388">
        <v>0</v>
      </c>
      <c r="F12" s="388">
        <v>0</v>
      </c>
      <c r="G12" s="388">
        <v>0</v>
      </c>
      <c r="H12" s="388">
        <v>0</v>
      </c>
      <c r="I12" s="388">
        <v>0</v>
      </c>
      <c r="J12" s="388">
        <v>0</v>
      </c>
      <c r="K12" s="388">
        <v>0</v>
      </c>
      <c r="L12" s="388">
        <v>0</v>
      </c>
      <c r="M12" s="388">
        <v>0</v>
      </c>
      <c r="N12" s="388">
        <v>0</v>
      </c>
      <c r="O12" s="388">
        <v>0</v>
      </c>
    </row>
    <row r="13" spans="1:15" ht="18" customHeight="1">
      <c r="A13" s="5"/>
      <c r="B13" s="17"/>
      <c r="C13" s="17" t="s">
        <v>120</v>
      </c>
      <c r="D13" s="388">
        <v>2</v>
      </c>
      <c r="E13" s="388">
        <v>2</v>
      </c>
      <c r="F13" s="388">
        <v>2</v>
      </c>
      <c r="G13" s="388">
        <v>2</v>
      </c>
      <c r="H13" s="388">
        <v>2</v>
      </c>
      <c r="I13" s="388">
        <v>2</v>
      </c>
      <c r="J13" s="388">
        <v>2</v>
      </c>
      <c r="K13" s="388">
        <v>2</v>
      </c>
      <c r="L13" s="388">
        <v>6</v>
      </c>
      <c r="M13" s="388">
        <v>6</v>
      </c>
      <c r="N13" s="388">
        <v>7</v>
      </c>
      <c r="O13" s="388">
        <v>7</v>
      </c>
    </row>
    <row r="14" spans="1:15" s="317" customFormat="1" ht="18" customHeight="1">
      <c r="A14" s="398" t="s">
        <v>289</v>
      </c>
      <c r="B14" s="546"/>
      <c r="C14" s="547"/>
      <c r="D14" s="390">
        <f t="shared" ref="D14:G14" si="3">D16+D17</f>
        <v>151</v>
      </c>
      <c r="E14" s="390">
        <f t="shared" si="3"/>
        <v>147</v>
      </c>
      <c r="F14" s="390">
        <f t="shared" si="3"/>
        <v>152</v>
      </c>
      <c r="G14" s="390">
        <f t="shared" si="3"/>
        <v>159</v>
      </c>
      <c r="H14" s="390">
        <f t="shared" ref="H14" si="4">H16+H17</f>
        <v>163</v>
      </c>
      <c r="I14" s="390">
        <f t="shared" ref="I14:O14" si="5">I16+I17</f>
        <v>178</v>
      </c>
      <c r="J14" s="390">
        <f t="shared" si="5"/>
        <v>155</v>
      </c>
      <c r="K14" s="390">
        <f t="shared" si="5"/>
        <v>188</v>
      </c>
      <c r="L14" s="390">
        <f t="shared" si="5"/>
        <v>563</v>
      </c>
      <c r="M14" s="390">
        <f t="shared" si="5"/>
        <v>509</v>
      </c>
      <c r="N14" s="390">
        <f t="shared" si="5"/>
        <v>568</v>
      </c>
      <c r="O14" s="390">
        <f t="shared" si="5"/>
        <v>631</v>
      </c>
    </row>
    <row r="15" spans="1:15" ht="18" customHeight="1">
      <c r="A15" s="6"/>
      <c r="B15" s="385" t="s">
        <v>250</v>
      </c>
      <c r="C15" s="382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88"/>
      <c r="O15" s="388"/>
    </row>
    <row r="16" spans="1:15" ht="18" customHeight="1">
      <c r="A16" s="6"/>
      <c r="B16" s="386"/>
      <c r="C16" s="382" t="s">
        <v>107</v>
      </c>
      <c r="D16" s="388">
        <v>86</v>
      </c>
      <c r="E16" s="388">
        <v>84</v>
      </c>
      <c r="F16" s="388">
        <v>86</v>
      </c>
      <c r="G16" s="388">
        <v>91</v>
      </c>
      <c r="H16" s="388">
        <v>89</v>
      </c>
      <c r="I16" s="388">
        <v>96</v>
      </c>
      <c r="J16" s="388">
        <v>83</v>
      </c>
      <c r="K16" s="388">
        <v>96</v>
      </c>
      <c r="L16" s="388">
        <v>336</v>
      </c>
      <c r="M16" s="388">
        <v>300</v>
      </c>
      <c r="N16" s="388">
        <v>353</v>
      </c>
      <c r="O16" s="388">
        <v>362</v>
      </c>
    </row>
    <row r="17" spans="1:15" ht="18" customHeight="1">
      <c r="A17" s="6"/>
      <c r="B17" s="386"/>
      <c r="C17" s="382" t="s">
        <v>108</v>
      </c>
      <c r="D17" s="388">
        <v>65</v>
      </c>
      <c r="E17" s="388">
        <v>63</v>
      </c>
      <c r="F17" s="388">
        <v>66</v>
      </c>
      <c r="G17" s="388">
        <v>68</v>
      </c>
      <c r="H17" s="388">
        <v>74</v>
      </c>
      <c r="I17" s="388">
        <v>82</v>
      </c>
      <c r="J17" s="388">
        <v>72</v>
      </c>
      <c r="K17" s="388">
        <v>92</v>
      </c>
      <c r="L17" s="388">
        <v>227</v>
      </c>
      <c r="M17" s="388">
        <v>209</v>
      </c>
      <c r="N17" s="388">
        <v>215</v>
      </c>
      <c r="O17" s="388">
        <v>269</v>
      </c>
    </row>
    <row r="18" spans="1:15" s="317" customFormat="1" ht="18" customHeight="1">
      <c r="A18" s="548"/>
      <c r="B18" s="547" t="s">
        <v>115</v>
      </c>
      <c r="C18" s="547"/>
      <c r="D18" s="390"/>
      <c r="E18" s="390"/>
      <c r="F18" s="390"/>
      <c r="G18" s="390"/>
      <c r="H18" s="390"/>
      <c r="I18" s="390"/>
      <c r="J18" s="390"/>
      <c r="K18" s="390"/>
      <c r="L18" s="390"/>
      <c r="M18" s="390"/>
      <c r="N18" s="390"/>
      <c r="O18" s="390"/>
    </row>
    <row r="19" spans="1:15" ht="18" customHeight="1">
      <c r="A19" s="6"/>
      <c r="B19" s="17"/>
      <c r="C19" s="5" t="s">
        <v>116</v>
      </c>
      <c r="D19" s="388">
        <v>151</v>
      </c>
      <c r="E19" s="388">
        <v>147</v>
      </c>
      <c r="F19" s="388">
        <v>152</v>
      </c>
      <c r="G19" s="388">
        <v>159</v>
      </c>
      <c r="H19" s="388">
        <v>163</v>
      </c>
      <c r="I19" s="388">
        <v>178</v>
      </c>
      <c r="J19" s="388">
        <v>155</v>
      </c>
      <c r="K19" s="388">
        <v>188</v>
      </c>
      <c r="L19" s="388">
        <v>549</v>
      </c>
      <c r="M19" s="388">
        <v>485</v>
      </c>
      <c r="N19" s="388">
        <v>462</v>
      </c>
      <c r="O19" s="388">
        <v>519</v>
      </c>
    </row>
    <row r="20" spans="1:15" ht="18" customHeight="1">
      <c r="A20" s="6"/>
      <c r="B20" s="17"/>
      <c r="C20" s="5" t="s">
        <v>117</v>
      </c>
      <c r="D20" s="388">
        <v>0</v>
      </c>
      <c r="E20" s="388">
        <v>0</v>
      </c>
      <c r="F20" s="388">
        <v>0</v>
      </c>
      <c r="G20" s="388">
        <v>0</v>
      </c>
      <c r="H20" s="388">
        <v>0</v>
      </c>
      <c r="I20" s="388">
        <v>0</v>
      </c>
      <c r="J20" s="388">
        <v>0</v>
      </c>
      <c r="K20" s="388">
        <v>0</v>
      </c>
      <c r="L20" s="388">
        <v>14</v>
      </c>
      <c r="M20" s="388">
        <v>24</v>
      </c>
      <c r="N20" s="388">
        <v>106</v>
      </c>
      <c r="O20" s="388">
        <v>112</v>
      </c>
    </row>
    <row r="21" spans="1:15" s="317" customFormat="1" ht="18" customHeight="1">
      <c r="A21" s="548"/>
      <c r="B21" s="546" t="s">
        <v>118</v>
      </c>
      <c r="C21" s="546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</row>
    <row r="22" spans="1:15" ht="18" customHeight="1">
      <c r="A22" s="6"/>
      <c r="B22" s="17"/>
      <c r="C22" s="17" t="s">
        <v>119</v>
      </c>
      <c r="D22" s="388">
        <v>0</v>
      </c>
      <c r="E22" s="388">
        <v>0</v>
      </c>
      <c r="F22" s="388">
        <v>0</v>
      </c>
      <c r="G22" s="388">
        <v>0</v>
      </c>
      <c r="H22" s="388">
        <v>0</v>
      </c>
      <c r="I22" s="388">
        <v>0</v>
      </c>
      <c r="J22" s="388">
        <v>0</v>
      </c>
      <c r="K22" s="388">
        <v>0</v>
      </c>
      <c r="L22" s="388">
        <v>0</v>
      </c>
      <c r="M22" s="388">
        <v>0</v>
      </c>
      <c r="N22" s="388">
        <v>0</v>
      </c>
      <c r="O22" s="388">
        <v>0</v>
      </c>
    </row>
    <row r="23" spans="1:15" ht="18" customHeight="1">
      <c r="A23" s="6"/>
      <c r="B23" s="17"/>
      <c r="C23" s="17" t="s">
        <v>120</v>
      </c>
      <c r="D23" s="388">
        <v>151</v>
      </c>
      <c r="E23" s="388">
        <v>147</v>
      </c>
      <c r="F23" s="388">
        <v>152</v>
      </c>
      <c r="G23" s="388">
        <v>159</v>
      </c>
      <c r="H23" s="388">
        <v>163</v>
      </c>
      <c r="I23" s="388">
        <v>178</v>
      </c>
      <c r="J23" s="388">
        <v>155</v>
      </c>
      <c r="K23" s="388">
        <v>188</v>
      </c>
      <c r="L23" s="388">
        <v>563</v>
      </c>
      <c r="M23" s="388">
        <v>509</v>
      </c>
      <c r="N23" s="388">
        <v>568</v>
      </c>
      <c r="O23" s="388">
        <v>631</v>
      </c>
    </row>
    <row r="24" spans="1:15" s="317" customFormat="1" ht="18" customHeight="1">
      <c r="A24" s="631" t="s">
        <v>290</v>
      </c>
      <c r="B24" s="631"/>
      <c r="C24" s="631"/>
      <c r="D24" s="390">
        <f t="shared" ref="D24" si="6">+SUM(D25:D27)</f>
        <v>151</v>
      </c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</row>
    <row r="25" spans="1:15" ht="18" customHeight="1">
      <c r="A25" s="18"/>
      <c r="B25" s="387"/>
      <c r="C25" s="5" t="s">
        <v>121</v>
      </c>
      <c r="D25" s="388">
        <v>33</v>
      </c>
      <c r="E25" s="388">
        <v>36</v>
      </c>
      <c r="F25" s="388">
        <v>53</v>
      </c>
      <c r="G25" s="388">
        <v>57</v>
      </c>
      <c r="H25" s="388">
        <v>66</v>
      </c>
      <c r="I25" s="388">
        <v>66</v>
      </c>
      <c r="J25" s="388">
        <v>64</v>
      </c>
      <c r="K25" s="388">
        <v>98</v>
      </c>
      <c r="L25" s="388">
        <v>228</v>
      </c>
      <c r="M25" s="388">
        <v>287</v>
      </c>
      <c r="N25" s="388">
        <v>320</v>
      </c>
      <c r="O25" s="388">
        <v>322</v>
      </c>
    </row>
    <row r="26" spans="1:15" ht="18" customHeight="1">
      <c r="A26" s="18"/>
      <c r="B26" s="387"/>
      <c r="C26" s="5" t="s">
        <v>122</v>
      </c>
      <c r="D26" s="388">
        <v>118</v>
      </c>
      <c r="E26" s="388">
        <v>111</v>
      </c>
      <c r="F26" s="388">
        <v>99</v>
      </c>
      <c r="G26" s="388">
        <v>101</v>
      </c>
      <c r="H26" s="388">
        <v>96</v>
      </c>
      <c r="I26" s="388">
        <v>111</v>
      </c>
      <c r="J26" s="388">
        <v>91</v>
      </c>
      <c r="K26" s="388">
        <v>90</v>
      </c>
      <c r="L26" s="388">
        <v>307</v>
      </c>
      <c r="M26" s="388">
        <v>217</v>
      </c>
      <c r="N26" s="388">
        <v>241</v>
      </c>
      <c r="O26" s="388">
        <v>306</v>
      </c>
    </row>
    <row r="27" spans="1:15" ht="18" customHeight="1">
      <c r="A27" s="18"/>
      <c r="B27" s="387"/>
      <c r="C27" s="5" t="s">
        <v>123</v>
      </c>
      <c r="D27" s="388">
        <v>0</v>
      </c>
      <c r="E27" s="388">
        <v>0</v>
      </c>
      <c r="F27" s="388">
        <v>0</v>
      </c>
      <c r="G27" s="388">
        <v>1</v>
      </c>
      <c r="H27" s="388">
        <v>1</v>
      </c>
      <c r="I27" s="388">
        <v>1</v>
      </c>
      <c r="J27" s="388">
        <v>0</v>
      </c>
      <c r="K27" s="388">
        <v>0</v>
      </c>
      <c r="L27" s="388">
        <v>28</v>
      </c>
      <c r="M27" s="388">
        <v>5</v>
      </c>
      <c r="N27" s="388">
        <v>7</v>
      </c>
      <c r="O27" s="388">
        <v>3</v>
      </c>
    </row>
    <row r="28" spans="1:15" ht="18" customHeight="1">
      <c r="E28" s="388"/>
      <c r="F28" s="388"/>
      <c r="G28" s="388"/>
      <c r="H28" s="388"/>
      <c r="I28" s="549"/>
      <c r="J28" s="549"/>
      <c r="K28" s="549"/>
      <c r="L28" s="549"/>
      <c r="M28" s="388"/>
      <c r="N28" s="388"/>
    </row>
  </sheetData>
  <mergeCells count="1">
    <mergeCell ref="A24:C24"/>
  </mergeCells>
  <pageMargins left="0.24803149599999999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T48"/>
  <sheetViews>
    <sheetView topLeftCell="A13" workbookViewId="0">
      <selection activeCell="P13" sqref="P13"/>
    </sheetView>
  </sheetViews>
  <sheetFormatPr defaultRowHeight="15" customHeight="1"/>
  <cols>
    <col min="1" max="2" width="1.7109375" style="31" customWidth="1"/>
    <col min="3" max="3" width="46" style="31" customWidth="1"/>
    <col min="4" max="4" width="8.28515625" style="31" hidden="1" customWidth="1"/>
    <col min="5" max="5" width="9.42578125" style="31" customWidth="1"/>
    <col min="6" max="9" width="9.42578125" style="31" hidden="1" customWidth="1"/>
    <col min="10" max="10" width="9.42578125" style="31" customWidth="1"/>
    <col min="11" max="12" width="9.42578125" style="31" hidden="1" customWidth="1"/>
    <col min="13" max="13" width="9.42578125" style="31" customWidth="1"/>
    <col min="14" max="14" width="10.7109375" style="31" customWidth="1"/>
    <col min="15" max="16384" width="9.140625" style="31"/>
  </cols>
  <sheetData>
    <row r="1" spans="1:20" s="102" customFormat="1" ht="18" customHeight="1">
      <c r="A1" s="19" t="s">
        <v>271</v>
      </c>
      <c r="B1" s="20"/>
      <c r="C1" s="81"/>
      <c r="D1" s="30"/>
      <c r="E1" s="30"/>
      <c r="F1" s="30"/>
      <c r="G1" s="30"/>
      <c r="H1" s="30"/>
      <c r="I1" s="30"/>
      <c r="J1" s="30"/>
      <c r="K1" s="100"/>
      <c r="L1" s="101"/>
    </row>
    <row r="2" spans="1:20" s="104" customFormat="1" ht="18" customHeight="1">
      <c r="A2" s="103" t="s">
        <v>196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20" ht="18" customHeight="1">
      <c r="A3" s="82"/>
      <c r="B3" s="57"/>
      <c r="C3" s="81"/>
      <c r="D3" s="30"/>
      <c r="E3" s="30"/>
      <c r="F3" s="30"/>
      <c r="G3" s="30"/>
      <c r="H3" s="30"/>
      <c r="I3" s="30"/>
      <c r="J3" s="30"/>
      <c r="K3" s="76"/>
      <c r="L3" s="26"/>
    </row>
    <row r="4" spans="1:20" ht="18" customHeight="1">
      <c r="A4" s="83"/>
      <c r="B4" s="35"/>
      <c r="C4" s="84"/>
      <c r="O4" s="560" t="s">
        <v>137</v>
      </c>
      <c r="P4" s="56"/>
      <c r="Q4" s="56"/>
      <c r="R4" s="56"/>
      <c r="S4" s="56"/>
      <c r="T4" s="56"/>
    </row>
    <row r="5" spans="1:20" s="29" customFormat="1" ht="25.5">
      <c r="A5" s="47"/>
      <c r="B5" s="47"/>
      <c r="C5" s="163"/>
      <c r="D5" s="469">
        <v>2009</v>
      </c>
      <c r="E5" s="469">
        <v>2010</v>
      </c>
      <c r="F5" s="469">
        <v>2011</v>
      </c>
      <c r="G5" s="469">
        <v>2012</v>
      </c>
      <c r="H5" s="25">
        <v>2013</v>
      </c>
      <c r="I5" s="25">
        <v>2014</v>
      </c>
      <c r="J5" s="25">
        <v>2015</v>
      </c>
      <c r="K5" s="25">
        <v>2016</v>
      </c>
      <c r="L5" s="311">
        <v>2017</v>
      </c>
      <c r="M5" s="369">
        <v>2018</v>
      </c>
      <c r="N5" s="559">
        <v>2019</v>
      </c>
      <c r="O5" s="559" t="s">
        <v>373</v>
      </c>
    </row>
    <row r="6" spans="1:20" ht="15" customHeight="1">
      <c r="A6" s="28"/>
      <c r="B6" s="28"/>
      <c r="C6" s="85"/>
      <c r="D6" s="391"/>
      <c r="E6" s="391"/>
      <c r="F6" s="391"/>
      <c r="G6" s="391"/>
      <c r="H6" s="391"/>
      <c r="I6" s="391"/>
      <c r="J6" s="391"/>
      <c r="K6" s="391"/>
      <c r="L6" s="391"/>
    </row>
    <row r="7" spans="1:20" ht="18" customHeight="1">
      <c r="A7" s="632" t="s">
        <v>124</v>
      </c>
      <c r="B7" s="633"/>
      <c r="C7" s="634"/>
      <c r="D7" s="375">
        <f t="shared" ref="D7:G7" si="0">D9+D10</f>
        <v>2399</v>
      </c>
      <c r="E7" s="375">
        <f t="shared" si="0"/>
        <v>2655</v>
      </c>
      <c r="F7" s="375">
        <f t="shared" si="0"/>
        <v>3247</v>
      </c>
      <c r="G7" s="375">
        <f t="shared" si="0"/>
        <v>3567</v>
      </c>
      <c r="H7" s="375">
        <f t="shared" ref="H7" si="1">H9+H10</f>
        <v>3838</v>
      </c>
      <c r="I7" s="375">
        <f t="shared" ref="I7:O7" si="2">I9+I10</f>
        <v>3956</v>
      </c>
      <c r="J7" s="375">
        <f t="shared" si="2"/>
        <v>3314</v>
      </c>
      <c r="K7" s="375">
        <f t="shared" si="2"/>
        <v>2975</v>
      </c>
      <c r="L7" s="375">
        <f t="shared" si="2"/>
        <v>4534</v>
      </c>
      <c r="M7" s="375">
        <f t="shared" si="2"/>
        <v>3352</v>
      </c>
      <c r="N7" s="375">
        <f t="shared" si="2"/>
        <v>2760</v>
      </c>
      <c r="O7" s="375">
        <f t="shared" si="2"/>
        <v>2890</v>
      </c>
    </row>
    <row r="8" spans="1:20" ht="18" customHeight="1">
      <c r="A8" s="105"/>
      <c r="B8" s="72" t="s">
        <v>106</v>
      </c>
      <c r="C8" s="78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172"/>
      <c r="O8" s="172"/>
    </row>
    <row r="9" spans="1:20" ht="18" customHeight="1">
      <c r="A9" s="105"/>
      <c r="B9" s="77"/>
      <c r="C9" s="78" t="s">
        <v>107</v>
      </c>
      <c r="D9" s="374">
        <v>659</v>
      </c>
      <c r="E9" s="374">
        <v>946</v>
      </c>
      <c r="F9" s="374">
        <v>1115</v>
      </c>
      <c r="G9" s="374">
        <v>1061</v>
      </c>
      <c r="H9" s="374">
        <v>1156</v>
      </c>
      <c r="I9" s="376">
        <v>1189</v>
      </c>
      <c r="J9" s="376">
        <v>714</v>
      </c>
      <c r="K9" s="374">
        <v>707</v>
      </c>
      <c r="L9" s="388">
        <v>2553</v>
      </c>
      <c r="M9" s="172">
        <v>2233</v>
      </c>
      <c r="N9" s="172">
        <v>1331</v>
      </c>
      <c r="O9" s="172">
        <v>1535</v>
      </c>
    </row>
    <row r="10" spans="1:20" ht="18" customHeight="1">
      <c r="A10" s="105"/>
      <c r="B10" s="77"/>
      <c r="C10" s="78" t="s">
        <v>108</v>
      </c>
      <c r="D10" s="374">
        <v>1740</v>
      </c>
      <c r="E10" s="374">
        <v>1709</v>
      </c>
      <c r="F10" s="374">
        <v>2132</v>
      </c>
      <c r="G10" s="374">
        <v>2506</v>
      </c>
      <c r="H10" s="374">
        <v>2682</v>
      </c>
      <c r="I10" s="376">
        <v>2767</v>
      </c>
      <c r="J10" s="376">
        <v>2600</v>
      </c>
      <c r="K10" s="374">
        <v>2268</v>
      </c>
      <c r="L10" s="388">
        <v>1981</v>
      </c>
      <c r="M10" s="172">
        <v>1119</v>
      </c>
      <c r="N10" s="172">
        <v>1429</v>
      </c>
      <c r="O10" s="172">
        <v>1355</v>
      </c>
    </row>
    <row r="11" spans="1:20" ht="18" customHeight="1">
      <c r="A11" s="106"/>
      <c r="B11" s="96" t="s">
        <v>115</v>
      </c>
      <c r="C11" s="97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</row>
    <row r="12" spans="1:20" ht="18" customHeight="1">
      <c r="A12" s="106"/>
      <c r="B12" s="97"/>
      <c r="C12" s="98" t="s">
        <v>116</v>
      </c>
      <c r="D12" s="374">
        <v>2399</v>
      </c>
      <c r="E12" s="374">
        <v>2655</v>
      </c>
      <c r="F12" s="374">
        <v>3247</v>
      </c>
      <c r="G12" s="374">
        <v>3567</v>
      </c>
      <c r="H12" s="374">
        <v>3838</v>
      </c>
      <c r="I12" s="374">
        <v>2956</v>
      </c>
      <c r="J12" s="374">
        <v>3314</v>
      </c>
      <c r="K12" s="374">
        <v>2975</v>
      </c>
      <c r="L12" s="388">
        <v>4149</v>
      </c>
      <c r="M12" s="172">
        <v>2813</v>
      </c>
      <c r="N12" s="172">
        <v>2063</v>
      </c>
      <c r="O12" s="172">
        <v>2232</v>
      </c>
    </row>
    <row r="13" spans="1:20" ht="18" customHeight="1">
      <c r="A13" s="106"/>
      <c r="B13" s="97"/>
      <c r="C13" s="98" t="s">
        <v>117</v>
      </c>
      <c r="D13" s="374">
        <v>0</v>
      </c>
      <c r="E13" s="374">
        <v>0</v>
      </c>
      <c r="F13" s="374">
        <v>0</v>
      </c>
      <c r="G13" s="374">
        <v>0</v>
      </c>
      <c r="H13" s="374">
        <v>0</v>
      </c>
      <c r="I13" s="374">
        <v>0</v>
      </c>
      <c r="J13" s="374">
        <v>0</v>
      </c>
      <c r="K13" s="374">
        <v>0</v>
      </c>
      <c r="L13" s="388">
        <v>385</v>
      </c>
      <c r="M13" s="172">
        <v>539</v>
      </c>
      <c r="N13" s="172">
        <v>697</v>
      </c>
      <c r="O13" s="172">
        <v>658</v>
      </c>
    </row>
    <row r="14" spans="1:20" ht="18" customHeight="1">
      <c r="A14" s="106"/>
      <c r="B14" s="95" t="s">
        <v>118</v>
      </c>
      <c r="C14" s="9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</row>
    <row r="15" spans="1:20" ht="18" customHeight="1">
      <c r="A15" s="106"/>
      <c r="B15" s="97"/>
      <c r="C15" s="97" t="s">
        <v>119</v>
      </c>
      <c r="D15" s="374">
        <v>484</v>
      </c>
      <c r="E15" s="374">
        <v>660</v>
      </c>
      <c r="F15" s="374">
        <v>743</v>
      </c>
      <c r="G15" s="374">
        <v>973</v>
      </c>
      <c r="H15" s="374">
        <v>1278</v>
      </c>
      <c r="I15" s="374">
        <v>1075</v>
      </c>
      <c r="J15" s="374">
        <v>889</v>
      </c>
      <c r="K15" s="374">
        <v>511</v>
      </c>
      <c r="L15" s="388">
        <v>385</v>
      </c>
      <c r="M15" s="172" t="s">
        <v>338</v>
      </c>
      <c r="N15" s="172" t="s">
        <v>338</v>
      </c>
      <c r="O15" s="172">
        <v>0</v>
      </c>
    </row>
    <row r="16" spans="1:20" ht="18" customHeight="1">
      <c r="A16" s="106"/>
      <c r="B16" s="97"/>
      <c r="C16" s="97" t="s">
        <v>120</v>
      </c>
      <c r="D16" s="374">
        <v>1915</v>
      </c>
      <c r="E16" s="374">
        <v>1995</v>
      </c>
      <c r="F16" s="374">
        <v>2504</v>
      </c>
      <c r="G16" s="374">
        <v>2594</v>
      </c>
      <c r="H16" s="374">
        <v>2560</v>
      </c>
      <c r="I16" s="374">
        <v>2881</v>
      </c>
      <c r="J16" s="374">
        <v>2425</v>
      </c>
      <c r="K16" s="374">
        <v>2464</v>
      </c>
      <c r="L16" s="388">
        <v>4149</v>
      </c>
      <c r="M16" s="172">
        <v>3352</v>
      </c>
      <c r="N16" s="172">
        <v>2760</v>
      </c>
      <c r="O16" s="172">
        <v>2890</v>
      </c>
    </row>
    <row r="17" spans="1:15" ht="18" customHeight="1">
      <c r="A17" s="96" t="s">
        <v>125</v>
      </c>
      <c r="B17" s="97"/>
      <c r="C17" s="107"/>
      <c r="D17" s="375">
        <f t="shared" ref="D17:G17" si="3">D19+D20</f>
        <v>1077</v>
      </c>
      <c r="E17" s="375">
        <f t="shared" si="3"/>
        <v>1127</v>
      </c>
      <c r="F17" s="375">
        <f t="shared" si="3"/>
        <v>1325</v>
      </c>
      <c r="G17" s="375">
        <f t="shared" si="3"/>
        <v>1421</v>
      </c>
      <c r="H17" s="375">
        <f t="shared" ref="H17" si="4">H19+H20</f>
        <v>1478</v>
      </c>
      <c r="I17" s="375">
        <f t="shared" ref="I17:O17" si="5">I19+I20</f>
        <v>1512</v>
      </c>
      <c r="J17" s="375">
        <f t="shared" si="5"/>
        <v>1197</v>
      </c>
      <c r="K17" s="375">
        <f t="shared" si="5"/>
        <v>1071</v>
      </c>
      <c r="L17" s="375">
        <f t="shared" si="5"/>
        <v>1447</v>
      </c>
      <c r="M17" s="375">
        <f t="shared" si="5"/>
        <v>1523</v>
      </c>
      <c r="N17" s="375">
        <f t="shared" si="5"/>
        <v>1166</v>
      </c>
      <c r="O17" s="375">
        <f t="shared" si="5"/>
        <v>1528</v>
      </c>
    </row>
    <row r="18" spans="1:15" ht="18" customHeight="1">
      <c r="A18" s="106"/>
      <c r="B18" s="96" t="s">
        <v>115</v>
      </c>
      <c r="C18" s="97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</row>
    <row r="19" spans="1:15" ht="18" customHeight="1">
      <c r="A19" s="106"/>
      <c r="B19" s="97"/>
      <c r="C19" s="98" t="s">
        <v>116</v>
      </c>
      <c r="D19" s="374">
        <v>1077</v>
      </c>
      <c r="E19" s="374">
        <v>1127</v>
      </c>
      <c r="F19" s="374">
        <v>1325</v>
      </c>
      <c r="G19" s="374">
        <v>1421</v>
      </c>
      <c r="H19" s="374">
        <v>1478</v>
      </c>
      <c r="I19" s="374">
        <v>1512</v>
      </c>
      <c r="J19" s="374">
        <v>1197</v>
      </c>
      <c r="K19" s="374">
        <v>1071</v>
      </c>
      <c r="L19" s="374">
        <v>1239</v>
      </c>
      <c r="M19" s="172">
        <v>1203</v>
      </c>
      <c r="N19" s="172">
        <v>669</v>
      </c>
      <c r="O19" s="172">
        <v>1210</v>
      </c>
    </row>
    <row r="20" spans="1:15" ht="18" customHeight="1">
      <c r="A20" s="106"/>
      <c r="B20" s="97"/>
      <c r="C20" s="98" t="s">
        <v>117</v>
      </c>
      <c r="D20" s="374">
        <v>0</v>
      </c>
      <c r="E20" s="374">
        <v>0</v>
      </c>
      <c r="F20" s="374">
        <v>0</v>
      </c>
      <c r="G20" s="374">
        <v>0</v>
      </c>
      <c r="H20" s="374">
        <v>0</v>
      </c>
      <c r="I20" s="374">
        <v>0</v>
      </c>
      <c r="J20" s="374">
        <v>0</v>
      </c>
      <c r="K20" s="374">
        <v>0</v>
      </c>
      <c r="L20" s="374">
        <v>208</v>
      </c>
      <c r="M20" s="172">
        <v>320</v>
      </c>
      <c r="N20" s="172">
        <v>497</v>
      </c>
      <c r="O20" s="172">
        <v>318</v>
      </c>
    </row>
    <row r="21" spans="1:15" ht="18" customHeight="1">
      <c r="A21" s="106"/>
      <c r="B21" s="95" t="s">
        <v>118</v>
      </c>
      <c r="C21" s="9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</row>
    <row r="22" spans="1:15" ht="18" customHeight="1">
      <c r="A22" s="106"/>
      <c r="B22" s="97"/>
      <c r="C22" s="97" t="s">
        <v>119</v>
      </c>
      <c r="D22" s="374">
        <v>230</v>
      </c>
      <c r="E22" s="374">
        <v>260</v>
      </c>
      <c r="F22" s="374">
        <v>343</v>
      </c>
      <c r="G22" s="374">
        <v>456</v>
      </c>
      <c r="H22" s="374">
        <v>581</v>
      </c>
      <c r="I22" s="374">
        <v>562</v>
      </c>
      <c r="J22" s="374">
        <v>201</v>
      </c>
      <c r="K22" s="374">
        <v>173</v>
      </c>
      <c r="L22" s="374">
        <v>208</v>
      </c>
      <c r="M22" s="172" t="s">
        <v>338</v>
      </c>
      <c r="N22" s="172">
        <v>0</v>
      </c>
      <c r="O22" s="172">
        <v>0</v>
      </c>
    </row>
    <row r="23" spans="1:15" ht="18" customHeight="1">
      <c r="A23" s="106"/>
      <c r="B23" s="97"/>
      <c r="C23" s="97" t="s">
        <v>120</v>
      </c>
      <c r="D23" s="374">
        <v>847</v>
      </c>
      <c r="E23" s="374">
        <v>867</v>
      </c>
      <c r="F23" s="374">
        <v>982</v>
      </c>
      <c r="G23" s="374">
        <v>965</v>
      </c>
      <c r="H23" s="374">
        <v>897</v>
      </c>
      <c r="I23" s="374">
        <v>950</v>
      </c>
      <c r="J23" s="374">
        <v>996</v>
      </c>
      <c r="K23" s="374">
        <v>898</v>
      </c>
      <c r="L23" s="374">
        <v>1239</v>
      </c>
      <c r="M23" s="172">
        <v>1523</v>
      </c>
      <c r="N23" s="172">
        <v>1166</v>
      </c>
      <c r="O23" s="172">
        <v>1528</v>
      </c>
    </row>
    <row r="24" spans="1:15" ht="18" customHeight="1">
      <c r="A24" s="632" t="s">
        <v>292</v>
      </c>
      <c r="B24" s="633"/>
      <c r="C24" s="634"/>
      <c r="D24" s="375">
        <f t="shared" ref="D24:G24" si="6">D26+D27</f>
        <v>525</v>
      </c>
      <c r="E24" s="375">
        <f t="shared" si="6"/>
        <v>755</v>
      </c>
      <c r="F24" s="375">
        <f t="shared" si="6"/>
        <v>755</v>
      </c>
      <c r="G24" s="375">
        <f t="shared" si="6"/>
        <v>852</v>
      </c>
      <c r="H24" s="375">
        <f t="shared" ref="H24" si="7">H26+H27</f>
        <v>839</v>
      </c>
      <c r="I24" s="375">
        <f>I26+I27</f>
        <v>974</v>
      </c>
      <c r="J24" s="375">
        <f>J26+J27</f>
        <v>1028</v>
      </c>
      <c r="K24" s="375">
        <f>K26+K27</f>
        <v>926</v>
      </c>
      <c r="L24" s="375">
        <f>L26+L27</f>
        <v>1473</v>
      </c>
      <c r="M24" s="375">
        <f t="shared" ref="M24:O24" si="8">M26+M27</f>
        <v>1051</v>
      </c>
      <c r="N24" s="375">
        <f t="shared" si="8"/>
        <v>1205</v>
      </c>
      <c r="O24" s="375">
        <f t="shared" si="8"/>
        <v>1384</v>
      </c>
    </row>
    <row r="25" spans="1:15" ht="18" customHeight="1">
      <c r="A25" s="106"/>
      <c r="B25" s="96" t="s">
        <v>115</v>
      </c>
      <c r="C25" s="97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172"/>
      <c r="O25" s="172"/>
    </row>
    <row r="26" spans="1:15" ht="18" customHeight="1">
      <c r="A26" s="106"/>
      <c r="B26" s="97"/>
      <c r="C26" s="98" t="s">
        <v>116</v>
      </c>
      <c r="D26" s="374">
        <v>525</v>
      </c>
      <c r="E26" s="374">
        <v>755</v>
      </c>
      <c r="F26" s="374">
        <v>755</v>
      </c>
      <c r="G26" s="374">
        <v>852</v>
      </c>
      <c r="H26" s="374">
        <v>839</v>
      </c>
      <c r="I26" s="374">
        <v>974</v>
      </c>
      <c r="J26" s="374">
        <v>1028</v>
      </c>
      <c r="K26" s="374">
        <v>926</v>
      </c>
      <c r="L26" s="374">
        <v>1406</v>
      </c>
      <c r="M26" s="172">
        <v>939</v>
      </c>
      <c r="N26" s="172">
        <v>1058</v>
      </c>
      <c r="O26" s="172">
        <v>1275</v>
      </c>
    </row>
    <row r="27" spans="1:15" ht="18" customHeight="1">
      <c r="A27" s="106"/>
      <c r="B27" s="97"/>
      <c r="C27" s="98" t="s">
        <v>117</v>
      </c>
      <c r="D27" s="374">
        <v>0</v>
      </c>
      <c r="E27" s="374">
        <v>0</v>
      </c>
      <c r="F27" s="374">
        <v>0</v>
      </c>
      <c r="G27" s="374">
        <v>0</v>
      </c>
      <c r="H27" s="374">
        <v>0</v>
      </c>
      <c r="I27" s="374">
        <v>0</v>
      </c>
      <c r="J27" s="374">
        <v>0</v>
      </c>
      <c r="K27" s="374">
        <v>0</v>
      </c>
      <c r="L27" s="374">
        <v>67</v>
      </c>
      <c r="M27" s="172">
        <v>112</v>
      </c>
      <c r="N27" s="172">
        <v>147</v>
      </c>
      <c r="O27" s="172">
        <v>109</v>
      </c>
    </row>
    <row r="28" spans="1:15" ht="18" customHeight="1">
      <c r="A28" s="106"/>
      <c r="B28" s="95" t="s">
        <v>118</v>
      </c>
      <c r="C28" s="9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</row>
    <row r="29" spans="1:15" ht="18" customHeight="1">
      <c r="A29" s="106"/>
      <c r="B29" s="97"/>
      <c r="C29" s="97" t="s">
        <v>119</v>
      </c>
      <c r="D29" s="374">
        <v>0</v>
      </c>
      <c r="E29" s="374">
        <v>119</v>
      </c>
      <c r="F29" s="374">
        <v>93</v>
      </c>
      <c r="G29" s="374">
        <v>111</v>
      </c>
      <c r="H29" s="374">
        <v>109</v>
      </c>
      <c r="I29" s="374">
        <v>124</v>
      </c>
      <c r="J29" s="374">
        <v>174</v>
      </c>
      <c r="K29" s="374">
        <v>102</v>
      </c>
      <c r="L29" s="374">
        <v>67</v>
      </c>
      <c r="M29" s="172" t="s">
        <v>338</v>
      </c>
      <c r="N29" s="172" t="s">
        <v>338</v>
      </c>
      <c r="O29" s="172">
        <v>0</v>
      </c>
    </row>
    <row r="30" spans="1:15" ht="18" customHeight="1">
      <c r="A30" s="106"/>
      <c r="B30" s="97"/>
      <c r="C30" s="97" t="s">
        <v>120</v>
      </c>
      <c r="D30" s="374">
        <v>525</v>
      </c>
      <c r="E30" s="374">
        <v>636</v>
      </c>
      <c r="F30" s="374">
        <v>662</v>
      </c>
      <c r="G30" s="374">
        <v>741</v>
      </c>
      <c r="H30" s="374">
        <v>730</v>
      </c>
      <c r="I30" s="374">
        <v>850</v>
      </c>
      <c r="J30" s="374">
        <v>854</v>
      </c>
      <c r="K30" s="374">
        <v>824</v>
      </c>
      <c r="L30" s="374">
        <v>1406</v>
      </c>
      <c r="M30" s="172">
        <v>1051</v>
      </c>
      <c r="N30" s="172">
        <v>1205</v>
      </c>
      <c r="O30" s="172">
        <v>1384</v>
      </c>
    </row>
    <row r="31" spans="1:15" ht="15" customHeight="1">
      <c r="A31" s="26"/>
      <c r="B31" s="26"/>
      <c r="C31" s="26"/>
      <c r="D31" s="374"/>
      <c r="E31" s="374"/>
      <c r="F31" s="374"/>
      <c r="G31" s="374"/>
      <c r="H31" s="374"/>
      <c r="I31" s="374"/>
      <c r="J31" s="374"/>
      <c r="K31" s="374"/>
      <c r="L31" s="374"/>
      <c r="M31" s="172"/>
      <c r="N31" s="172"/>
    </row>
    <row r="47" spans="13:13" ht="15" customHeight="1">
      <c r="M47" s="102"/>
    </row>
    <row r="48" spans="13:13" ht="15" customHeight="1">
      <c r="M48" s="104"/>
    </row>
  </sheetData>
  <mergeCells count="2">
    <mergeCell ref="A7:C7"/>
    <mergeCell ref="A24:C24"/>
  </mergeCells>
  <pageMargins left="0.24803149599999999" right="1.1811024E-2" top="0.62992125984252001" bottom="0.62992125984252001" header="0.511811023622047" footer="0.23622047244094499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N38"/>
  <sheetViews>
    <sheetView workbookViewId="0">
      <selection activeCell="P8" sqref="P8"/>
    </sheetView>
  </sheetViews>
  <sheetFormatPr defaultRowHeight="15.95" customHeight="1"/>
  <cols>
    <col min="1" max="2" width="1.7109375" style="29" customWidth="1"/>
    <col min="3" max="3" width="46" style="29" customWidth="1"/>
    <col min="4" max="4" width="10.85546875" style="29" hidden="1" customWidth="1"/>
    <col min="5" max="5" width="10.85546875" style="29" customWidth="1"/>
    <col min="6" max="9" width="10.85546875" style="29" hidden="1" customWidth="1"/>
    <col min="10" max="10" width="9.28515625" style="29" customWidth="1"/>
    <col min="11" max="11" width="10.85546875" style="29" hidden="1" customWidth="1"/>
    <col min="12" max="12" width="10.140625" style="29" customWidth="1"/>
    <col min="13" max="13" width="11.42578125" style="29" customWidth="1"/>
    <col min="14" max="16384" width="9.140625" style="29"/>
  </cols>
  <sheetData>
    <row r="1" spans="1:14" ht="18" customHeight="1">
      <c r="A1" s="19" t="s">
        <v>272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4" ht="18" customHeight="1">
      <c r="A2" s="36" t="s">
        <v>197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4" ht="18" customHeight="1">
      <c r="A3" s="20"/>
      <c r="B3" s="91"/>
      <c r="C3" s="22"/>
      <c r="D3" s="20"/>
      <c r="E3" s="20"/>
      <c r="F3" s="20"/>
      <c r="G3" s="20"/>
      <c r="H3" s="20"/>
      <c r="I3" s="20"/>
      <c r="J3" s="20"/>
      <c r="K3" s="21"/>
    </row>
    <row r="4" spans="1:14" ht="18" customHeight="1">
      <c r="A4" s="40"/>
      <c r="B4" s="26"/>
      <c r="C4" s="92"/>
      <c r="D4" s="93"/>
      <c r="E4" s="93"/>
      <c r="F4" s="93"/>
      <c r="G4" s="93"/>
      <c r="H4" s="93"/>
      <c r="I4" s="93"/>
      <c r="J4" s="93"/>
      <c r="K4" s="93"/>
    </row>
    <row r="5" spans="1:14" ht="25.5">
      <c r="A5" s="47"/>
      <c r="B5" s="47"/>
      <c r="C5" s="163"/>
      <c r="D5" s="25">
        <v>2009</v>
      </c>
      <c r="E5" s="469">
        <v>2010</v>
      </c>
      <c r="F5" s="469">
        <v>2011</v>
      </c>
      <c r="G5" s="469">
        <v>2012</v>
      </c>
      <c r="H5" s="25">
        <v>2013</v>
      </c>
      <c r="I5" s="25">
        <v>2014</v>
      </c>
      <c r="J5" s="25">
        <v>2015</v>
      </c>
      <c r="K5" s="25">
        <v>2016</v>
      </c>
      <c r="L5" s="369">
        <v>2018</v>
      </c>
      <c r="M5" s="559">
        <v>2019</v>
      </c>
      <c r="N5" s="559" t="s">
        <v>373</v>
      </c>
    </row>
    <row r="6" spans="1:14" ht="18" customHeight="1">
      <c r="A6" s="28"/>
      <c r="B6" s="28"/>
      <c r="C6" s="39"/>
      <c r="D6" s="108"/>
      <c r="E6" s="108"/>
      <c r="F6" s="108"/>
      <c r="G6" s="108"/>
      <c r="H6" s="108"/>
      <c r="I6" s="108"/>
      <c r="J6" s="109"/>
      <c r="K6" s="109"/>
    </row>
    <row r="7" spans="1:14" ht="18" customHeight="1">
      <c r="A7" s="94" t="s">
        <v>136</v>
      </c>
      <c r="B7" s="95"/>
      <c r="C7" s="95"/>
      <c r="D7" s="375">
        <f t="shared" ref="D7:G7" si="0">D9+D10</f>
        <v>1</v>
      </c>
      <c r="E7" s="375">
        <f t="shared" si="0"/>
        <v>1</v>
      </c>
      <c r="F7" s="375">
        <f t="shared" si="0"/>
        <v>1</v>
      </c>
      <c r="G7" s="375">
        <f t="shared" si="0"/>
        <v>1</v>
      </c>
      <c r="H7" s="375">
        <f>H9+H10</f>
        <v>1</v>
      </c>
      <c r="I7" s="375">
        <f t="shared" ref="I7:M7" si="1">I9+I10</f>
        <v>2</v>
      </c>
      <c r="J7" s="375">
        <f t="shared" si="1"/>
        <v>2</v>
      </c>
      <c r="K7" s="375">
        <f t="shared" si="1"/>
        <v>2</v>
      </c>
      <c r="L7" s="375">
        <f t="shared" si="1"/>
        <v>2</v>
      </c>
      <c r="M7" s="375">
        <f t="shared" si="1"/>
        <v>2</v>
      </c>
      <c r="N7" s="566">
        <v>3</v>
      </c>
    </row>
    <row r="8" spans="1:14" ht="18" customHeight="1">
      <c r="A8" s="94"/>
      <c r="B8" s="96" t="s">
        <v>115</v>
      </c>
      <c r="D8" s="375"/>
      <c r="E8" s="375"/>
      <c r="F8" s="375"/>
      <c r="G8" s="375"/>
      <c r="H8" s="375"/>
      <c r="I8" s="375"/>
      <c r="J8" s="375"/>
      <c r="K8" s="375"/>
      <c r="L8" s="375"/>
      <c r="M8" s="374"/>
    </row>
    <row r="9" spans="1:14" ht="18" customHeight="1">
      <c r="A9" s="94"/>
      <c r="C9" s="55" t="s">
        <v>116</v>
      </c>
      <c r="D9" s="374">
        <v>1</v>
      </c>
      <c r="E9" s="374">
        <v>1</v>
      </c>
      <c r="F9" s="374">
        <v>1</v>
      </c>
      <c r="G9" s="374">
        <v>1</v>
      </c>
      <c r="H9" s="374">
        <v>1</v>
      </c>
      <c r="I9" s="374">
        <v>1</v>
      </c>
      <c r="J9" s="374">
        <v>1</v>
      </c>
      <c r="K9" s="374">
        <v>1</v>
      </c>
      <c r="L9" s="374">
        <v>1</v>
      </c>
      <c r="M9" s="374">
        <v>1</v>
      </c>
      <c r="N9" s="374">
        <v>2</v>
      </c>
    </row>
    <row r="10" spans="1:14" ht="18" customHeight="1">
      <c r="A10" s="94"/>
      <c r="C10" s="55" t="s">
        <v>117</v>
      </c>
      <c r="D10" s="374">
        <v>0</v>
      </c>
      <c r="E10" s="374">
        <v>0</v>
      </c>
      <c r="F10" s="374">
        <v>0</v>
      </c>
      <c r="G10" s="374">
        <v>0</v>
      </c>
      <c r="H10" s="374">
        <v>0</v>
      </c>
      <c r="I10" s="374">
        <v>1</v>
      </c>
      <c r="J10" s="374">
        <v>1</v>
      </c>
      <c r="K10" s="374">
        <v>1</v>
      </c>
      <c r="L10" s="374">
        <v>1</v>
      </c>
      <c r="M10" s="374">
        <v>1</v>
      </c>
      <c r="N10" s="374">
        <v>1</v>
      </c>
    </row>
    <row r="11" spans="1:14" ht="18" customHeight="1">
      <c r="A11" s="94"/>
      <c r="B11" s="95" t="s">
        <v>118</v>
      </c>
      <c r="C11" s="95"/>
      <c r="D11" s="375">
        <f t="shared" ref="D11" si="2">+SUM(D12:D13)</f>
        <v>1</v>
      </c>
      <c r="E11" s="375"/>
      <c r="F11" s="375"/>
      <c r="G11" s="375"/>
      <c r="H11" s="375"/>
      <c r="I11" s="375"/>
      <c r="J11" s="375"/>
      <c r="K11" s="375"/>
      <c r="L11" s="375"/>
      <c r="M11" s="375"/>
      <c r="N11" s="375"/>
    </row>
    <row r="12" spans="1:14" ht="18" customHeight="1">
      <c r="A12" s="94"/>
      <c r="C12" s="29" t="s">
        <v>119</v>
      </c>
      <c r="D12" s="374">
        <v>1</v>
      </c>
      <c r="E12" s="374">
        <v>1</v>
      </c>
      <c r="F12" s="374">
        <v>1</v>
      </c>
      <c r="G12" s="374">
        <v>1</v>
      </c>
      <c r="H12" s="374">
        <v>1</v>
      </c>
      <c r="I12" s="374">
        <v>2</v>
      </c>
      <c r="J12" s="374">
        <v>2</v>
      </c>
      <c r="K12" s="374">
        <v>2</v>
      </c>
      <c r="L12" s="374">
        <v>2</v>
      </c>
      <c r="M12" s="374">
        <v>2</v>
      </c>
      <c r="N12" s="374">
        <v>3</v>
      </c>
    </row>
    <row r="13" spans="1:14" ht="18" customHeight="1">
      <c r="A13" s="94"/>
      <c r="C13" s="29" t="s">
        <v>120</v>
      </c>
      <c r="D13" s="374">
        <v>0</v>
      </c>
      <c r="E13" s="374">
        <v>0</v>
      </c>
      <c r="F13" s="374">
        <v>0</v>
      </c>
      <c r="G13" s="374">
        <v>0</v>
      </c>
      <c r="H13" s="374">
        <v>0</v>
      </c>
      <c r="I13" s="374">
        <v>0</v>
      </c>
      <c r="J13" s="374">
        <v>0</v>
      </c>
      <c r="K13" s="374">
        <v>0</v>
      </c>
      <c r="L13" s="374">
        <v>0</v>
      </c>
      <c r="M13" s="374">
        <v>0</v>
      </c>
      <c r="N13" s="374">
        <v>0</v>
      </c>
    </row>
    <row r="14" spans="1:14" ht="18" customHeight="1">
      <c r="A14" s="53" t="s">
        <v>293</v>
      </c>
      <c r="B14" s="54"/>
      <c r="D14" s="375">
        <f t="shared" ref="D14:G14" si="3">D16+D17</f>
        <v>415</v>
      </c>
      <c r="E14" s="375">
        <f t="shared" si="3"/>
        <v>436</v>
      </c>
      <c r="F14" s="375">
        <f t="shared" si="3"/>
        <v>479</v>
      </c>
      <c r="G14" s="375">
        <f t="shared" si="3"/>
        <v>472</v>
      </c>
      <c r="H14" s="375">
        <f>H16+H17</f>
        <v>487</v>
      </c>
      <c r="I14" s="375">
        <f t="shared" ref="I14:M14" si="4">I16+I17</f>
        <v>474</v>
      </c>
      <c r="J14" s="375">
        <f t="shared" si="4"/>
        <v>489</v>
      </c>
      <c r="K14" s="375">
        <f t="shared" si="4"/>
        <v>520</v>
      </c>
      <c r="L14" s="375">
        <f t="shared" si="4"/>
        <v>668</v>
      </c>
      <c r="M14" s="375">
        <f t="shared" si="4"/>
        <v>659</v>
      </c>
      <c r="N14" s="567">
        <v>729</v>
      </c>
    </row>
    <row r="15" spans="1:14" ht="18" customHeight="1">
      <c r="A15" s="99"/>
      <c r="B15" s="72" t="s">
        <v>106</v>
      </c>
      <c r="C15" s="78"/>
      <c r="D15" s="375"/>
      <c r="E15" s="375"/>
      <c r="F15" s="375"/>
      <c r="G15" s="375"/>
      <c r="H15" s="375"/>
      <c r="I15" s="375"/>
      <c r="J15" s="375"/>
      <c r="K15" s="375"/>
      <c r="L15" s="375"/>
      <c r="M15" s="374"/>
    </row>
    <row r="16" spans="1:14" ht="18" customHeight="1">
      <c r="A16" s="99"/>
      <c r="B16" s="77"/>
      <c r="C16" s="78" t="s">
        <v>107</v>
      </c>
      <c r="D16" s="374">
        <v>231</v>
      </c>
      <c r="E16" s="374">
        <v>231</v>
      </c>
      <c r="F16" s="374">
        <v>241</v>
      </c>
      <c r="G16" s="374">
        <v>231</v>
      </c>
      <c r="H16" s="374">
        <v>243</v>
      </c>
      <c r="I16" s="374">
        <v>239</v>
      </c>
      <c r="J16" s="374">
        <v>223</v>
      </c>
      <c r="K16" s="374">
        <v>288</v>
      </c>
      <c r="L16" s="374">
        <v>306</v>
      </c>
      <c r="M16" s="374">
        <v>286</v>
      </c>
      <c r="N16" s="29">
        <v>320</v>
      </c>
    </row>
    <row r="17" spans="1:14" ht="18" customHeight="1">
      <c r="A17" s="99"/>
      <c r="B17" s="77"/>
      <c r="C17" s="78" t="s">
        <v>108</v>
      </c>
      <c r="D17" s="374">
        <v>184</v>
      </c>
      <c r="E17" s="374">
        <v>205</v>
      </c>
      <c r="F17" s="374">
        <v>238</v>
      </c>
      <c r="G17" s="374">
        <v>241</v>
      </c>
      <c r="H17" s="374">
        <v>244</v>
      </c>
      <c r="I17" s="374">
        <v>235</v>
      </c>
      <c r="J17" s="374">
        <v>266</v>
      </c>
      <c r="K17" s="374">
        <v>232</v>
      </c>
      <c r="L17" s="374">
        <v>362</v>
      </c>
      <c r="M17" s="374">
        <v>373</v>
      </c>
      <c r="N17" s="29">
        <v>409</v>
      </c>
    </row>
    <row r="18" spans="1:14" ht="18" customHeight="1">
      <c r="A18" s="99"/>
      <c r="B18" s="96" t="s">
        <v>115</v>
      </c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</row>
    <row r="19" spans="1:14" ht="18" customHeight="1">
      <c r="A19" s="99"/>
      <c r="C19" s="55" t="s">
        <v>116</v>
      </c>
      <c r="D19" s="374">
        <v>415</v>
      </c>
      <c r="E19" s="374">
        <v>436</v>
      </c>
      <c r="F19" s="374">
        <v>479</v>
      </c>
      <c r="G19" s="374">
        <v>472</v>
      </c>
      <c r="H19" s="374">
        <v>487</v>
      </c>
      <c r="I19" s="374">
        <v>474</v>
      </c>
      <c r="J19" s="374">
        <v>430</v>
      </c>
      <c r="K19" s="374">
        <v>474</v>
      </c>
      <c r="L19" s="374">
        <v>490</v>
      </c>
      <c r="M19" s="374">
        <v>455</v>
      </c>
      <c r="N19" s="29">
        <v>478</v>
      </c>
    </row>
    <row r="20" spans="1:14" ht="18" customHeight="1">
      <c r="A20" s="99"/>
      <c r="C20" s="55" t="s">
        <v>117</v>
      </c>
      <c r="D20" s="374">
        <v>0</v>
      </c>
      <c r="E20" s="374">
        <v>0</v>
      </c>
      <c r="F20" s="374">
        <v>0</v>
      </c>
      <c r="G20" s="374">
        <v>0</v>
      </c>
      <c r="H20" s="374">
        <v>0</v>
      </c>
      <c r="I20" s="374">
        <v>0</v>
      </c>
      <c r="J20" s="374">
        <v>59</v>
      </c>
      <c r="K20" s="374">
        <v>46</v>
      </c>
      <c r="L20" s="374">
        <v>178</v>
      </c>
      <c r="M20" s="374">
        <v>204</v>
      </c>
      <c r="N20" s="29">
        <v>251</v>
      </c>
    </row>
    <row r="21" spans="1:14" ht="18" customHeight="1">
      <c r="A21" s="99"/>
      <c r="B21" s="95" t="s">
        <v>118</v>
      </c>
      <c r="C21" s="95"/>
      <c r="D21" s="375">
        <f t="shared" ref="D21" si="5">+SUM(D22:D23)</f>
        <v>415</v>
      </c>
      <c r="E21" s="375"/>
      <c r="F21" s="375"/>
      <c r="G21" s="375"/>
      <c r="H21" s="375"/>
      <c r="I21" s="375"/>
      <c r="J21" s="375"/>
      <c r="K21" s="375"/>
      <c r="L21" s="375"/>
      <c r="M21" s="375"/>
      <c r="N21" s="375"/>
    </row>
    <row r="22" spans="1:14" ht="18" customHeight="1">
      <c r="A22" s="99"/>
      <c r="C22" s="29" t="s">
        <v>119</v>
      </c>
      <c r="D22" s="374">
        <v>415</v>
      </c>
      <c r="E22" s="374">
        <v>436</v>
      </c>
      <c r="F22" s="374">
        <v>479</v>
      </c>
      <c r="G22" s="374">
        <v>472</v>
      </c>
      <c r="H22" s="374">
        <v>487</v>
      </c>
      <c r="I22" s="374">
        <v>474</v>
      </c>
      <c r="J22" s="374">
        <v>489</v>
      </c>
      <c r="K22" s="374">
        <v>520</v>
      </c>
      <c r="L22" s="374">
        <v>668</v>
      </c>
      <c r="M22" s="374">
        <v>659</v>
      </c>
      <c r="N22" s="29">
        <v>729</v>
      </c>
    </row>
    <row r="23" spans="1:14" ht="18" customHeight="1">
      <c r="A23" s="99"/>
      <c r="C23" s="29" t="s">
        <v>120</v>
      </c>
      <c r="D23" s="374">
        <v>0</v>
      </c>
      <c r="E23" s="374">
        <v>0</v>
      </c>
      <c r="F23" s="374">
        <v>0</v>
      </c>
      <c r="G23" s="374">
        <v>0</v>
      </c>
      <c r="H23" s="374">
        <v>0</v>
      </c>
      <c r="I23" s="374">
        <v>0</v>
      </c>
      <c r="J23" s="374">
        <v>0</v>
      </c>
      <c r="K23" s="374">
        <v>0</v>
      </c>
      <c r="L23" s="374">
        <v>0</v>
      </c>
      <c r="M23" s="374">
        <v>0</v>
      </c>
    </row>
    <row r="24" spans="1:14" ht="26.25" customHeight="1">
      <c r="A24" s="99"/>
      <c r="B24" s="635" t="s">
        <v>290</v>
      </c>
      <c r="C24" s="63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</row>
    <row r="25" spans="1:14" ht="18" customHeight="1">
      <c r="A25" s="95"/>
      <c r="B25" s="110"/>
      <c r="C25" s="55" t="s">
        <v>121</v>
      </c>
      <c r="D25" s="374">
        <v>214</v>
      </c>
      <c r="E25" s="374">
        <v>238</v>
      </c>
      <c r="F25" s="374">
        <v>270</v>
      </c>
      <c r="G25" s="374">
        <v>284</v>
      </c>
      <c r="H25" s="374">
        <v>296</v>
      </c>
      <c r="I25" s="374">
        <v>294</v>
      </c>
      <c r="J25" s="374">
        <v>276</v>
      </c>
      <c r="K25" s="374">
        <v>341</v>
      </c>
      <c r="L25" s="374">
        <v>431</v>
      </c>
      <c r="M25" s="374">
        <v>428</v>
      </c>
      <c r="N25" s="29">
        <v>519</v>
      </c>
    </row>
    <row r="26" spans="1:14" ht="18" customHeight="1">
      <c r="A26" s="95"/>
      <c r="B26" s="110"/>
      <c r="C26" s="55" t="s">
        <v>126</v>
      </c>
      <c r="D26" s="374">
        <v>201</v>
      </c>
      <c r="E26" s="374">
        <v>198</v>
      </c>
      <c r="F26" s="374">
        <v>209</v>
      </c>
      <c r="G26" s="374">
        <v>188</v>
      </c>
      <c r="H26" s="374">
        <v>191</v>
      </c>
      <c r="I26" s="374">
        <v>180</v>
      </c>
      <c r="J26" s="374">
        <v>213</v>
      </c>
      <c r="K26" s="374">
        <v>179</v>
      </c>
      <c r="L26" s="374">
        <v>237</v>
      </c>
      <c r="M26" s="374">
        <v>231</v>
      </c>
      <c r="N26" s="29">
        <v>210</v>
      </c>
    </row>
    <row r="27" spans="1:14" ht="18" customHeight="1">
      <c r="A27" s="95"/>
      <c r="B27" s="110"/>
      <c r="C27" s="55" t="s">
        <v>123</v>
      </c>
      <c r="D27" s="374">
        <v>0</v>
      </c>
      <c r="E27" s="374">
        <v>0</v>
      </c>
      <c r="F27" s="374">
        <v>0</v>
      </c>
      <c r="G27" s="374">
        <v>0</v>
      </c>
      <c r="H27" s="374">
        <v>0</v>
      </c>
      <c r="I27" s="374">
        <v>0</v>
      </c>
      <c r="J27" s="374">
        <v>0</v>
      </c>
      <c r="K27" s="374">
        <v>0</v>
      </c>
      <c r="L27" s="374">
        <v>0</v>
      </c>
      <c r="M27" s="374">
        <v>0</v>
      </c>
      <c r="N27" s="476">
        <v>0</v>
      </c>
    </row>
    <row r="28" spans="1:14" ht="18" customHeight="1">
      <c r="A28" s="111"/>
      <c r="B28" s="83"/>
      <c r="C28" s="111"/>
      <c r="D28" s="112"/>
      <c r="E28" s="112"/>
      <c r="F28" s="112"/>
      <c r="G28" s="112"/>
      <c r="H28" s="112"/>
      <c r="I28" s="111"/>
      <c r="J28" s="111"/>
      <c r="K28" s="111"/>
    </row>
    <row r="29" spans="1:14" ht="15.95" customHeight="1">
      <c r="A29" s="111"/>
      <c r="B29" s="83"/>
      <c r="C29" s="111"/>
      <c r="D29" s="112"/>
      <c r="E29" s="112"/>
      <c r="F29" s="112"/>
      <c r="G29" s="112"/>
      <c r="H29" s="112"/>
      <c r="I29" s="111"/>
      <c r="J29" s="111"/>
      <c r="K29" s="111"/>
    </row>
    <row r="30" spans="1:14" ht="15.95" customHeight="1">
      <c r="A30" s="111"/>
      <c r="B30" s="83"/>
      <c r="C30" s="111"/>
      <c r="D30" s="112"/>
      <c r="E30" s="112"/>
      <c r="F30" s="112"/>
      <c r="G30" s="112"/>
      <c r="H30" s="112"/>
      <c r="I30" s="111"/>
      <c r="J30" s="111"/>
      <c r="K30" s="111"/>
    </row>
    <row r="31" spans="1:14" ht="15.95" customHeight="1">
      <c r="A31" s="111"/>
      <c r="B31" s="83"/>
      <c r="C31" s="111"/>
      <c r="D31" s="112"/>
      <c r="E31" s="112"/>
      <c r="F31" s="112"/>
      <c r="G31" s="112"/>
      <c r="H31" s="112"/>
      <c r="I31" s="111"/>
      <c r="J31" s="111"/>
      <c r="K31" s="111"/>
    </row>
    <row r="32" spans="1:14" ht="15.95" customHeight="1">
      <c r="A32" s="111"/>
      <c r="B32" s="83"/>
      <c r="C32" s="111"/>
      <c r="D32" s="112"/>
      <c r="E32" s="112"/>
      <c r="F32" s="112"/>
      <c r="G32" s="112"/>
      <c r="H32" s="112"/>
      <c r="I32" s="111"/>
      <c r="J32" s="111"/>
      <c r="K32" s="111"/>
    </row>
    <row r="33" spans="1:11" ht="15.95" customHeight="1">
      <c r="A33" s="111"/>
      <c r="B33" s="83"/>
      <c r="C33" s="111"/>
      <c r="D33" s="112"/>
      <c r="E33" s="112"/>
      <c r="F33" s="112"/>
      <c r="G33" s="112"/>
      <c r="H33" s="112"/>
      <c r="I33" s="111"/>
      <c r="J33" s="111"/>
      <c r="K33" s="111"/>
    </row>
    <row r="34" spans="1:11" ht="15.95" customHeight="1">
      <c r="A34" s="111"/>
      <c r="B34" s="83"/>
      <c r="C34" s="111"/>
      <c r="D34" s="112"/>
      <c r="E34" s="112"/>
      <c r="F34" s="112"/>
      <c r="G34" s="112"/>
      <c r="H34" s="112"/>
      <c r="I34" s="111"/>
      <c r="J34" s="111"/>
      <c r="K34" s="111"/>
    </row>
    <row r="35" spans="1:11" ht="15.95" customHeight="1">
      <c r="A35" s="111"/>
      <c r="B35" s="83"/>
      <c r="C35" s="111"/>
      <c r="D35" s="112"/>
      <c r="E35" s="112"/>
      <c r="F35" s="112"/>
      <c r="G35" s="112"/>
      <c r="H35" s="112"/>
      <c r="I35" s="111"/>
      <c r="J35" s="111"/>
      <c r="K35" s="111"/>
    </row>
    <row r="36" spans="1:11" ht="15.95" customHeight="1">
      <c r="A36" s="111"/>
      <c r="B36" s="83"/>
      <c r="C36" s="111"/>
      <c r="D36" s="112"/>
      <c r="E36" s="112"/>
      <c r="F36" s="112"/>
      <c r="G36" s="112"/>
      <c r="H36" s="112"/>
      <c r="I36" s="111"/>
      <c r="J36" s="111"/>
      <c r="K36" s="111"/>
    </row>
    <row r="37" spans="1:11" ht="15.95" customHeight="1">
      <c r="A37" s="111"/>
      <c r="B37" s="83"/>
      <c r="C37" s="111"/>
      <c r="D37" s="112"/>
      <c r="E37" s="112"/>
      <c r="F37" s="112"/>
      <c r="G37" s="112"/>
      <c r="H37" s="112"/>
      <c r="I37" s="111"/>
      <c r="J37" s="111"/>
      <c r="K37" s="111"/>
    </row>
    <row r="38" spans="1:11" ht="15.95" customHeight="1">
      <c r="A38" s="21"/>
      <c r="B38" s="111"/>
      <c r="C38" s="26"/>
      <c r="D38" s="26"/>
      <c r="E38" s="26"/>
      <c r="F38" s="26"/>
      <c r="G38" s="26"/>
      <c r="H38" s="26"/>
      <c r="I38" s="111"/>
      <c r="J38" s="111"/>
      <c r="K38" s="111"/>
    </row>
  </sheetData>
  <mergeCells count="1">
    <mergeCell ref="B24:C24"/>
  </mergeCells>
  <pageMargins left="0.24803149599999999" right="1.1811024E-2" top="0.62992125984252001" bottom="0.62992125984252001" header="0.511811023622047" footer="0.23622047244094499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2"/>
  <sheetViews>
    <sheetView workbookViewId="0">
      <selection sqref="A1:B1"/>
    </sheetView>
  </sheetViews>
  <sheetFormatPr defaultRowHeight="12.75"/>
  <cols>
    <col min="1" max="1" width="6.5703125" style="122" customWidth="1"/>
    <col min="2" max="2" width="78.7109375" style="122" customWidth="1"/>
    <col min="3" max="16384" width="9.140625" style="122"/>
  </cols>
  <sheetData>
    <row r="1" spans="1:2" ht="15">
      <c r="A1" s="123"/>
      <c r="B1" s="123"/>
    </row>
    <row r="2" spans="1:2" ht="20.25">
      <c r="A2" s="577" t="s">
        <v>142</v>
      </c>
      <c r="B2" s="577"/>
    </row>
  </sheetData>
  <mergeCells count="1">
    <mergeCell ref="A2:B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1:S31"/>
  <sheetViews>
    <sheetView topLeftCell="A10" workbookViewId="0">
      <selection activeCell="E7" sqref="E7"/>
    </sheetView>
  </sheetViews>
  <sheetFormatPr defaultRowHeight="15.75" customHeight="1"/>
  <cols>
    <col min="1" max="2" width="1.7109375" style="31" customWidth="1"/>
    <col min="3" max="3" width="40.7109375" style="31" customWidth="1"/>
    <col min="4" max="4" width="10.85546875" style="31" hidden="1" customWidth="1"/>
    <col min="5" max="5" width="10.85546875" style="31" customWidth="1"/>
    <col min="6" max="9" width="10.85546875" style="31" hidden="1" customWidth="1"/>
    <col min="10" max="10" width="10.85546875" style="31" customWidth="1"/>
    <col min="11" max="12" width="10.85546875" style="31" hidden="1" customWidth="1"/>
    <col min="13" max="13" width="10.85546875" style="31" customWidth="1"/>
    <col min="14" max="14" width="11.7109375" style="31" customWidth="1"/>
    <col min="15" max="15" width="10.28515625" style="31" bestFit="1" customWidth="1"/>
    <col min="16" max="16384" width="9.140625" style="31"/>
  </cols>
  <sheetData>
    <row r="1" spans="1:19" s="102" customFormat="1" ht="18" customHeight="1">
      <c r="A1" s="19" t="s">
        <v>273</v>
      </c>
      <c r="B1" s="20"/>
      <c r="C1" s="81"/>
      <c r="D1" s="30"/>
      <c r="E1" s="30"/>
      <c r="F1" s="30"/>
      <c r="G1" s="30"/>
      <c r="H1" s="30"/>
      <c r="I1" s="30"/>
      <c r="J1" s="30"/>
      <c r="K1" s="100"/>
      <c r="L1" s="101"/>
    </row>
    <row r="2" spans="1:19" s="104" customFormat="1" ht="18" customHeight="1">
      <c r="A2" s="103" t="s">
        <v>127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9" ht="18" customHeight="1">
      <c r="A3" s="82"/>
      <c r="B3" s="57"/>
      <c r="C3" s="81"/>
      <c r="D3" s="30"/>
      <c r="E3" s="30"/>
      <c r="F3" s="30"/>
      <c r="G3" s="30"/>
      <c r="H3" s="30"/>
      <c r="I3" s="30"/>
      <c r="J3" s="30"/>
      <c r="K3" s="76"/>
      <c r="L3" s="26"/>
    </row>
    <row r="4" spans="1:19" ht="18" customHeight="1">
      <c r="A4" s="83"/>
      <c r="B4" s="35"/>
      <c r="C4" s="84"/>
      <c r="I4" s="508" t="s">
        <v>137</v>
      </c>
      <c r="J4" s="508"/>
      <c r="K4" s="508"/>
      <c r="L4" s="508"/>
      <c r="M4" s="508"/>
      <c r="O4" s="505" t="s">
        <v>137</v>
      </c>
      <c r="P4" s="56"/>
      <c r="Q4" s="56"/>
      <c r="R4" s="56"/>
      <c r="S4" s="56"/>
    </row>
    <row r="5" spans="1:19" s="29" customFormat="1" ht="25.5">
      <c r="A5" s="47"/>
      <c r="B5" s="47"/>
      <c r="C5" s="163"/>
      <c r="D5" s="25">
        <v>2009</v>
      </c>
      <c r="E5" s="469">
        <v>2010</v>
      </c>
      <c r="F5" s="469">
        <v>2011</v>
      </c>
      <c r="G5" s="469">
        <v>2012</v>
      </c>
      <c r="H5" s="25">
        <v>2013</v>
      </c>
      <c r="I5" s="25">
        <v>2014</v>
      </c>
      <c r="J5" s="25">
        <v>2015</v>
      </c>
      <c r="K5" s="25">
        <v>2016</v>
      </c>
      <c r="L5" s="311">
        <v>2017</v>
      </c>
      <c r="M5" s="369">
        <v>2018</v>
      </c>
      <c r="N5" s="559">
        <v>2019</v>
      </c>
      <c r="O5" s="559" t="s">
        <v>373</v>
      </c>
    </row>
    <row r="6" spans="1:19" ht="15.75" customHeight="1">
      <c r="A6" s="28"/>
      <c r="B6" s="28"/>
      <c r="C6" s="85"/>
      <c r="D6" s="42"/>
      <c r="E6" s="42"/>
      <c r="F6" s="42"/>
      <c r="G6" s="42"/>
      <c r="H6" s="42"/>
      <c r="I6" s="42"/>
      <c r="J6" s="42"/>
      <c r="K6" s="27"/>
      <c r="L6" s="27"/>
    </row>
    <row r="7" spans="1:19" ht="18" customHeight="1">
      <c r="A7" s="628" t="s">
        <v>128</v>
      </c>
      <c r="B7" s="629"/>
      <c r="C7" s="630"/>
      <c r="D7" s="173">
        <f t="shared" ref="D7:G7" si="0">D9+D10</f>
        <v>11358</v>
      </c>
      <c r="E7" s="173">
        <f t="shared" si="0"/>
        <v>14539</v>
      </c>
      <c r="F7" s="173">
        <f t="shared" si="0"/>
        <v>15454</v>
      </c>
      <c r="G7" s="173">
        <f t="shared" si="0"/>
        <v>14788</v>
      </c>
      <c r="H7" s="173">
        <f>H9+H10</f>
        <v>12922</v>
      </c>
      <c r="I7" s="173">
        <f t="shared" ref="I7:N7" si="1">I9+I10</f>
        <v>15070</v>
      </c>
      <c r="J7" s="173">
        <f t="shared" si="1"/>
        <v>15660</v>
      </c>
      <c r="K7" s="173">
        <f t="shared" si="1"/>
        <v>14373</v>
      </c>
      <c r="L7" s="173">
        <f t="shared" si="1"/>
        <v>13072</v>
      </c>
      <c r="M7" s="173">
        <f t="shared" si="1"/>
        <v>11501</v>
      </c>
      <c r="N7" s="173">
        <f t="shared" si="1"/>
        <v>12399</v>
      </c>
      <c r="O7" s="173">
        <v>12163</v>
      </c>
    </row>
    <row r="8" spans="1:19" ht="18" customHeight="1">
      <c r="A8" s="86"/>
      <c r="B8" s="72" t="s">
        <v>106</v>
      </c>
      <c r="C8" s="78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2"/>
      <c r="O8" s="515"/>
    </row>
    <row r="9" spans="1:19" ht="18" customHeight="1">
      <c r="A9" s="86"/>
      <c r="B9" s="77"/>
      <c r="C9" s="78" t="s">
        <v>107</v>
      </c>
      <c r="D9" s="172">
        <v>5450</v>
      </c>
      <c r="E9" s="172">
        <v>6416</v>
      </c>
      <c r="F9" s="172">
        <v>6765</v>
      </c>
      <c r="G9" s="172">
        <v>6751</v>
      </c>
      <c r="H9" s="172">
        <v>5601</v>
      </c>
      <c r="I9" s="172">
        <v>6436</v>
      </c>
      <c r="J9" s="172">
        <v>6401</v>
      </c>
      <c r="K9" s="172">
        <v>6027</v>
      </c>
      <c r="L9" s="172">
        <v>4991</v>
      </c>
      <c r="M9" s="172">
        <v>4147</v>
      </c>
      <c r="N9" s="172">
        <v>4656</v>
      </c>
      <c r="O9" s="174">
        <f>O7-O10</f>
        <v>4284</v>
      </c>
    </row>
    <row r="10" spans="1:19" ht="18" customHeight="1">
      <c r="A10" s="86"/>
      <c r="B10" s="77"/>
      <c r="C10" s="78" t="s">
        <v>108</v>
      </c>
      <c r="D10" s="172">
        <v>5908</v>
      </c>
      <c r="E10" s="172">
        <v>8123</v>
      </c>
      <c r="F10" s="172">
        <v>8689</v>
      </c>
      <c r="G10" s="172">
        <v>8037</v>
      </c>
      <c r="H10" s="172">
        <v>7321</v>
      </c>
      <c r="I10" s="172">
        <v>8634</v>
      </c>
      <c r="J10" s="172">
        <v>9259</v>
      </c>
      <c r="K10" s="172">
        <v>8346</v>
      </c>
      <c r="L10" s="172">
        <v>8081</v>
      </c>
      <c r="M10" s="172">
        <v>7354</v>
      </c>
      <c r="N10" s="172">
        <v>7743</v>
      </c>
      <c r="O10" s="568">
        <v>7879</v>
      </c>
    </row>
    <row r="11" spans="1:19" ht="18" customHeight="1">
      <c r="A11" s="87"/>
      <c r="B11" s="96" t="s">
        <v>115</v>
      </c>
      <c r="C11" s="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</row>
    <row r="12" spans="1:19" ht="18" customHeight="1">
      <c r="A12" s="87"/>
      <c r="B12" s="73"/>
      <c r="C12" s="74" t="s">
        <v>101</v>
      </c>
      <c r="D12" s="172">
        <v>11358</v>
      </c>
      <c r="E12" s="172">
        <v>14539</v>
      </c>
      <c r="F12" s="172">
        <v>15454</v>
      </c>
      <c r="G12" s="172">
        <v>14788</v>
      </c>
      <c r="H12" s="172">
        <v>12922</v>
      </c>
      <c r="I12" s="172">
        <v>14710</v>
      </c>
      <c r="J12" s="172">
        <v>14905</v>
      </c>
      <c r="K12" s="172">
        <v>13149</v>
      </c>
      <c r="L12" s="172">
        <v>11425</v>
      </c>
      <c r="M12" s="172">
        <v>9867</v>
      </c>
      <c r="N12" s="172">
        <v>10063</v>
      </c>
      <c r="O12" s="174">
        <f>O7-O13</f>
        <v>9415</v>
      </c>
    </row>
    <row r="13" spans="1:19" ht="18" customHeight="1">
      <c r="A13" s="87"/>
      <c r="B13" s="73"/>
      <c r="C13" s="74" t="s">
        <v>102</v>
      </c>
      <c r="D13" s="172">
        <v>0</v>
      </c>
      <c r="E13" s="172">
        <v>0</v>
      </c>
      <c r="F13" s="172">
        <v>0</v>
      </c>
      <c r="G13" s="172">
        <v>0</v>
      </c>
      <c r="H13" s="172">
        <v>0</v>
      </c>
      <c r="I13" s="172">
        <v>360</v>
      </c>
      <c r="J13" s="172">
        <v>755</v>
      </c>
      <c r="K13" s="172">
        <v>1224</v>
      </c>
      <c r="L13" s="172">
        <v>1647</v>
      </c>
      <c r="M13" s="172">
        <v>1634</v>
      </c>
      <c r="N13" s="172">
        <v>2336</v>
      </c>
      <c r="O13" s="568">
        <v>2748</v>
      </c>
    </row>
    <row r="14" spans="1:19" ht="18" customHeight="1">
      <c r="A14" s="87"/>
      <c r="B14" s="75" t="s">
        <v>103</v>
      </c>
      <c r="C14" s="75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</row>
    <row r="15" spans="1:19" ht="18" customHeight="1">
      <c r="A15" s="87"/>
      <c r="B15" s="73"/>
      <c r="C15" s="73" t="s">
        <v>104</v>
      </c>
      <c r="D15" s="172">
        <v>11358</v>
      </c>
      <c r="E15" s="172">
        <v>14539</v>
      </c>
      <c r="F15" s="172">
        <v>15454</v>
      </c>
      <c r="G15" s="172">
        <v>14788</v>
      </c>
      <c r="H15" s="172">
        <v>12922</v>
      </c>
      <c r="I15" s="172">
        <v>15070</v>
      </c>
      <c r="J15" s="172">
        <v>15660</v>
      </c>
      <c r="K15" s="172">
        <v>14373</v>
      </c>
      <c r="L15" s="172">
        <v>13072</v>
      </c>
      <c r="M15" s="172">
        <v>11501</v>
      </c>
      <c r="N15" s="172">
        <v>12399</v>
      </c>
      <c r="O15" s="515">
        <f>O7</f>
        <v>12163</v>
      </c>
    </row>
    <row r="16" spans="1:19" ht="18" customHeight="1">
      <c r="A16" s="87"/>
      <c r="B16" s="73"/>
      <c r="C16" s="73" t="s">
        <v>105</v>
      </c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2">
        <v>0</v>
      </c>
      <c r="N16" s="172">
        <v>0</v>
      </c>
      <c r="O16" s="568">
        <v>0</v>
      </c>
    </row>
    <row r="17" spans="1:15" ht="18" customHeight="1">
      <c r="A17" s="72" t="s">
        <v>129</v>
      </c>
      <c r="B17" s="73"/>
      <c r="C17" s="88"/>
      <c r="D17" s="173">
        <f t="shared" ref="D17:G17" si="2">D19+D20</f>
        <v>4331</v>
      </c>
      <c r="E17" s="173">
        <f t="shared" si="2"/>
        <v>4143</v>
      </c>
      <c r="F17" s="173">
        <f t="shared" si="2"/>
        <v>4152</v>
      </c>
      <c r="G17" s="173">
        <f t="shared" si="2"/>
        <v>3520</v>
      </c>
      <c r="H17" s="173">
        <f>H19+H20</f>
        <v>2844</v>
      </c>
      <c r="I17" s="173">
        <f t="shared" ref="I17:N17" si="3">I19+I20</f>
        <v>3548</v>
      </c>
      <c r="J17" s="173">
        <f t="shared" si="3"/>
        <v>4490</v>
      </c>
      <c r="K17" s="173">
        <f t="shared" si="3"/>
        <v>3697</v>
      </c>
      <c r="L17" s="173">
        <f t="shared" si="3"/>
        <v>3148</v>
      </c>
      <c r="M17" s="173">
        <f t="shared" si="3"/>
        <v>2752</v>
      </c>
      <c r="N17" s="173">
        <f t="shared" si="3"/>
        <v>2423</v>
      </c>
      <c r="O17" s="173">
        <v>3059</v>
      </c>
    </row>
    <row r="18" spans="1:15" ht="18" customHeight="1">
      <c r="A18" s="87"/>
      <c r="B18" s="96" t="s">
        <v>115</v>
      </c>
      <c r="C18" s="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2"/>
      <c r="O18" s="515"/>
    </row>
    <row r="19" spans="1:15" ht="18" customHeight="1">
      <c r="A19" s="87"/>
      <c r="B19" s="73"/>
      <c r="C19" s="74" t="s">
        <v>101</v>
      </c>
      <c r="D19" s="172">
        <v>4331</v>
      </c>
      <c r="E19" s="172">
        <v>4143</v>
      </c>
      <c r="F19" s="172">
        <v>4152</v>
      </c>
      <c r="G19" s="172">
        <v>3520</v>
      </c>
      <c r="H19" s="172">
        <v>2844</v>
      </c>
      <c r="I19" s="172">
        <v>3548</v>
      </c>
      <c r="J19" s="172">
        <v>4100</v>
      </c>
      <c r="K19" s="172">
        <v>3024</v>
      </c>
      <c r="L19" s="172">
        <v>2622</v>
      </c>
      <c r="M19" s="172">
        <v>2174</v>
      </c>
      <c r="N19" s="172">
        <v>2017</v>
      </c>
      <c r="O19" s="174">
        <f>O17-O20</f>
        <v>2442</v>
      </c>
    </row>
    <row r="20" spans="1:15" ht="18" customHeight="1">
      <c r="A20" s="87"/>
      <c r="B20" s="73"/>
      <c r="C20" s="74" t="s">
        <v>102</v>
      </c>
      <c r="D20" s="172">
        <v>0</v>
      </c>
      <c r="E20" s="172">
        <v>0</v>
      </c>
      <c r="F20" s="172">
        <v>0</v>
      </c>
      <c r="G20" s="172">
        <v>0</v>
      </c>
      <c r="H20" s="172">
        <v>0</v>
      </c>
      <c r="I20" s="172">
        <v>0</v>
      </c>
      <c r="J20" s="172">
        <v>390</v>
      </c>
      <c r="K20" s="172">
        <v>673</v>
      </c>
      <c r="L20" s="172">
        <v>526</v>
      </c>
      <c r="M20" s="172">
        <v>578</v>
      </c>
      <c r="N20" s="172">
        <v>406</v>
      </c>
      <c r="O20" s="568">
        <v>617</v>
      </c>
    </row>
    <row r="21" spans="1:15" ht="18" customHeight="1">
      <c r="A21" s="87"/>
      <c r="B21" s="75" t="s">
        <v>103</v>
      </c>
      <c r="C21" s="75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</row>
    <row r="22" spans="1:15" ht="18" customHeight="1">
      <c r="A22" s="87"/>
      <c r="B22" s="73"/>
      <c r="C22" s="73" t="s">
        <v>104</v>
      </c>
      <c r="D22" s="172">
        <v>4331</v>
      </c>
      <c r="E22" s="172">
        <v>4143</v>
      </c>
      <c r="F22" s="172">
        <v>4152</v>
      </c>
      <c r="G22" s="172">
        <v>3520</v>
      </c>
      <c r="H22" s="172">
        <v>2844</v>
      </c>
      <c r="I22" s="172">
        <v>3548</v>
      </c>
      <c r="J22" s="172">
        <v>4490</v>
      </c>
      <c r="K22" s="172">
        <v>3697</v>
      </c>
      <c r="L22" s="172">
        <v>3148</v>
      </c>
      <c r="M22" s="172">
        <v>2752</v>
      </c>
      <c r="N22" s="172">
        <v>2423</v>
      </c>
      <c r="O22" s="172">
        <f>O17</f>
        <v>3059</v>
      </c>
    </row>
    <row r="23" spans="1:15" ht="18" customHeight="1">
      <c r="A23" s="87"/>
      <c r="B23" s="73"/>
      <c r="C23" s="73" t="s">
        <v>105</v>
      </c>
      <c r="D23" s="172">
        <v>0</v>
      </c>
      <c r="E23" s="172">
        <v>0</v>
      </c>
      <c r="F23" s="172">
        <v>0</v>
      </c>
      <c r="G23" s="172">
        <v>0</v>
      </c>
      <c r="H23" s="172">
        <v>0</v>
      </c>
      <c r="I23" s="172">
        <v>0</v>
      </c>
      <c r="J23" s="172">
        <v>0</v>
      </c>
      <c r="K23" s="172">
        <v>0</v>
      </c>
      <c r="L23" s="172">
        <v>0</v>
      </c>
      <c r="M23" s="172">
        <v>0</v>
      </c>
      <c r="N23" s="172">
        <v>0</v>
      </c>
      <c r="O23" s="568">
        <v>0</v>
      </c>
    </row>
    <row r="24" spans="1:15" ht="18" customHeight="1">
      <c r="A24" s="628" t="s">
        <v>292</v>
      </c>
      <c r="B24" s="629"/>
      <c r="C24" s="630"/>
      <c r="D24" s="173">
        <f t="shared" ref="D24:G24" si="4">D26+D27</f>
        <v>2384</v>
      </c>
      <c r="E24" s="173">
        <f t="shared" si="4"/>
        <v>2548</v>
      </c>
      <c r="F24" s="173">
        <f t="shared" si="4"/>
        <v>2699</v>
      </c>
      <c r="G24" s="173">
        <f t="shared" si="4"/>
        <v>2428</v>
      </c>
      <c r="H24" s="173">
        <f>H26+H27</f>
        <v>3326</v>
      </c>
      <c r="I24" s="173">
        <f t="shared" ref="I24:K24" si="5">I26+I27</f>
        <v>3605</v>
      </c>
      <c r="J24" s="173">
        <f t="shared" si="5"/>
        <v>2772</v>
      </c>
      <c r="K24" s="173">
        <f t="shared" si="5"/>
        <v>2977</v>
      </c>
      <c r="L24" s="173">
        <v>3231</v>
      </c>
      <c r="M24" s="173">
        <v>2625</v>
      </c>
      <c r="N24" s="173">
        <f>N26+N27</f>
        <v>2168</v>
      </c>
      <c r="O24" s="566">
        <v>2791</v>
      </c>
    </row>
    <row r="25" spans="1:15" ht="18" customHeight="1">
      <c r="A25" s="87"/>
      <c r="B25" s="96" t="s">
        <v>115</v>
      </c>
      <c r="C25" s="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</row>
    <row r="26" spans="1:15" ht="18" customHeight="1">
      <c r="A26" s="87"/>
      <c r="B26" s="73"/>
      <c r="C26" s="74" t="s">
        <v>101</v>
      </c>
      <c r="D26" s="172">
        <v>2384</v>
      </c>
      <c r="E26" s="172">
        <v>2548</v>
      </c>
      <c r="F26" s="172">
        <v>2699</v>
      </c>
      <c r="G26" s="172">
        <v>2428</v>
      </c>
      <c r="H26" s="172">
        <v>3326</v>
      </c>
      <c r="I26" s="172">
        <v>3605</v>
      </c>
      <c r="J26" s="172">
        <v>2772</v>
      </c>
      <c r="K26" s="172">
        <v>2977</v>
      </c>
      <c r="L26" s="172">
        <v>3231</v>
      </c>
      <c r="M26" s="172">
        <v>2625</v>
      </c>
      <c r="N26" s="172">
        <v>1893</v>
      </c>
      <c r="O26" s="174">
        <f>O24-O27</f>
        <v>2263</v>
      </c>
    </row>
    <row r="27" spans="1:15" ht="18" customHeight="1">
      <c r="A27" s="87"/>
      <c r="B27" s="73"/>
      <c r="C27" s="74" t="s">
        <v>102</v>
      </c>
      <c r="D27" s="172">
        <v>0</v>
      </c>
      <c r="E27" s="172">
        <v>0</v>
      </c>
      <c r="F27" s="172">
        <v>0</v>
      </c>
      <c r="G27" s="172">
        <v>0</v>
      </c>
      <c r="H27" s="172">
        <v>0</v>
      </c>
      <c r="I27" s="172">
        <v>0</v>
      </c>
      <c r="J27" s="172">
        <v>0</v>
      </c>
      <c r="K27" s="172">
        <v>0</v>
      </c>
      <c r="L27" s="172">
        <v>0</v>
      </c>
      <c r="M27" s="172">
        <v>0</v>
      </c>
      <c r="N27" s="172">
        <v>275</v>
      </c>
      <c r="O27" s="568">
        <v>528</v>
      </c>
    </row>
    <row r="28" spans="1:15" ht="18" customHeight="1">
      <c r="A28" s="87"/>
      <c r="B28" s="75" t="s">
        <v>103</v>
      </c>
      <c r="C28" s="75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</row>
    <row r="29" spans="1:15" ht="18" customHeight="1">
      <c r="A29" s="87"/>
      <c r="B29" s="73"/>
      <c r="C29" s="73" t="s">
        <v>104</v>
      </c>
      <c r="D29" s="172">
        <v>2384</v>
      </c>
      <c r="E29" s="172">
        <v>2548</v>
      </c>
      <c r="F29" s="172">
        <v>2699</v>
      </c>
      <c r="G29" s="172">
        <v>2428</v>
      </c>
      <c r="H29" s="172">
        <v>3326</v>
      </c>
      <c r="I29" s="172">
        <v>3605</v>
      </c>
      <c r="J29" s="172">
        <v>2772</v>
      </c>
      <c r="K29" s="172">
        <v>2977</v>
      </c>
      <c r="L29" s="172">
        <v>3231</v>
      </c>
      <c r="M29" s="172">
        <v>2625</v>
      </c>
      <c r="N29" s="172">
        <v>2168</v>
      </c>
      <c r="O29" s="515">
        <f>O24</f>
        <v>2791</v>
      </c>
    </row>
    <row r="30" spans="1:15" ht="18" customHeight="1">
      <c r="A30" s="87"/>
      <c r="B30" s="73"/>
      <c r="C30" s="73" t="s">
        <v>105</v>
      </c>
      <c r="D30" s="172">
        <v>0</v>
      </c>
      <c r="E30" s="172">
        <v>0</v>
      </c>
      <c r="F30" s="172">
        <v>0</v>
      </c>
      <c r="G30" s="172">
        <v>0</v>
      </c>
      <c r="H30" s="172">
        <v>0</v>
      </c>
      <c r="I30" s="172">
        <v>0</v>
      </c>
      <c r="J30" s="172">
        <v>0</v>
      </c>
      <c r="K30" s="172">
        <v>0</v>
      </c>
      <c r="L30" s="172">
        <v>0</v>
      </c>
      <c r="M30" s="172">
        <v>0</v>
      </c>
      <c r="N30" s="172">
        <v>0</v>
      </c>
      <c r="O30" s="568">
        <v>0</v>
      </c>
    </row>
    <row r="31" spans="1:15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</sheetData>
  <mergeCells count="2">
    <mergeCell ref="A7:C7"/>
    <mergeCell ref="A24:C24"/>
  </mergeCells>
  <pageMargins left="0.25" right="1.1811024E-2" top="0.62992125984252001" bottom="0.62992125984252001" header="0.511811023622047" footer="0.23622047244094499"/>
  <pageSetup paperSize="9" orientation="portrait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50"/>
  </sheetPr>
  <dimension ref="A1:L338"/>
  <sheetViews>
    <sheetView topLeftCell="A37" workbookViewId="0">
      <selection activeCell="M43" sqref="M43"/>
    </sheetView>
  </sheetViews>
  <sheetFormatPr defaultRowHeight="15.75" customHeight="1"/>
  <cols>
    <col min="1" max="1" width="4" style="135" customWidth="1"/>
    <col min="2" max="2" width="46.140625" style="135" customWidth="1"/>
    <col min="3" max="3" width="11.7109375" style="135" hidden="1" customWidth="1"/>
    <col min="4" max="4" width="10.7109375" style="135" customWidth="1"/>
    <col min="5" max="5" width="10.42578125" style="135" customWidth="1"/>
    <col min="6" max="7" width="11.7109375" style="135" hidden="1" customWidth="1"/>
    <col min="8" max="8" width="9.5703125" style="135" customWidth="1"/>
    <col min="9" max="9" width="10.7109375" style="135" customWidth="1"/>
    <col min="10" max="16384" width="9.140625" style="135"/>
  </cols>
  <sheetData>
    <row r="1" spans="1:10" s="128" customFormat="1" ht="18" customHeight="1">
      <c r="A1" s="127" t="s">
        <v>274</v>
      </c>
    </row>
    <row r="2" spans="1:10" s="128" customFormat="1" ht="18" customHeight="1">
      <c r="A2" s="129" t="s">
        <v>198</v>
      </c>
    </row>
    <row r="3" spans="1:10" s="130" customFormat="1" ht="15.95" customHeight="1">
      <c r="B3" s="131"/>
    </row>
    <row r="4" spans="1:10" s="130" customFormat="1" ht="15.95" customHeight="1">
      <c r="A4" s="132"/>
      <c r="B4" s="133"/>
      <c r="J4" s="134" t="s">
        <v>159</v>
      </c>
    </row>
    <row r="5" spans="1:10" ht="25.5" customHeight="1">
      <c r="B5" s="136"/>
      <c r="C5" s="137">
        <v>2010</v>
      </c>
      <c r="D5" s="550">
        <v>2011</v>
      </c>
      <c r="E5" s="137">
        <v>2015</v>
      </c>
      <c r="F5" s="137">
        <v>2016</v>
      </c>
      <c r="G5" s="311">
        <v>2017</v>
      </c>
      <c r="H5" s="369">
        <v>2018</v>
      </c>
      <c r="I5" s="559">
        <v>2019</v>
      </c>
      <c r="J5" s="559" t="s">
        <v>373</v>
      </c>
    </row>
    <row r="6" spans="1:10" ht="12.95" customHeight="1">
      <c r="B6" s="138"/>
    </row>
    <row r="7" spans="1:10" ht="12.95" customHeight="1">
      <c r="A7" s="139" t="s">
        <v>160</v>
      </c>
      <c r="C7" s="389">
        <f t="shared" ref="C7:J7" si="0">+SUM(C9:C11)</f>
        <v>15</v>
      </c>
      <c r="D7" s="389">
        <f t="shared" ref="D7" si="1">+SUM(D9:D11)</f>
        <v>15</v>
      </c>
      <c r="E7" s="389">
        <f t="shared" si="0"/>
        <v>24</v>
      </c>
      <c r="F7" s="389">
        <f t="shared" si="0"/>
        <v>27</v>
      </c>
      <c r="G7" s="389">
        <f t="shared" si="0"/>
        <v>30</v>
      </c>
      <c r="H7" s="389">
        <f t="shared" si="0"/>
        <v>29</v>
      </c>
      <c r="I7" s="389">
        <f t="shared" si="0"/>
        <v>36</v>
      </c>
      <c r="J7" s="389">
        <f t="shared" si="0"/>
        <v>33</v>
      </c>
    </row>
    <row r="8" spans="1:10" ht="21.75" customHeight="1">
      <c r="A8" s="130" t="s">
        <v>257</v>
      </c>
      <c r="B8" s="140"/>
      <c r="C8" s="478"/>
      <c r="D8" s="478"/>
      <c r="E8" s="388"/>
      <c r="F8" s="388"/>
      <c r="G8" s="388"/>
      <c r="H8" s="388"/>
      <c r="I8" s="141"/>
    </row>
    <row r="9" spans="1:10" ht="38.25">
      <c r="B9" s="393" t="s">
        <v>251</v>
      </c>
      <c r="C9" s="478">
        <v>5</v>
      </c>
      <c r="D9" s="478">
        <v>5</v>
      </c>
      <c r="E9" s="388">
        <v>8</v>
      </c>
      <c r="F9" s="388">
        <v>9</v>
      </c>
      <c r="G9" s="388">
        <v>10</v>
      </c>
      <c r="H9" s="388">
        <v>10</v>
      </c>
      <c r="I9" s="141">
        <v>18</v>
      </c>
      <c r="J9" s="135">
        <v>19</v>
      </c>
    </row>
    <row r="10" spans="1:10" ht="29.25" customHeight="1">
      <c r="B10" s="393" t="s">
        <v>252</v>
      </c>
      <c r="C10" s="478">
        <v>6</v>
      </c>
      <c r="D10" s="478">
        <v>6</v>
      </c>
      <c r="E10" s="388">
        <v>10</v>
      </c>
      <c r="F10" s="388">
        <v>10</v>
      </c>
      <c r="G10" s="388">
        <v>10</v>
      </c>
      <c r="H10" s="388">
        <v>10</v>
      </c>
      <c r="I10" s="141">
        <v>11</v>
      </c>
      <c r="J10" s="135">
        <v>5</v>
      </c>
    </row>
    <row r="11" spans="1:10" ht="30.75" customHeight="1">
      <c r="B11" s="393" t="s">
        <v>253</v>
      </c>
      <c r="C11" s="478">
        <v>4</v>
      </c>
      <c r="D11" s="478">
        <v>4</v>
      </c>
      <c r="E11" s="388">
        <v>6</v>
      </c>
      <c r="F11" s="388">
        <v>8</v>
      </c>
      <c r="G11" s="388">
        <v>10</v>
      </c>
      <c r="H11" s="388">
        <v>9</v>
      </c>
      <c r="I11" s="141">
        <v>7</v>
      </c>
      <c r="J11" s="135">
        <v>9</v>
      </c>
    </row>
    <row r="12" spans="1:10" ht="30.75" customHeight="1">
      <c r="A12" s="636" t="s">
        <v>254</v>
      </c>
      <c r="B12" s="636"/>
      <c r="C12" s="478"/>
      <c r="D12" s="478"/>
      <c r="E12" s="478"/>
      <c r="F12" s="478"/>
      <c r="G12" s="478"/>
      <c r="H12" s="478"/>
      <c r="I12" s="478"/>
      <c r="J12" s="478"/>
    </row>
    <row r="13" spans="1:10" ht="20.100000000000001" customHeight="1">
      <c r="B13" s="140" t="s">
        <v>161</v>
      </c>
      <c r="C13" s="478">
        <v>0</v>
      </c>
      <c r="D13" s="478">
        <v>0</v>
      </c>
      <c r="E13" s="388">
        <v>1</v>
      </c>
      <c r="F13" s="388">
        <v>1</v>
      </c>
      <c r="G13" s="388">
        <v>2</v>
      </c>
      <c r="H13" s="388">
        <v>2</v>
      </c>
      <c r="I13" s="141">
        <v>2</v>
      </c>
      <c r="J13" s="135">
        <v>1</v>
      </c>
    </row>
    <row r="14" spans="1:10" ht="25.5">
      <c r="B14" s="393" t="s">
        <v>255</v>
      </c>
      <c r="C14" s="478">
        <v>6</v>
      </c>
      <c r="D14" s="478">
        <v>6</v>
      </c>
      <c r="E14" s="388">
        <v>9</v>
      </c>
      <c r="F14" s="388">
        <v>9</v>
      </c>
      <c r="G14" s="388">
        <v>10</v>
      </c>
      <c r="H14" s="388">
        <v>9</v>
      </c>
      <c r="I14" s="141">
        <v>10</v>
      </c>
      <c r="J14" s="135">
        <v>8</v>
      </c>
    </row>
    <row r="15" spans="1:10" ht="20.100000000000001" customHeight="1">
      <c r="B15" s="144" t="s">
        <v>162</v>
      </c>
      <c r="C15" s="478">
        <v>3</v>
      </c>
      <c r="D15" s="478">
        <v>3</v>
      </c>
      <c r="E15" s="479">
        <v>5</v>
      </c>
      <c r="F15" s="479">
        <v>7</v>
      </c>
      <c r="G15" s="479">
        <v>8</v>
      </c>
      <c r="H15" s="388">
        <v>8</v>
      </c>
      <c r="I15" s="141">
        <v>10</v>
      </c>
      <c r="J15" s="135">
        <v>10</v>
      </c>
    </row>
    <row r="16" spans="1:10" ht="25.5">
      <c r="B16" s="392" t="s">
        <v>163</v>
      </c>
      <c r="C16" s="478">
        <v>1</v>
      </c>
      <c r="D16" s="478">
        <v>1</v>
      </c>
      <c r="E16" s="480">
        <v>2</v>
      </c>
      <c r="F16" s="480">
        <v>2</v>
      </c>
      <c r="G16" s="480">
        <v>2</v>
      </c>
      <c r="H16" s="388">
        <v>2</v>
      </c>
      <c r="I16" s="141">
        <v>2</v>
      </c>
      <c r="J16" s="135">
        <v>1</v>
      </c>
    </row>
    <row r="17" spans="1:12" ht="20.100000000000001" customHeight="1">
      <c r="B17" s="140" t="s">
        <v>164</v>
      </c>
      <c r="C17" s="478">
        <v>5</v>
      </c>
      <c r="D17" s="478">
        <v>5</v>
      </c>
      <c r="E17" s="388">
        <v>6</v>
      </c>
      <c r="F17" s="388">
        <v>7</v>
      </c>
      <c r="G17" s="388">
        <v>7</v>
      </c>
      <c r="H17" s="388">
        <v>7</v>
      </c>
      <c r="I17" s="141">
        <v>11</v>
      </c>
      <c r="J17" s="135">
        <v>13</v>
      </c>
    </row>
    <row r="18" spans="1:12" ht="20.100000000000001" customHeight="1">
      <c r="B18" s="140" t="s">
        <v>165</v>
      </c>
      <c r="C18" s="478">
        <v>0</v>
      </c>
      <c r="D18" s="478">
        <v>0</v>
      </c>
      <c r="E18" s="388">
        <v>1</v>
      </c>
      <c r="F18" s="388">
        <v>1</v>
      </c>
      <c r="G18" s="388">
        <v>1</v>
      </c>
      <c r="H18" s="388">
        <v>1</v>
      </c>
      <c r="I18" s="141">
        <v>1</v>
      </c>
      <c r="J18" s="135">
        <v>0</v>
      </c>
    </row>
    <row r="19" spans="1:12" ht="12.95" customHeight="1">
      <c r="A19" s="130" t="s">
        <v>166</v>
      </c>
      <c r="B19" s="140"/>
      <c r="C19" s="390"/>
      <c r="D19" s="390"/>
      <c r="E19" s="390"/>
      <c r="F19" s="390"/>
      <c r="G19" s="390"/>
      <c r="H19" s="390"/>
      <c r="I19" s="390"/>
      <c r="J19" s="390"/>
    </row>
    <row r="20" spans="1:12" ht="20.100000000000001" customHeight="1">
      <c r="B20" s="140" t="s">
        <v>167</v>
      </c>
      <c r="C20" s="478">
        <v>10</v>
      </c>
      <c r="D20" s="478">
        <v>10</v>
      </c>
      <c r="E20" s="388">
        <v>17</v>
      </c>
      <c r="F20" s="388">
        <v>18</v>
      </c>
      <c r="G20" s="388">
        <v>20</v>
      </c>
      <c r="H20" s="388">
        <v>20</v>
      </c>
      <c r="I20" s="141">
        <v>23</v>
      </c>
      <c r="J20" s="135">
        <v>19</v>
      </c>
    </row>
    <row r="21" spans="1:12" ht="20.100000000000001" customHeight="1">
      <c r="B21" s="140" t="s">
        <v>168</v>
      </c>
      <c r="C21" s="478">
        <v>5</v>
      </c>
      <c r="D21" s="478">
        <v>5</v>
      </c>
      <c r="E21" s="388">
        <v>7</v>
      </c>
      <c r="F21" s="388">
        <v>9</v>
      </c>
      <c r="G21" s="388">
        <v>10</v>
      </c>
      <c r="H21" s="388">
        <v>9</v>
      </c>
      <c r="I21" s="141">
        <v>13</v>
      </c>
      <c r="J21" s="135">
        <v>14</v>
      </c>
    </row>
    <row r="22" spans="1:12" ht="25.5">
      <c r="B22" s="393" t="s">
        <v>256</v>
      </c>
      <c r="C22" s="477">
        <v>0</v>
      </c>
      <c r="D22" s="477">
        <v>0</v>
      </c>
      <c r="E22" s="415">
        <v>0</v>
      </c>
      <c r="F22" s="415">
        <v>0</v>
      </c>
      <c r="G22" s="415">
        <v>0</v>
      </c>
      <c r="H22" s="415">
        <v>0</v>
      </c>
      <c r="I22" s="415">
        <v>0</v>
      </c>
      <c r="J22" s="415">
        <v>0</v>
      </c>
    </row>
    <row r="23" spans="1:12" ht="19.5" customHeight="1">
      <c r="B23" s="145"/>
      <c r="C23" s="581" t="s">
        <v>28</v>
      </c>
      <c r="D23" s="581"/>
      <c r="E23" s="581"/>
      <c r="F23" s="581"/>
      <c r="G23" s="581"/>
      <c r="H23" s="581"/>
      <c r="I23" s="581"/>
      <c r="J23" s="581"/>
      <c r="K23" s="69"/>
      <c r="L23" s="69"/>
    </row>
    <row r="24" spans="1:12" ht="19.5" customHeight="1">
      <c r="B24" s="146"/>
      <c r="C24" s="613" t="s">
        <v>29</v>
      </c>
      <c r="D24" s="613"/>
      <c r="E24" s="613"/>
      <c r="F24" s="613"/>
      <c r="G24" s="613"/>
      <c r="H24" s="613"/>
      <c r="I24" s="613"/>
      <c r="J24" s="613"/>
      <c r="K24" s="482"/>
      <c r="L24" s="482"/>
    </row>
    <row r="25" spans="1:12" ht="25.5" customHeight="1">
      <c r="B25" s="136"/>
      <c r="C25" s="137">
        <v>2011</v>
      </c>
      <c r="D25" s="550">
        <v>2011</v>
      </c>
      <c r="E25" s="137">
        <v>2015</v>
      </c>
      <c r="F25" s="137">
        <v>2016</v>
      </c>
      <c r="G25" s="311">
        <v>2017</v>
      </c>
      <c r="H25" s="369">
        <v>2018</v>
      </c>
      <c r="I25" s="559">
        <v>2019</v>
      </c>
      <c r="J25" s="559" t="s">
        <v>373</v>
      </c>
    </row>
    <row r="26" spans="1:12" ht="17.25" customHeight="1">
      <c r="A26" s="139" t="s">
        <v>160</v>
      </c>
      <c r="C26" s="481">
        <f>+D26</f>
        <v>100</v>
      </c>
      <c r="D26" s="481">
        <f>+D7/C7*100</f>
        <v>100</v>
      </c>
      <c r="E26" s="481">
        <f>+E7/C7*100</f>
        <v>160</v>
      </c>
      <c r="F26" s="305">
        <f>+F7/E7*100</f>
        <v>112.5</v>
      </c>
      <c r="G26" s="305">
        <f>G7/F7*100</f>
        <v>111.11111111111111</v>
      </c>
      <c r="H26" s="305">
        <f>H7/G7*100</f>
        <v>96.666666666666671</v>
      </c>
      <c r="I26" s="305">
        <f>I7/H7*100</f>
        <v>124.13793103448276</v>
      </c>
      <c r="J26" s="305">
        <f>J7/I7*100</f>
        <v>91.666666666666657</v>
      </c>
    </row>
    <row r="27" spans="1:12" ht="16.5" customHeight="1">
      <c r="A27" s="130" t="s">
        <v>257</v>
      </c>
      <c r="B27" s="140"/>
      <c r="C27" s="481">
        <f t="shared" ref="C27:C41" si="2">+D27</f>
        <v>0</v>
      </c>
      <c r="D27" s="477"/>
      <c r="E27" s="477"/>
      <c r="F27" s="316"/>
      <c r="G27" s="316"/>
      <c r="H27" s="316"/>
      <c r="I27" s="316"/>
      <c r="J27" s="316"/>
    </row>
    <row r="28" spans="1:12" ht="40.5" customHeight="1">
      <c r="B28" s="393" t="s">
        <v>251</v>
      </c>
      <c r="C28" s="477">
        <f t="shared" si="2"/>
        <v>100</v>
      </c>
      <c r="D28" s="477">
        <f t="shared" ref="D28:D40" si="3">+D9/C9*100</f>
        <v>100</v>
      </c>
      <c r="E28" s="477">
        <f t="shared" ref="E28:E40" si="4">+E9/C9*100</f>
        <v>160</v>
      </c>
      <c r="F28" s="316">
        <f t="shared" ref="F28" si="5">+F9/E9*100</f>
        <v>112.5</v>
      </c>
      <c r="G28" s="316">
        <f t="shared" ref="G28:G40" si="6">G9/F9*100</f>
        <v>111.11111111111111</v>
      </c>
      <c r="H28" s="316">
        <f t="shared" ref="H28:J40" si="7">H9/G9*100</f>
        <v>100</v>
      </c>
      <c r="I28" s="316">
        <f t="shared" si="7"/>
        <v>180</v>
      </c>
      <c r="J28" s="316">
        <f t="shared" si="7"/>
        <v>105.55555555555556</v>
      </c>
    </row>
    <row r="29" spans="1:12" ht="31.5" customHeight="1">
      <c r="B29" s="393" t="s">
        <v>252</v>
      </c>
      <c r="C29" s="477">
        <f t="shared" si="2"/>
        <v>100</v>
      </c>
      <c r="D29" s="477">
        <f t="shared" si="3"/>
        <v>100</v>
      </c>
      <c r="E29" s="477">
        <f t="shared" si="4"/>
        <v>166.66666666666669</v>
      </c>
      <c r="F29" s="316">
        <f t="shared" ref="F29" si="8">+F10/E10*100</f>
        <v>100</v>
      </c>
      <c r="G29" s="316">
        <f t="shared" si="6"/>
        <v>100</v>
      </c>
      <c r="H29" s="316">
        <f t="shared" si="7"/>
        <v>100</v>
      </c>
      <c r="I29" s="316">
        <f t="shared" si="7"/>
        <v>110.00000000000001</v>
      </c>
      <c r="J29" s="316">
        <f t="shared" si="7"/>
        <v>45.454545454545453</v>
      </c>
    </row>
    <row r="30" spans="1:12" ht="30.75" customHeight="1">
      <c r="B30" s="393" t="s">
        <v>253</v>
      </c>
      <c r="C30" s="477">
        <f t="shared" si="2"/>
        <v>100</v>
      </c>
      <c r="D30" s="477">
        <f t="shared" si="3"/>
        <v>100</v>
      </c>
      <c r="E30" s="477">
        <f t="shared" si="4"/>
        <v>150</v>
      </c>
      <c r="F30" s="316">
        <f t="shared" ref="F30" si="9">+F11/E11*100</f>
        <v>133.33333333333331</v>
      </c>
      <c r="G30" s="316">
        <f t="shared" si="6"/>
        <v>125</v>
      </c>
      <c r="H30" s="316">
        <f t="shared" si="7"/>
        <v>90</v>
      </c>
      <c r="I30" s="316">
        <f t="shared" si="7"/>
        <v>77.777777777777786</v>
      </c>
      <c r="J30" s="316">
        <f t="shared" si="7"/>
        <v>128.57142857142858</v>
      </c>
    </row>
    <row r="31" spans="1:12" ht="12.95" customHeight="1">
      <c r="A31" s="636" t="s">
        <v>254</v>
      </c>
      <c r="B31" s="636"/>
      <c r="C31" s="477">
        <f t="shared" si="2"/>
        <v>0</v>
      </c>
      <c r="D31" s="477"/>
      <c r="E31" s="477"/>
      <c r="F31" s="316"/>
      <c r="G31" s="316"/>
      <c r="H31" s="316"/>
      <c r="I31" s="316"/>
      <c r="J31" s="316"/>
    </row>
    <row r="32" spans="1:12" s="147" customFormat="1" ht="15.75" customHeight="1">
      <c r="A32" s="135"/>
      <c r="B32" s="140" t="s">
        <v>161</v>
      </c>
      <c r="C32" s="477">
        <f t="shared" si="2"/>
        <v>0</v>
      </c>
      <c r="D32" s="477">
        <v>0</v>
      </c>
      <c r="E32" s="477">
        <v>0</v>
      </c>
      <c r="F32" s="316">
        <f t="shared" ref="F32" si="10">+F13/E13*100</f>
        <v>100</v>
      </c>
      <c r="G32" s="316">
        <f t="shared" si="6"/>
        <v>200</v>
      </c>
      <c r="H32" s="316">
        <f t="shared" si="7"/>
        <v>100</v>
      </c>
      <c r="I32" s="316">
        <f t="shared" si="7"/>
        <v>100</v>
      </c>
      <c r="J32" s="316">
        <f t="shared" si="7"/>
        <v>50</v>
      </c>
    </row>
    <row r="33" spans="1:10" ht="35.25" customHeight="1">
      <c r="B33" s="393" t="s">
        <v>255</v>
      </c>
      <c r="C33" s="477">
        <f t="shared" si="2"/>
        <v>100</v>
      </c>
      <c r="D33" s="477">
        <f t="shared" si="3"/>
        <v>100</v>
      </c>
      <c r="E33" s="477">
        <f t="shared" si="4"/>
        <v>150</v>
      </c>
      <c r="F33" s="316">
        <f t="shared" ref="F33" si="11">+F14/E14*100</f>
        <v>100</v>
      </c>
      <c r="G33" s="316">
        <f t="shared" si="6"/>
        <v>111.11111111111111</v>
      </c>
      <c r="H33" s="316">
        <f t="shared" si="7"/>
        <v>90</v>
      </c>
      <c r="I33" s="316">
        <f t="shared" si="7"/>
        <v>111.11111111111111</v>
      </c>
      <c r="J33" s="316">
        <f t="shared" si="7"/>
        <v>80</v>
      </c>
    </row>
    <row r="34" spans="1:10" ht="20.25" customHeight="1">
      <c r="B34" s="144" t="s">
        <v>162</v>
      </c>
      <c r="C34" s="477">
        <f t="shared" si="2"/>
        <v>100</v>
      </c>
      <c r="D34" s="477">
        <f t="shared" si="3"/>
        <v>100</v>
      </c>
      <c r="E34" s="477">
        <f t="shared" si="4"/>
        <v>166.66666666666669</v>
      </c>
      <c r="F34" s="316">
        <f t="shared" ref="F34" si="12">+F15/E15*100</f>
        <v>140</v>
      </c>
      <c r="G34" s="316">
        <f t="shared" si="6"/>
        <v>114.28571428571428</v>
      </c>
      <c r="H34" s="316">
        <f t="shared" si="7"/>
        <v>100</v>
      </c>
      <c r="I34" s="316">
        <f t="shared" si="7"/>
        <v>125</v>
      </c>
      <c r="J34" s="316">
        <f t="shared" si="7"/>
        <v>100</v>
      </c>
    </row>
    <row r="35" spans="1:10" ht="32.25" customHeight="1">
      <c r="B35" s="392" t="s">
        <v>163</v>
      </c>
      <c r="C35" s="477">
        <f t="shared" si="2"/>
        <v>100</v>
      </c>
      <c r="D35" s="477">
        <f t="shared" si="3"/>
        <v>100</v>
      </c>
      <c r="E35" s="477">
        <f t="shared" si="4"/>
        <v>200</v>
      </c>
      <c r="F35" s="316">
        <f t="shared" ref="F35" si="13">+F16/E16*100</f>
        <v>100</v>
      </c>
      <c r="G35" s="316">
        <f t="shared" si="6"/>
        <v>100</v>
      </c>
      <c r="H35" s="316">
        <f t="shared" si="7"/>
        <v>100</v>
      </c>
      <c r="I35" s="316">
        <f t="shared" si="7"/>
        <v>100</v>
      </c>
      <c r="J35" s="316">
        <f t="shared" si="7"/>
        <v>50</v>
      </c>
    </row>
    <row r="36" spans="1:10" ht="16.5" customHeight="1">
      <c r="B36" s="140" t="s">
        <v>164</v>
      </c>
      <c r="C36" s="477">
        <f t="shared" si="2"/>
        <v>100</v>
      </c>
      <c r="D36" s="477">
        <f t="shared" si="3"/>
        <v>100</v>
      </c>
      <c r="E36" s="477">
        <f t="shared" si="4"/>
        <v>120</v>
      </c>
      <c r="F36" s="316">
        <f t="shared" ref="F36" si="14">+F17/E17*100</f>
        <v>116.66666666666667</v>
      </c>
      <c r="G36" s="316">
        <f t="shared" si="6"/>
        <v>100</v>
      </c>
      <c r="H36" s="316">
        <f t="shared" si="7"/>
        <v>100</v>
      </c>
      <c r="I36" s="316">
        <f t="shared" si="7"/>
        <v>157.14285714285714</v>
      </c>
      <c r="J36" s="316">
        <f t="shared" si="7"/>
        <v>118.18181818181819</v>
      </c>
    </row>
    <row r="37" spans="1:10" ht="19.5" customHeight="1">
      <c r="B37" s="140" t="s">
        <v>165</v>
      </c>
      <c r="C37" s="477">
        <f t="shared" si="2"/>
        <v>0</v>
      </c>
      <c r="D37" s="477">
        <v>0</v>
      </c>
      <c r="E37" s="477">
        <v>0</v>
      </c>
      <c r="F37" s="316">
        <f t="shared" ref="F37" si="15">+F18/E18*100</f>
        <v>100</v>
      </c>
      <c r="G37" s="316">
        <f t="shared" si="6"/>
        <v>100</v>
      </c>
      <c r="H37" s="316">
        <f t="shared" si="7"/>
        <v>100</v>
      </c>
      <c r="I37" s="316">
        <f t="shared" si="7"/>
        <v>100</v>
      </c>
      <c r="J37" s="316">
        <f t="shared" si="7"/>
        <v>0</v>
      </c>
    </row>
    <row r="38" spans="1:10" ht="15" customHeight="1">
      <c r="A38" s="130" t="s">
        <v>166</v>
      </c>
      <c r="B38" s="140"/>
      <c r="C38" s="477">
        <f t="shared" si="2"/>
        <v>0</v>
      </c>
      <c r="D38" s="477"/>
      <c r="E38" s="477"/>
      <c r="F38" s="316"/>
      <c r="G38" s="316"/>
      <c r="H38" s="316"/>
      <c r="I38" s="316"/>
      <c r="J38" s="316"/>
    </row>
    <row r="39" spans="1:10" ht="18.75" customHeight="1">
      <c r="B39" s="140" t="s">
        <v>167</v>
      </c>
      <c r="C39" s="477">
        <f t="shared" si="2"/>
        <v>100</v>
      </c>
      <c r="D39" s="477">
        <f t="shared" si="3"/>
        <v>100</v>
      </c>
      <c r="E39" s="477">
        <f t="shared" si="4"/>
        <v>170</v>
      </c>
      <c r="F39" s="316">
        <f t="shared" ref="F39" si="16">+F20/E20*100</f>
        <v>105.88235294117648</v>
      </c>
      <c r="G39" s="316">
        <f t="shared" si="6"/>
        <v>111.11111111111111</v>
      </c>
      <c r="H39" s="316">
        <f t="shared" si="7"/>
        <v>100</v>
      </c>
      <c r="I39" s="316">
        <f t="shared" si="7"/>
        <v>114.99999999999999</v>
      </c>
      <c r="J39" s="316">
        <f t="shared" si="7"/>
        <v>82.608695652173907</v>
      </c>
    </row>
    <row r="40" spans="1:10" ht="20.25" customHeight="1">
      <c r="B40" s="140" t="s">
        <v>168</v>
      </c>
      <c r="C40" s="477">
        <f t="shared" si="2"/>
        <v>100</v>
      </c>
      <c r="D40" s="477">
        <f t="shared" si="3"/>
        <v>100</v>
      </c>
      <c r="E40" s="477">
        <f t="shared" si="4"/>
        <v>140</v>
      </c>
      <c r="F40" s="316">
        <f t="shared" ref="F40" si="17">+F21/E21*100</f>
        <v>128.57142857142858</v>
      </c>
      <c r="G40" s="316">
        <f t="shared" si="6"/>
        <v>111.11111111111111</v>
      </c>
      <c r="H40" s="316">
        <f t="shared" si="7"/>
        <v>90</v>
      </c>
      <c r="I40" s="316">
        <f t="shared" si="7"/>
        <v>144.44444444444443</v>
      </c>
      <c r="J40" s="316">
        <f t="shared" si="7"/>
        <v>107.69230769230769</v>
      </c>
    </row>
    <row r="41" spans="1:10" ht="31.5" customHeight="1">
      <c r="B41" s="393" t="s">
        <v>256</v>
      </c>
      <c r="C41" s="477">
        <f t="shared" si="2"/>
        <v>0</v>
      </c>
      <c r="D41" s="477">
        <v>0</v>
      </c>
      <c r="E41" s="477">
        <v>0</v>
      </c>
      <c r="F41" s="476">
        <v>0</v>
      </c>
      <c r="G41" s="476">
        <v>0</v>
      </c>
      <c r="H41" s="476">
        <v>0</v>
      </c>
      <c r="I41" s="476">
        <v>0</v>
      </c>
      <c r="J41" s="476">
        <v>0</v>
      </c>
    </row>
    <row r="42" spans="1:10" ht="12.75"/>
    <row r="43" spans="1:10" ht="12.75"/>
    <row r="44" spans="1:10" ht="12.75"/>
    <row r="45" spans="1:10" ht="12.75"/>
    <row r="46" spans="1:10" ht="12.75"/>
    <row r="47" spans="1:10" ht="12.75"/>
    <row r="48" spans="1:10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</sheetData>
  <mergeCells count="4">
    <mergeCell ref="A12:B12"/>
    <mergeCell ref="A31:B31"/>
    <mergeCell ref="C23:J23"/>
    <mergeCell ref="C24:J24"/>
  </mergeCells>
  <pageMargins left="0.24803149599999999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50"/>
  </sheetPr>
  <dimension ref="A1:I29"/>
  <sheetViews>
    <sheetView topLeftCell="A7" workbookViewId="0">
      <selection activeCell="G12" sqref="G12"/>
    </sheetView>
  </sheetViews>
  <sheetFormatPr defaultRowHeight="19.5" customHeight="1"/>
  <cols>
    <col min="1" max="1" width="4.28515625" style="153" customWidth="1"/>
    <col min="2" max="2" width="60.5703125" style="153" customWidth="1"/>
    <col min="3" max="4" width="14.5703125" style="153" customWidth="1"/>
    <col min="5" max="6" width="14.5703125" style="153" hidden="1" customWidth="1"/>
    <col min="7" max="8" width="14.5703125" style="153" customWidth="1"/>
    <col min="9" max="9" width="10.28515625" style="153" bestFit="1" customWidth="1"/>
    <col min="10" max="16384" width="9.140625" style="153"/>
  </cols>
  <sheetData>
    <row r="1" spans="1:9" ht="19.5" customHeight="1">
      <c r="A1" s="151" t="s">
        <v>275</v>
      </c>
      <c r="B1" s="152"/>
    </row>
    <row r="2" spans="1:9" ht="19.5" customHeight="1">
      <c r="A2" s="154" t="s">
        <v>199</v>
      </c>
      <c r="B2" s="152"/>
    </row>
    <row r="3" spans="1:9" ht="19.5" customHeight="1">
      <c r="A3" s="154"/>
      <c r="B3" s="152"/>
    </row>
    <row r="4" spans="1:9" ht="19.5" customHeight="1">
      <c r="A4" s="155"/>
      <c r="F4" s="509"/>
      <c r="G4" s="509"/>
      <c r="I4" s="506" t="s">
        <v>294</v>
      </c>
    </row>
    <row r="5" spans="1:9" ht="30" customHeight="1">
      <c r="A5" s="135"/>
      <c r="B5" s="136"/>
      <c r="C5" s="137">
        <v>2010</v>
      </c>
      <c r="D5" s="137">
        <v>2015</v>
      </c>
      <c r="E5" s="137">
        <v>2016</v>
      </c>
      <c r="F5" s="137">
        <v>2017</v>
      </c>
      <c r="G5" s="369">
        <v>2018</v>
      </c>
      <c r="H5" s="559">
        <v>2019</v>
      </c>
      <c r="I5" s="559" t="s">
        <v>373</v>
      </c>
    </row>
    <row r="6" spans="1:9" ht="19.5" customHeight="1">
      <c r="A6" s="135"/>
      <c r="B6" s="148"/>
      <c r="C6" s="149"/>
      <c r="D6" s="149"/>
      <c r="E6" s="149"/>
      <c r="F6" s="149"/>
    </row>
    <row r="7" spans="1:9" ht="19.5" customHeight="1">
      <c r="A7" s="139" t="s">
        <v>160</v>
      </c>
      <c r="B7" s="148"/>
      <c r="C7" s="539">
        <f>+SUM(C9,C12,C13)</f>
        <v>14866</v>
      </c>
      <c r="D7" s="539">
        <f t="shared" ref="D7:I7" si="0">+SUM(D9,D12,D13)</f>
        <v>14246</v>
      </c>
      <c r="E7" s="539">
        <f t="shared" si="0"/>
        <v>27575</v>
      </c>
      <c r="F7" s="539">
        <f t="shared" si="0"/>
        <v>49598</v>
      </c>
      <c r="G7" s="539">
        <f t="shared" si="0"/>
        <v>32642</v>
      </c>
      <c r="H7" s="539">
        <f t="shared" si="0"/>
        <v>31095</v>
      </c>
      <c r="I7" s="539">
        <f t="shared" si="0"/>
        <v>11664</v>
      </c>
    </row>
    <row r="8" spans="1:9" ht="19.5" customHeight="1">
      <c r="A8" s="130" t="s">
        <v>265</v>
      </c>
      <c r="B8" s="148"/>
      <c r="C8" s="416"/>
      <c r="D8" s="416"/>
      <c r="E8" s="416"/>
      <c r="F8" s="416"/>
      <c r="G8" s="416"/>
      <c r="H8" s="416"/>
      <c r="I8" s="416"/>
    </row>
    <row r="9" spans="1:9" ht="19.5" customHeight="1">
      <c r="A9" s="142"/>
      <c r="B9" s="135" t="s">
        <v>169</v>
      </c>
      <c r="C9" s="388">
        <f>+SUM(C10:C11)</f>
        <v>14866</v>
      </c>
      <c r="D9" s="388">
        <f t="shared" ref="D9:I9" si="1">+SUM(D10:D11)</f>
        <v>14246</v>
      </c>
      <c r="E9" s="388">
        <f t="shared" si="1"/>
        <v>21776</v>
      </c>
      <c r="F9" s="388">
        <f t="shared" si="1"/>
        <v>44359</v>
      </c>
      <c r="G9" s="388">
        <f t="shared" si="1"/>
        <v>23721</v>
      </c>
      <c r="H9" s="388">
        <f t="shared" si="1"/>
        <v>21695</v>
      </c>
      <c r="I9" s="388">
        <f t="shared" si="1"/>
        <v>11008</v>
      </c>
    </row>
    <row r="10" spans="1:9" ht="19.5" customHeight="1">
      <c r="A10" s="142"/>
      <c r="B10" s="150" t="s">
        <v>170</v>
      </c>
      <c r="C10" s="388">
        <v>12763</v>
      </c>
      <c r="D10" s="416">
        <v>10675</v>
      </c>
      <c r="E10" s="416">
        <v>9582</v>
      </c>
      <c r="F10" s="416">
        <v>13996</v>
      </c>
      <c r="G10" s="374">
        <v>6245</v>
      </c>
      <c r="H10" s="374">
        <v>12800</v>
      </c>
      <c r="I10" s="172">
        <v>0</v>
      </c>
    </row>
    <row r="11" spans="1:9" ht="19.5" customHeight="1">
      <c r="A11" s="142"/>
      <c r="B11" s="150" t="s">
        <v>171</v>
      </c>
      <c r="C11" s="388">
        <v>2103</v>
      </c>
      <c r="D11" s="416">
        <v>3571</v>
      </c>
      <c r="E11" s="416">
        <v>12194</v>
      </c>
      <c r="F11" s="416">
        <v>30363</v>
      </c>
      <c r="G11" s="374">
        <v>17476</v>
      </c>
      <c r="H11" s="374">
        <v>8895</v>
      </c>
      <c r="I11" s="172">
        <v>11008</v>
      </c>
    </row>
    <row r="12" spans="1:9" ht="19.5" customHeight="1">
      <c r="A12" s="135"/>
      <c r="B12" s="143" t="s">
        <v>172</v>
      </c>
      <c r="C12" s="388">
        <v>0</v>
      </c>
      <c r="D12" s="416">
        <v>0</v>
      </c>
      <c r="E12" s="416">
        <v>5799</v>
      </c>
      <c r="F12" s="416">
        <v>5239</v>
      </c>
      <c r="G12" s="374">
        <v>8921</v>
      </c>
      <c r="H12" s="374">
        <v>9400</v>
      </c>
      <c r="I12" s="172">
        <v>656</v>
      </c>
    </row>
    <row r="13" spans="1:9" ht="19.5" customHeight="1">
      <c r="A13" s="135"/>
      <c r="B13" s="143" t="s">
        <v>173</v>
      </c>
      <c r="C13" s="388">
        <v>0</v>
      </c>
      <c r="D13" s="416">
        <v>0</v>
      </c>
      <c r="E13" s="416">
        <v>0</v>
      </c>
      <c r="F13" s="416">
        <v>0</v>
      </c>
      <c r="G13" s="416">
        <v>0</v>
      </c>
      <c r="H13" s="476">
        <v>0</v>
      </c>
      <c r="I13" s="172">
        <v>0</v>
      </c>
    </row>
    <row r="14" spans="1:9" ht="19.5" customHeight="1">
      <c r="A14" s="130" t="s">
        <v>264</v>
      </c>
      <c r="B14" s="143"/>
      <c r="C14" s="390"/>
      <c r="D14" s="390"/>
      <c r="E14" s="390"/>
      <c r="F14" s="390"/>
      <c r="G14" s="390"/>
      <c r="H14" s="390"/>
      <c r="I14" s="390"/>
    </row>
    <row r="15" spans="1:9" ht="19.5" customHeight="1">
      <c r="A15" s="142"/>
      <c r="B15" s="143" t="s">
        <v>239</v>
      </c>
      <c r="C15" s="388">
        <v>2112</v>
      </c>
      <c r="D15" s="416">
        <v>2136</v>
      </c>
      <c r="E15" s="416">
        <v>9065</v>
      </c>
      <c r="F15" s="416">
        <v>11993</v>
      </c>
      <c r="G15" s="374">
        <v>15166</v>
      </c>
      <c r="H15" s="374">
        <v>21314</v>
      </c>
      <c r="I15" s="172">
        <v>378</v>
      </c>
    </row>
    <row r="16" spans="1:9" ht="25.5">
      <c r="A16" s="142"/>
      <c r="B16" s="394" t="s">
        <v>258</v>
      </c>
      <c r="C16" s="388">
        <v>7796</v>
      </c>
      <c r="D16" s="416">
        <v>7872</v>
      </c>
      <c r="E16" s="416">
        <v>12437</v>
      </c>
      <c r="F16" s="374">
        <v>25058</v>
      </c>
      <c r="G16" s="374">
        <v>12233</v>
      </c>
      <c r="H16" s="374">
        <v>8057</v>
      </c>
      <c r="I16" s="172">
        <v>7912</v>
      </c>
    </row>
    <row r="17" spans="1:9" ht="21" customHeight="1">
      <c r="A17" s="142"/>
      <c r="B17" s="394" t="s">
        <v>259</v>
      </c>
      <c r="C17" s="388">
        <v>4958</v>
      </c>
      <c r="D17" s="416">
        <v>4238</v>
      </c>
      <c r="E17" s="416">
        <v>6073</v>
      </c>
      <c r="F17" s="416">
        <v>12547</v>
      </c>
      <c r="G17" s="374">
        <v>5243</v>
      </c>
      <c r="H17" s="374">
        <v>1724</v>
      </c>
      <c r="I17" s="172">
        <v>3374</v>
      </c>
    </row>
    <row r="18" spans="1:9" ht="19.5" customHeight="1">
      <c r="A18" s="130" t="s">
        <v>174</v>
      </c>
      <c r="B18" s="140"/>
      <c r="C18" s="390"/>
      <c r="D18" s="390"/>
      <c r="E18" s="390"/>
      <c r="F18" s="390"/>
      <c r="G18" s="390"/>
      <c r="H18" s="390"/>
      <c r="I18" s="390"/>
    </row>
    <row r="19" spans="1:9" ht="25.5">
      <c r="A19" s="140"/>
      <c r="B19" s="393" t="s">
        <v>260</v>
      </c>
      <c r="C19" s="388">
        <v>6229</v>
      </c>
      <c r="D19" s="416">
        <v>5966</v>
      </c>
      <c r="E19" s="416">
        <v>9273</v>
      </c>
      <c r="F19" s="416">
        <v>12548</v>
      </c>
      <c r="G19" s="374">
        <v>8243</v>
      </c>
      <c r="H19" s="374">
        <v>5017</v>
      </c>
      <c r="I19" s="172">
        <v>4660</v>
      </c>
    </row>
    <row r="20" spans="1:9" ht="12.75">
      <c r="A20" s="140"/>
      <c r="B20" s="393" t="s">
        <v>261</v>
      </c>
      <c r="C20" s="388">
        <v>4760</v>
      </c>
      <c r="D20" s="416">
        <v>4866</v>
      </c>
      <c r="E20" s="416">
        <v>7628</v>
      </c>
      <c r="F20" s="388">
        <v>17868</v>
      </c>
      <c r="G20" s="374">
        <v>15521</v>
      </c>
      <c r="H20" s="374">
        <v>6121</v>
      </c>
      <c r="I20" s="172">
        <v>2724</v>
      </c>
    </row>
    <row r="21" spans="1:9" ht="25.5">
      <c r="A21" s="130"/>
      <c r="B21" s="395" t="s">
        <v>262</v>
      </c>
      <c r="C21" s="388">
        <v>2545</v>
      </c>
      <c r="D21" s="416">
        <v>2138</v>
      </c>
      <c r="E21" s="416">
        <v>2915</v>
      </c>
      <c r="F21" s="374">
        <v>15304</v>
      </c>
      <c r="G21" s="374">
        <v>5680</v>
      </c>
      <c r="H21" s="374">
        <v>2998</v>
      </c>
      <c r="I21" s="172">
        <v>4280</v>
      </c>
    </row>
    <row r="22" spans="1:9" ht="25.5">
      <c r="A22" s="130"/>
      <c r="B22" s="395" t="s">
        <v>263</v>
      </c>
      <c r="C22" s="388">
        <v>1332</v>
      </c>
      <c r="D22" s="416">
        <v>1276</v>
      </c>
      <c r="E22" s="416">
        <v>7759</v>
      </c>
      <c r="F22" s="374">
        <v>3878</v>
      </c>
      <c r="G22" s="374">
        <v>3198</v>
      </c>
      <c r="H22" s="374">
        <v>16959</v>
      </c>
      <c r="I22" s="172">
        <v>0</v>
      </c>
    </row>
    <row r="23" spans="1:9" ht="19.5" customHeight="1">
      <c r="A23" s="130"/>
      <c r="B23" s="143"/>
      <c r="C23" s="135"/>
      <c r="D23" s="416"/>
      <c r="E23" s="416"/>
      <c r="F23" s="416"/>
      <c r="G23" s="417"/>
    </row>
    <row r="24" spans="1:9" ht="19.5" customHeight="1">
      <c r="A24" s="135"/>
      <c r="B24" s="135"/>
      <c r="C24" s="135"/>
      <c r="D24" s="141"/>
      <c r="E24" s="141"/>
      <c r="F24" s="141"/>
      <c r="G24" s="417"/>
    </row>
    <row r="25" spans="1:9" ht="19.5" customHeight="1">
      <c r="D25" s="417"/>
      <c r="E25" s="417"/>
      <c r="F25" s="417"/>
      <c r="G25" s="417"/>
    </row>
    <row r="26" spans="1:9" ht="19.5" customHeight="1">
      <c r="D26" s="417"/>
      <c r="E26" s="417"/>
      <c r="F26" s="417"/>
      <c r="G26" s="417"/>
    </row>
    <row r="27" spans="1:9" ht="19.5" customHeight="1">
      <c r="D27" s="417"/>
      <c r="E27" s="417"/>
      <c r="F27" s="417"/>
      <c r="G27" s="417"/>
    </row>
    <row r="28" spans="1:9" ht="19.5" customHeight="1">
      <c r="D28" s="417"/>
      <c r="E28" s="417"/>
      <c r="F28" s="417"/>
      <c r="G28" s="417"/>
    </row>
    <row r="29" spans="1:9" ht="19.5" customHeight="1">
      <c r="D29" s="417"/>
      <c r="E29" s="417"/>
      <c r="F29" s="417"/>
      <c r="G29" s="417"/>
    </row>
  </sheetData>
  <pageMargins left="0.56999999999999995" right="0.511811023622047" top="0.62992125984252001" bottom="0.62992125984252001" header="0.511811023622047" footer="0.236220472440944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2"/>
  <sheetViews>
    <sheetView workbookViewId="0">
      <selection sqref="A1:B1"/>
    </sheetView>
  </sheetViews>
  <sheetFormatPr defaultRowHeight="15"/>
  <cols>
    <col min="1" max="1" width="97.85546875" style="124" customWidth="1"/>
    <col min="2" max="16384" width="9.140625" style="124"/>
  </cols>
  <sheetData>
    <row r="1" spans="1:1">
      <c r="A1" s="126"/>
    </row>
    <row r="2" spans="1:1" ht="20.25">
      <c r="A2" s="125" t="s">
        <v>143</v>
      </c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39"/>
  <sheetViews>
    <sheetView workbookViewId="0">
      <selection activeCell="R27" sqref="R27"/>
    </sheetView>
  </sheetViews>
  <sheetFormatPr defaultRowHeight="15.95" customHeight="1"/>
  <cols>
    <col min="1" max="1" width="36.42578125" style="184" customWidth="1"/>
    <col min="2" max="2" width="10.28515625" style="184" hidden="1" customWidth="1"/>
    <col min="3" max="3" width="10.85546875" style="184" customWidth="1"/>
    <col min="4" max="7" width="10.85546875" style="184" hidden="1" customWidth="1"/>
    <col min="8" max="8" width="10.85546875" style="184" customWidth="1"/>
    <col min="9" max="10" width="10.85546875" style="184" hidden="1" customWidth="1"/>
    <col min="11" max="11" width="10.85546875" style="184" customWidth="1"/>
    <col min="12" max="12" width="12.28515625" style="184" customWidth="1"/>
    <col min="13" max="16384" width="9.140625" style="184"/>
  </cols>
  <sheetData>
    <row r="1" spans="1:13" s="177" customFormat="1" ht="18" customHeight="1">
      <c r="A1" s="179" t="s">
        <v>304</v>
      </c>
      <c r="B1" s="166"/>
      <c r="C1" s="166"/>
      <c r="D1" s="166"/>
      <c r="E1" s="166"/>
    </row>
    <row r="2" spans="1:13" s="177" customFormat="1" ht="18" customHeight="1">
      <c r="A2" s="180" t="s">
        <v>140</v>
      </c>
      <c r="B2" s="166"/>
      <c r="C2" s="166"/>
      <c r="D2" s="166"/>
      <c r="E2" s="166"/>
    </row>
    <row r="3" spans="1:13" s="177" customFormat="1" ht="18" customHeight="1">
      <c r="A3" s="180" t="s">
        <v>305</v>
      </c>
      <c r="B3" s="166"/>
      <c r="C3" s="166"/>
      <c r="D3" s="166"/>
      <c r="E3" s="166"/>
    </row>
    <row r="4" spans="1:13" s="177" customFormat="1" ht="18" customHeight="1">
      <c r="A4" s="181"/>
      <c r="B4" s="166"/>
      <c r="C4" s="166"/>
      <c r="D4" s="166"/>
      <c r="E4" s="166"/>
    </row>
    <row r="5" spans="1:13" s="177" customFormat="1" ht="18" customHeight="1">
      <c r="A5" s="182"/>
    </row>
    <row r="6" spans="1:13" s="177" customFormat="1" ht="18" customHeight="1">
      <c r="A6" s="578"/>
      <c r="B6" s="580" t="s">
        <v>234</v>
      </c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580"/>
    </row>
    <row r="7" spans="1:13" ht="38.25">
      <c r="A7" s="579"/>
      <c r="B7" s="199" t="s">
        <v>302</v>
      </c>
      <c r="C7" s="199" t="s">
        <v>303</v>
      </c>
      <c r="D7" s="199" t="s">
        <v>301</v>
      </c>
      <c r="E7" s="199" t="s">
        <v>300</v>
      </c>
      <c r="F7" s="199" t="s">
        <v>299</v>
      </c>
      <c r="G7" s="199" t="s">
        <v>298</v>
      </c>
      <c r="H7" s="199" t="s">
        <v>297</v>
      </c>
      <c r="I7" s="199" t="s">
        <v>296</v>
      </c>
      <c r="J7" s="199" t="s">
        <v>295</v>
      </c>
      <c r="K7" s="199" t="s">
        <v>334</v>
      </c>
      <c r="L7" s="199" t="s">
        <v>355</v>
      </c>
      <c r="M7" s="199" t="s">
        <v>356</v>
      </c>
    </row>
    <row r="8" spans="1:13" ht="25.5">
      <c r="A8" s="419" t="s">
        <v>277</v>
      </c>
      <c r="B8" s="422">
        <f t="shared" ref="B8:G8" si="0">B9+B10</f>
        <v>215</v>
      </c>
      <c r="C8" s="408">
        <f t="shared" si="0"/>
        <v>232</v>
      </c>
      <c r="D8" s="408">
        <f t="shared" si="0"/>
        <v>241</v>
      </c>
      <c r="E8" s="408">
        <f t="shared" si="0"/>
        <v>256</v>
      </c>
      <c r="F8" s="408">
        <f t="shared" si="0"/>
        <v>263</v>
      </c>
      <c r="G8" s="408">
        <f t="shared" si="0"/>
        <v>278</v>
      </c>
      <c r="H8" s="408">
        <f>H9+H10</f>
        <v>284</v>
      </c>
      <c r="I8" s="408">
        <f>I9+I10</f>
        <v>298</v>
      </c>
      <c r="J8" s="408">
        <f t="shared" ref="J8:M8" si="1">J9+J10</f>
        <v>310</v>
      </c>
      <c r="K8" s="408">
        <f t="shared" si="1"/>
        <v>323</v>
      </c>
      <c r="L8" s="408">
        <f t="shared" si="1"/>
        <v>333</v>
      </c>
      <c r="M8" s="408">
        <f t="shared" si="1"/>
        <v>333</v>
      </c>
    </row>
    <row r="9" spans="1:13" s="190" customFormat="1" ht="18" customHeight="1">
      <c r="A9" s="191" t="s">
        <v>26</v>
      </c>
      <c r="B9" s="487">
        <v>196</v>
      </c>
      <c r="C9" s="407">
        <f>+'230'!C9</f>
        <v>203</v>
      </c>
      <c r="D9" s="407">
        <v>218</v>
      </c>
      <c r="E9" s="407">
        <v>230</v>
      </c>
      <c r="F9" s="407">
        <v>234</v>
      </c>
      <c r="G9" s="407">
        <v>248</v>
      </c>
      <c r="H9" s="407">
        <f>+'230'!F9</f>
        <v>247</v>
      </c>
      <c r="I9" s="407">
        <f>+'230'!I9</f>
        <v>253</v>
      </c>
      <c r="J9" s="407">
        <f>+'230'!L9</f>
        <v>255</v>
      </c>
      <c r="K9" s="371">
        <f>+'230'!O9</f>
        <v>257</v>
      </c>
      <c r="L9" s="371">
        <f>+'230'!O9</f>
        <v>257</v>
      </c>
      <c r="M9" s="558">
        <f>+'230'!U9</f>
        <v>253</v>
      </c>
    </row>
    <row r="10" spans="1:13" s="190" customFormat="1" ht="18" customHeight="1">
      <c r="A10" s="191" t="s">
        <v>27</v>
      </c>
      <c r="B10" s="487">
        <v>19</v>
      </c>
      <c r="C10" s="407">
        <f>+'230'!D9</f>
        <v>29</v>
      </c>
      <c r="D10" s="407">
        <v>23</v>
      </c>
      <c r="E10" s="407">
        <v>26</v>
      </c>
      <c r="F10" s="407">
        <v>29</v>
      </c>
      <c r="G10" s="407">
        <v>30</v>
      </c>
      <c r="H10" s="407">
        <f>+'230'!G9</f>
        <v>37</v>
      </c>
      <c r="I10" s="407">
        <f>+'230'!J9</f>
        <v>45</v>
      </c>
      <c r="J10" s="407">
        <f>+'230'!M9</f>
        <v>55</v>
      </c>
      <c r="K10" s="371">
        <f>+'230'!P9</f>
        <v>66</v>
      </c>
      <c r="L10" s="371">
        <f>+'230'!S9</f>
        <v>76</v>
      </c>
      <c r="M10" s="558">
        <f>+'230'!V9</f>
        <v>80</v>
      </c>
    </row>
    <row r="11" spans="1:13" ht="25.5">
      <c r="A11" s="419" t="s">
        <v>278</v>
      </c>
      <c r="B11" s="422">
        <f t="shared" ref="B11:M11" si="2">B12+B13</f>
        <v>2232</v>
      </c>
      <c r="C11" s="408">
        <f t="shared" si="2"/>
        <v>2517</v>
      </c>
      <c r="D11" s="408">
        <f t="shared" si="2"/>
        <v>2742</v>
      </c>
      <c r="E11" s="408">
        <f t="shared" si="2"/>
        <v>2668</v>
      </c>
      <c r="F11" s="408">
        <f t="shared" si="2"/>
        <v>2822</v>
      </c>
      <c r="G11" s="408">
        <f t="shared" si="2"/>
        <v>2914</v>
      </c>
      <c r="H11" s="408">
        <f t="shared" si="2"/>
        <v>3026</v>
      </c>
      <c r="I11" s="408">
        <f t="shared" si="2"/>
        <v>3220</v>
      </c>
      <c r="J11" s="408">
        <f t="shared" si="2"/>
        <v>3476</v>
      </c>
      <c r="K11" s="408">
        <f t="shared" si="2"/>
        <v>3410</v>
      </c>
      <c r="L11" s="408">
        <f t="shared" si="2"/>
        <v>3469</v>
      </c>
      <c r="M11" s="408">
        <f t="shared" si="2"/>
        <v>3610</v>
      </c>
    </row>
    <row r="12" spans="1:13" ht="18" customHeight="1">
      <c r="A12" s="191" t="s">
        <v>26</v>
      </c>
      <c r="B12" s="487">
        <v>1894</v>
      </c>
      <c r="C12" s="407">
        <f>+'231'!C10</f>
        <v>2069</v>
      </c>
      <c r="D12" s="407">
        <f>+'231'!F10</f>
        <v>2365</v>
      </c>
      <c r="E12" s="407">
        <f>+'231'!I10</f>
        <v>2262</v>
      </c>
      <c r="F12" s="407">
        <f>+'231'!L10</f>
        <v>2356</v>
      </c>
      <c r="G12" s="407">
        <f>+'231'!O10</f>
        <v>2410</v>
      </c>
      <c r="H12" s="407">
        <f>+'231'!R10</f>
        <v>2466</v>
      </c>
      <c r="I12" s="407">
        <f>+'231'!U10</f>
        <v>2517</v>
      </c>
      <c r="J12" s="407">
        <f>+'231'!X10</f>
        <v>2613</v>
      </c>
      <c r="K12" s="371">
        <f>+'231'!AA10</f>
        <v>2475</v>
      </c>
      <c r="L12" s="371">
        <f>+'231'!AD10</f>
        <v>2447</v>
      </c>
      <c r="M12" s="558">
        <f>+'231'!AG10</f>
        <v>2412</v>
      </c>
    </row>
    <row r="13" spans="1:13" ht="18" customHeight="1">
      <c r="A13" s="191" t="s">
        <v>27</v>
      </c>
      <c r="B13" s="487">
        <v>338</v>
      </c>
      <c r="C13" s="407">
        <f>+'231'!D10</f>
        <v>448</v>
      </c>
      <c r="D13" s="407">
        <f>+'231'!G10</f>
        <v>377</v>
      </c>
      <c r="E13" s="407">
        <f>+'231'!J10</f>
        <v>406</v>
      </c>
      <c r="F13" s="407">
        <f>+'231'!M10</f>
        <v>466</v>
      </c>
      <c r="G13" s="407">
        <f>+'231'!P10</f>
        <v>504</v>
      </c>
      <c r="H13" s="407">
        <f>+'231'!S10</f>
        <v>560</v>
      </c>
      <c r="I13" s="407">
        <f>+'231'!V10</f>
        <v>703</v>
      </c>
      <c r="J13" s="407">
        <f>+'231'!Y10</f>
        <v>863</v>
      </c>
      <c r="K13" s="371">
        <f>+'231'!AB10</f>
        <v>935</v>
      </c>
      <c r="L13" s="371">
        <f>+'231'!AE10</f>
        <v>1022</v>
      </c>
      <c r="M13" s="558">
        <f>+'231'!AH10</f>
        <v>1198</v>
      </c>
    </row>
    <row r="14" spans="1:13" s="185" customFormat="1" ht="31.5" customHeight="1">
      <c r="A14" s="419" t="s">
        <v>279</v>
      </c>
      <c r="B14" s="422">
        <f t="shared" ref="B14:H14" si="3">B15+B16</f>
        <v>2438</v>
      </c>
      <c r="C14" s="408">
        <f t="shared" si="3"/>
        <v>2518</v>
      </c>
      <c r="D14" s="408">
        <f t="shared" si="3"/>
        <v>2595</v>
      </c>
      <c r="E14" s="408">
        <f t="shared" si="3"/>
        <v>2665</v>
      </c>
      <c r="F14" s="408">
        <f t="shared" si="3"/>
        <v>2702</v>
      </c>
      <c r="G14" s="408">
        <f t="shared" si="3"/>
        <v>2716</v>
      </c>
      <c r="H14" s="408">
        <f t="shared" si="3"/>
        <v>2859</v>
      </c>
      <c r="I14" s="408">
        <f>SUM(I15:I16)</f>
        <v>3767</v>
      </c>
      <c r="J14" s="408">
        <f t="shared" ref="J14:M14" si="4">SUM(J15:J16)</f>
        <v>4044</v>
      </c>
      <c r="K14" s="408">
        <f t="shared" si="4"/>
        <v>4044</v>
      </c>
      <c r="L14" s="408">
        <f t="shared" si="4"/>
        <v>4104</v>
      </c>
      <c r="M14" s="408">
        <f t="shared" si="4"/>
        <v>3838</v>
      </c>
    </row>
    <row r="15" spans="1:13" ht="18" customHeight="1">
      <c r="A15" s="191" t="s">
        <v>26</v>
      </c>
      <c r="B15" s="487">
        <v>2225</v>
      </c>
      <c r="C15" s="407">
        <v>2293</v>
      </c>
      <c r="D15" s="407">
        <v>2345</v>
      </c>
      <c r="E15" s="407">
        <v>2390</v>
      </c>
      <c r="F15" s="407">
        <v>2400</v>
      </c>
      <c r="G15" s="407">
        <v>2416</v>
      </c>
      <c r="H15" s="407">
        <v>2411</v>
      </c>
      <c r="I15" s="407">
        <v>3063</v>
      </c>
      <c r="J15" s="407">
        <v>3149</v>
      </c>
      <c r="K15" s="371">
        <v>3149</v>
      </c>
      <c r="L15" s="371">
        <v>3149</v>
      </c>
      <c r="M15" s="558">
        <v>2521</v>
      </c>
    </row>
    <row r="16" spans="1:13" ht="18" customHeight="1">
      <c r="A16" s="191" t="s">
        <v>27</v>
      </c>
      <c r="B16" s="487">
        <v>213</v>
      </c>
      <c r="C16" s="407">
        <v>225</v>
      </c>
      <c r="D16" s="407">
        <v>250</v>
      </c>
      <c r="E16" s="407">
        <v>275</v>
      </c>
      <c r="F16" s="407">
        <v>302</v>
      </c>
      <c r="G16" s="407">
        <v>300</v>
      </c>
      <c r="H16" s="407">
        <v>448</v>
      </c>
      <c r="I16" s="407">
        <v>704</v>
      </c>
      <c r="J16" s="407">
        <v>895</v>
      </c>
      <c r="K16" s="371">
        <v>895</v>
      </c>
      <c r="L16" s="371">
        <v>955</v>
      </c>
      <c r="M16" s="558">
        <v>1317</v>
      </c>
    </row>
    <row r="17" spans="1:13" ht="18" customHeight="1">
      <c r="A17" s="191"/>
      <c r="B17" s="487"/>
      <c r="C17" s="407"/>
      <c r="D17" s="407"/>
      <c r="E17" s="407"/>
      <c r="F17" s="407"/>
      <c r="G17" s="407"/>
      <c r="H17" s="407"/>
      <c r="I17" s="407"/>
      <c r="J17" s="407"/>
      <c r="K17" s="371"/>
    </row>
    <row r="18" spans="1:13" ht="18" customHeight="1">
      <c r="B18" s="581" t="s">
        <v>28</v>
      </c>
      <c r="C18" s="581"/>
      <c r="D18" s="581"/>
      <c r="E18" s="581"/>
      <c r="F18" s="581"/>
      <c r="G18" s="581"/>
      <c r="H18" s="581"/>
      <c r="I18" s="581"/>
      <c r="J18" s="581"/>
      <c r="K18" s="581"/>
      <c r="L18" s="581"/>
      <c r="M18" s="581"/>
    </row>
    <row r="19" spans="1:13" ht="18" customHeight="1">
      <c r="B19" s="579" t="s">
        <v>29</v>
      </c>
      <c r="C19" s="579"/>
      <c r="D19" s="579"/>
      <c r="E19" s="579"/>
      <c r="F19" s="579"/>
      <c r="G19" s="579"/>
      <c r="H19" s="579"/>
      <c r="I19" s="579"/>
      <c r="J19" s="579"/>
      <c r="K19" s="579"/>
      <c r="L19" s="579"/>
      <c r="M19" s="579"/>
    </row>
    <row r="20" spans="1:13" ht="46.5" customHeight="1">
      <c r="B20" s="536"/>
      <c r="C20" s="447" t="s">
        <v>301</v>
      </c>
      <c r="D20" s="447" t="s">
        <v>301</v>
      </c>
      <c r="E20" s="447" t="s">
        <v>300</v>
      </c>
      <c r="F20" s="447" t="s">
        <v>299</v>
      </c>
      <c r="G20" s="447" t="s">
        <v>298</v>
      </c>
      <c r="H20" s="447" t="s">
        <v>297</v>
      </c>
      <c r="I20" s="447" t="s">
        <v>296</v>
      </c>
      <c r="J20" s="447" t="s">
        <v>295</v>
      </c>
      <c r="K20" s="447" t="s">
        <v>334</v>
      </c>
      <c r="L20" s="447" t="s">
        <v>355</v>
      </c>
      <c r="M20" s="447" t="s">
        <v>356</v>
      </c>
    </row>
    <row r="21" spans="1:13" ht="18" customHeight="1">
      <c r="A21" s="185" t="s">
        <v>131</v>
      </c>
      <c r="C21" s="542">
        <f t="shared" ref="C21:M21" si="5">+C8/B8*100</f>
        <v>107.90697674418605</v>
      </c>
      <c r="D21" s="542">
        <f t="shared" si="5"/>
        <v>103.87931034482759</v>
      </c>
      <c r="E21" s="542">
        <f t="shared" si="5"/>
        <v>106.2240663900415</v>
      </c>
      <c r="F21" s="542">
        <f t="shared" si="5"/>
        <v>102.734375</v>
      </c>
      <c r="G21" s="542">
        <f t="shared" si="5"/>
        <v>105.70342205323193</v>
      </c>
      <c r="H21" s="542">
        <f t="shared" si="5"/>
        <v>102.15827338129498</v>
      </c>
      <c r="I21" s="542">
        <f t="shared" si="5"/>
        <v>104.92957746478872</v>
      </c>
      <c r="J21" s="542">
        <f t="shared" si="5"/>
        <v>104.02684563758389</v>
      </c>
      <c r="K21" s="542">
        <f t="shared" si="5"/>
        <v>104.19354838709678</v>
      </c>
      <c r="L21" s="542">
        <f t="shared" si="5"/>
        <v>103.09597523219813</v>
      </c>
      <c r="M21" s="542">
        <f t="shared" si="5"/>
        <v>100</v>
      </c>
    </row>
    <row r="22" spans="1:13" ht="18" customHeight="1">
      <c r="A22" s="196" t="s">
        <v>26</v>
      </c>
      <c r="C22" s="318">
        <f t="shared" ref="C22:M29" si="6">+C9/B9*100</f>
        <v>103.57142857142858</v>
      </c>
      <c r="D22" s="318">
        <f t="shared" si="6"/>
        <v>107.38916256157636</v>
      </c>
      <c r="E22" s="318">
        <f t="shared" si="6"/>
        <v>105.50458715596329</v>
      </c>
      <c r="F22" s="318">
        <f t="shared" si="6"/>
        <v>101.7391304347826</v>
      </c>
      <c r="G22" s="318">
        <f t="shared" si="6"/>
        <v>105.98290598290599</v>
      </c>
      <c r="H22" s="318">
        <f t="shared" si="6"/>
        <v>99.596774193548384</v>
      </c>
      <c r="I22" s="318">
        <f t="shared" si="6"/>
        <v>102.42914979757086</v>
      </c>
      <c r="J22" s="318">
        <f t="shared" si="6"/>
        <v>100.79051383399209</v>
      </c>
      <c r="K22" s="318">
        <f t="shared" si="6"/>
        <v>100.78431372549019</v>
      </c>
      <c r="L22" s="318">
        <f t="shared" si="6"/>
        <v>100</v>
      </c>
      <c r="M22" s="318">
        <f t="shared" si="6"/>
        <v>98.443579766536971</v>
      </c>
    </row>
    <row r="23" spans="1:13" ht="18" customHeight="1">
      <c r="A23" s="196" t="s">
        <v>27</v>
      </c>
      <c r="B23" s="198"/>
      <c r="C23" s="318">
        <f t="shared" si="6"/>
        <v>152.63157894736844</v>
      </c>
      <c r="D23" s="318">
        <f t="shared" si="6"/>
        <v>79.310344827586206</v>
      </c>
      <c r="E23" s="318">
        <f t="shared" si="6"/>
        <v>113.04347826086956</v>
      </c>
      <c r="F23" s="318">
        <f t="shared" si="6"/>
        <v>111.53846153846155</v>
      </c>
      <c r="G23" s="318">
        <f t="shared" si="6"/>
        <v>103.44827586206897</v>
      </c>
      <c r="H23" s="318">
        <f t="shared" si="6"/>
        <v>123.33333333333334</v>
      </c>
      <c r="I23" s="318">
        <f t="shared" si="6"/>
        <v>121.62162162162163</v>
      </c>
      <c r="J23" s="318">
        <f t="shared" si="6"/>
        <v>122.22222222222223</v>
      </c>
      <c r="K23" s="318">
        <f t="shared" si="6"/>
        <v>120</v>
      </c>
      <c r="L23" s="318">
        <f t="shared" si="6"/>
        <v>115.15151515151516</v>
      </c>
      <c r="M23" s="318">
        <f t="shared" si="6"/>
        <v>105.26315789473684</v>
      </c>
    </row>
    <row r="24" spans="1:13" ht="18" customHeight="1">
      <c r="A24" s="185" t="s">
        <v>156</v>
      </c>
      <c r="C24" s="542">
        <f t="shared" si="6"/>
        <v>112.76881720430107</v>
      </c>
      <c r="D24" s="542">
        <f t="shared" si="6"/>
        <v>108.93921334922527</v>
      </c>
      <c r="E24" s="542">
        <f t="shared" si="6"/>
        <v>97.301239970824213</v>
      </c>
      <c r="F24" s="542">
        <f t="shared" si="6"/>
        <v>105.77211394302847</v>
      </c>
      <c r="G24" s="542">
        <f t="shared" si="6"/>
        <v>103.26009922041106</v>
      </c>
      <c r="H24" s="542">
        <f t="shared" si="6"/>
        <v>103.84351407000688</v>
      </c>
      <c r="I24" s="542">
        <f t="shared" si="6"/>
        <v>106.41110376734963</v>
      </c>
      <c r="J24" s="542">
        <f t="shared" si="6"/>
        <v>107.95031055900621</v>
      </c>
      <c r="K24" s="542">
        <f t="shared" si="6"/>
        <v>98.101265822784811</v>
      </c>
      <c r="L24" s="542">
        <f t="shared" si="6"/>
        <v>101.73020527859238</v>
      </c>
      <c r="M24" s="542">
        <f t="shared" si="6"/>
        <v>104.06457192274429</v>
      </c>
    </row>
    <row r="25" spans="1:13" ht="18" customHeight="1">
      <c r="A25" s="196" t="s">
        <v>26</v>
      </c>
      <c r="C25" s="318">
        <f t="shared" si="6"/>
        <v>109.23970432946146</v>
      </c>
      <c r="D25" s="318">
        <f t="shared" si="6"/>
        <v>114.30642822619623</v>
      </c>
      <c r="E25" s="318">
        <f t="shared" si="6"/>
        <v>95.644820295983095</v>
      </c>
      <c r="F25" s="318">
        <f t="shared" si="6"/>
        <v>104.15561450044208</v>
      </c>
      <c r="G25" s="318">
        <f t="shared" si="6"/>
        <v>102.29202037351443</v>
      </c>
      <c r="H25" s="318">
        <f t="shared" si="6"/>
        <v>102.32365145228215</v>
      </c>
      <c r="I25" s="318">
        <f t="shared" si="6"/>
        <v>102.06812652068126</v>
      </c>
      <c r="J25" s="318">
        <f t="shared" si="6"/>
        <v>103.81406436233611</v>
      </c>
      <c r="K25" s="318">
        <f t="shared" si="6"/>
        <v>94.718714121699193</v>
      </c>
      <c r="L25" s="318">
        <f t="shared" si="6"/>
        <v>98.868686868686879</v>
      </c>
      <c r="M25" s="318">
        <f t="shared" si="6"/>
        <v>98.569677155700859</v>
      </c>
    </row>
    <row r="26" spans="1:13" ht="18" customHeight="1">
      <c r="A26" s="196" t="s">
        <v>27</v>
      </c>
      <c r="C26" s="318">
        <f t="shared" si="6"/>
        <v>132.54437869822488</v>
      </c>
      <c r="D26" s="318">
        <f t="shared" si="6"/>
        <v>84.151785714285708</v>
      </c>
      <c r="E26" s="318">
        <f t="shared" si="6"/>
        <v>107.69230769230769</v>
      </c>
      <c r="F26" s="318">
        <f t="shared" si="6"/>
        <v>114.77832512315271</v>
      </c>
      <c r="G26" s="318">
        <f t="shared" si="6"/>
        <v>108.15450643776825</v>
      </c>
      <c r="H26" s="318">
        <f t="shared" si="6"/>
        <v>111.11111111111111</v>
      </c>
      <c r="I26" s="318">
        <f t="shared" si="6"/>
        <v>125.53571428571428</v>
      </c>
      <c r="J26" s="318">
        <f t="shared" si="6"/>
        <v>122.75960170697013</v>
      </c>
      <c r="K26" s="318">
        <f t="shared" si="6"/>
        <v>108.34298957126303</v>
      </c>
      <c r="L26" s="318">
        <f t="shared" si="6"/>
        <v>109.30481283422459</v>
      </c>
      <c r="M26" s="318">
        <f t="shared" si="6"/>
        <v>117.2211350293542</v>
      </c>
    </row>
    <row r="27" spans="1:13" ht="18" customHeight="1">
      <c r="A27" s="185" t="s">
        <v>132</v>
      </c>
      <c r="C27" s="542">
        <f t="shared" si="6"/>
        <v>103.28137817883511</v>
      </c>
      <c r="D27" s="542">
        <f t="shared" si="6"/>
        <v>103.05798252581413</v>
      </c>
      <c r="E27" s="542">
        <f t="shared" si="6"/>
        <v>102.69749518304432</v>
      </c>
      <c r="F27" s="542">
        <f t="shared" si="6"/>
        <v>101.38836772983115</v>
      </c>
      <c r="G27" s="542">
        <f t="shared" si="6"/>
        <v>100.51813471502591</v>
      </c>
      <c r="H27" s="542">
        <f t="shared" si="6"/>
        <v>105.26509572901325</v>
      </c>
      <c r="I27" s="542">
        <f t="shared" si="6"/>
        <v>131.75935641832808</v>
      </c>
      <c r="J27" s="542">
        <f t="shared" si="6"/>
        <v>107.35333156357845</v>
      </c>
      <c r="K27" s="542">
        <f t="shared" si="6"/>
        <v>100</v>
      </c>
      <c r="L27" s="542">
        <f t="shared" si="6"/>
        <v>101.48367952522254</v>
      </c>
      <c r="M27" s="542">
        <f t="shared" si="6"/>
        <v>93.518518518518519</v>
      </c>
    </row>
    <row r="28" spans="1:13" ht="18" customHeight="1">
      <c r="A28" s="196" t="s">
        <v>26</v>
      </c>
      <c r="C28" s="318">
        <f t="shared" si="6"/>
        <v>103.0561797752809</v>
      </c>
      <c r="D28" s="318">
        <f t="shared" si="6"/>
        <v>102.26777147841256</v>
      </c>
      <c r="E28" s="318">
        <f t="shared" si="6"/>
        <v>101.91897654584221</v>
      </c>
      <c r="F28" s="318">
        <f t="shared" si="6"/>
        <v>100.418410041841</v>
      </c>
      <c r="G28" s="318">
        <f t="shared" si="6"/>
        <v>100.66666666666666</v>
      </c>
      <c r="H28" s="318">
        <f t="shared" si="6"/>
        <v>99.793046357615893</v>
      </c>
      <c r="I28" s="318">
        <f t="shared" si="6"/>
        <v>127.04272086271257</v>
      </c>
      <c r="J28" s="318">
        <f t="shared" si="6"/>
        <v>102.80770486451192</v>
      </c>
      <c r="K28" s="318">
        <f t="shared" si="6"/>
        <v>100</v>
      </c>
      <c r="L28" s="318">
        <f t="shared" si="6"/>
        <v>100</v>
      </c>
      <c r="M28" s="318">
        <f t="shared" si="6"/>
        <v>80.057161003493178</v>
      </c>
    </row>
    <row r="29" spans="1:13" ht="18" customHeight="1">
      <c r="A29" s="196" t="s">
        <v>27</v>
      </c>
      <c r="C29" s="318">
        <f t="shared" si="6"/>
        <v>105.63380281690141</v>
      </c>
      <c r="D29" s="318">
        <f t="shared" si="6"/>
        <v>111.11111111111111</v>
      </c>
      <c r="E29" s="318">
        <f t="shared" si="6"/>
        <v>110.00000000000001</v>
      </c>
      <c r="F29" s="318">
        <f t="shared" si="6"/>
        <v>109.81818181818181</v>
      </c>
      <c r="G29" s="318">
        <f t="shared" si="6"/>
        <v>99.337748344370851</v>
      </c>
      <c r="H29" s="318">
        <f t="shared" si="6"/>
        <v>149.33333333333334</v>
      </c>
      <c r="I29" s="318">
        <f t="shared" si="6"/>
        <v>157.14285714285714</v>
      </c>
      <c r="J29" s="318">
        <f t="shared" si="6"/>
        <v>127.13068181818181</v>
      </c>
      <c r="K29" s="318">
        <f t="shared" si="6"/>
        <v>100</v>
      </c>
      <c r="L29" s="318">
        <f t="shared" si="6"/>
        <v>106.70391061452513</v>
      </c>
      <c r="M29" s="318">
        <f t="shared" si="6"/>
        <v>137.90575916230367</v>
      </c>
    </row>
    <row r="30" spans="1:13" ht="15.95" customHeight="1">
      <c r="J30" s="195"/>
    </row>
    <row r="31" spans="1:13" ht="15.95" customHeight="1">
      <c r="A31" s="483"/>
    </row>
    <row r="33" spans="10:10" ht="15.95" customHeight="1">
      <c r="J33" s="195"/>
    </row>
    <row r="34" spans="10:10" ht="15.95" customHeight="1">
      <c r="J34" s="195"/>
    </row>
    <row r="35" spans="10:10" ht="15.95" customHeight="1">
      <c r="J35" s="195"/>
    </row>
    <row r="36" spans="10:10" ht="15.95" customHeight="1">
      <c r="J36" s="195"/>
    </row>
    <row r="37" spans="10:10" ht="15.95" customHeight="1">
      <c r="J37" s="195"/>
    </row>
    <row r="38" spans="10:10" ht="15.95" customHeight="1">
      <c r="J38" s="195"/>
    </row>
    <row r="39" spans="10:10" ht="15.95" customHeight="1">
      <c r="J39" s="195"/>
    </row>
  </sheetData>
  <mergeCells count="4">
    <mergeCell ref="A6:A7"/>
    <mergeCell ref="B6:M6"/>
    <mergeCell ref="B18:M18"/>
    <mergeCell ref="B19:M19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2"/>
  <sheetViews>
    <sheetView workbookViewId="0">
      <selection activeCell="T19" sqref="T19"/>
    </sheetView>
  </sheetViews>
  <sheetFormatPr defaultRowHeight="15.95" customHeight="1"/>
  <cols>
    <col min="1" max="1" width="27.5703125" style="205" customWidth="1"/>
    <col min="2" max="3" width="14.7109375" style="205" customWidth="1"/>
    <col min="4" max="4" width="18.28515625" style="205" customWidth="1"/>
    <col min="5" max="6" width="14.7109375" style="205" customWidth="1"/>
    <col min="7" max="7" width="22.85546875" style="205" customWidth="1"/>
    <col min="8" max="10" width="14.7109375" style="205" hidden="1" customWidth="1"/>
    <col min="11" max="11" width="9.42578125" style="205" hidden="1" customWidth="1"/>
    <col min="12" max="12" width="11.28515625" style="205" hidden="1" customWidth="1"/>
    <col min="13" max="13" width="13.28515625" style="205" hidden="1" customWidth="1"/>
    <col min="14" max="14" width="10.28515625" style="205" customWidth="1"/>
    <col min="15" max="15" width="13.140625" style="205" customWidth="1"/>
    <col min="16" max="16" width="13.28515625" style="205" customWidth="1"/>
    <col min="17" max="17" width="11.140625" style="205" customWidth="1"/>
    <col min="18" max="18" width="13.85546875" style="205" customWidth="1"/>
    <col min="19" max="19" width="13.5703125" style="205" customWidth="1"/>
    <col min="20" max="20" width="9.140625" style="205"/>
    <col min="21" max="21" width="9.140625" style="205" customWidth="1"/>
    <col min="22" max="22" width="12.5703125" style="205" customWidth="1"/>
    <col min="23" max="16384" width="9.140625" style="205"/>
  </cols>
  <sheetData>
    <row r="1" spans="1:22" ht="20.100000000000001" customHeight="1">
      <c r="A1" s="206" t="s">
        <v>323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2" ht="20.100000000000001" customHeight="1">
      <c r="A2" s="208" t="s">
        <v>324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</row>
    <row r="3" spans="1:22" ht="20.100000000000001" customHeight="1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</row>
    <row r="4" spans="1:22" ht="20.100000000000001" customHeight="1">
      <c r="V4" s="209" t="s">
        <v>30</v>
      </c>
    </row>
    <row r="5" spans="1:22" s="519" customFormat="1" ht="30" customHeight="1">
      <c r="A5" s="215"/>
      <c r="B5" s="580" t="s">
        <v>339</v>
      </c>
      <c r="C5" s="580"/>
      <c r="D5" s="580"/>
      <c r="E5" s="580" t="s">
        <v>340</v>
      </c>
      <c r="F5" s="580"/>
      <c r="G5" s="580"/>
      <c r="H5" s="584" t="s">
        <v>306</v>
      </c>
      <c r="I5" s="584"/>
      <c r="J5" s="584"/>
      <c r="K5" s="584" t="s">
        <v>341</v>
      </c>
      <c r="L5" s="584"/>
      <c r="M5" s="584"/>
      <c r="N5" s="584" t="s">
        <v>342</v>
      </c>
      <c r="O5" s="584"/>
      <c r="P5" s="584"/>
      <c r="Q5" s="582" t="s">
        <v>357</v>
      </c>
      <c r="R5" s="582"/>
      <c r="S5" s="582"/>
      <c r="T5" s="582" t="s">
        <v>358</v>
      </c>
      <c r="U5" s="582"/>
      <c r="V5" s="582"/>
    </row>
    <row r="6" spans="1:22" s="519" customFormat="1" ht="20.100000000000001" customHeight="1">
      <c r="B6" s="569" t="s">
        <v>31</v>
      </c>
      <c r="C6" s="585" t="s">
        <v>32</v>
      </c>
      <c r="D6" s="586"/>
      <c r="E6" s="569" t="s">
        <v>31</v>
      </c>
      <c r="F6" s="585" t="s">
        <v>32</v>
      </c>
      <c r="G6" s="586"/>
      <c r="H6" s="569" t="s">
        <v>31</v>
      </c>
      <c r="I6" s="583" t="s">
        <v>32</v>
      </c>
      <c r="J6" s="584"/>
      <c r="K6" s="569" t="s">
        <v>31</v>
      </c>
      <c r="L6" s="583" t="s">
        <v>32</v>
      </c>
      <c r="M6" s="584"/>
      <c r="N6" s="569" t="s">
        <v>31</v>
      </c>
      <c r="O6" s="583" t="s">
        <v>32</v>
      </c>
      <c r="P6" s="584"/>
      <c r="Q6" s="569" t="s">
        <v>31</v>
      </c>
      <c r="R6" s="583" t="s">
        <v>32</v>
      </c>
      <c r="S6" s="584"/>
      <c r="T6" s="569" t="s">
        <v>31</v>
      </c>
      <c r="U6" s="583" t="s">
        <v>32</v>
      </c>
      <c r="V6" s="584"/>
    </row>
    <row r="7" spans="1:22" s="519" customFormat="1" ht="20.100000000000001" customHeight="1">
      <c r="B7" s="211" t="s">
        <v>33</v>
      </c>
      <c r="C7" s="570" t="s">
        <v>34</v>
      </c>
      <c r="D7" s="570" t="s">
        <v>35</v>
      </c>
      <c r="E7" s="211" t="s">
        <v>33</v>
      </c>
      <c r="F7" s="570" t="s">
        <v>34</v>
      </c>
      <c r="G7" s="570" t="s">
        <v>35</v>
      </c>
      <c r="H7" s="211" t="s">
        <v>33</v>
      </c>
      <c r="I7" s="570" t="s">
        <v>34</v>
      </c>
      <c r="J7" s="570" t="s">
        <v>35</v>
      </c>
      <c r="K7" s="211" t="s">
        <v>33</v>
      </c>
      <c r="L7" s="570" t="s">
        <v>34</v>
      </c>
      <c r="M7" s="570" t="s">
        <v>35</v>
      </c>
      <c r="N7" s="211" t="s">
        <v>33</v>
      </c>
      <c r="O7" s="570" t="s">
        <v>34</v>
      </c>
      <c r="P7" s="570" t="s">
        <v>35</v>
      </c>
      <c r="Q7" s="211" t="s">
        <v>33</v>
      </c>
      <c r="R7" s="570" t="s">
        <v>34</v>
      </c>
      <c r="S7" s="570" t="s">
        <v>35</v>
      </c>
      <c r="T7" s="211" t="s">
        <v>33</v>
      </c>
      <c r="U7" s="570" t="s">
        <v>34</v>
      </c>
      <c r="V7" s="570" t="s">
        <v>35</v>
      </c>
    </row>
    <row r="8" spans="1:22" s="519" customFormat="1" ht="20.100000000000001" customHeight="1">
      <c r="B8" s="571"/>
      <c r="C8" s="216" t="s">
        <v>36</v>
      </c>
      <c r="D8" s="216" t="s">
        <v>37</v>
      </c>
      <c r="E8" s="571"/>
      <c r="F8" s="216" t="s">
        <v>36</v>
      </c>
      <c r="G8" s="216" t="s">
        <v>37</v>
      </c>
      <c r="H8" s="571"/>
      <c r="I8" s="216" t="s">
        <v>36</v>
      </c>
      <c r="J8" s="216" t="s">
        <v>37</v>
      </c>
      <c r="K8" s="571"/>
      <c r="L8" s="216" t="s">
        <v>36</v>
      </c>
      <c r="M8" s="216" t="s">
        <v>37</v>
      </c>
      <c r="N8" s="571"/>
      <c r="O8" s="216" t="s">
        <v>36</v>
      </c>
      <c r="P8" s="216" t="s">
        <v>37</v>
      </c>
      <c r="Q8" s="571"/>
      <c r="R8" s="216" t="s">
        <v>36</v>
      </c>
      <c r="S8" s="216" t="s">
        <v>37</v>
      </c>
      <c r="T8" s="571"/>
      <c r="U8" s="216" t="s">
        <v>36</v>
      </c>
      <c r="V8" s="216" t="s">
        <v>37</v>
      </c>
    </row>
    <row r="9" spans="1:22" ht="20.100000000000001" customHeight="1">
      <c r="A9" s="212" t="s">
        <v>38</v>
      </c>
      <c r="B9" s="408">
        <f t="shared" ref="B9:D9" si="0">SUM(B10:B24)</f>
        <v>232</v>
      </c>
      <c r="C9" s="408">
        <f t="shared" si="0"/>
        <v>203</v>
      </c>
      <c r="D9" s="408">
        <f t="shared" si="0"/>
        <v>29</v>
      </c>
      <c r="E9" s="408">
        <f t="shared" ref="E9:G9" si="1">SUM(E10:E24)</f>
        <v>284</v>
      </c>
      <c r="F9" s="408">
        <f t="shared" si="1"/>
        <v>247</v>
      </c>
      <c r="G9" s="408">
        <f t="shared" si="1"/>
        <v>37</v>
      </c>
      <c r="H9" s="408">
        <f>SUM(H10:H24)</f>
        <v>298</v>
      </c>
      <c r="I9" s="408">
        <f t="shared" ref="I9" si="2">SUM(I10:I24)</f>
        <v>253</v>
      </c>
      <c r="J9" s="408">
        <f>SUM(J10:J24)</f>
        <v>45</v>
      </c>
      <c r="K9" s="408">
        <f>SUM(K10:K24)</f>
        <v>310</v>
      </c>
      <c r="L9" s="408">
        <f t="shared" ref="L9:M9" si="3">SUM(L10:L24)</f>
        <v>255</v>
      </c>
      <c r="M9" s="408">
        <f t="shared" si="3"/>
        <v>55</v>
      </c>
      <c r="N9" s="408">
        <f>SUM(N10:N24)</f>
        <v>323</v>
      </c>
      <c r="O9" s="408">
        <f t="shared" ref="O9" si="4">SUM(O10:O24)</f>
        <v>257</v>
      </c>
      <c r="P9" s="408">
        <f t="shared" ref="P9" si="5">SUM(P10:P24)</f>
        <v>66</v>
      </c>
      <c r="Q9" s="408">
        <f>SUM(R9:S9)</f>
        <v>333</v>
      </c>
      <c r="R9" s="408">
        <f>SUM(R10:R24)</f>
        <v>257</v>
      </c>
      <c r="S9" s="408">
        <f>SUM(S10:S24)</f>
        <v>76</v>
      </c>
      <c r="T9" s="408">
        <f>U9+V9</f>
        <v>333</v>
      </c>
      <c r="U9" s="408">
        <f t="shared" ref="U9:V9" si="6">SUM(U10:U24)</f>
        <v>253</v>
      </c>
      <c r="V9" s="408">
        <f t="shared" si="6"/>
        <v>80</v>
      </c>
    </row>
    <row r="10" spans="1:22" ht="20.100000000000001" customHeight="1">
      <c r="A10" s="205" t="s">
        <v>200</v>
      </c>
      <c r="B10" s="407">
        <f>+SUM(C10:D10)</f>
        <v>34</v>
      </c>
      <c r="C10" s="407">
        <v>23</v>
      </c>
      <c r="D10" s="407">
        <v>11</v>
      </c>
      <c r="E10" s="407">
        <f>F10+G10</f>
        <v>42</v>
      </c>
      <c r="F10" s="407">
        <v>23</v>
      </c>
      <c r="G10" s="407">
        <v>19</v>
      </c>
      <c r="H10" s="407">
        <f>I10+J10</f>
        <v>46</v>
      </c>
      <c r="I10" s="407">
        <v>23</v>
      </c>
      <c r="J10" s="407">
        <v>23</v>
      </c>
      <c r="K10" s="407">
        <v>48</v>
      </c>
      <c r="L10" s="407">
        <v>23</v>
      </c>
      <c r="M10" s="407">
        <v>25</v>
      </c>
      <c r="N10" s="404">
        <v>60</v>
      </c>
      <c r="O10" s="404">
        <v>24</v>
      </c>
      <c r="P10" s="407">
        <v>36</v>
      </c>
      <c r="Q10" s="407">
        <f t="shared" ref="Q10:Q24" si="7">SUM(R10:S10)</f>
        <v>63</v>
      </c>
      <c r="R10" s="404">
        <v>23</v>
      </c>
      <c r="S10" s="407">
        <v>40</v>
      </c>
      <c r="T10" s="407">
        <f t="shared" ref="T10:T24" si="8">U10+V10</f>
        <v>63</v>
      </c>
      <c r="U10" s="561">
        <v>24</v>
      </c>
      <c r="V10" s="562">
        <v>39</v>
      </c>
    </row>
    <row r="11" spans="1:22" ht="20.100000000000001" customHeight="1">
      <c r="A11" s="205" t="s">
        <v>201</v>
      </c>
      <c r="B11" s="407">
        <f t="shared" ref="B11:B24" si="9">+SUM(C11:D11)</f>
        <v>15</v>
      </c>
      <c r="C11" s="407">
        <v>12</v>
      </c>
      <c r="D11" s="407">
        <v>3</v>
      </c>
      <c r="E11" s="407">
        <f t="shared" ref="E11:E24" si="10">F11+G11</f>
        <v>19</v>
      </c>
      <c r="F11" s="407">
        <v>16</v>
      </c>
      <c r="G11" s="407">
        <v>3</v>
      </c>
      <c r="H11" s="407">
        <f t="shared" ref="H11:H24" si="11">I11+J11</f>
        <v>22</v>
      </c>
      <c r="I11" s="407">
        <v>19</v>
      </c>
      <c r="J11" s="407">
        <v>3</v>
      </c>
      <c r="K11" s="407">
        <v>22</v>
      </c>
      <c r="L11" s="407">
        <v>19</v>
      </c>
      <c r="M11" s="407">
        <v>3</v>
      </c>
      <c r="N11" s="404">
        <v>21</v>
      </c>
      <c r="O11" s="404">
        <v>19</v>
      </c>
      <c r="P11" s="407">
        <v>2</v>
      </c>
      <c r="Q11" s="407">
        <f t="shared" si="7"/>
        <v>21</v>
      </c>
      <c r="R11" s="404">
        <v>19</v>
      </c>
      <c r="S11" s="407">
        <v>2</v>
      </c>
      <c r="T11" s="407">
        <f t="shared" si="8"/>
        <v>20</v>
      </c>
      <c r="U11" s="561">
        <v>18</v>
      </c>
      <c r="V11" s="562">
        <v>2</v>
      </c>
    </row>
    <row r="12" spans="1:22" ht="20.100000000000001" customHeight="1">
      <c r="A12" s="205" t="s">
        <v>202</v>
      </c>
      <c r="B12" s="407">
        <f t="shared" si="9"/>
        <v>12</v>
      </c>
      <c r="C12" s="407">
        <v>12</v>
      </c>
      <c r="D12" s="407">
        <v>0</v>
      </c>
      <c r="E12" s="407">
        <f t="shared" si="10"/>
        <v>15</v>
      </c>
      <c r="F12" s="407">
        <v>15</v>
      </c>
      <c r="G12" s="407">
        <v>0</v>
      </c>
      <c r="H12" s="407">
        <f t="shared" si="11"/>
        <v>15</v>
      </c>
      <c r="I12" s="407">
        <v>15</v>
      </c>
      <c r="J12" s="407">
        <v>0</v>
      </c>
      <c r="K12" s="407">
        <v>16</v>
      </c>
      <c r="L12" s="407">
        <v>15</v>
      </c>
      <c r="M12" s="407">
        <v>1</v>
      </c>
      <c r="N12" s="404">
        <v>16</v>
      </c>
      <c r="O12" s="404">
        <v>15</v>
      </c>
      <c r="P12" s="404">
        <v>1</v>
      </c>
      <c r="Q12" s="407">
        <f t="shared" si="7"/>
        <v>16</v>
      </c>
      <c r="R12" s="404">
        <v>15</v>
      </c>
      <c r="S12" s="404">
        <v>1</v>
      </c>
      <c r="T12" s="407">
        <f t="shared" si="8"/>
        <v>16</v>
      </c>
      <c r="U12" s="561">
        <v>15</v>
      </c>
      <c r="V12" s="561">
        <v>1</v>
      </c>
    </row>
    <row r="13" spans="1:22" ht="20.100000000000001" customHeight="1">
      <c r="A13" s="205" t="s">
        <v>203</v>
      </c>
      <c r="B13" s="407">
        <f t="shared" si="9"/>
        <v>8</v>
      </c>
      <c r="C13" s="407">
        <v>7</v>
      </c>
      <c r="D13" s="407">
        <v>1</v>
      </c>
      <c r="E13" s="407">
        <f t="shared" si="10"/>
        <v>16</v>
      </c>
      <c r="F13" s="407">
        <v>15</v>
      </c>
      <c r="G13" s="407">
        <v>1</v>
      </c>
      <c r="H13" s="407">
        <f t="shared" si="11"/>
        <v>18</v>
      </c>
      <c r="I13" s="407">
        <v>17</v>
      </c>
      <c r="J13" s="407">
        <v>1</v>
      </c>
      <c r="K13" s="407">
        <v>18</v>
      </c>
      <c r="L13" s="407">
        <v>17</v>
      </c>
      <c r="M13" s="407">
        <v>1</v>
      </c>
      <c r="N13" s="404">
        <v>18</v>
      </c>
      <c r="O13" s="404">
        <v>17</v>
      </c>
      <c r="P13" s="407">
        <v>1</v>
      </c>
      <c r="Q13" s="407">
        <f t="shared" si="7"/>
        <v>21</v>
      </c>
      <c r="R13" s="404">
        <v>17</v>
      </c>
      <c r="S13" s="407">
        <v>4</v>
      </c>
      <c r="T13" s="407">
        <f t="shared" si="8"/>
        <v>21</v>
      </c>
      <c r="U13" s="561">
        <v>17</v>
      </c>
      <c r="V13" s="562">
        <v>4</v>
      </c>
    </row>
    <row r="14" spans="1:22" ht="20.100000000000001" customHeight="1">
      <c r="A14" s="205" t="s">
        <v>204</v>
      </c>
      <c r="B14" s="407">
        <f t="shared" si="9"/>
        <v>10</v>
      </c>
      <c r="C14" s="407">
        <v>6</v>
      </c>
      <c r="D14" s="407">
        <v>4</v>
      </c>
      <c r="E14" s="407">
        <f t="shared" si="10"/>
        <v>14</v>
      </c>
      <c r="F14" s="407">
        <v>10</v>
      </c>
      <c r="G14" s="407">
        <v>4</v>
      </c>
      <c r="H14" s="407">
        <f t="shared" si="11"/>
        <v>15</v>
      </c>
      <c r="I14" s="407">
        <v>10</v>
      </c>
      <c r="J14" s="407">
        <v>5</v>
      </c>
      <c r="K14" s="407">
        <v>15</v>
      </c>
      <c r="L14" s="407">
        <v>10</v>
      </c>
      <c r="M14" s="407">
        <v>5</v>
      </c>
      <c r="N14" s="404">
        <v>15</v>
      </c>
      <c r="O14" s="404">
        <v>10</v>
      </c>
      <c r="P14" s="407">
        <v>5</v>
      </c>
      <c r="Q14" s="407">
        <f t="shared" si="7"/>
        <v>18</v>
      </c>
      <c r="R14" s="404">
        <v>11</v>
      </c>
      <c r="S14" s="407">
        <v>7</v>
      </c>
      <c r="T14" s="407">
        <f t="shared" si="8"/>
        <v>18</v>
      </c>
      <c r="U14" s="561">
        <v>11</v>
      </c>
      <c r="V14" s="562">
        <v>7</v>
      </c>
    </row>
    <row r="15" spans="1:22" ht="20.100000000000001" customHeight="1">
      <c r="A15" s="205" t="s">
        <v>205</v>
      </c>
      <c r="B15" s="407">
        <f t="shared" si="9"/>
        <v>11</v>
      </c>
      <c r="C15" s="407">
        <v>11</v>
      </c>
      <c r="D15" s="407">
        <v>0</v>
      </c>
      <c r="E15" s="407">
        <f t="shared" si="10"/>
        <v>12</v>
      </c>
      <c r="F15" s="407">
        <v>12</v>
      </c>
      <c r="G15" s="407">
        <v>0</v>
      </c>
      <c r="H15" s="407">
        <f t="shared" si="11"/>
        <v>12</v>
      </c>
      <c r="I15" s="407">
        <v>12</v>
      </c>
      <c r="J15" s="407">
        <v>0</v>
      </c>
      <c r="K15" s="407">
        <v>12</v>
      </c>
      <c r="L15" s="407">
        <v>12</v>
      </c>
      <c r="M15" s="407">
        <v>0</v>
      </c>
      <c r="N15" s="404">
        <v>12</v>
      </c>
      <c r="O15" s="404">
        <v>12</v>
      </c>
      <c r="P15" s="407">
        <v>0</v>
      </c>
      <c r="Q15" s="407">
        <f t="shared" si="7"/>
        <v>12</v>
      </c>
      <c r="R15" s="404">
        <v>12</v>
      </c>
      <c r="S15" s="407" t="s">
        <v>335</v>
      </c>
      <c r="T15" s="407">
        <f t="shared" si="8"/>
        <v>12</v>
      </c>
      <c r="U15" s="561">
        <v>12</v>
      </c>
      <c r="V15" s="407">
        <v>0</v>
      </c>
    </row>
    <row r="16" spans="1:22" ht="20.100000000000001" customHeight="1">
      <c r="A16" s="205" t="s">
        <v>206</v>
      </c>
      <c r="B16" s="407">
        <f t="shared" si="9"/>
        <v>23</v>
      </c>
      <c r="C16" s="407">
        <v>21</v>
      </c>
      <c r="D16" s="407">
        <v>2</v>
      </c>
      <c r="E16" s="407">
        <f t="shared" si="10"/>
        <v>27</v>
      </c>
      <c r="F16" s="407">
        <v>24</v>
      </c>
      <c r="G16" s="407">
        <v>3</v>
      </c>
      <c r="H16" s="407">
        <f t="shared" si="11"/>
        <v>28</v>
      </c>
      <c r="I16" s="407">
        <v>24</v>
      </c>
      <c r="J16" s="407">
        <v>4</v>
      </c>
      <c r="K16" s="407">
        <v>29</v>
      </c>
      <c r="L16" s="407">
        <v>25</v>
      </c>
      <c r="M16" s="407">
        <v>4</v>
      </c>
      <c r="N16" s="404">
        <v>29</v>
      </c>
      <c r="O16" s="404">
        <v>25</v>
      </c>
      <c r="P16" s="407">
        <v>4</v>
      </c>
      <c r="Q16" s="407">
        <f t="shared" si="7"/>
        <v>29</v>
      </c>
      <c r="R16" s="404">
        <v>25</v>
      </c>
      <c r="S16" s="407">
        <v>4</v>
      </c>
      <c r="T16" s="407">
        <f t="shared" si="8"/>
        <v>30</v>
      </c>
      <c r="U16" s="561">
        <v>22</v>
      </c>
      <c r="V16" s="562">
        <v>8</v>
      </c>
    </row>
    <row r="17" spans="1:22" ht="20.100000000000001" customHeight="1">
      <c r="A17" s="205" t="s">
        <v>207</v>
      </c>
      <c r="B17" s="407">
        <f t="shared" si="9"/>
        <v>17</v>
      </c>
      <c r="C17" s="407">
        <v>17</v>
      </c>
      <c r="D17" s="407">
        <v>0</v>
      </c>
      <c r="E17" s="407">
        <f t="shared" si="10"/>
        <v>21</v>
      </c>
      <c r="F17" s="407">
        <v>21</v>
      </c>
      <c r="G17" s="407">
        <v>0</v>
      </c>
      <c r="H17" s="407">
        <f t="shared" si="11"/>
        <v>22</v>
      </c>
      <c r="I17" s="407">
        <v>21</v>
      </c>
      <c r="J17" s="407">
        <v>1</v>
      </c>
      <c r="K17" s="407">
        <v>24</v>
      </c>
      <c r="L17" s="407">
        <v>22</v>
      </c>
      <c r="M17" s="407">
        <v>2</v>
      </c>
      <c r="N17" s="404">
        <v>25</v>
      </c>
      <c r="O17" s="404">
        <v>23</v>
      </c>
      <c r="P17" s="407">
        <v>2</v>
      </c>
      <c r="Q17" s="407">
        <f t="shared" si="7"/>
        <v>24</v>
      </c>
      <c r="R17" s="404">
        <v>23</v>
      </c>
      <c r="S17" s="407">
        <v>1</v>
      </c>
      <c r="T17" s="407">
        <f t="shared" si="8"/>
        <v>24</v>
      </c>
      <c r="U17" s="561">
        <v>23</v>
      </c>
      <c r="V17" s="562">
        <v>1</v>
      </c>
    </row>
    <row r="18" spans="1:22" ht="20.100000000000001" customHeight="1">
      <c r="A18" s="205" t="s">
        <v>208</v>
      </c>
      <c r="B18" s="407">
        <f t="shared" si="9"/>
        <v>12</v>
      </c>
      <c r="C18" s="407">
        <v>12</v>
      </c>
      <c r="D18" s="407">
        <v>0</v>
      </c>
      <c r="E18" s="407">
        <f t="shared" si="10"/>
        <v>15</v>
      </c>
      <c r="F18" s="407">
        <v>15</v>
      </c>
      <c r="G18" s="407">
        <v>0</v>
      </c>
      <c r="H18" s="407">
        <f t="shared" si="11"/>
        <v>15</v>
      </c>
      <c r="I18" s="407">
        <v>15</v>
      </c>
      <c r="J18" s="407">
        <v>0</v>
      </c>
      <c r="K18" s="407">
        <v>15</v>
      </c>
      <c r="L18" s="407">
        <v>15</v>
      </c>
      <c r="M18" s="407">
        <v>0</v>
      </c>
      <c r="N18" s="404">
        <v>15</v>
      </c>
      <c r="O18" s="404">
        <v>15</v>
      </c>
      <c r="P18" s="407">
        <v>0</v>
      </c>
      <c r="Q18" s="407">
        <f t="shared" si="7"/>
        <v>15</v>
      </c>
      <c r="R18" s="404">
        <v>15</v>
      </c>
      <c r="S18" s="407" t="s">
        <v>335</v>
      </c>
      <c r="T18" s="407">
        <f t="shared" si="8"/>
        <v>15</v>
      </c>
      <c r="U18" s="561">
        <v>15</v>
      </c>
      <c r="V18" s="562">
        <v>0</v>
      </c>
    </row>
    <row r="19" spans="1:22" ht="20.100000000000001" customHeight="1">
      <c r="A19" s="205" t="s">
        <v>209</v>
      </c>
      <c r="B19" s="407">
        <f t="shared" si="9"/>
        <v>24</v>
      </c>
      <c r="C19" s="407">
        <v>24</v>
      </c>
      <c r="D19" s="407">
        <v>0</v>
      </c>
      <c r="E19" s="407">
        <f t="shared" si="10"/>
        <v>24</v>
      </c>
      <c r="F19" s="407">
        <v>24</v>
      </c>
      <c r="G19" s="407">
        <v>0</v>
      </c>
      <c r="H19" s="407">
        <f t="shared" si="11"/>
        <v>24</v>
      </c>
      <c r="I19" s="407">
        <v>24</v>
      </c>
      <c r="J19" s="407">
        <v>0</v>
      </c>
      <c r="K19" s="407">
        <v>26</v>
      </c>
      <c r="L19" s="407">
        <v>24</v>
      </c>
      <c r="M19" s="407">
        <v>2</v>
      </c>
      <c r="N19" s="404">
        <v>26</v>
      </c>
      <c r="O19" s="404">
        <v>24</v>
      </c>
      <c r="P19" s="404">
        <v>2</v>
      </c>
      <c r="Q19" s="407">
        <f t="shared" si="7"/>
        <v>27</v>
      </c>
      <c r="R19" s="404">
        <v>24</v>
      </c>
      <c r="S19" s="404">
        <v>3</v>
      </c>
      <c r="T19" s="407">
        <f t="shared" si="8"/>
        <v>29</v>
      </c>
      <c r="U19" s="561">
        <v>24</v>
      </c>
      <c r="V19" s="561">
        <v>5</v>
      </c>
    </row>
    <row r="20" spans="1:22" ht="20.100000000000001" customHeight="1">
      <c r="A20" s="205" t="s">
        <v>210</v>
      </c>
      <c r="B20" s="407">
        <f t="shared" si="9"/>
        <v>15</v>
      </c>
      <c r="C20" s="407">
        <v>15</v>
      </c>
      <c r="D20" s="407">
        <v>0</v>
      </c>
      <c r="E20" s="407">
        <f t="shared" si="10"/>
        <v>15</v>
      </c>
      <c r="F20" s="407">
        <v>15</v>
      </c>
      <c r="G20" s="407">
        <v>0</v>
      </c>
      <c r="H20" s="407">
        <f t="shared" si="11"/>
        <v>15</v>
      </c>
      <c r="I20" s="407">
        <v>15</v>
      </c>
      <c r="J20" s="407">
        <v>0</v>
      </c>
      <c r="K20" s="407">
        <v>15</v>
      </c>
      <c r="L20" s="407">
        <v>15</v>
      </c>
      <c r="M20" s="407">
        <v>0</v>
      </c>
      <c r="N20" s="404">
        <v>15</v>
      </c>
      <c r="O20" s="404">
        <v>15</v>
      </c>
      <c r="P20" s="407">
        <v>0</v>
      </c>
      <c r="Q20" s="407">
        <f t="shared" si="7"/>
        <v>15</v>
      </c>
      <c r="R20" s="404">
        <v>15</v>
      </c>
      <c r="S20" s="407" t="s">
        <v>335</v>
      </c>
      <c r="T20" s="407">
        <f t="shared" si="8"/>
        <v>15</v>
      </c>
      <c r="U20" s="561">
        <v>15</v>
      </c>
      <c r="V20" s="562">
        <v>0</v>
      </c>
    </row>
    <row r="21" spans="1:22" ht="20.100000000000001" customHeight="1">
      <c r="A21" s="205" t="s">
        <v>211</v>
      </c>
      <c r="B21" s="407">
        <f t="shared" si="9"/>
        <v>13</v>
      </c>
      <c r="C21" s="407">
        <v>12</v>
      </c>
      <c r="D21" s="407">
        <v>1</v>
      </c>
      <c r="E21" s="407">
        <f t="shared" si="10"/>
        <v>15</v>
      </c>
      <c r="F21" s="407">
        <v>13</v>
      </c>
      <c r="G21" s="407">
        <v>2</v>
      </c>
      <c r="H21" s="407">
        <f t="shared" si="11"/>
        <v>15</v>
      </c>
      <c r="I21" s="407">
        <v>13</v>
      </c>
      <c r="J21" s="407">
        <v>2</v>
      </c>
      <c r="K21" s="407">
        <v>17</v>
      </c>
      <c r="L21" s="407">
        <v>13</v>
      </c>
      <c r="M21" s="407">
        <v>4</v>
      </c>
      <c r="N21" s="404">
        <v>18</v>
      </c>
      <c r="O21" s="404">
        <v>13</v>
      </c>
      <c r="P21" s="407">
        <v>5</v>
      </c>
      <c r="Q21" s="407">
        <f t="shared" si="7"/>
        <v>18</v>
      </c>
      <c r="R21" s="404">
        <v>13</v>
      </c>
      <c r="S21" s="407">
        <v>5</v>
      </c>
      <c r="T21" s="407">
        <f t="shared" si="8"/>
        <v>18</v>
      </c>
      <c r="U21" s="561">
        <v>13</v>
      </c>
      <c r="V21" s="562">
        <v>5</v>
      </c>
    </row>
    <row r="22" spans="1:22" ht="20.100000000000001" customHeight="1">
      <c r="A22" s="205" t="s">
        <v>212</v>
      </c>
      <c r="B22" s="407">
        <f t="shared" si="9"/>
        <v>11</v>
      </c>
      <c r="C22" s="407">
        <v>11</v>
      </c>
      <c r="D22" s="407">
        <v>0</v>
      </c>
      <c r="E22" s="407">
        <f t="shared" si="10"/>
        <v>12</v>
      </c>
      <c r="F22" s="407">
        <v>12</v>
      </c>
      <c r="G22" s="407">
        <v>0</v>
      </c>
      <c r="H22" s="407">
        <f t="shared" si="11"/>
        <v>12</v>
      </c>
      <c r="I22" s="407">
        <v>12</v>
      </c>
      <c r="J22" s="407">
        <v>0</v>
      </c>
      <c r="K22" s="407">
        <v>14</v>
      </c>
      <c r="L22" s="407">
        <v>12</v>
      </c>
      <c r="M22" s="407">
        <v>2</v>
      </c>
      <c r="N22" s="404">
        <v>14</v>
      </c>
      <c r="O22" s="404">
        <v>12</v>
      </c>
      <c r="P22" s="407">
        <v>2</v>
      </c>
      <c r="Q22" s="407">
        <f t="shared" si="7"/>
        <v>14</v>
      </c>
      <c r="R22" s="404">
        <v>12</v>
      </c>
      <c r="S22" s="407">
        <v>2</v>
      </c>
      <c r="T22" s="407">
        <f t="shared" si="8"/>
        <v>13</v>
      </c>
      <c r="U22" s="561">
        <v>12</v>
      </c>
      <c r="V22" s="562">
        <v>1</v>
      </c>
    </row>
    <row r="23" spans="1:22" ht="20.100000000000001" customHeight="1">
      <c r="A23" s="205" t="s">
        <v>213</v>
      </c>
      <c r="B23" s="407">
        <f t="shared" si="9"/>
        <v>14</v>
      </c>
      <c r="C23" s="407">
        <v>7</v>
      </c>
      <c r="D23" s="407">
        <v>7</v>
      </c>
      <c r="E23" s="407">
        <f t="shared" si="10"/>
        <v>18</v>
      </c>
      <c r="F23" s="407">
        <v>14</v>
      </c>
      <c r="G23" s="407">
        <v>4</v>
      </c>
      <c r="H23" s="407">
        <f t="shared" si="11"/>
        <v>19</v>
      </c>
      <c r="I23" s="407">
        <v>15</v>
      </c>
      <c r="J23" s="407">
        <v>4</v>
      </c>
      <c r="K23" s="407">
        <v>19</v>
      </c>
      <c r="L23" s="407">
        <v>15</v>
      </c>
      <c r="M23" s="407">
        <v>4</v>
      </c>
      <c r="N23" s="404">
        <v>19</v>
      </c>
      <c r="O23" s="404">
        <v>15</v>
      </c>
      <c r="P23" s="407">
        <v>4</v>
      </c>
      <c r="Q23" s="407">
        <f t="shared" si="7"/>
        <v>19</v>
      </c>
      <c r="R23" s="404">
        <v>15</v>
      </c>
      <c r="S23" s="407">
        <v>4</v>
      </c>
      <c r="T23" s="407">
        <f t="shared" si="8"/>
        <v>19</v>
      </c>
      <c r="U23" s="561">
        <v>15</v>
      </c>
      <c r="V23" s="562">
        <v>4</v>
      </c>
    </row>
    <row r="24" spans="1:22" ht="20.100000000000001" customHeight="1">
      <c r="A24" s="205" t="s">
        <v>214</v>
      </c>
      <c r="B24" s="407">
        <f t="shared" si="9"/>
        <v>13</v>
      </c>
      <c r="C24" s="407">
        <v>13</v>
      </c>
      <c r="D24" s="407">
        <v>0</v>
      </c>
      <c r="E24" s="407">
        <f t="shared" si="10"/>
        <v>19</v>
      </c>
      <c r="F24" s="407">
        <v>18</v>
      </c>
      <c r="G24" s="407">
        <v>1</v>
      </c>
      <c r="H24" s="407">
        <f t="shared" si="11"/>
        <v>20</v>
      </c>
      <c r="I24" s="407">
        <v>18</v>
      </c>
      <c r="J24" s="407">
        <v>2</v>
      </c>
      <c r="K24" s="407">
        <v>20</v>
      </c>
      <c r="L24" s="407">
        <v>18</v>
      </c>
      <c r="M24" s="407">
        <v>2</v>
      </c>
      <c r="N24" s="404">
        <v>20</v>
      </c>
      <c r="O24" s="404">
        <v>18</v>
      </c>
      <c r="P24" s="407">
        <v>2</v>
      </c>
      <c r="Q24" s="407">
        <f t="shared" si="7"/>
        <v>21</v>
      </c>
      <c r="R24" s="404">
        <v>18</v>
      </c>
      <c r="S24" s="407">
        <v>3</v>
      </c>
      <c r="T24" s="574">
        <f t="shared" si="8"/>
        <v>20</v>
      </c>
      <c r="U24" s="561">
        <v>17</v>
      </c>
      <c r="V24" s="562">
        <v>3</v>
      </c>
    </row>
    <row r="25" spans="1:22" ht="20.100000000000001" customHeight="1">
      <c r="B25" s="192"/>
      <c r="C25" s="192"/>
      <c r="D25" s="192"/>
      <c r="E25" s="192"/>
      <c r="F25" s="192"/>
      <c r="G25" s="192"/>
      <c r="H25" s="192"/>
      <c r="I25" s="192"/>
      <c r="J25" s="192"/>
      <c r="M25" s="192"/>
      <c r="P25" s="192"/>
    </row>
    <row r="26" spans="1:22" ht="20.100000000000001" customHeight="1">
      <c r="A26" s="486"/>
    </row>
    <row r="27" spans="1:22" ht="20.100000000000001" customHeight="1"/>
    <row r="28" spans="1:22" ht="20.100000000000001" customHeight="1"/>
    <row r="29" spans="1:22" ht="20.100000000000001" customHeight="1"/>
    <row r="30" spans="1:22" ht="20.100000000000001" customHeight="1"/>
    <row r="31" spans="1:22" ht="20.100000000000001" customHeight="1"/>
    <row r="32" spans="1:2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4">
    <mergeCell ref="T5:V5"/>
    <mergeCell ref="U6:V6"/>
    <mergeCell ref="Q5:S5"/>
    <mergeCell ref="R6:S6"/>
    <mergeCell ref="B5:D5"/>
    <mergeCell ref="C6:D6"/>
    <mergeCell ref="K5:M5"/>
    <mergeCell ref="L6:M6"/>
    <mergeCell ref="N5:P5"/>
    <mergeCell ref="O6:P6"/>
    <mergeCell ref="H5:J5"/>
    <mergeCell ref="I6:J6"/>
    <mergeCell ref="E5:G5"/>
    <mergeCell ref="F6:G6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H101"/>
  <sheetViews>
    <sheetView workbookViewId="0">
      <selection activeCell="AF20" sqref="AF20"/>
    </sheetView>
  </sheetViews>
  <sheetFormatPr defaultRowHeight="12.75"/>
  <cols>
    <col min="1" max="1" width="27.42578125" style="217" customWidth="1"/>
    <col min="2" max="3" width="15.5703125" style="217" customWidth="1"/>
    <col min="4" max="4" width="20.42578125" style="217" customWidth="1"/>
    <col min="5" max="5" width="9.7109375" style="217" hidden="1" customWidth="1"/>
    <col min="6" max="6" width="10.7109375" style="217" hidden="1" customWidth="1"/>
    <col min="7" max="7" width="14.7109375" style="217" hidden="1" customWidth="1"/>
    <col min="8" max="8" width="9.140625" style="217" hidden="1" customWidth="1"/>
    <col min="9" max="9" width="10.7109375" style="217" hidden="1" customWidth="1"/>
    <col min="10" max="10" width="14.7109375" style="217" hidden="1" customWidth="1"/>
    <col min="11" max="12" width="9.140625" style="217" hidden="1" customWidth="1"/>
    <col min="13" max="13" width="14" style="217" hidden="1" customWidth="1"/>
    <col min="14" max="16" width="9.140625" style="217" hidden="1" customWidth="1"/>
    <col min="17" max="17" width="12.42578125" style="217" customWidth="1"/>
    <col min="18" max="18" width="18.42578125" style="217" customWidth="1"/>
    <col min="19" max="19" width="19.42578125" style="217" customWidth="1"/>
    <col min="20" max="21" width="11.28515625" style="217" hidden="1" customWidth="1"/>
    <col min="22" max="22" width="14" style="217" hidden="1" customWidth="1"/>
    <col min="23" max="24" width="9.140625" style="217" hidden="1" customWidth="1"/>
    <col min="25" max="25" width="13.5703125" style="217" hidden="1" customWidth="1"/>
    <col min="26" max="26" width="9.140625" style="217"/>
    <col min="27" max="27" width="11.28515625" style="217" customWidth="1"/>
    <col min="28" max="28" width="13.42578125" style="217" customWidth="1"/>
    <col min="29" max="29" width="9.140625" style="217"/>
    <col min="30" max="30" width="11.85546875" style="217" customWidth="1"/>
    <col min="31" max="31" width="16.140625" style="217" customWidth="1"/>
    <col min="32" max="32" width="9.140625" style="217"/>
    <col min="33" max="33" width="9.140625" style="217" customWidth="1"/>
    <col min="34" max="34" width="12.140625" style="217" customWidth="1"/>
    <col min="35" max="16384" width="9.140625" style="217"/>
  </cols>
  <sheetData>
    <row r="1" spans="1:34" ht="20.100000000000001" customHeight="1">
      <c r="A1" s="200" t="s">
        <v>325</v>
      </c>
      <c r="B1" s="200"/>
      <c r="C1" s="200"/>
      <c r="D1" s="200"/>
      <c r="E1" s="46"/>
      <c r="F1" s="46"/>
      <c r="G1" s="46"/>
      <c r="H1" s="46"/>
      <c r="I1" s="38"/>
      <c r="J1" s="38"/>
    </row>
    <row r="2" spans="1:34" ht="20.100000000000001" customHeight="1">
      <c r="A2" s="200" t="s">
        <v>186</v>
      </c>
      <c r="B2" s="200"/>
      <c r="C2" s="200"/>
      <c r="D2" s="200"/>
      <c r="E2" s="46"/>
      <c r="F2" s="46"/>
      <c r="G2" s="46"/>
      <c r="H2" s="46"/>
      <c r="I2" s="38"/>
      <c r="J2" s="38"/>
    </row>
    <row r="3" spans="1:34" ht="20.100000000000001" customHeight="1">
      <c r="A3" s="201" t="s">
        <v>326</v>
      </c>
      <c r="B3" s="201"/>
      <c r="C3" s="201"/>
      <c r="D3" s="201"/>
      <c r="E3" s="46"/>
      <c r="F3" s="46"/>
      <c r="G3" s="46"/>
      <c r="H3" s="46"/>
      <c r="I3" s="38"/>
      <c r="J3" s="38"/>
    </row>
    <row r="4" spans="1:34" ht="20.100000000000001" customHeight="1">
      <c r="A4" s="218"/>
      <c r="B4" s="218"/>
      <c r="C4" s="218"/>
      <c r="D4" s="218"/>
      <c r="E4" s="46"/>
      <c r="F4" s="46"/>
      <c r="G4" s="46"/>
      <c r="H4" s="46"/>
      <c r="I4" s="38"/>
      <c r="J4" s="38"/>
    </row>
    <row r="5" spans="1:34" ht="20.100000000000001" customHeight="1">
      <c r="A5" s="38"/>
      <c r="B5" s="38"/>
      <c r="C5" s="38"/>
      <c r="D5" s="38"/>
      <c r="E5" s="38"/>
      <c r="F5" s="38"/>
      <c r="G5" s="38"/>
      <c r="H5" s="38"/>
      <c r="I5" s="38"/>
      <c r="AH5" s="498" t="s">
        <v>130</v>
      </c>
    </row>
    <row r="6" spans="1:34" ht="24.75" customHeight="1">
      <c r="A6" s="70"/>
      <c r="B6" s="590" t="s">
        <v>343</v>
      </c>
      <c r="C6" s="590"/>
      <c r="D6" s="590"/>
      <c r="E6" s="590" t="s">
        <v>215</v>
      </c>
      <c r="F6" s="590"/>
      <c r="G6" s="590"/>
      <c r="H6" s="590" t="s">
        <v>216</v>
      </c>
      <c r="I6" s="590"/>
      <c r="J6" s="590"/>
      <c r="K6" s="590" t="s">
        <v>217</v>
      </c>
      <c r="L6" s="590"/>
      <c r="M6" s="590"/>
      <c r="N6" s="590" t="s">
        <v>218</v>
      </c>
      <c r="O6" s="590"/>
      <c r="P6" s="590"/>
      <c r="Q6" s="590" t="s">
        <v>344</v>
      </c>
      <c r="R6" s="590"/>
      <c r="S6" s="590"/>
      <c r="T6" s="588" t="s">
        <v>306</v>
      </c>
      <c r="U6" s="588"/>
      <c r="V6" s="588"/>
      <c r="W6" s="588" t="s">
        <v>345</v>
      </c>
      <c r="X6" s="588"/>
      <c r="Y6" s="588"/>
      <c r="Z6" s="588" t="s">
        <v>342</v>
      </c>
      <c r="AA6" s="588"/>
      <c r="AB6" s="588"/>
      <c r="AC6" s="587" t="s">
        <v>359</v>
      </c>
      <c r="AD6" s="588"/>
      <c r="AE6" s="588"/>
      <c r="AF6" s="587" t="s">
        <v>346</v>
      </c>
      <c r="AG6" s="588"/>
      <c r="AH6" s="588"/>
    </row>
    <row r="7" spans="1:34" ht="20.100000000000001" customHeight="1">
      <c r="A7" s="38"/>
      <c r="B7" s="472" t="s">
        <v>31</v>
      </c>
      <c r="C7" s="591" t="s">
        <v>32</v>
      </c>
      <c r="D7" s="590"/>
      <c r="E7" s="202" t="s">
        <v>31</v>
      </c>
      <c r="F7" s="591" t="s">
        <v>32</v>
      </c>
      <c r="G7" s="590"/>
      <c r="H7" s="202" t="s">
        <v>31</v>
      </c>
      <c r="I7" s="591" t="s">
        <v>32</v>
      </c>
      <c r="J7" s="590"/>
      <c r="K7" s="202" t="s">
        <v>31</v>
      </c>
      <c r="L7" s="592" t="s">
        <v>307</v>
      </c>
      <c r="M7" s="593"/>
      <c r="N7" s="202" t="s">
        <v>31</v>
      </c>
      <c r="O7" s="591" t="s">
        <v>32</v>
      </c>
      <c r="P7" s="590"/>
      <c r="Q7" s="202" t="s">
        <v>31</v>
      </c>
      <c r="R7" s="591" t="s">
        <v>32</v>
      </c>
      <c r="S7" s="590"/>
      <c r="T7" s="472" t="s">
        <v>31</v>
      </c>
      <c r="U7" s="589" t="s">
        <v>32</v>
      </c>
      <c r="V7" s="588"/>
      <c r="W7" s="202" t="s">
        <v>31</v>
      </c>
      <c r="X7" s="589" t="s">
        <v>32</v>
      </c>
      <c r="Y7" s="588"/>
      <c r="Z7" s="202" t="s">
        <v>31</v>
      </c>
      <c r="AA7" s="589" t="s">
        <v>32</v>
      </c>
      <c r="AB7" s="588"/>
      <c r="AC7" s="472" t="s">
        <v>31</v>
      </c>
      <c r="AD7" s="589" t="s">
        <v>32</v>
      </c>
      <c r="AE7" s="588"/>
      <c r="AF7" s="472" t="s">
        <v>31</v>
      </c>
      <c r="AG7" s="589" t="s">
        <v>32</v>
      </c>
      <c r="AH7" s="588"/>
    </row>
    <row r="8" spans="1:34" ht="20.100000000000001" customHeight="1">
      <c r="A8" s="38"/>
      <c r="B8" s="203" t="s">
        <v>33</v>
      </c>
      <c r="C8" s="473" t="s">
        <v>34</v>
      </c>
      <c r="D8" s="471" t="s">
        <v>35</v>
      </c>
      <c r="E8" s="203" t="s">
        <v>33</v>
      </c>
      <c r="F8" s="39" t="s">
        <v>34</v>
      </c>
      <c r="G8" s="183" t="s">
        <v>35</v>
      </c>
      <c r="H8" s="203" t="s">
        <v>33</v>
      </c>
      <c r="I8" s="39" t="s">
        <v>34</v>
      </c>
      <c r="J8" s="39" t="s">
        <v>35</v>
      </c>
      <c r="K8" s="203" t="s">
        <v>33</v>
      </c>
      <c r="L8" s="39" t="s">
        <v>34</v>
      </c>
      <c r="M8" s="39" t="s">
        <v>35</v>
      </c>
      <c r="N8" s="203" t="s">
        <v>33</v>
      </c>
      <c r="O8" s="39" t="s">
        <v>34</v>
      </c>
      <c r="P8" s="39" t="s">
        <v>35</v>
      </c>
      <c r="Q8" s="203" t="s">
        <v>33</v>
      </c>
      <c r="R8" s="39" t="s">
        <v>34</v>
      </c>
      <c r="S8" s="39" t="s">
        <v>35</v>
      </c>
      <c r="T8" s="203" t="s">
        <v>33</v>
      </c>
      <c r="U8" s="473" t="s">
        <v>34</v>
      </c>
      <c r="V8" s="473" t="s">
        <v>35</v>
      </c>
      <c r="W8" s="203" t="s">
        <v>33</v>
      </c>
      <c r="X8" s="39" t="s">
        <v>34</v>
      </c>
      <c r="Y8" s="39" t="s">
        <v>35</v>
      </c>
      <c r="Z8" s="203" t="s">
        <v>33</v>
      </c>
      <c r="AA8" s="39" t="s">
        <v>34</v>
      </c>
      <c r="AB8" s="39" t="s">
        <v>35</v>
      </c>
      <c r="AC8" s="203" t="s">
        <v>33</v>
      </c>
      <c r="AD8" s="473" t="s">
        <v>34</v>
      </c>
      <c r="AE8" s="473" t="s">
        <v>35</v>
      </c>
      <c r="AF8" s="203" t="s">
        <v>33</v>
      </c>
      <c r="AG8" s="473" t="s">
        <v>34</v>
      </c>
      <c r="AH8" s="473" t="s">
        <v>35</v>
      </c>
    </row>
    <row r="9" spans="1:34" ht="20.100000000000001" customHeight="1">
      <c r="A9" s="38"/>
      <c r="B9" s="225"/>
      <c r="C9" s="475" t="s">
        <v>36</v>
      </c>
      <c r="D9" s="475" t="s">
        <v>37</v>
      </c>
      <c r="E9" s="225"/>
      <c r="F9" s="176" t="s">
        <v>36</v>
      </c>
      <c r="G9" s="176" t="s">
        <v>37</v>
      </c>
      <c r="H9" s="225"/>
      <c r="I9" s="176" t="s">
        <v>36</v>
      </c>
      <c r="J9" s="176" t="s">
        <v>37</v>
      </c>
      <c r="K9" s="225"/>
      <c r="L9" s="176" t="s">
        <v>36</v>
      </c>
      <c r="M9" s="176" t="s">
        <v>37</v>
      </c>
      <c r="N9" s="225"/>
      <c r="O9" s="176" t="s">
        <v>36</v>
      </c>
      <c r="P9" s="176" t="s">
        <v>37</v>
      </c>
      <c r="Q9" s="225"/>
      <c r="R9" s="176" t="s">
        <v>36</v>
      </c>
      <c r="S9" s="176" t="s">
        <v>37</v>
      </c>
      <c r="T9" s="225"/>
      <c r="U9" s="475" t="s">
        <v>36</v>
      </c>
      <c r="V9" s="475" t="s">
        <v>37</v>
      </c>
      <c r="W9" s="225"/>
      <c r="X9" s="176" t="s">
        <v>36</v>
      </c>
      <c r="Y9" s="176" t="s">
        <v>37</v>
      </c>
      <c r="Z9" s="225"/>
      <c r="AA9" s="176" t="s">
        <v>36</v>
      </c>
      <c r="AB9" s="176" t="s">
        <v>37</v>
      </c>
      <c r="AC9" s="225"/>
      <c r="AD9" s="499" t="s">
        <v>36</v>
      </c>
      <c r="AE9" s="499" t="s">
        <v>37</v>
      </c>
      <c r="AF9" s="225"/>
      <c r="AG9" s="557" t="s">
        <v>36</v>
      </c>
      <c r="AH9" s="557" t="s">
        <v>37</v>
      </c>
    </row>
    <row r="10" spans="1:34" ht="20.100000000000001" customHeight="1">
      <c r="A10" s="204" t="s">
        <v>38</v>
      </c>
      <c r="B10" s="438">
        <f t="shared" ref="B10:D10" si="0">SUM(B11:B25)</f>
        <v>2517</v>
      </c>
      <c r="C10" s="438">
        <f t="shared" si="0"/>
        <v>2069</v>
      </c>
      <c r="D10" s="438">
        <f t="shared" si="0"/>
        <v>448</v>
      </c>
      <c r="E10" s="438">
        <f t="shared" ref="E10:M10" si="1">SUM(E11:E25)</f>
        <v>2742</v>
      </c>
      <c r="F10" s="438">
        <f t="shared" si="1"/>
        <v>2365</v>
      </c>
      <c r="G10" s="438">
        <f t="shared" si="1"/>
        <v>377</v>
      </c>
      <c r="H10" s="439">
        <f t="shared" si="1"/>
        <v>2668</v>
      </c>
      <c r="I10" s="439">
        <f t="shared" si="1"/>
        <v>2262</v>
      </c>
      <c r="J10" s="439">
        <f t="shared" si="1"/>
        <v>406</v>
      </c>
      <c r="K10" s="439">
        <f t="shared" si="1"/>
        <v>2822</v>
      </c>
      <c r="L10" s="439">
        <f t="shared" si="1"/>
        <v>2356</v>
      </c>
      <c r="M10" s="439">
        <f t="shared" si="1"/>
        <v>466</v>
      </c>
      <c r="N10" s="439">
        <f>O10+P10</f>
        <v>2914</v>
      </c>
      <c r="O10" s="439">
        <f>SUM(O11:O25)</f>
        <v>2410</v>
      </c>
      <c r="P10" s="439">
        <f>SUM(P11:P25)</f>
        <v>504</v>
      </c>
      <c r="Q10" s="408">
        <f>R10+S10</f>
        <v>3026</v>
      </c>
      <c r="R10" s="408">
        <f>SUM(R11:R25)</f>
        <v>2466</v>
      </c>
      <c r="S10" s="372">
        <f>SUM(S11:S25)</f>
        <v>560</v>
      </c>
      <c r="T10" s="408">
        <f>U10+V10</f>
        <v>3220</v>
      </c>
      <c r="U10" s="408">
        <f>SUM(U11:U25)</f>
        <v>2517</v>
      </c>
      <c r="V10" s="372">
        <f>SUM(V11:V25)</f>
        <v>703</v>
      </c>
      <c r="W10" s="408">
        <f>SUM(W11:W25)</f>
        <v>3476</v>
      </c>
      <c r="X10" s="408">
        <f t="shared" ref="X10:Y10" si="2">SUM(X11:X25)</f>
        <v>2613</v>
      </c>
      <c r="Y10" s="408">
        <f t="shared" si="2"/>
        <v>863</v>
      </c>
      <c r="Z10" s="408">
        <f>SUM(Z11:Z25)</f>
        <v>3410</v>
      </c>
      <c r="AA10" s="408">
        <f t="shared" ref="AA10" si="3">SUM(AA11:AA25)</f>
        <v>2475</v>
      </c>
      <c r="AB10" s="408">
        <f t="shared" ref="AB10" si="4">SUM(AB11:AB25)</f>
        <v>935</v>
      </c>
      <c r="AC10" s="333">
        <f>SUM(AD10:AE10)</f>
        <v>3469</v>
      </c>
      <c r="AD10" s="333">
        <f>SUM(AD11:AD25)</f>
        <v>2447</v>
      </c>
      <c r="AE10" s="333">
        <f>SUM(AE11:AE25)</f>
        <v>1022</v>
      </c>
      <c r="AF10" s="333">
        <f>SUM(AF11:AF25)</f>
        <v>3610</v>
      </c>
      <c r="AG10" s="333">
        <f t="shared" ref="AG10:AH10" si="5">SUM(AG11:AG25)</f>
        <v>2412</v>
      </c>
      <c r="AH10" s="333">
        <f t="shared" si="5"/>
        <v>1198</v>
      </c>
    </row>
    <row r="11" spans="1:34" ht="20.100000000000001" customHeight="1">
      <c r="A11" s="217" t="s">
        <v>200</v>
      </c>
      <c r="B11" s="440">
        <f>SUM(C11:D11)</f>
        <v>410</v>
      </c>
      <c r="C11" s="488">
        <v>234</v>
      </c>
      <c r="D11" s="488">
        <v>176</v>
      </c>
      <c r="E11" s="440">
        <f>SUM(F11:G11)</f>
        <v>435</v>
      </c>
      <c r="F11" s="440">
        <v>245</v>
      </c>
      <c r="G11" s="440">
        <v>190</v>
      </c>
      <c r="H11" s="404">
        <f>SUM(I11:J11)</f>
        <v>455</v>
      </c>
      <c r="I11" s="404">
        <v>251</v>
      </c>
      <c r="J11" s="404">
        <v>204</v>
      </c>
      <c r="K11" s="404">
        <f>SUM(L11:M11)</f>
        <v>478</v>
      </c>
      <c r="L11" s="404">
        <v>268</v>
      </c>
      <c r="M11" s="404">
        <v>210</v>
      </c>
      <c r="N11" s="404">
        <f>O11+P11</f>
        <v>489</v>
      </c>
      <c r="O11" s="404">
        <v>258</v>
      </c>
      <c r="P11" s="404">
        <v>231</v>
      </c>
      <c r="Q11" s="303">
        <f>R11+S11</f>
        <v>550</v>
      </c>
      <c r="R11" s="303">
        <v>298</v>
      </c>
      <c r="S11" s="371">
        <v>252</v>
      </c>
      <c r="T11" s="303">
        <f>U11+V11</f>
        <v>600</v>
      </c>
      <c r="U11" s="303">
        <v>272</v>
      </c>
      <c r="V11" s="371">
        <v>328</v>
      </c>
      <c r="W11" s="303">
        <v>649</v>
      </c>
      <c r="X11" s="303">
        <v>279</v>
      </c>
      <c r="Y11" s="371">
        <v>370</v>
      </c>
      <c r="Z11" s="371">
        <v>681</v>
      </c>
      <c r="AA11" s="371">
        <v>271</v>
      </c>
      <c r="AB11" s="371">
        <v>410</v>
      </c>
      <c r="AC11" s="334">
        <f t="shared" ref="AC11:AC25" si="6">SUM(AD11:AE11)</f>
        <v>735</v>
      </c>
      <c r="AD11" s="371">
        <v>265</v>
      </c>
      <c r="AE11" s="371">
        <v>470</v>
      </c>
      <c r="AF11" s="217">
        <v>790</v>
      </c>
      <c r="AG11" s="217">
        <v>278</v>
      </c>
      <c r="AH11" s="217">
        <v>512</v>
      </c>
    </row>
    <row r="12" spans="1:34" ht="20.100000000000001" customHeight="1">
      <c r="A12" s="217" t="s">
        <v>201</v>
      </c>
      <c r="B12" s="440">
        <f t="shared" ref="B12:B25" si="7">SUM(C12:D12)</f>
        <v>171</v>
      </c>
      <c r="C12" s="488">
        <v>156</v>
      </c>
      <c r="D12" s="488">
        <v>15</v>
      </c>
      <c r="E12" s="440">
        <f t="shared" ref="E12:E25" si="8">SUM(F12:G12)</f>
        <v>176</v>
      </c>
      <c r="F12" s="440">
        <v>161</v>
      </c>
      <c r="G12" s="440">
        <v>15</v>
      </c>
      <c r="H12" s="404">
        <f t="shared" ref="H12:H25" si="9">SUM(I12:J12)</f>
        <v>182</v>
      </c>
      <c r="I12" s="404">
        <v>165</v>
      </c>
      <c r="J12" s="404">
        <v>17</v>
      </c>
      <c r="K12" s="404">
        <f t="shared" ref="K12:K25" si="10">SUM(L12:M12)</f>
        <v>199</v>
      </c>
      <c r="L12" s="404">
        <v>182</v>
      </c>
      <c r="M12" s="404">
        <v>17</v>
      </c>
      <c r="N12" s="404">
        <f t="shared" ref="N12:N25" si="11">O12+P12</f>
        <v>201</v>
      </c>
      <c r="O12" s="404">
        <v>187</v>
      </c>
      <c r="P12" s="404">
        <v>14</v>
      </c>
      <c r="Q12" s="303">
        <f t="shared" ref="Q12:Q25" si="12">R12+S12</f>
        <v>210</v>
      </c>
      <c r="R12" s="303">
        <v>185</v>
      </c>
      <c r="S12" s="371">
        <v>25</v>
      </c>
      <c r="T12" s="303">
        <f t="shared" ref="T12:T25" si="13">U12+V12</f>
        <v>204</v>
      </c>
      <c r="U12" s="303">
        <v>191</v>
      </c>
      <c r="V12" s="371">
        <v>13</v>
      </c>
      <c r="W12" s="303">
        <v>217</v>
      </c>
      <c r="X12" s="303">
        <v>199</v>
      </c>
      <c r="Y12" s="371">
        <v>18</v>
      </c>
      <c r="Z12" s="371">
        <v>188</v>
      </c>
      <c r="AA12" s="371">
        <v>170</v>
      </c>
      <c r="AB12" s="371">
        <v>18</v>
      </c>
      <c r="AC12" s="334">
        <f t="shared" si="6"/>
        <v>232</v>
      </c>
      <c r="AD12" s="371">
        <v>164</v>
      </c>
      <c r="AE12" s="372">
        <v>68</v>
      </c>
      <c r="AF12" s="217">
        <v>230</v>
      </c>
      <c r="AG12" s="217">
        <v>162</v>
      </c>
      <c r="AH12" s="217">
        <v>68</v>
      </c>
    </row>
    <row r="13" spans="1:34" ht="20.100000000000001" customHeight="1">
      <c r="A13" s="217" t="s">
        <v>202</v>
      </c>
      <c r="B13" s="440">
        <f t="shared" si="7"/>
        <v>125</v>
      </c>
      <c r="C13" s="488">
        <v>123</v>
      </c>
      <c r="D13" s="488">
        <v>2</v>
      </c>
      <c r="E13" s="440">
        <f t="shared" si="8"/>
        <v>156</v>
      </c>
      <c r="F13" s="440">
        <v>154</v>
      </c>
      <c r="G13" s="440">
        <v>2</v>
      </c>
      <c r="H13" s="404">
        <f t="shared" si="9"/>
        <v>149</v>
      </c>
      <c r="I13" s="404">
        <v>149</v>
      </c>
      <c r="J13" s="404">
        <v>0</v>
      </c>
      <c r="K13" s="404">
        <f t="shared" si="10"/>
        <v>187</v>
      </c>
      <c r="L13" s="404">
        <v>187</v>
      </c>
      <c r="M13" s="404">
        <v>0</v>
      </c>
      <c r="N13" s="404">
        <f t="shared" si="11"/>
        <v>182</v>
      </c>
      <c r="O13" s="404">
        <v>182</v>
      </c>
      <c r="P13" s="404">
        <v>0</v>
      </c>
      <c r="Q13" s="303">
        <f t="shared" si="12"/>
        <v>178</v>
      </c>
      <c r="R13" s="371">
        <v>178</v>
      </c>
      <c r="S13" s="404">
        <v>0</v>
      </c>
      <c r="T13" s="303">
        <f t="shared" si="13"/>
        <v>182</v>
      </c>
      <c r="U13" s="371">
        <v>182</v>
      </c>
      <c r="V13" s="404">
        <v>0</v>
      </c>
      <c r="W13" s="303">
        <v>200</v>
      </c>
      <c r="X13" s="371">
        <v>185</v>
      </c>
      <c r="Y13" s="404">
        <v>15</v>
      </c>
      <c r="Z13" s="371">
        <v>187</v>
      </c>
      <c r="AA13" s="371">
        <v>172</v>
      </c>
      <c r="AB13" s="404">
        <v>15</v>
      </c>
      <c r="AC13" s="334">
        <f t="shared" si="6"/>
        <v>178</v>
      </c>
      <c r="AD13" s="222">
        <v>170</v>
      </c>
      <c r="AE13" s="222">
        <v>8</v>
      </c>
      <c r="AF13" s="217">
        <v>183</v>
      </c>
      <c r="AG13" s="217">
        <v>173</v>
      </c>
      <c r="AH13" s="217">
        <v>10</v>
      </c>
    </row>
    <row r="14" spans="1:34" ht="20.100000000000001" customHeight="1">
      <c r="A14" s="217" t="s">
        <v>203</v>
      </c>
      <c r="B14" s="440">
        <f t="shared" si="7"/>
        <v>171</v>
      </c>
      <c r="C14" s="489">
        <v>129</v>
      </c>
      <c r="D14" s="489">
        <v>42</v>
      </c>
      <c r="E14" s="440">
        <f t="shared" si="8"/>
        <v>178</v>
      </c>
      <c r="F14" s="440">
        <v>149</v>
      </c>
      <c r="G14" s="440">
        <v>29</v>
      </c>
      <c r="H14" s="404">
        <f t="shared" si="9"/>
        <v>182</v>
      </c>
      <c r="I14" s="404">
        <v>171</v>
      </c>
      <c r="J14" s="404">
        <v>11</v>
      </c>
      <c r="K14" s="404">
        <f t="shared" si="10"/>
        <v>181</v>
      </c>
      <c r="L14" s="404">
        <v>146</v>
      </c>
      <c r="M14" s="404">
        <v>35</v>
      </c>
      <c r="N14" s="404">
        <f t="shared" si="11"/>
        <v>184</v>
      </c>
      <c r="O14" s="404">
        <v>148</v>
      </c>
      <c r="P14" s="404">
        <v>36</v>
      </c>
      <c r="Q14" s="303">
        <f t="shared" si="12"/>
        <v>186</v>
      </c>
      <c r="R14" s="371">
        <v>135</v>
      </c>
      <c r="S14" s="371">
        <v>51</v>
      </c>
      <c r="T14" s="303">
        <f t="shared" si="13"/>
        <v>196</v>
      </c>
      <c r="U14" s="371">
        <v>141</v>
      </c>
      <c r="V14" s="371">
        <v>55</v>
      </c>
      <c r="W14" s="303">
        <v>210</v>
      </c>
      <c r="X14" s="371">
        <v>145</v>
      </c>
      <c r="Y14" s="371">
        <v>65</v>
      </c>
      <c r="Z14" s="371">
        <v>219</v>
      </c>
      <c r="AA14" s="371">
        <v>145</v>
      </c>
      <c r="AB14" s="371">
        <v>74</v>
      </c>
      <c r="AC14" s="334">
        <f t="shared" si="6"/>
        <v>214</v>
      </c>
      <c r="AD14" s="222">
        <v>142</v>
      </c>
      <c r="AE14" s="222">
        <v>72</v>
      </c>
      <c r="AF14" s="217">
        <v>224</v>
      </c>
      <c r="AG14" s="217">
        <v>147</v>
      </c>
      <c r="AH14" s="217">
        <v>77</v>
      </c>
    </row>
    <row r="15" spans="1:34" ht="20.100000000000001" customHeight="1">
      <c r="A15" s="217" t="s">
        <v>204</v>
      </c>
      <c r="B15" s="440">
        <f t="shared" si="7"/>
        <v>84</v>
      </c>
      <c r="C15" s="489">
        <v>60</v>
      </c>
      <c r="D15" s="489">
        <v>24</v>
      </c>
      <c r="E15" s="440">
        <f t="shared" si="8"/>
        <v>93</v>
      </c>
      <c r="F15" s="440">
        <v>66</v>
      </c>
      <c r="G15" s="440">
        <v>27</v>
      </c>
      <c r="H15" s="404">
        <f t="shared" si="9"/>
        <v>103</v>
      </c>
      <c r="I15" s="404">
        <v>81</v>
      </c>
      <c r="J15" s="404">
        <v>22</v>
      </c>
      <c r="K15" s="404">
        <f t="shared" si="10"/>
        <v>106</v>
      </c>
      <c r="L15" s="404">
        <v>65</v>
      </c>
      <c r="M15" s="404">
        <v>41</v>
      </c>
      <c r="N15" s="404">
        <f t="shared" si="11"/>
        <v>112</v>
      </c>
      <c r="O15" s="404">
        <v>67</v>
      </c>
      <c r="P15" s="404">
        <v>45</v>
      </c>
      <c r="Q15" s="303">
        <f t="shared" si="12"/>
        <v>119</v>
      </c>
      <c r="R15" s="371">
        <v>74</v>
      </c>
      <c r="S15" s="371">
        <v>45</v>
      </c>
      <c r="T15" s="303">
        <f t="shared" si="13"/>
        <v>123</v>
      </c>
      <c r="U15" s="371">
        <v>76</v>
      </c>
      <c r="V15" s="371">
        <v>47</v>
      </c>
      <c r="W15" s="303">
        <v>135</v>
      </c>
      <c r="X15" s="371">
        <v>80</v>
      </c>
      <c r="Y15" s="371">
        <v>55</v>
      </c>
      <c r="Z15" s="371">
        <v>132</v>
      </c>
      <c r="AA15" s="371">
        <v>76</v>
      </c>
      <c r="AB15" s="371">
        <v>56</v>
      </c>
      <c r="AC15" s="334">
        <f t="shared" si="6"/>
        <v>140</v>
      </c>
      <c r="AD15" s="371">
        <v>77</v>
      </c>
      <c r="AE15" s="371">
        <v>63</v>
      </c>
      <c r="AF15" s="217">
        <v>145</v>
      </c>
      <c r="AG15" s="217">
        <v>79</v>
      </c>
      <c r="AH15" s="217">
        <v>66</v>
      </c>
    </row>
    <row r="16" spans="1:34" ht="20.100000000000001" customHeight="1">
      <c r="A16" s="217" t="s">
        <v>205</v>
      </c>
      <c r="B16" s="440">
        <f t="shared" si="7"/>
        <v>93</v>
      </c>
      <c r="C16" s="489">
        <v>93</v>
      </c>
      <c r="D16" s="489">
        <v>0</v>
      </c>
      <c r="E16" s="440">
        <f t="shared" si="8"/>
        <v>93</v>
      </c>
      <c r="F16" s="490">
        <v>93</v>
      </c>
      <c r="G16" s="490">
        <v>0</v>
      </c>
      <c r="H16" s="404">
        <f t="shared" si="9"/>
        <v>93</v>
      </c>
      <c r="I16" s="491">
        <v>93</v>
      </c>
      <c r="J16" s="491">
        <v>0</v>
      </c>
      <c r="K16" s="404">
        <f t="shared" si="10"/>
        <v>132</v>
      </c>
      <c r="L16" s="491">
        <v>132</v>
      </c>
      <c r="M16" s="491">
        <v>0</v>
      </c>
      <c r="N16" s="404">
        <f t="shared" si="11"/>
        <v>136</v>
      </c>
      <c r="O16" s="491">
        <v>136</v>
      </c>
      <c r="P16" s="491">
        <v>0</v>
      </c>
      <c r="Q16" s="303">
        <f t="shared" si="12"/>
        <v>136</v>
      </c>
      <c r="R16" s="371">
        <v>136</v>
      </c>
      <c r="S16" s="404">
        <v>0</v>
      </c>
      <c r="T16" s="303">
        <f t="shared" si="13"/>
        <v>132</v>
      </c>
      <c r="U16" s="371">
        <v>132</v>
      </c>
      <c r="V16" s="404">
        <v>0</v>
      </c>
      <c r="W16" s="303">
        <v>153</v>
      </c>
      <c r="X16" s="371">
        <v>135</v>
      </c>
      <c r="Y16" s="404">
        <v>18</v>
      </c>
      <c r="Z16" s="371">
        <v>144</v>
      </c>
      <c r="AA16" s="371">
        <v>129</v>
      </c>
      <c r="AB16" s="404">
        <v>15</v>
      </c>
      <c r="AC16" s="334">
        <f t="shared" si="6"/>
        <v>153</v>
      </c>
      <c r="AD16" s="334">
        <v>128</v>
      </c>
      <c r="AE16" s="334">
        <v>25</v>
      </c>
      <c r="AF16" s="217">
        <v>139</v>
      </c>
      <c r="AG16" s="217">
        <v>129</v>
      </c>
      <c r="AH16" s="217">
        <v>10</v>
      </c>
    </row>
    <row r="17" spans="1:34" ht="20.100000000000001" customHeight="1">
      <c r="A17" s="217" t="s">
        <v>206</v>
      </c>
      <c r="B17" s="440">
        <f t="shared" si="7"/>
        <v>236</v>
      </c>
      <c r="C17" s="489">
        <v>193</v>
      </c>
      <c r="D17" s="489">
        <v>43</v>
      </c>
      <c r="E17" s="440">
        <f t="shared" si="8"/>
        <v>239</v>
      </c>
      <c r="F17" s="490">
        <v>205</v>
      </c>
      <c r="G17" s="490">
        <v>34</v>
      </c>
      <c r="H17" s="404">
        <f t="shared" si="9"/>
        <v>254</v>
      </c>
      <c r="I17" s="491">
        <v>208</v>
      </c>
      <c r="J17" s="491">
        <v>46</v>
      </c>
      <c r="K17" s="404">
        <f t="shared" si="10"/>
        <v>260</v>
      </c>
      <c r="L17" s="491">
        <v>204</v>
      </c>
      <c r="M17" s="491">
        <v>56</v>
      </c>
      <c r="N17" s="404">
        <f t="shared" si="11"/>
        <v>262</v>
      </c>
      <c r="O17" s="491">
        <v>202</v>
      </c>
      <c r="P17" s="491">
        <v>60</v>
      </c>
      <c r="Q17" s="303">
        <f t="shared" si="12"/>
        <v>275</v>
      </c>
      <c r="R17" s="371">
        <v>208</v>
      </c>
      <c r="S17" s="371">
        <v>67</v>
      </c>
      <c r="T17" s="303">
        <f t="shared" si="13"/>
        <v>280</v>
      </c>
      <c r="U17" s="371">
        <v>207</v>
      </c>
      <c r="V17" s="371">
        <v>73</v>
      </c>
      <c r="W17" s="303">
        <v>302</v>
      </c>
      <c r="X17" s="371">
        <v>247</v>
      </c>
      <c r="Y17" s="371">
        <v>55</v>
      </c>
      <c r="Z17" s="371">
        <v>307</v>
      </c>
      <c r="AA17" s="371">
        <v>247</v>
      </c>
      <c r="AB17" s="371">
        <v>60</v>
      </c>
      <c r="AC17" s="334">
        <f t="shared" si="6"/>
        <v>275</v>
      </c>
      <c r="AD17" s="371">
        <v>250</v>
      </c>
      <c r="AE17" s="371">
        <v>25</v>
      </c>
      <c r="AF17" s="217">
        <v>334</v>
      </c>
      <c r="AG17" s="217">
        <v>198</v>
      </c>
      <c r="AH17" s="217">
        <v>136</v>
      </c>
    </row>
    <row r="18" spans="1:34" ht="20.100000000000001" customHeight="1">
      <c r="A18" s="217" t="s">
        <v>207</v>
      </c>
      <c r="B18" s="440">
        <f t="shared" si="7"/>
        <v>192</v>
      </c>
      <c r="C18" s="489">
        <v>192</v>
      </c>
      <c r="D18" s="489">
        <v>0</v>
      </c>
      <c r="E18" s="440">
        <f t="shared" si="8"/>
        <v>198</v>
      </c>
      <c r="F18" s="490">
        <v>198</v>
      </c>
      <c r="G18" s="490">
        <v>0</v>
      </c>
      <c r="H18" s="404">
        <f t="shared" si="9"/>
        <v>193</v>
      </c>
      <c r="I18" s="491">
        <v>193</v>
      </c>
      <c r="J18" s="491">
        <v>0</v>
      </c>
      <c r="K18" s="404">
        <f t="shared" si="10"/>
        <v>225</v>
      </c>
      <c r="L18" s="491">
        <v>199</v>
      </c>
      <c r="M18" s="491">
        <v>26</v>
      </c>
      <c r="N18" s="404">
        <f t="shared" si="11"/>
        <v>225</v>
      </c>
      <c r="O18" s="491">
        <v>204</v>
      </c>
      <c r="P18" s="491">
        <v>21</v>
      </c>
      <c r="Q18" s="303">
        <f t="shared" si="12"/>
        <v>232</v>
      </c>
      <c r="R18" s="371">
        <v>214</v>
      </c>
      <c r="S18" s="303">
        <v>18</v>
      </c>
      <c r="T18" s="303">
        <f t="shared" si="13"/>
        <v>229</v>
      </c>
      <c r="U18" s="371">
        <v>200</v>
      </c>
      <c r="V18" s="303">
        <v>29</v>
      </c>
      <c r="W18" s="303">
        <v>254</v>
      </c>
      <c r="X18" s="371">
        <v>206</v>
      </c>
      <c r="Y18" s="303">
        <v>48</v>
      </c>
      <c r="Z18" s="371">
        <v>253</v>
      </c>
      <c r="AA18" s="371">
        <v>204</v>
      </c>
      <c r="AB18" s="303">
        <v>49</v>
      </c>
      <c r="AC18" s="334">
        <f t="shared" si="6"/>
        <v>262</v>
      </c>
      <c r="AD18" s="371">
        <v>210</v>
      </c>
      <c r="AE18" s="371">
        <v>52</v>
      </c>
      <c r="AF18" s="217">
        <v>260</v>
      </c>
      <c r="AG18" s="217">
        <v>210</v>
      </c>
      <c r="AH18" s="217">
        <v>50</v>
      </c>
    </row>
    <row r="19" spans="1:34" ht="20.100000000000001" customHeight="1">
      <c r="A19" s="217" t="s">
        <v>208</v>
      </c>
      <c r="B19" s="440">
        <f t="shared" si="7"/>
        <v>97</v>
      </c>
      <c r="C19" s="489">
        <v>97</v>
      </c>
      <c r="D19" s="489">
        <v>0</v>
      </c>
      <c r="E19" s="440">
        <f t="shared" si="8"/>
        <v>110</v>
      </c>
      <c r="F19" s="490">
        <v>110</v>
      </c>
      <c r="G19" s="490">
        <v>0</v>
      </c>
      <c r="H19" s="404">
        <f t="shared" si="9"/>
        <v>111</v>
      </c>
      <c r="I19" s="491">
        <v>111</v>
      </c>
      <c r="J19" s="491">
        <v>0</v>
      </c>
      <c r="K19" s="404">
        <f t="shared" si="10"/>
        <v>111</v>
      </c>
      <c r="L19" s="491">
        <v>111</v>
      </c>
      <c r="M19" s="491">
        <v>0</v>
      </c>
      <c r="N19" s="404">
        <f t="shared" si="11"/>
        <v>121</v>
      </c>
      <c r="O19" s="491">
        <v>121</v>
      </c>
      <c r="P19" s="491">
        <v>0</v>
      </c>
      <c r="Q19" s="303">
        <f t="shared" si="12"/>
        <v>121</v>
      </c>
      <c r="R19" s="371">
        <v>121</v>
      </c>
      <c r="S19" s="404">
        <v>0</v>
      </c>
      <c r="T19" s="303">
        <f t="shared" si="13"/>
        <v>124</v>
      </c>
      <c r="U19" s="371">
        <v>124</v>
      </c>
      <c r="V19" s="404">
        <v>0</v>
      </c>
      <c r="W19" s="303">
        <v>130</v>
      </c>
      <c r="X19" s="371">
        <v>130</v>
      </c>
      <c r="Y19" s="487">
        <v>0</v>
      </c>
      <c r="Z19" s="371">
        <v>129</v>
      </c>
      <c r="AA19" s="371">
        <v>129</v>
      </c>
      <c r="AB19" s="487">
        <v>0</v>
      </c>
      <c r="AC19" s="334">
        <f t="shared" si="6"/>
        <v>123</v>
      </c>
      <c r="AD19" s="371">
        <v>123</v>
      </c>
      <c r="AE19" s="371">
        <v>0</v>
      </c>
      <c r="AF19" s="217">
        <v>134</v>
      </c>
      <c r="AG19" s="217">
        <v>130</v>
      </c>
      <c r="AH19" s="217">
        <v>4</v>
      </c>
    </row>
    <row r="20" spans="1:34" ht="20.100000000000001" customHeight="1">
      <c r="A20" s="217" t="s">
        <v>209</v>
      </c>
      <c r="B20" s="440">
        <f t="shared" si="7"/>
        <v>283</v>
      </c>
      <c r="C20" s="489">
        <v>254</v>
      </c>
      <c r="D20" s="489">
        <v>29</v>
      </c>
      <c r="E20" s="440">
        <f t="shared" si="8"/>
        <v>384</v>
      </c>
      <c r="F20" s="490">
        <v>355</v>
      </c>
      <c r="G20" s="490">
        <v>29</v>
      </c>
      <c r="H20" s="404">
        <f t="shared" si="9"/>
        <v>300</v>
      </c>
      <c r="I20" s="491">
        <v>268</v>
      </c>
      <c r="J20" s="491">
        <v>32</v>
      </c>
      <c r="K20" s="404">
        <f t="shared" si="10"/>
        <v>290</v>
      </c>
      <c r="L20" s="491">
        <v>263</v>
      </c>
      <c r="M20" s="491">
        <v>27</v>
      </c>
      <c r="N20" s="404">
        <f t="shared" si="11"/>
        <v>297</v>
      </c>
      <c r="O20" s="491">
        <v>271</v>
      </c>
      <c r="P20" s="491">
        <v>26</v>
      </c>
      <c r="Q20" s="303">
        <f t="shared" si="12"/>
        <v>306</v>
      </c>
      <c r="R20" s="371">
        <v>280</v>
      </c>
      <c r="S20" s="371">
        <v>26</v>
      </c>
      <c r="T20" s="303">
        <f t="shared" si="13"/>
        <v>340</v>
      </c>
      <c r="U20" s="371">
        <v>304</v>
      </c>
      <c r="V20" s="371">
        <v>36</v>
      </c>
      <c r="W20" s="303">
        <v>369</v>
      </c>
      <c r="X20" s="371">
        <v>305</v>
      </c>
      <c r="Y20" s="371">
        <v>64</v>
      </c>
      <c r="Z20" s="371">
        <v>347</v>
      </c>
      <c r="AA20" s="371">
        <v>274</v>
      </c>
      <c r="AB20" s="371">
        <v>73</v>
      </c>
      <c r="AC20" s="334">
        <f t="shared" si="6"/>
        <v>333</v>
      </c>
      <c r="AD20" s="371">
        <v>256</v>
      </c>
      <c r="AE20" s="371">
        <v>77</v>
      </c>
      <c r="AF20" s="217">
        <v>337</v>
      </c>
      <c r="AG20" s="217">
        <v>246</v>
      </c>
      <c r="AH20" s="217">
        <v>91</v>
      </c>
    </row>
    <row r="21" spans="1:34" ht="20.100000000000001" customHeight="1">
      <c r="A21" s="217" t="s">
        <v>210</v>
      </c>
      <c r="B21" s="440">
        <f t="shared" si="7"/>
        <v>130</v>
      </c>
      <c r="C21" s="489">
        <v>130</v>
      </c>
      <c r="D21" s="489">
        <v>0</v>
      </c>
      <c r="E21" s="440">
        <f t="shared" si="8"/>
        <v>143</v>
      </c>
      <c r="F21" s="490">
        <v>143</v>
      </c>
      <c r="G21" s="490">
        <v>0</v>
      </c>
      <c r="H21" s="404">
        <f t="shared" si="9"/>
        <v>148</v>
      </c>
      <c r="I21" s="491">
        <v>148</v>
      </c>
      <c r="J21" s="491">
        <v>0</v>
      </c>
      <c r="K21" s="404">
        <f t="shared" si="10"/>
        <v>147</v>
      </c>
      <c r="L21" s="491">
        <v>147</v>
      </c>
      <c r="M21" s="491">
        <v>0</v>
      </c>
      <c r="N21" s="404">
        <f t="shared" si="11"/>
        <v>146</v>
      </c>
      <c r="O21" s="491">
        <v>146</v>
      </c>
      <c r="P21" s="491">
        <v>0</v>
      </c>
      <c r="Q21" s="303">
        <f t="shared" si="12"/>
        <v>145</v>
      </c>
      <c r="R21" s="371">
        <v>145</v>
      </c>
      <c r="S21" s="404">
        <v>0</v>
      </c>
      <c r="T21" s="303">
        <f t="shared" si="13"/>
        <v>145</v>
      </c>
      <c r="U21" s="371">
        <v>145</v>
      </c>
      <c r="V21" s="404">
        <v>0</v>
      </c>
      <c r="W21" s="303">
        <v>155</v>
      </c>
      <c r="X21" s="371">
        <v>155</v>
      </c>
      <c r="Y21" s="487">
        <v>0</v>
      </c>
      <c r="Z21" s="371">
        <v>147</v>
      </c>
      <c r="AA21" s="371">
        <v>147</v>
      </c>
      <c r="AB21" s="487">
        <v>0</v>
      </c>
      <c r="AC21" s="334">
        <f t="shared" si="6"/>
        <v>144</v>
      </c>
      <c r="AD21" s="334">
        <v>144</v>
      </c>
      <c r="AE21" s="371">
        <v>0</v>
      </c>
      <c r="AF21" s="217">
        <v>158</v>
      </c>
      <c r="AG21" s="217">
        <v>148</v>
      </c>
      <c r="AH21" s="217">
        <v>10</v>
      </c>
    </row>
    <row r="22" spans="1:34" ht="20.100000000000001" customHeight="1">
      <c r="A22" s="217" t="s">
        <v>211</v>
      </c>
      <c r="B22" s="440">
        <f t="shared" si="7"/>
        <v>110</v>
      </c>
      <c r="C22" s="489">
        <v>83</v>
      </c>
      <c r="D22" s="489">
        <v>27</v>
      </c>
      <c r="E22" s="440">
        <f t="shared" si="8"/>
        <v>144</v>
      </c>
      <c r="F22" s="490">
        <v>124</v>
      </c>
      <c r="G22" s="490">
        <v>20</v>
      </c>
      <c r="H22" s="404">
        <f t="shared" si="9"/>
        <v>127</v>
      </c>
      <c r="I22" s="491">
        <v>108</v>
      </c>
      <c r="J22" s="491">
        <v>19</v>
      </c>
      <c r="K22" s="404">
        <f t="shared" si="10"/>
        <v>127</v>
      </c>
      <c r="L22" s="491">
        <v>119</v>
      </c>
      <c r="M22" s="491">
        <v>8</v>
      </c>
      <c r="N22" s="404">
        <f t="shared" si="11"/>
        <v>146</v>
      </c>
      <c r="O22" s="491">
        <v>127</v>
      </c>
      <c r="P22" s="491">
        <v>19</v>
      </c>
      <c r="Q22" s="303">
        <f t="shared" si="12"/>
        <v>143</v>
      </c>
      <c r="R22" s="371">
        <v>122</v>
      </c>
      <c r="S22" s="371">
        <v>21</v>
      </c>
      <c r="T22" s="303">
        <f t="shared" si="13"/>
        <v>196</v>
      </c>
      <c r="U22" s="371">
        <v>165</v>
      </c>
      <c r="V22" s="371">
        <v>31</v>
      </c>
      <c r="W22" s="303">
        <v>210</v>
      </c>
      <c r="X22" s="371">
        <v>165</v>
      </c>
      <c r="Y22" s="371">
        <v>45</v>
      </c>
      <c r="Z22" s="371">
        <v>182</v>
      </c>
      <c r="AA22" s="371">
        <v>135</v>
      </c>
      <c r="AB22" s="371">
        <v>47</v>
      </c>
      <c r="AC22" s="334">
        <f t="shared" si="6"/>
        <v>192</v>
      </c>
      <c r="AD22" s="371">
        <v>136</v>
      </c>
      <c r="AE22" s="371">
        <v>56</v>
      </c>
      <c r="AF22" s="217">
        <v>198</v>
      </c>
      <c r="AG22" s="217">
        <v>137</v>
      </c>
      <c r="AH22" s="217">
        <v>61</v>
      </c>
    </row>
    <row r="23" spans="1:34" ht="20.100000000000001" customHeight="1">
      <c r="A23" s="217" t="s">
        <v>212</v>
      </c>
      <c r="B23" s="440">
        <f t="shared" si="7"/>
        <v>120</v>
      </c>
      <c r="C23" s="489">
        <v>120</v>
      </c>
      <c r="D23" s="489">
        <v>0</v>
      </c>
      <c r="E23" s="440">
        <f t="shared" si="8"/>
        <v>119</v>
      </c>
      <c r="F23" s="490">
        <v>119</v>
      </c>
      <c r="G23" s="490">
        <v>0</v>
      </c>
      <c r="H23" s="404">
        <f t="shared" si="9"/>
        <v>88</v>
      </c>
      <c r="I23" s="491">
        <v>88</v>
      </c>
      <c r="J23" s="491">
        <v>0</v>
      </c>
      <c r="K23" s="404">
        <f t="shared" si="10"/>
        <v>94</v>
      </c>
      <c r="L23" s="491">
        <v>94</v>
      </c>
      <c r="M23" s="491">
        <v>0</v>
      </c>
      <c r="N23" s="404">
        <f t="shared" si="11"/>
        <v>107</v>
      </c>
      <c r="O23" s="491">
        <v>107</v>
      </c>
      <c r="P23" s="491">
        <v>0</v>
      </c>
      <c r="Q23" s="303">
        <f t="shared" si="12"/>
        <v>108</v>
      </c>
      <c r="R23" s="371">
        <v>108</v>
      </c>
      <c r="S23" s="404">
        <v>0</v>
      </c>
      <c r="T23" s="303">
        <f t="shared" si="13"/>
        <v>118</v>
      </c>
      <c r="U23" s="371">
        <v>117</v>
      </c>
      <c r="V23" s="404">
        <v>1</v>
      </c>
      <c r="W23" s="303">
        <v>125</v>
      </c>
      <c r="X23" s="371">
        <v>117</v>
      </c>
      <c r="Y23" s="404">
        <v>8</v>
      </c>
      <c r="Z23" s="371">
        <v>130</v>
      </c>
      <c r="AA23" s="371">
        <v>122</v>
      </c>
      <c r="AB23" s="404">
        <v>8</v>
      </c>
      <c r="AC23" s="334">
        <f t="shared" si="6"/>
        <v>133</v>
      </c>
      <c r="AD23" s="334">
        <v>126</v>
      </c>
      <c r="AE23" s="334">
        <v>7</v>
      </c>
      <c r="AF23" s="217">
        <v>129</v>
      </c>
      <c r="AG23" s="217">
        <v>123</v>
      </c>
      <c r="AH23" s="217">
        <v>6</v>
      </c>
    </row>
    <row r="24" spans="1:34" ht="20.100000000000001" customHeight="1">
      <c r="A24" s="217" t="s">
        <v>213</v>
      </c>
      <c r="B24" s="440">
        <f t="shared" si="7"/>
        <v>154</v>
      </c>
      <c r="C24" s="489">
        <v>87</v>
      </c>
      <c r="D24" s="489">
        <v>67</v>
      </c>
      <c r="E24" s="440">
        <f t="shared" si="8"/>
        <v>157</v>
      </c>
      <c r="F24" s="490">
        <v>148</v>
      </c>
      <c r="G24" s="490">
        <v>9</v>
      </c>
      <c r="H24" s="404">
        <f t="shared" si="9"/>
        <v>154</v>
      </c>
      <c r="I24" s="491">
        <v>129</v>
      </c>
      <c r="J24" s="491">
        <v>25</v>
      </c>
      <c r="K24" s="404">
        <f t="shared" si="10"/>
        <v>154</v>
      </c>
      <c r="L24" s="491">
        <v>139</v>
      </c>
      <c r="M24" s="491">
        <v>15</v>
      </c>
      <c r="N24" s="404">
        <f t="shared" si="11"/>
        <v>169</v>
      </c>
      <c r="O24" s="491">
        <v>148</v>
      </c>
      <c r="P24" s="491">
        <v>21</v>
      </c>
      <c r="Q24" s="303">
        <f t="shared" si="12"/>
        <v>182</v>
      </c>
      <c r="R24" s="371">
        <v>161</v>
      </c>
      <c r="S24" s="371">
        <v>21</v>
      </c>
      <c r="T24" s="303">
        <f t="shared" si="13"/>
        <v>207</v>
      </c>
      <c r="U24" s="371">
        <v>160</v>
      </c>
      <c r="V24" s="371">
        <v>47</v>
      </c>
      <c r="W24" s="303">
        <v>207</v>
      </c>
      <c r="X24" s="371">
        <v>160</v>
      </c>
      <c r="Y24" s="371">
        <v>47</v>
      </c>
      <c r="Z24" s="371">
        <v>203</v>
      </c>
      <c r="AA24" s="371">
        <v>153</v>
      </c>
      <c r="AB24" s="371">
        <v>50</v>
      </c>
      <c r="AC24" s="334">
        <f t="shared" si="6"/>
        <v>192</v>
      </c>
      <c r="AD24" s="371">
        <v>152</v>
      </c>
      <c r="AE24" s="371">
        <v>40</v>
      </c>
      <c r="AF24" s="217">
        <v>188</v>
      </c>
      <c r="AG24" s="217">
        <v>150</v>
      </c>
      <c r="AH24" s="217">
        <v>38</v>
      </c>
    </row>
    <row r="25" spans="1:34" ht="20.100000000000001" customHeight="1">
      <c r="A25" s="217" t="s">
        <v>214</v>
      </c>
      <c r="B25" s="440">
        <f t="shared" si="7"/>
        <v>141</v>
      </c>
      <c r="C25" s="489">
        <v>118</v>
      </c>
      <c r="D25" s="489">
        <v>23</v>
      </c>
      <c r="E25" s="440">
        <f t="shared" si="8"/>
        <v>117</v>
      </c>
      <c r="F25" s="490">
        <v>95</v>
      </c>
      <c r="G25" s="490">
        <v>22</v>
      </c>
      <c r="H25" s="404">
        <f t="shared" si="9"/>
        <v>129</v>
      </c>
      <c r="I25" s="491">
        <v>99</v>
      </c>
      <c r="J25" s="491">
        <v>30</v>
      </c>
      <c r="K25" s="404">
        <f t="shared" si="10"/>
        <v>131</v>
      </c>
      <c r="L25" s="491">
        <v>100</v>
      </c>
      <c r="M25" s="491">
        <v>31</v>
      </c>
      <c r="N25" s="404">
        <f t="shared" si="11"/>
        <v>137</v>
      </c>
      <c r="O25" s="491">
        <v>106</v>
      </c>
      <c r="P25" s="491">
        <v>31</v>
      </c>
      <c r="Q25" s="303">
        <f t="shared" si="12"/>
        <v>135</v>
      </c>
      <c r="R25" s="371">
        <v>101</v>
      </c>
      <c r="S25" s="371">
        <v>34</v>
      </c>
      <c r="T25" s="303">
        <f t="shared" si="13"/>
        <v>144</v>
      </c>
      <c r="U25" s="371">
        <v>101</v>
      </c>
      <c r="V25" s="371">
        <v>43</v>
      </c>
      <c r="W25" s="303">
        <v>160</v>
      </c>
      <c r="X25" s="371">
        <v>105</v>
      </c>
      <c r="Y25" s="371">
        <v>55</v>
      </c>
      <c r="Z25" s="371">
        <v>161</v>
      </c>
      <c r="AA25" s="371">
        <v>101</v>
      </c>
      <c r="AB25" s="371">
        <v>60</v>
      </c>
      <c r="AC25" s="334">
        <f t="shared" si="6"/>
        <v>163</v>
      </c>
      <c r="AD25" s="371">
        <v>104</v>
      </c>
      <c r="AE25" s="371">
        <v>59</v>
      </c>
      <c r="AF25" s="217">
        <v>161</v>
      </c>
      <c r="AG25" s="217">
        <v>102</v>
      </c>
      <c r="AH25" s="217">
        <v>59</v>
      </c>
    </row>
    <row r="26" spans="1:34" ht="20.100000000000001" customHeight="1"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AA26" s="224"/>
    </row>
    <row r="27" spans="1:34" ht="20.100000000000001" customHeight="1">
      <c r="A27" s="486"/>
    </row>
    <row r="28" spans="1:34" ht="20.100000000000001" customHeight="1"/>
    <row r="29" spans="1:34" ht="20.100000000000001" customHeight="1"/>
    <row r="30" spans="1:34" ht="20.100000000000001" customHeight="1"/>
    <row r="31" spans="1:34" ht="20.100000000000001" customHeight="1"/>
    <row r="32" spans="1:3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mergeCells count="22">
    <mergeCell ref="K6:M6"/>
    <mergeCell ref="AC6:AE6"/>
    <mergeCell ref="AD7:AE7"/>
    <mergeCell ref="N6:P6"/>
    <mergeCell ref="Q6:S6"/>
    <mergeCell ref="W6:Y6"/>
    <mergeCell ref="AF6:AH6"/>
    <mergeCell ref="AG7:AH7"/>
    <mergeCell ref="B6:D6"/>
    <mergeCell ref="C7:D7"/>
    <mergeCell ref="T6:V6"/>
    <mergeCell ref="U7:V7"/>
    <mergeCell ref="Z6:AB6"/>
    <mergeCell ref="AA7:AB7"/>
    <mergeCell ref="E6:G6"/>
    <mergeCell ref="H6:J6"/>
    <mergeCell ref="F7:G7"/>
    <mergeCell ref="I7:J7"/>
    <mergeCell ref="L7:M7"/>
    <mergeCell ref="O7:P7"/>
    <mergeCell ref="R7:S7"/>
    <mergeCell ref="X7:Y7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56"/>
  <sheetViews>
    <sheetView workbookViewId="0">
      <selection activeCell="D22" sqref="D22"/>
    </sheetView>
  </sheetViews>
  <sheetFormatPr defaultRowHeight="15.95" customHeight="1"/>
  <cols>
    <col min="1" max="1" width="55" style="28" customWidth="1"/>
    <col min="2" max="2" width="11.140625" style="28" hidden="1" customWidth="1"/>
    <col min="3" max="3" width="15.28515625" style="28" hidden="1" customWidth="1"/>
    <col min="4" max="4" width="15.28515625" style="28" customWidth="1"/>
    <col min="5" max="7" width="15.28515625" style="28" hidden="1" customWidth="1"/>
    <col min="8" max="8" width="15.28515625" style="28" customWidth="1"/>
    <col min="9" max="10" width="15.28515625" style="28" hidden="1" customWidth="1"/>
    <col min="11" max="12" width="15.28515625" style="28" customWidth="1"/>
    <col min="13" max="13" width="15.7109375" style="28" customWidth="1"/>
    <col min="14" max="14" width="10.28515625" style="28" bestFit="1" customWidth="1"/>
    <col min="15" max="16384" width="9.140625" style="28"/>
  </cols>
  <sheetData>
    <row r="1" spans="1:14" s="162" customFormat="1" ht="21" customHeight="1">
      <c r="A1" s="226" t="s">
        <v>327</v>
      </c>
      <c r="B1" s="226"/>
      <c r="C1" s="227"/>
      <c r="D1" s="91"/>
      <c r="E1" s="91"/>
      <c r="F1" s="91"/>
      <c r="I1" s="228"/>
    </row>
    <row r="2" spans="1:14" s="162" customFormat="1" ht="21" customHeight="1">
      <c r="A2" s="229" t="s">
        <v>328</v>
      </c>
      <c r="B2" s="230"/>
      <c r="C2" s="229"/>
      <c r="D2" s="91"/>
      <c r="E2" s="91"/>
      <c r="F2" s="91"/>
      <c r="I2" s="23"/>
    </row>
    <row r="3" spans="1:14" s="162" customFormat="1" ht="21" customHeight="1">
      <c r="A3" s="229"/>
      <c r="B3" s="91"/>
      <c r="C3" s="91"/>
      <c r="D3" s="91"/>
      <c r="E3" s="91"/>
      <c r="F3" s="91"/>
    </row>
    <row r="4" spans="1:14" s="162" customFormat="1" ht="15.95" customHeight="1">
      <c r="A4" s="594"/>
      <c r="B4" s="580" t="s">
        <v>25</v>
      </c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</row>
    <row r="5" spans="1:14" ht="27" customHeight="1">
      <c r="A5" s="595"/>
      <c r="B5" s="225" t="s">
        <v>302</v>
      </c>
      <c r="C5" s="225" t="s">
        <v>308</v>
      </c>
      <c r="D5" s="225" t="s">
        <v>301</v>
      </c>
      <c r="E5" s="251" t="s">
        <v>300</v>
      </c>
      <c r="F5" s="251" t="s">
        <v>299</v>
      </c>
      <c r="G5" s="251" t="s">
        <v>298</v>
      </c>
      <c r="H5" s="251" t="s">
        <v>297</v>
      </c>
      <c r="I5" s="251" t="s">
        <v>296</v>
      </c>
      <c r="J5" s="251" t="s">
        <v>295</v>
      </c>
      <c r="K5" s="251" t="s">
        <v>334</v>
      </c>
      <c r="L5" s="251" t="s">
        <v>355</v>
      </c>
      <c r="M5" s="251" t="s">
        <v>360</v>
      </c>
    </row>
    <row r="6" spans="1:14" ht="15.95" customHeight="1">
      <c r="A6" s="231" t="s">
        <v>219</v>
      </c>
      <c r="B6" s="219">
        <f t="shared" ref="B6:G6" si="0">B10+B11</f>
        <v>3106</v>
      </c>
      <c r="C6" s="439">
        <f t="shared" si="0"/>
        <v>3297</v>
      </c>
      <c r="D6" s="439">
        <f t="shared" si="0"/>
        <v>3868</v>
      </c>
      <c r="E6" s="439">
        <f t="shared" si="0"/>
        <v>4085</v>
      </c>
      <c r="F6" s="439">
        <f t="shared" si="0"/>
        <v>4317</v>
      </c>
      <c r="G6" s="439">
        <f t="shared" si="0"/>
        <v>4567</v>
      </c>
      <c r="H6" s="439">
        <f>H10+H11</f>
        <v>5166</v>
      </c>
      <c r="I6" s="408">
        <f>I10+I11</f>
        <v>5605</v>
      </c>
      <c r="J6" s="408">
        <f t="shared" ref="J6:M6" si="1">J10+J11</f>
        <v>5839</v>
      </c>
      <c r="K6" s="408">
        <f t="shared" si="1"/>
        <v>6128</v>
      </c>
      <c r="L6" s="408">
        <f t="shared" si="1"/>
        <v>6481</v>
      </c>
      <c r="M6" s="408">
        <f t="shared" si="1"/>
        <v>6609</v>
      </c>
      <c r="N6" s="292"/>
    </row>
    <row r="7" spans="1:14" ht="15.95" customHeight="1">
      <c r="A7" s="232" t="s">
        <v>220</v>
      </c>
      <c r="B7" s="233"/>
      <c r="C7" s="458"/>
      <c r="D7" s="424"/>
      <c r="E7" s="424"/>
      <c r="F7" s="424"/>
      <c r="G7" s="424"/>
      <c r="H7" s="424"/>
      <c r="I7" s="424"/>
      <c r="J7" s="495"/>
      <c r="K7" s="495"/>
      <c r="L7" s="292"/>
      <c r="M7" s="292"/>
      <c r="N7" s="292"/>
    </row>
    <row r="8" spans="1:14" ht="15.95" customHeight="1">
      <c r="A8" s="190" t="s">
        <v>39</v>
      </c>
      <c r="B8" s="235">
        <v>3106</v>
      </c>
      <c r="C8" s="424">
        <v>3297</v>
      </c>
      <c r="D8" s="424">
        <f>+SUM(D10:D11)</f>
        <v>3868</v>
      </c>
      <c r="E8" s="424">
        <f>+SUM(E10:E11)</f>
        <v>4085</v>
      </c>
      <c r="F8" s="424">
        <f>+SUM(F10:F11)</f>
        <v>4317</v>
      </c>
      <c r="G8" s="424">
        <f>+SUM(G10:G11)</f>
        <v>4567</v>
      </c>
      <c r="H8" s="424">
        <f>+SUM(H10:H11)</f>
        <v>5166</v>
      </c>
      <c r="I8" s="424">
        <f t="shared" ref="I8:K8" si="2">+SUM(I10:I11)</f>
        <v>5605</v>
      </c>
      <c r="J8" s="404">
        <f t="shared" si="2"/>
        <v>5839</v>
      </c>
      <c r="K8" s="404">
        <f t="shared" si="2"/>
        <v>6128</v>
      </c>
      <c r="L8" s="292">
        <v>6481</v>
      </c>
      <c r="M8" s="292">
        <v>6609</v>
      </c>
      <c r="N8" s="292"/>
    </row>
    <row r="9" spans="1:14" ht="15.95" customHeight="1">
      <c r="A9" s="236" t="s">
        <v>40</v>
      </c>
      <c r="B9" s="237"/>
      <c r="C9" s="424"/>
      <c r="D9" s="424"/>
      <c r="E9" s="424"/>
      <c r="F9" s="424"/>
      <c r="G9" s="424"/>
      <c r="H9" s="292"/>
      <c r="I9" s="292"/>
      <c r="J9" s="495"/>
      <c r="K9" s="495"/>
      <c r="L9" s="292"/>
      <c r="M9" s="292"/>
      <c r="N9" s="292"/>
    </row>
    <row r="10" spans="1:14" ht="15.95" customHeight="1">
      <c r="A10" s="238" t="s">
        <v>26</v>
      </c>
      <c r="B10" s="235">
        <v>2540</v>
      </c>
      <c r="C10" s="424">
        <f>+'233'!C10</f>
        <v>2671</v>
      </c>
      <c r="D10" s="424">
        <f>+'233'!F10</f>
        <v>3206</v>
      </c>
      <c r="E10" s="424">
        <f>+'233'!I10</f>
        <v>3407</v>
      </c>
      <c r="F10" s="424">
        <f>+'233'!L10</f>
        <v>3632</v>
      </c>
      <c r="G10" s="424">
        <f>+'233'!O10</f>
        <v>4029</v>
      </c>
      <c r="H10" s="292">
        <f>+'233'!R10</f>
        <v>4256</v>
      </c>
      <c r="I10" s="292">
        <f>+'233'!U10</f>
        <v>4311</v>
      </c>
      <c r="J10" s="404">
        <f>+'233'!X10</f>
        <v>4480</v>
      </c>
      <c r="K10" s="404">
        <f>+'233'!AA10</f>
        <v>4573</v>
      </c>
      <c r="L10" s="292">
        <f>+'233'!AD10</f>
        <v>4519</v>
      </c>
      <c r="M10" s="292">
        <f>+'233'!AG10</f>
        <v>4489</v>
      </c>
      <c r="N10" s="292"/>
    </row>
    <row r="11" spans="1:14" ht="15.95" customHeight="1">
      <c r="A11" s="238" t="s">
        <v>27</v>
      </c>
      <c r="B11" s="235">
        <v>566</v>
      </c>
      <c r="C11" s="424">
        <f>+'233'!D10</f>
        <v>626</v>
      </c>
      <c r="D11" s="424">
        <f>+'233'!G10</f>
        <v>662</v>
      </c>
      <c r="E11" s="424">
        <f>+'233'!J10</f>
        <v>678</v>
      </c>
      <c r="F11" s="424">
        <f>+'233'!M10</f>
        <v>685</v>
      </c>
      <c r="G11" s="424">
        <f>+'233'!P10</f>
        <v>538</v>
      </c>
      <c r="H11" s="292">
        <f>+'233'!S10</f>
        <v>910</v>
      </c>
      <c r="I11" s="292">
        <f>+'233'!V10</f>
        <v>1294</v>
      </c>
      <c r="J11" s="404">
        <f>+'233'!Y10</f>
        <v>1359</v>
      </c>
      <c r="K11" s="404">
        <f>+'233'!AB10</f>
        <v>1555</v>
      </c>
      <c r="L11" s="292">
        <f>+'233'!AE10</f>
        <v>1962</v>
      </c>
      <c r="M11" s="292">
        <f>+'233'!AH10</f>
        <v>2120</v>
      </c>
      <c r="N11" s="292"/>
    </row>
    <row r="12" spans="1:14" s="184" customFormat="1" ht="15.95" customHeight="1">
      <c r="A12" s="296" t="s">
        <v>280</v>
      </c>
      <c r="B12" s="186">
        <f t="shared" ref="B12:H12" si="3">B14+B15</f>
        <v>59637</v>
      </c>
      <c r="C12" s="408">
        <f t="shared" si="3"/>
        <v>65310</v>
      </c>
      <c r="D12" s="408">
        <f t="shared" si="3"/>
        <v>75018</v>
      </c>
      <c r="E12" s="408">
        <f t="shared" si="3"/>
        <v>79986</v>
      </c>
      <c r="F12" s="408">
        <f t="shared" si="3"/>
        <v>83045</v>
      </c>
      <c r="G12" s="408">
        <f t="shared" si="3"/>
        <v>84870</v>
      </c>
      <c r="H12" s="408">
        <f t="shared" si="3"/>
        <v>88592</v>
      </c>
      <c r="I12" s="408">
        <f>I14+I15</f>
        <v>94988</v>
      </c>
      <c r="J12" s="408">
        <f t="shared" ref="J12:M12" si="4">J14+J15</f>
        <v>99959</v>
      </c>
      <c r="K12" s="408">
        <f t="shared" si="4"/>
        <v>97874</v>
      </c>
      <c r="L12" s="408">
        <f t="shared" si="4"/>
        <v>98899</v>
      </c>
      <c r="M12" s="408">
        <f t="shared" si="4"/>
        <v>101398</v>
      </c>
      <c r="N12" s="443"/>
    </row>
    <row r="13" spans="1:14" s="184" customFormat="1" ht="15.95" customHeight="1">
      <c r="A13" s="313" t="s">
        <v>221</v>
      </c>
      <c r="B13" s="237"/>
      <c r="C13" s="493"/>
      <c r="D13" s="493"/>
      <c r="E13" s="493"/>
      <c r="F13" s="493"/>
      <c r="G13" s="493"/>
      <c r="H13" s="493"/>
      <c r="I13" s="493"/>
      <c r="J13" s="493"/>
      <c r="K13" s="493"/>
      <c r="L13" s="443"/>
      <c r="M13" s="443"/>
      <c r="N13" s="443"/>
    </row>
    <row r="14" spans="1:14" s="184" customFormat="1" ht="15.95" customHeight="1">
      <c r="A14" s="196" t="s">
        <v>26</v>
      </c>
      <c r="B14" s="237">
        <v>49254</v>
      </c>
      <c r="C14" s="493">
        <f>+'234'!C9</f>
        <v>51666</v>
      </c>
      <c r="D14" s="493">
        <f>+'234'!F9</f>
        <v>62073</v>
      </c>
      <c r="E14" s="493">
        <f>+'234'!I9</f>
        <v>65924</v>
      </c>
      <c r="F14" s="493">
        <f>+'234'!L9</f>
        <v>68875</v>
      </c>
      <c r="G14" s="493">
        <f>+'234'!O9</f>
        <v>69695</v>
      </c>
      <c r="H14" s="493">
        <f>+'234'!R9</f>
        <v>71864</v>
      </c>
      <c r="I14" s="493">
        <f>+'234'!U9</f>
        <v>75260</v>
      </c>
      <c r="J14" s="407">
        <f>+'234'!X9</f>
        <v>78643</v>
      </c>
      <c r="K14" s="407">
        <f>+'234'!AA9</f>
        <v>76186</v>
      </c>
      <c r="L14" s="443">
        <f>+'234'!AD9</f>
        <v>74002</v>
      </c>
      <c r="M14" s="443">
        <f>+'234'!AG9</f>
        <v>71738</v>
      </c>
      <c r="N14" s="443"/>
    </row>
    <row r="15" spans="1:14" s="184" customFormat="1" ht="15.95" customHeight="1">
      <c r="A15" s="196" t="s">
        <v>27</v>
      </c>
      <c r="B15" s="237">
        <v>10383</v>
      </c>
      <c r="C15" s="493">
        <f>+'234'!D9</f>
        <v>13644</v>
      </c>
      <c r="D15" s="493">
        <f>+'234'!G9</f>
        <v>12945</v>
      </c>
      <c r="E15" s="493">
        <f>+'234'!J9</f>
        <v>14062</v>
      </c>
      <c r="F15" s="493">
        <f>+'234'!M9</f>
        <v>14170</v>
      </c>
      <c r="G15" s="493">
        <f>+'234'!P9</f>
        <v>15175</v>
      </c>
      <c r="H15" s="493">
        <f>+'234'!S9</f>
        <v>16728</v>
      </c>
      <c r="I15" s="493">
        <f>+'234'!V9</f>
        <v>19728</v>
      </c>
      <c r="J15" s="407">
        <f>+'234'!Y9</f>
        <v>21316</v>
      </c>
      <c r="K15" s="407">
        <f>+'234'!AB9</f>
        <v>21688</v>
      </c>
      <c r="L15" s="443">
        <f>+'234'!AE9</f>
        <v>24897</v>
      </c>
      <c r="M15" s="443">
        <f>+'234'!AH9</f>
        <v>29660</v>
      </c>
      <c r="N15" s="443"/>
    </row>
    <row r="16" spans="1:14" ht="17.25" customHeight="1">
      <c r="A16" s="162" t="s">
        <v>41</v>
      </c>
      <c r="B16" s="235"/>
      <c r="C16" s="424"/>
      <c r="D16" s="424"/>
      <c r="E16" s="424"/>
      <c r="F16" s="424"/>
      <c r="G16" s="424"/>
      <c r="H16" s="424"/>
      <c r="I16" s="424"/>
      <c r="J16" s="424"/>
      <c r="K16" s="424"/>
      <c r="L16" s="424"/>
      <c r="M16" s="424"/>
      <c r="N16" s="292"/>
    </row>
    <row r="17" spans="1:21" ht="15.75" customHeight="1">
      <c r="A17" s="240" t="s">
        <v>222</v>
      </c>
      <c r="B17" s="221">
        <v>3654</v>
      </c>
      <c r="C17" s="496">
        <v>3982</v>
      </c>
      <c r="D17" s="407">
        <v>4140</v>
      </c>
      <c r="E17" s="407">
        <v>4486</v>
      </c>
      <c r="F17" s="493">
        <v>4219</v>
      </c>
      <c r="G17" s="493">
        <v>4580</v>
      </c>
      <c r="H17" s="493">
        <v>6035</v>
      </c>
      <c r="I17" s="493">
        <v>5874</v>
      </c>
      <c r="J17" s="407">
        <v>6873</v>
      </c>
      <c r="K17" s="407">
        <v>6773</v>
      </c>
      <c r="L17" s="443">
        <v>7752</v>
      </c>
      <c r="M17" s="443">
        <v>8818</v>
      </c>
      <c r="N17" s="292"/>
    </row>
    <row r="18" spans="1:21" ht="15.75" customHeight="1">
      <c r="A18" s="241" t="s">
        <v>223</v>
      </c>
      <c r="B18" s="221"/>
      <c r="C18" s="496"/>
      <c r="D18" s="407"/>
      <c r="E18" s="407"/>
      <c r="F18" s="493"/>
      <c r="G18" s="493"/>
      <c r="H18" s="493"/>
      <c r="I18" s="493"/>
      <c r="J18" s="572"/>
      <c r="K18" s="572"/>
      <c r="L18" s="443"/>
      <c r="M18" s="443"/>
      <c r="N18" s="292"/>
    </row>
    <row r="19" spans="1:21" ht="15.75" customHeight="1">
      <c r="A19" s="240" t="s">
        <v>224</v>
      </c>
      <c r="B19" s="221">
        <v>55983</v>
      </c>
      <c r="C19" s="496">
        <v>61328</v>
      </c>
      <c r="D19" s="407">
        <v>70878</v>
      </c>
      <c r="E19" s="407">
        <v>75500</v>
      </c>
      <c r="F19" s="493">
        <v>78826</v>
      </c>
      <c r="G19" s="493">
        <v>80290</v>
      </c>
      <c r="H19" s="493">
        <v>82557</v>
      </c>
      <c r="I19" s="493">
        <v>89114</v>
      </c>
      <c r="J19" s="572">
        <v>93086</v>
      </c>
      <c r="K19" s="572">
        <v>91101</v>
      </c>
      <c r="L19" s="443">
        <v>91147</v>
      </c>
      <c r="M19" s="443">
        <v>92580</v>
      </c>
      <c r="N19" s="292"/>
    </row>
    <row r="20" spans="1:21" ht="17.25" customHeight="1">
      <c r="A20" s="241" t="s">
        <v>225</v>
      </c>
      <c r="B20" s="221"/>
      <c r="C20" s="404"/>
      <c r="D20" s="404"/>
      <c r="E20" s="404"/>
      <c r="F20" s="424"/>
      <c r="G20" s="424"/>
      <c r="H20" s="292"/>
      <c r="I20" s="292"/>
      <c r="J20" s="494"/>
      <c r="K20" s="494"/>
      <c r="L20" s="514"/>
      <c r="M20" s="292"/>
      <c r="N20" s="292"/>
    </row>
    <row r="21" spans="1:21" ht="25.5">
      <c r="A21" s="429" t="s">
        <v>333</v>
      </c>
      <c r="B21" s="242">
        <v>27</v>
      </c>
      <c r="C21" s="428">
        <f>+C12/'229'!C11</f>
        <v>25.947556615017877</v>
      </c>
      <c r="D21" s="428">
        <f>+D12/'229'!D11</f>
        <v>27.358862144420133</v>
      </c>
      <c r="E21" s="428">
        <f>+E12/'229'!E11</f>
        <v>29.979760119940028</v>
      </c>
      <c r="F21" s="428">
        <f>+F12/'229'!F11</f>
        <v>29.427710843373493</v>
      </c>
      <c r="G21" s="428">
        <f>+G12/'229'!G11</f>
        <v>29.124914207275221</v>
      </c>
      <c r="H21" s="428">
        <f>+H12/'229'!H11</f>
        <v>29.276933245208195</v>
      </c>
      <c r="I21" s="428">
        <f>+I12/'229'!I11</f>
        <v>29.499378881987578</v>
      </c>
      <c r="J21" s="428">
        <f>+J12/'229'!J11</f>
        <v>28.756904487917147</v>
      </c>
      <c r="K21" s="428">
        <f>+K12/'229'!K11</f>
        <v>28.702052785923755</v>
      </c>
      <c r="L21" s="428">
        <f>+L12/'229'!L11</f>
        <v>28.509368694148169</v>
      </c>
      <c r="M21" s="428">
        <f>+M12/'229'!M11</f>
        <v>28.08808864265928</v>
      </c>
      <c r="N21" s="243"/>
      <c r="O21" s="243"/>
      <c r="P21" s="243"/>
      <c r="Q21" s="244"/>
      <c r="R21" s="245"/>
      <c r="S21" s="245"/>
      <c r="T21" s="403"/>
      <c r="U21" s="403"/>
    </row>
    <row r="22" spans="1:21" ht="25.5">
      <c r="A22" s="430" t="s">
        <v>282</v>
      </c>
      <c r="B22" s="247">
        <f>+B12/B6</f>
        <v>19.200579523502899</v>
      </c>
      <c r="C22" s="427">
        <f>+C12/C6</f>
        <v>19.808917197452228</v>
      </c>
      <c r="D22" s="427">
        <f t="shared" ref="D22:K22" si="5">+D12/D6</f>
        <v>19.394519131334022</v>
      </c>
      <c r="E22" s="427">
        <f t="shared" si="5"/>
        <v>19.580416156670747</v>
      </c>
      <c r="F22" s="427">
        <f t="shared" si="5"/>
        <v>19.236738475793373</v>
      </c>
      <c r="G22" s="427">
        <f t="shared" si="5"/>
        <v>18.583315086490039</v>
      </c>
      <c r="H22" s="427">
        <f t="shared" si="5"/>
        <v>17.149051490514903</v>
      </c>
      <c r="I22" s="427">
        <f t="shared" si="5"/>
        <v>16.947011596788581</v>
      </c>
      <c r="J22" s="427">
        <f t="shared" si="5"/>
        <v>17.119198492892618</v>
      </c>
      <c r="K22" s="427">
        <f t="shared" si="5"/>
        <v>15.971605744125327</v>
      </c>
      <c r="L22" s="427">
        <f t="shared" ref="L22:M22" si="6">+L12/L6</f>
        <v>15.259836444993057</v>
      </c>
      <c r="M22" s="427">
        <f t="shared" si="6"/>
        <v>15.34241186261159</v>
      </c>
    </row>
    <row r="23" spans="1:21" s="514" customFormat="1" ht="12.75">
      <c r="A23" s="430"/>
      <c r="B23" s="24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</row>
    <row r="24" spans="1:21" s="514" customFormat="1" ht="12.75">
      <c r="A24" s="430"/>
      <c r="B24" s="24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7"/>
    </row>
    <row r="25" spans="1:21" s="514" customFormat="1" ht="12.75">
      <c r="A25" s="430"/>
      <c r="B25" s="247"/>
      <c r="C25" s="427"/>
      <c r="D25" s="427"/>
      <c r="E25" s="427"/>
      <c r="F25" s="427"/>
      <c r="G25" s="427"/>
      <c r="H25" s="427"/>
      <c r="I25" s="427"/>
      <c r="J25" s="427"/>
      <c r="K25" s="427"/>
      <c r="L25" s="427"/>
      <c r="M25" s="427"/>
    </row>
    <row r="26" spans="1:21" s="514" customFormat="1" ht="12.75">
      <c r="A26" s="430"/>
      <c r="B26" s="247"/>
      <c r="C26" s="427"/>
      <c r="D26" s="427"/>
      <c r="E26" s="427"/>
      <c r="F26" s="427"/>
      <c r="G26" s="427"/>
      <c r="H26" s="427"/>
      <c r="I26" s="427"/>
      <c r="J26" s="427"/>
      <c r="K26" s="427"/>
      <c r="L26" s="427"/>
      <c r="M26" s="427"/>
    </row>
    <row r="27" spans="1:21" s="514" customFormat="1" ht="12.75">
      <c r="A27" s="430"/>
      <c r="B27" s="247"/>
      <c r="C27" s="427"/>
      <c r="D27" s="427"/>
      <c r="E27" s="427"/>
      <c r="F27" s="427"/>
      <c r="G27" s="427"/>
      <c r="H27" s="427"/>
      <c r="I27" s="427"/>
      <c r="J27" s="427"/>
      <c r="K27" s="427"/>
      <c r="L27" s="427"/>
      <c r="M27" s="427"/>
    </row>
    <row r="28" spans="1:21" s="514" customFormat="1" ht="12.75">
      <c r="A28" s="430"/>
      <c r="B28" s="24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</row>
    <row r="29" spans="1:21" ht="14.1" customHeight="1">
      <c r="A29" s="232"/>
      <c r="B29" s="246"/>
      <c r="C29" s="164"/>
      <c r="D29" s="165"/>
      <c r="E29" s="165"/>
      <c r="F29" s="165"/>
      <c r="G29" s="24"/>
    </row>
    <row r="30" spans="1:21" s="514" customFormat="1" ht="14.1" customHeight="1">
      <c r="A30" s="232"/>
      <c r="B30" s="246"/>
      <c r="C30" s="164"/>
      <c r="D30" s="165"/>
      <c r="E30" s="165"/>
      <c r="F30" s="165"/>
      <c r="G30" s="24"/>
    </row>
    <row r="31" spans="1:21" s="514" customFormat="1" ht="14.1" customHeight="1">
      <c r="A31" s="232"/>
      <c r="B31" s="246"/>
      <c r="C31" s="164"/>
      <c r="D31" s="165"/>
      <c r="E31" s="165"/>
      <c r="F31" s="165"/>
      <c r="G31" s="24"/>
    </row>
    <row r="32" spans="1:21" ht="14.1" customHeight="1">
      <c r="A32" s="248"/>
      <c r="B32" s="596" t="s">
        <v>28</v>
      </c>
      <c r="C32" s="596"/>
      <c r="D32" s="596"/>
      <c r="E32" s="596"/>
      <c r="F32" s="596"/>
      <c r="G32" s="596"/>
      <c r="H32" s="596"/>
      <c r="I32" s="596"/>
      <c r="J32" s="596"/>
      <c r="K32" s="596"/>
      <c r="L32" s="596"/>
    </row>
    <row r="33" spans="1:13" ht="14.1" customHeight="1">
      <c r="A33" s="249"/>
      <c r="B33" s="595" t="s">
        <v>241</v>
      </c>
      <c r="C33" s="595"/>
      <c r="D33" s="595"/>
      <c r="E33" s="595"/>
      <c r="F33" s="595"/>
      <c r="G33" s="595"/>
      <c r="H33" s="595"/>
      <c r="I33" s="595"/>
      <c r="J33" s="595"/>
      <c r="K33" s="595"/>
      <c r="L33" s="595"/>
    </row>
    <row r="34" spans="1:13" s="514" customFormat="1" ht="13.5" customHeight="1">
      <c r="A34" s="249"/>
      <c r="B34" s="537"/>
    </row>
    <row r="35" spans="1:13" s="514" customFormat="1" ht="18.75" customHeight="1">
      <c r="A35" s="249"/>
      <c r="B35" s="580" t="s">
        <v>25</v>
      </c>
      <c r="C35" s="580"/>
      <c r="D35" s="580"/>
      <c r="E35" s="580"/>
      <c r="F35" s="580"/>
      <c r="G35" s="580"/>
      <c r="H35" s="580"/>
      <c r="I35" s="580"/>
      <c r="J35" s="580"/>
      <c r="K35" s="580"/>
      <c r="L35" s="580"/>
      <c r="M35" s="580"/>
    </row>
    <row r="36" spans="1:13" s="514" customFormat="1" ht="24" customHeight="1">
      <c r="A36" s="249"/>
      <c r="B36" s="225" t="s">
        <v>302</v>
      </c>
      <c r="C36" s="225" t="s">
        <v>301</v>
      </c>
      <c r="D36" s="225" t="s">
        <v>301</v>
      </c>
      <c r="E36" s="251" t="s">
        <v>300</v>
      </c>
      <c r="F36" s="251" t="s">
        <v>299</v>
      </c>
      <c r="G36" s="251" t="s">
        <v>298</v>
      </c>
      <c r="H36" s="251" t="s">
        <v>297</v>
      </c>
      <c r="I36" s="251" t="s">
        <v>296</v>
      </c>
      <c r="J36" s="251" t="s">
        <v>295</v>
      </c>
      <c r="K36" s="251" t="s">
        <v>334</v>
      </c>
      <c r="L36" s="251" t="s">
        <v>355</v>
      </c>
      <c r="M36" s="251" t="s">
        <v>360</v>
      </c>
    </row>
    <row r="37" spans="1:13" s="514" customFormat="1" ht="13.5" customHeight="1">
      <c r="A37" s="249"/>
      <c r="B37" s="540"/>
    </row>
    <row r="38" spans="1:13" ht="17.25" customHeight="1">
      <c r="A38" s="231" t="s">
        <v>219</v>
      </c>
      <c r="C38" s="522">
        <f t="shared" ref="C38:M38" si="7">+C6/B6*100</f>
        <v>106.14938828074693</v>
      </c>
      <c r="D38" s="250">
        <f t="shared" si="7"/>
        <v>117.3187746436154</v>
      </c>
      <c r="E38" s="250">
        <f t="shared" si="7"/>
        <v>105.61013443640124</v>
      </c>
      <c r="F38" s="250">
        <f t="shared" si="7"/>
        <v>105.67931456548348</v>
      </c>
      <c r="G38" s="250">
        <f t="shared" si="7"/>
        <v>105.79105860551307</v>
      </c>
      <c r="H38" s="250">
        <f t="shared" si="7"/>
        <v>113.11583096124372</v>
      </c>
      <c r="I38" s="250">
        <f t="shared" si="7"/>
        <v>108.49787069299263</v>
      </c>
      <c r="J38" s="250">
        <f t="shared" si="7"/>
        <v>104.17484388938448</v>
      </c>
      <c r="K38" s="250">
        <f t="shared" si="7"/>
        <v>104.94947765028257</v>
      </c>
      <c r="L38" s="522">
        <f t="shared" si="7"/>
        <v>105.76044386422976</v>
      </c>
      <c r="M38" s="522">
        <f t="shared" si="7"/>
        <v>101.97500385742941</v>
      </c>
    </row>
    <row r="39" spans="1:13" ht="15.75" customHeight="1">
      <c r="A39" s="232" t="s">
        <v>220</v>
      </c>
      <c r="C39" s="523"/>
      <c r="D39" s="273"/>
      <c r="E39" s="273"/>
      <c r="F39" s="273"/>
      <c r="G39" s="273"/>
      <c r="H39" s="273"/>
      <c r="I39" s="273"/>
      <c r="J39" s="273"/>
      <c r="K39" s="273"/>
      <c r="L39" s="523"/>
    </row>
    <row r="40" spans="1:13" ht="14.1" customHeight="1">
      <c r="A40" s="190" t="s">
        <v>39</v>
      </c>
      <c r="C40" s="523">
        <f t="shared" ref="C40:M40" si="8">+C8/B8*100</f>
        <v>106.14938828074693</v>
      </c>
      <c r="D40" s="273">
        <f t="shared" si="8"/>
        <v>117.3187746436154</v>
      </c>
      <c r="E40" s="273">
        <f t="shared" si="8"/>
        <v>105.61013443640124</v>
      </c>
      <c r="F40" s="273">
        <f t="shared" si="8"/>
        <v>105.67931456548348</v>
      </c>
      <c r="G40" s="273">
        <f t="shared" si="8"/>
        <v>105.79105860551307</v>
      </c>
      <c r="H40" s="273">
        <f t="shared" si="8"/>
        <v>113.11583096124372</v>
      </c>
      <c r="I40" s="273">
        <f t="shared" si="8"/>
        <v>108.49787069299263</v>
      </c>
      <c r="J40" s="273">
        <f t="shared" si="8"/>
        <v>104.17484388938448</v>
      </c>
      <c r="K40" s="273">
        <f t="shared" si="8"/>
        <v>104.94947765028257</v>
      </c>
      <c r="L40" s="523">
        <f t="shared" si="8"/>
        <v>105.76044386422976</v>
      </c>
      <c r="M40" s="523">
        <f t="shared" si="8"/>
        <v>101.97500385742941</v>
      </c>
    </row>
    <row r="41" spans="1:13" ht="15.75" customHeight="1">
      <c r="A41" s="236" t="s">
        <v>40</v>
      </c>
      <c r="C41" s="523"/>
      <c r="D41" s="273"/>
      <c r="E41" s="273"/>
      <c r="F41" s="273"/>
      <c r="G41" s="273"/>
      <c r="H41" s="273"/>
      <c r="I41" s="273"/>
      <c r="J41" s="273"/>
      <c r="K41" s="273"/>
      <c r="L41" s="523"/>
      <c r="M41" s="523"/>
    </row>
    <row r="42" spans="1:13" ht="15" customHeight="1">
      <c r="A42" s="238" t="s">
        <v>26</v>
      </c>
      <c r="C42" s="523">
        <f t="shared" ref="C42:M42" si="9">+C10/B10*100</f>
        <v>105.15748031496064</v>
      </c>
      <c r="D42" s="273">
        <f t="shared" si="9"/>
        <v>120.02995132909022</v>
      </c>
      <c r="E42" s="273">
        <f t="shared" si="9"/>
        <v>106.2694946974423</v>
      </c>
      <c r="F42" s="273">
        <f t="shared" si="9"/>
        <v>106.60405048429705</v>
      </c>
      <c r="G42" s="273">
        <f t="shared" si="9"/>
        <v>110.93061674008811</v>
      </c>
      <c r="H42" s="273">
        <f t="shared" si="9"/>
        <v>105.63415239513527</v>
      </c>
      <c r="I42" s="273">
        <f t="shared" si="9"/>
        <v>101.2922932330827</v>
      </c>
      <c r="J42" s="273">
        <f t="shared" si="9"/>
        <v>103.9202041289724</v>
      </c>
      <c r="K42" s="273">
        <f t="shared" si="9"/>
        <v>102.07589285714285</v>
      </c>
      <c r="L42" s="523">
        <f t="shared" si="9"/>
        <v>98.81915591515417</v>
      </c>
      <c r="M42" s="523">
        <f t="shared" si="9"/>
        <v>99.336136313343658</v>
      </c>
    </row>
    <row r="43" spans="1:13" ht="14.1" customHeight="1">
      <c r="A43" s="238" t="s">
        <v>27</v>
      </c>
      <c r="C43" s="523">
        <f t="shared" ref="C43:M43" si="10">+C11/B11*100</f>
        <v>110.60070671378092</v>
      </c>
      <c r="D43" s="273">
        <f t="shared" si="10"/>
        <v>105.75079872204473</v>
      </c>
      <c r="E43" s="273">
        <f t="shared" si="10"/>
        <v>102.41691842900302</v>
      </c>
      <c r="F43" s="273">
        <f t="shared" si="10"/>
        <v>101.03244837758112</v>
      </c>
      <c r="G43" s="273">
        <f t="shared" si="10"/>
        <v>78.540145985401452</v>
      </c>
      <c r="H43" s="273">
        <f t="shared" si="10"/>
        <v>169.1449814126394</v>
      </c>
      <c r="I43" s="273">
        <f t="shared" si="10"/>
        <v>142.19780219780219</v>
      </c>
      <c r="J43" s="273">
        <f t="shared" si="10"/>
        <v>105.02318392581145</v>
      </c>
      <c r="K43" s="273">
        <f t="shared" si="10"/>
        <v>114.4223693892568</v>
      </c>
      <c r="L43" s="523">
        <f t="shared" si="10"/>
        <v>126.17363344051446</v>
      </c>
      <c r="M43" s="523">
        <f t="shared" si="10"/>
        <v>108.05300713557595</v>
      </c>
    </row>
    <row r="44" spans="1:13" ht="14.1" customHeight="1">
      <c r="A44" s="426" t="s">
        <v>280</v>
      </c>
      <c r="C44" s="522">
        <f>+D44</f>
        <v>114.8644924207625</v>
      </c>
      <c r="D44" s="250">
        <f>+D12/C12*100</f>
        <v>114.8644924207625</v>
      </c>
      <c r="E44" s="522">
        <f t="shared" ref="E44:M44" si="11">+E12/D12*100</f>
        <v>106.62241062145085</v>
      </c>
      <c r="F44" s="522">
        <f t="shared" si="11"/>
        <v>103.82441927337285</v>
      </c>
      <c r="G44" s="522">
        <f t="shared" si="11"/>
        <v>102.19760370883255</v>
      </c>
      <c r="H44" s="522">
        <f t="shared" si="11"/>
        <v>104.38553081182987</v>
      </c>
      <c r="I44" s="522">
        <f t="shared" si="11"/>
        <v>107.21961350912046</v>
      </c>
      <c r="J44" s="522">
        <f t="shared" si="11"/>
        <v>105.23329262643702</v>
      </c>
      <c r="K44" s="522">
        <f t="shared" si="11"/>
        <v>97.914144799367747</v>
      </c>
      <c r="L44" s="522">
        <f t="shared" si="11"/>
        <v>101.04726485072644</v>
      </c>
      <c r="M44" s="522">
        <f t="shared" si="11"/>
        <v>102.5268202914084</v>
      </c>
    </row>
    <row r="45" spans="1:13" ht="15.95" customHeight="1">
      <c r="A45" s="65" t="s">
        <v>221</v>
      </c>
      <c r="C45" s="523"/>
      <c r="D45" s="273"/>
      <c r="E45" s="273"/>
      <c r="F45" s="273"/>
      <c r="G45" s="273"/>
      <c r="H45" s="273"/>
      <c r="I45" s="273"/>
      <c r="J45" s="273"/>
      <c r="K45" s="273"/>
      <c r="L45" s="523"/>
      <c r="M45" s="523"/>
    </row>
    <row r="46" spans="1:13" ht="15.95" customHeight="1">
      <c r="A46" s="238" t="s">
        <v>26</v>
      </c>
      <c r="C46" s="523">
        <f t="shared" ref="C46:M46" si="12">+C14/B14*100</f>
        <v>104.89706419783164</v>
      </c>
      <c r="D46" s="273">
        <f t="shared" si="12"/>
        <v>120.14284055278132</v>
      </c>
      <c r="E46" s="273">
        <f t="shared" si="12"/>
        <v>106.20398562982297</v>
      </c>
      <c r="F46" s="273">
        <f t="shared" si="12"/>
        <v>104.47636672532006</v>
      </c>
      <c r="G46" s="273">
        <f t="shared" si="12"/>
        <v>101.19056261343013</v>
      </c>
      <c r="H46" s="273">
        <f t="shared" si="12"/>
        <v>103.11213142980127</v>
      </c>
      <c r="I46" s="273">
        <f t="shared" si="12"/>
        <v>104.72559278637425</v>
      </c>
      <c r="J46" s="273">
        <f t="shared" si="12"/>
        <v>104.495083709806</v>
      </c>
      <c r="K46" s="273">
        <f t="shared" si="12"/>
        <v>96.875754994087202</v>
      </c>
      <c r="L46" s="523">
        <f t="shared" si="12"/>
        <v>97.133331583230515</v>
      </c>
      <c r="M46" s="523">
        <f t="shared" si="12"/>
        <v>96.940623226399296</v>
      </c>
    </row>
    <row r="47" spans="1:13" ht="15.95" customHeight="1">
      <c r="A47" s="238" t="s">
        <v>27</v>
      </c>
      <c r="C47" s="523">
        <f t="shared" ref="C47:M47" si="13">+C15/B15*100</f>
        <v>131.40710777232013</v>
      </c>
      <c r="D47" s="273">
        <f t="shared" si="13"/>
        <v>94.876868953386108</v>
      </c>
      <c r="E47" s="273">
        <f t="shared" si="13"/>
        <v>108.62881421398222</v>
      </c>
      <c r="F47" s="273">
        <f t="shared" si="13"/>
        <v>100.76802730763761</v>
      </c>
      <c r="G47" s="273">
        <f t="shared" si="13"/>
        <v>107.09244883556809</v>
      </c>
      <c r="H47" s="273">
        <f t="shared" si="13"/>
        <v>110.23393739703459</v>
      </c>
      <c r="I47" s="273">
        <f t="shared" si="13"/>
        <v>117.93400286944046</v>
      </c>
      <c r="J47" s="273">
        <f t="shared" si="13"/>
        <v>108.04947283049474</v>
      </c>
      <c r="K47" s="273">
        <f t="shared" si="13"/>
        <v>101.74516794895854</v>
      </c>
      <c r="L47" s="523">
        <f t="shared" si="13"/>
        <v>114.79620066396163</v>
      </c>
      <c r="M47" s="523">
        <f t="shared" si="13"/>
        <v>119.13081897417359</v>
      </c>
    </row>
    <row r="48" spans="1:13" ht="15.95" customHeight="1">
      <c r="A48" s="162" t="s">
        <v>41</v>
      </c>
      <c r="C48" s="523"/>
      <c r="D48" s="273"/>
      <c r="E48" s="273"/>
      <c r="F48" s="273"/>
      <c r="G48" s="273"/>
      <c r="H48" s="273"/>
      <c r="I48" s="273"/>
      <c r="J48" s="273"/>
      <c r="K48" s="273"/>
      <c r="L48" s="523"/>
      <c r="M48" s="523"/>
    </row>
    <row r="49" spans="1:13" ht="15.95" customHeight="1">
      <c r="A49" s="240" t="s">
        <v>222</v>
      </c>
      <c r="C49" s="523">
        <f t="shared" ref="C49:M49" si="14">+C17/B17*100</f>
        <v>108.97646414887794</v>
      </c>
      <c r="D49" s="273">
        <f t="shared" si="14"/>
        <v>103.96785534907083</v>
      </c>
      <c r="E49" s="273">
        <f t="shared" si="14"/>
        <v>108.35748792270532</v>
      </c>
      <c r="F49" s="273">
        <f t="shared" si="14"/>
        <v>94.048149799375835</v>
      </c>
      <c r="G49" s="273">
        <f t="shared" si="14"/>
        <v>108.5565299834084</v>
      </c>
      <c r="H49" s="273">
        <f t="shared" si="14"/>
        <v>131.76855895196508</v>
      </c>
      <c r="I49" s="273">
        <f t="shared" si="14"/>
        <v>97.332228666114332</v>
      </c>
      <c r="J49" s="273">
        <f t="shared" si="14"/>
        <v>117.00715015321757</v>
      </c>
      <c r="K49" s="273">
        <f t="shared" si="14"/>
        <v>98.545031281827448</v>
      </c>
      <c r="L49" s="523">
        <f t="shared" si="14"/>
        <v>114.45445149859736</v>
      </c>
      <c r="M49" s="523">
        <f t="shared" si="14"/>
        <v>113.75128998968009</v>
      </c>
    </row>
    <row r="50" spans="1:13" ht="15.95" customHeight="1">
      <c r="A50" s="241" t="s">
        <v>223</v>
      </c>
      <c r="C50" s="523"/>
      <c r="D50" s="273"/>
      <c r="E50" s="273"/>
      <c r="F50" s="273"/>
      <c r="G50" s="273"/>
      <c r="H50" s="273"/>
      <c r="I50" s="273"/>
      <c r="J50" s="273"/>
      <c r="K50" s="273"/>
      <c r="L50" s="523"/>
      <c r="M50" s="523"/>
    </row>
    <row r="51" spans="1:13" ht="15.95" customHeight="1">
      <c r="A51" s="240" t="s">
        <v>224</v>
      </c>
      <c r="C51" s="523">
        <f t="shared" ref="C51:M51" si="15">+C19/B19*100</f>
        <v>109.54754121786972</v>
      </c>
      <c r="D51" s="273">
        <f t="shared" si="15"/>
        <v>115.57200626141405</v>
      </c>
      <c r="E51" s="273">
        <f t="shared" si="15"/>
        <v>106.52106436411863</v>
      </c>
      <c r="F51" s="273">
        <f t="shared" si="15"/>
        <v>104.40529801324503</v>
      </c>
      <c r="G51" s="273">
        <f t="shared" si="15"/>
        <v>101.85725522035875</v>
      </c>
      <c r="H51" s="273">
        <f t="shared" si="15"/>
        <v>102.82351475899863</v>
      </c>
      <c r="I51" s="273">
        <f t="shared" si="15"/>
        <v>107.94239131751395</v>
      </c>
      <c r="J51" s="273">
        <f t="shared" si="15"/>
        <v>104.45721211033059</v>
      </c>
      <c r="K51" s="273">
        <f t="shared" si="15"/>
        <v>97.867563328534899</v>
      </c>
      <c r="L51" s="523">
        <f t="shared" si="15"/>
        <v>100.05049340841484</v>
      </c>
      <c r="M51" s="523">
        <f t="shared" si="15"/>
        <v>101.57218559031016</v>
      </c>
    </row>
    <row r="52" spans="1:13" ht="12.75">
      <c r="A52" s="241" t="s">
        <v>225</v>
      </c>
      <c r="C52" s="523"/>
      <c r="D52" s="273"/>
      <c r="E52" s="273"/>
      <c r="F52" s="273"/>
      <c r="G52" s="273"/>
      <c r="H52" s="273"/>
      <c r="I52" s="273"/>
      <c r="J52" s="273"/>
      <c r="K52" s="273"/>
      <c r="L52" s="523"/>
      <c r="M52" s="523"/>
    </row>
    <row r="53" spans="1:13" ht="33.75" customHeight="1">
      <c r="A53" s="530" t="s">
        <v>281</v>
      </c>
      <c r="C53" s="522">
        <f t="shared" ref="C53:M53" si="16">+C21/B21*100</f>
        <v>96.102061537103239</v>
      </c>
      <c r="D53" s="522">
        <f t="shared" si="16"/>
        <v>105.43906908207852</v>
      </c>
      <c r="E53" s="522">
        <f t="shared" si="16"/>
        <v>109.57970386957203</v>
      </c>
      <c r="F53" s="522">
        <f t="shared" si="16"/>
        <v>98.158593416498491</v>
      </c>
      <c r="G53" s="522">
        <f t="shared" si="16"/>
        <v>98.971049302102088</v>
      </c>
      <c r="H53" s="522">
        <f t="shared" si="16"/>
        <v>100.52195531582029</v>
      </c>
      <c r="I53" s="522">
        <f t="shared" si="16"/>
        <v>100.75979828527906</v>
      </c>
      <c r="J53" s="522">
        <f t="shared" si="16"/>
        <v>97.483084653949149</v>
      </c>
      <c r="K53" s="522">
        <f t="shared" si="16"/>
        <v>99.809257279355506</v>
      </c>
      <c r="L53" s="522">
        <f t="shared" si="16"/>
        <v>99.328674874885309</v>
      </c>
      <c r="M53" s="522">
        <f t="shared" si="16"/>
        <v>98.52231013598221</v>
      </c>
    </row>
    <row r="54" spans="1:13" ht="30.75" customHeight="1">
      <c r="A54" s="531" t="s">
        <v>282</v>
      </c>
      <c r="C54" s="522">
        <f t="shared" ref="C54:M54" si="17">+C22/B22*100</f>
        <v>103.16832975382164</v>
      </c>
      <c r="D54" s="522">
        <f t="shared" si="17"/>
        <v>97.908022624419345</v>
      </c>
      <c r="E54" s="522">
        <f t="shared" si="17"/>
        <v>100.9585028846443</v>
      </c>
      <c r="F54" s="522">
        <f t="shared" si="17"/>
        <v>98.244788680038923</v>
      </c>
      <c r="G54" s="522">
        <f t="shared" si="17"/>
        <v>96.603252728493601</v>
      </c>
      <c r="H54" s="522">
        <f t="shared" si="17"/>
        <v>92.281982039803893</v>
      </c>
      <c r="I54" s="522">
        <f t="shared" si="17"/>
        <v>98.821859658896756</v>
      </c>
      <c r="J54" s="522">
        <f t="shared" si="17"/>
        <v>101.01603102777523</v>
      </c>
      <c r="K54" s="522">
        <f t="shared" si="17"/>
        <v>93.296457487517671</v>
      </c>
      <c r="L54" s="522">
        <f t="shared" si="17"/>
        <v>95.543533251851827</v>
      </c>
      <c r="M54" s="522">
        <f t="shared" si="17"/>
        <v>100.54112911312116</v>
      </c>
    </row>
    <row r="56" spans="1:13" ht="15.95" customHeight="1">
      <c r="A56" s="486"/>
    </row>
  </sheetData>
  <mergeCells count="5">
    <mergeCell ref="A4:A5"/>
    <mergeCell ref="B32:L32"/>
    <mergeCell ref="B33:L33"/>
    <mergeCell ref="B4:M4"/>
    <mergeCell ref="B35:M35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H102"/>
  <sheetViews>
    <sheetView workbookViewId="0">
      <selection activeCell="B20" sqref="B20"/>
    </sheetView>
  </sheetViews>
  <sheetFormatPr defaultRowHeight="15.95" customHeight="1"/>
  <cols>
    <col min="1" max="1" width="24.5703125" style="205" customWidth="1"/>
    <col min="2" max="2" width="18.42578125" style="205" customWidth="1"/>
    <col min="3" max="3" width="18" style="205" customWidth="1"/>
    <col min="4" max="4" width="17.85546875" style="205" customWidth="1"/>
    <col min="5" max="7" width="13.140625" style="205" hidden="1" customWidth="1"/>
    <col min="8" max="8" width="9.140625" style="205" hidden="1" customWidth="1"/>
    <col min="9" max="9" width="12.7109375" style="205" hidden="1" customWidth="1"/>
    <col min="10" max="10" width="13.42578125" style="205" hidden="1" customWidth="1"/>
    <col min="11" max="12" width="9.140625" style="205" hidden="1" customWidth="1"/>
    <col min="13" max="13" width="14.85546875" style="205" hidden="1" customWidth="1"/>
    <col min="14" max="16" width="9.140625" style="205" hidden="1" customWidth="1"/>
    <col min="17" max="17" width="13.85546875" style="205" customWidth="1"/>
    <col min="18" max="18" width="16.85546875" style="205" customWidth="1"/>
    <col min="19" max="19" width="19" style="205" customWidth="1"/>
    <col min="20" max="24" width="9.140625" style="205" hidden="1" customWidth="1"/>
    <col min="25" max="25" width="6.7109375" style="205" customWidth="1"/>
    <col min="26" max="26" width="11.28515625" style="205" customWidth="1"/>
    <col min="27" max="27" width="15.28515625" style="205" customWidth="1"/>
    <col min="28" max="28" width="13.7109375" style="205" customWidth="1"/>
    <col min="29" max="29" width="10.42578125" style="205" customWidth="1"/>
    <col min="30" max="30" width="11.140625" style="205" customWidth="1"/>
    <col min="31" max="31" width="11.28515625" style="205" customWidth="1"/>
    <col min="32" max="32" width="11.140625" style="205" customWidth="1"/>
    <col min="33" max="33" width="11.7109375" style="205" customWidth="1"/>
    <col min="34" max="34" width="12.5703125" style="205" customWidth="1"/>
    <col min="35" max="16384" width="9.140625" style="205"/>
  </cols>
  <sheetData>
    <row r="1" spans="1:34" ht="20.100000000000001" customHeight="1">
      <c r="A1" s="206" t="s">
        <v>329</v>
      </c>
      <c r="B1" s="207"/>
      <c r="C1" s="207"/>
      <c r="D1" s="207"/>
      <c r="E1" s="207"/>
      <c r="F1" s="207"/>
      <c r="G1" s="207"/>
      <c r="H1" s="207"/>
    </row>
    <row r="2" spans="1:34" ht="20.100000000000001" customHeight="1">
      <c r="A2" s="208" t="s">
        <v>330</v>
      </c>
      <c r="B2" s="207"/>
      <c r="C2" s="207"/>
      <c r="D2" s="207"/>
      <c r="E2" s="207"/>
      <c r="F2" s="207"/>
      <c r="G2" s="207"/>
      <c r="H2" s="207"/>
    </row>
    <row r="3" spans="1:34" ht="20.100000000000001" customHeight="1">
      <c r="A3" s="207"/>
      <c r="B3" s="207"/>
      <c r="C3" s="207"/>
      <c r="D3" s="207"/>
      <c r="E3" s="207"/>
      <c r="F3" s="207"/>
      <c r="G3" s="207"/>
      <c r="H3" s="207"/>
    </row>
    <row r="4" spans="1:34" ht="20.100000000000001" customHeight="1">
      <c r="J4" s="252"/>
    </row>
    <row r="5" spans="1:34" ht="20.100000000000001" customHeight="1">
      <c r="AH5" s="209" t="s">
        <v>133</v>
      </c>
    </row>
    <row r="6" spans="1:34" ht="20.100000000000001" customHeight="1">
      <c r="A6" s="215"/>
      <c r="B6" s="580" t="s">
        <v>339</v>
      </c>
      <c r="C6" s="580"/>
      <c r="D6" s="580"/>
      <c r="E6" s="580" t="s">
        <v>215</v>
      </c>
      <c r="F6" s="580"/>
      <c r="G6" s="580"/>
      <c r="H6" s="580" t="s">
        <v>216</v>
      </c>
      <c r="I6" s="580"/>
      <c r="J6" s="580"/>
      <c r="K6" s="580" t="s">
        <v>217</v>
      </c>
      <c r="L6" s="580"/>
      <c r="M6" s="580"/>
      <c r="N6" s="580" t="s">
        <v>218</v>
      </c>
      <c r="O6" s="580"/>
      <c r="P6" s="580"/>
      <c r="Q6" s="580" t="s">
        <v>347</v>
      </c>
      <c r="R6" s="580"/>
      <c r="S6" s="580"/>
      <c r="T6" s="584" t="s">
        <v>306</v>
      </c>
      <c r="U6" s="584"/>
      <c r="V6" s="584"/>
      <c r="W6" s="584" t="s">
        <v>348</v>
      </c>
      <c r="X6" s="584"/>
      <c r="Y6" s="584"/>
      <c r="Z6" s="584" t="s">
        <v>349</v>
      </c>
      <c r="AA6" s="584"/>
      <c r="AB6" s="584"/>
      <c r="AC6" s="584" t="s">
        <v>350</v>
      </c>
      <c r="AD6" s="584"/>
      <c r="AE6" s="584"/>
      <c r="AF6" s="584" t="s">
        <v>361</v>
      </c>
      <c r="AG6" s="584"/>
      <c r="AH6" s="584"/>
    </row>
    <row r="7" spans="1:34" ht="20.100000000000001" customHeight="1">
      <c r="B7" s="210" t="s">
        <v>31</v>
      </c>
      <c r="C7" s="598" t="s">
        <v>32</v>
      </c>
      <c r="D7" s="599"/>
      <c r="E7" s="470" t="s">
        <v>31</v>
      </c>
      <c r="F7" s="598" t="s">
        <v>32</v>
      </c>
      <c r="G7" s="599"/>
      <c r="H7" s="210" t="s">
        <v>31</v>
      </c>
      <c r="I7" s="597" t="s">
        <v>32</v>
      </c>
      <c r="J7" s="580"/>
      <c r="K7" s="210" t="s">
        <v>31</v>
      </c>
      <c r="L7" s="597" t="s">
        <v>32</v>
      </c>
      <c r="M7" s="580"/>
      <c r="N7" s="210" t="s">
        <v>31</v>
      </c>
      <c r="O7" s="597" t="s">
        <v>32</v>
      </c>
      <c r="P7" s="580"/>
      <c r="Q7" s="210" t="s">
        <v>31</v>
      </c>
      <c r="R7" s="597" t="s">
        <v>32</v>
      </c>
      <c r="S7" s="580"/>
      <c r="T7" s="470" t="s">
        <v>31</v>
      </c>
      <c r="U7" s="583" t="s">
        <v>32</v>
      </c>
      <c r="V7" s="584"/>
      <c r="W7" s="210" t="s">
        <v>31</v>
      </c>
      <c r="X7" s="583" t="s">
        <v>32</v>
      </c>
      <c r="Y7" s="584"/>
      <c r="Z7" s="210" t="s">
        <v>31</v>
      </c>
      <c r="AA7" s="583" t="s">
        <v>32</v>
      </c>
      <c r="AB7" s="584"/>
      <c r="AC7" s="500" t="s">
        <v>31</v>
      </c>
      <c r="AD7" s="583" t="s">
        <v>32</v>
      </c>
      <c r="AE7" s="584"/>
      <c r="AF7" s="553" t="s">
        <v>31</v>
      </c>
      <c r="AG7" s="583" t="s">
        <v>32</v>
      </c>
      <c r="AH7" s="584"/>
    </row>
    <row r="8" spans="1:34" ht="20.100000000000001" customHeight="1">
      <c r="B8" s="211" t="s">
        <v>33</v>
      </c>
      <c r="C8" s="183" t="s">
        <v>34</v>
      </c>
      <c r="D8" s="183" t="s">
        <v>35</v>
      </c>
      <c r="E8" s="211" t="s">
        <v>33</v>
      </c>
      <c r="F8" s="471" t="s">
        <v>34</v>
      </c>
      <c r="G8" s="471" t="s">
        <v>35</v>
      </c>
      <c r="H8" s="211" t="s">
        <v>33</v>
      </c>
      <c r="I8" s="183" t="s">
        <v>34</v>
      </c>
      <c r="J8" s="183" t="s">
        <v>35</v>
      </c>
      <c r="K8" s="211" t="s">
        <v>33</v>
      </c>
      <c r="L8" s="183" t="s">
        <v>34</v>
      </c>
      <c r="M8" s="183" t="s">
        <v>35</v>
      </c>
      <c r="N8" s="211" t="s">
        <v>33</v>
      </c>
      <c r="O8" s="183" t="s">
        <v>34</v>
      </c>
      <c r="P8" s="183" t="s">
        <v>35</v>
      </c>
      <c r="Q8" s="211" t="s">
        <v>33</v>
      </c>
      <c r="R8" s="183" t="s">
        <v>34</v>
      </c>
      <c r="S8" s="183" t="s">
        <v>35</v>
      </c>
      <c r="T8" s="211" t="s">
        <v>33</v>
      </c>
      <c r="U8" s="471" t="s">
        <v>34</v>
      </c>
      <c r="V8" s="471" t="s">
        <v>35</v>
      </c>
      <c r="W8" s="211" t="s">
        <v>33</v>
      </c>
      <c r="X8" s="183" t="s">
        <v>34</v>
      </c>
      <c r="Y8" s="183" t="s">
        <v>35</v>
      </c>
      <c r="Z8" s="211" t="s">
        <v>33</v>
      </c>
      <c r="AA8" s="183" t="s">
        <v>34</v>
      </c>
      <c r="AB8" s="183" t="s">
        <v>35</v>
      </c>
      <c r="AC8" s="211" t="s">
        <v>33</v>
      </c>
      <c r="AD8" s="501" t="s">
        <v>34</v>
      </c>
      <c r="AE8" s="501" t="s">
        <v>35</v>
      </c>
      <c r="AF8" s="211" t="s">
        <v>33</v>
      </c>
      <c r="AG8" s="554" t="s">
        <v>34</v>
      </c>
      <c r="AH8" s="554" t="s">
        <v>35</v>
      </c>
    </row>
    <row r="9" spans="1:34" ht="20.100000000000001" customHeight="1">
      <c r="B9" s="175"/>
      <c r="C9" s="216" t="s">
        <v>36</v>
      </c>
      <c r="D9" s="216" t="s">
        <v>37</v>
      </c>
      <c r="E9" s="263"/>
      <c r="F9" s="216" t="s">
        <v>36</v>
      </c>
      <c r="G9" s="216" t="s">
        <v>37</v>
      </c>
      <c r="H9" s="175"/>
      <c r="I9" s="216" t="s">
        <v>36</v>
      </c>
      <c r="J9" s="216" t="s">
        <v>37</v>
      </c>
      <c r="K9" s="175"/>
      <c r="L9" s="216" t="s">
        <v>36</v>
      </c>
      <c r="M9" s="216" t="s">
        <v>37</v>
      </c>
      <c r="N9" s="175"/>
      <c r="O9" s="216" t="s">
        <v>36</v>
      </c>
      <c r="P9" s="216" t="s">
        <v>37</v>
      </c>
      <c r="Q9" s="175"/>
      <c r="R9" s="216" t="s">
        <v>36</v>
      </c>
      <c r="S9" s="216" t="s">
        <v>37</v>
      </c>
      <c r="T9" s="263"/>
      <c r="U9" s="216" t="s">
        <v>36</v>
      </c>
      <c r="V9" s="216" t="s">
        <v>37</v>
      </c>
      <c r="W9" s="175"/>
      <c r="X9" s="216" t="s">
        <v>36</v>
      </c>
      <c r="Y9" s="216" t="s">
        <v>37</v>
      </c>
      <c r="Z9" s="175"/>
      <c r="AA9" s="216" t="s">
        <v>36</v>
      </c>
      <c r="AB9" s="216" t="s">
        <v>37</v>
      </c>
      <c r="AC9" s="502"/>
      <c r="AD9" s="216" t="s">
        <v>36</v>
      </c>
      <c r="AE9" s="216" t="s">
        <v>37</v>
      </c>
      <c r="AF9" s="556"/>
      <c r="AG9" s="216" t="s">
        <v>36</v>
      </c>
      <c r="AH9" s="216" t="s">
        <v>37</v>
      </c>
    </row>
    <row r="10" spans="1:34" ht="20.100000000000001" customHeight="1">
      <c r="A10" s="212" t="s">
        <v>38</v>
      </c>
      <c r="B10" s="186">
        <f>SUM(B11:B25)</f>
        <v>3297</v>
      </c>
      <c r="C10" s="186">
        <f t="shared" ref="C10:M10" si="0">SUM(C11:C25)</f>
        <v>2671</v>
      </c>
      <c r="D10" s="186">
        <f t="shared" si="0"/>
        <v>626</v>
      </c>
      <c r="E10" s="186">
        <f>SUM(E11:E25)</f>
        <v>3868</v>
      </c>
      <c r="F10" s="186">
        <f t="shared" ref="F10:G10" si="1">SUM(F11:F25)</f>
        <v>3206</v>
      </c>
      <c r="G10" s="186">
        <f t="shared" si="1"/>
        <v>662</v>
      </c>
      <c r="H10" s="187">
        <f t="shared" si="0"/>
        <v>4085</v>
      </c>
      <c r="I10" s="187">
        <f t="shared" si="0"/>
        <v>3407</v>
      </c>
      <c r="J10" s="187">
        <f t="shared" si="0"/>
        <v>678</v>
      </c>
      <c r="K10" s="187">
        <f t="shared" si="0"/>
        <v>4317</v>
      </c>
      <c r="L10" s="187">
        <f t="shared" si="0"/>
        <v>3632</v>
      </c>
      <c r="M10" s="187">
        <f t="shared" si="0"/>
        <v>685</v>
      </c>
      <c r="N10" s="187">
        <f>O10+P10</f>
        <v>4567</v>
      </c>
      <c r="O10" s="187">
        <f t="shared" ref="O10:S10" si="2">SUM(O11:O25)</f>
        <v>4029</v>
      </c>
      <c r="P10" s="187">
        <f t="shared" si="2"/>
        <v>538</v>
      </c>
      <c r="Q10" s="253">
        <f t="shared" si="2"/>
        <v>5166</v>
      </c>
      <c r="R10" s="253">
        <f t="shared" si="2"/>
        <v>4256</v>
      </c>
      <c r="S10" s="220">
        <f t="shared" si="2"/>
        <v>910</v>
      </c>
      <c r="T10" s="253">
        <f>SUM(T11:T25)</f>
        <v>5605</v>
      </c>
      <c r="U10" s="253">
        <f>SUM(U11:U25)</f>
        <v>4311</v>
      </c>
      <c r="V10" s="253">
        <f t="shared" ref="V10" si="3">SUM(V11:V25)</f>
        <v>1294</v>
      </c>
      <c r="W10" s="253">
        <f>SUM(W11:W25)</f>
        <v>5839</v>
      </c>
      <c r="X10" s="253">
        <f>SUM(X11:X25)</f>
        <v>4480</v>
      </c>
      <c r="Y10" s="293">
        <f>SUM(Y11:Y25)</f>
        <v>1359</v>
      </c>
      <c r="Z10" s="253">
        <f t="shared" ref="Z10:AB10" si="4">SUM(Z11:Z25)</f>
        <v>6128</v>
      </c>
      <c r="AA10" s="253">
        <f t="shared" si="4"/>
        <v>4573</v>
      </c>
      <c r="AB10" s="253">
        <f t="shared" si="4"/>
        <v>1555</v>
      </c>
      <c r="AC10" s="510">
        <f>SUM(AD10:AE10)</f>
        <v>6481</v>
      </c>
      <c r="AD10" s="510">
        <f>SUM(AD11:AD25)</f>
        <v>4519</v>
      </c>
      <c r="AE10" s="510">
        <f>SUM(AE11:AE25)</f>
        <v>1962</v>
      </c>
      <c r="AF10" s="485">
        <f>AG10+AH10</f>
        <v>6609</v>
      </c>
      <c r="AG10" s="485">
        <f>SUM(AG11:AG25)</f>
        <v>4489</v>
      </c>
      <c r="AH10" s="485">
        <f>SUM(AH11:AH25)</f>
        <v>2120</v>
      </c>
    </row>
    <row r="11" spans="1:34" ht="20.100000000000001" customHeight="1">
      <c r="A11" s="205" t="s">
        <v>200</v>
      </c>
      <c r="B11" s="188">
        <f>SUM(C11:D11)</f>
        <v>569</v>
      </c>
      <c r="C11" s="188">
        <v>305</v>
      </c>
      <c r="D11" s="188">
        <v>264</v>
      </c>
      <c r="E11" s="188">
        <f>SUM(F11:G11)</f>
        <v>809</v>
      </c>
      <c r="F11" s="188">
        <v>386</v>
      </c>
      <c r="G11" s="188">
        <v>423</v>
      </c>
      <c r="H11" s="189">
        <f>SUM(I11:J11)</f>
        <v>830</v>
      </c>
      <c r="I11" s="189">
        <v>390</v>
      </c>
      <c r="J11" s="189">
        <v>440</v>
      </c>
      <c r="K11" s="189">
        <f>SUM(L11:M11)</f>
        <v>861</v>
      </c>
      <c r="L11" s="189">
        <v>470</v>
      </c>
      <c r="M11" s="189">
        <v>391</v>
      </c>
      <c r="N11" s="189">
        <f>O11+P11</f>
        <v>859</v>
      </c>
      <c r="O11" s="189">
        <v>627</v>
      </c>
      <c r="P11" s="189">
        <v>232</v>
      </c>
      <c r="Q11" s="254">
        <f>R11+S11</f>
        <v>1003</v>
      </c>
      <c r="R11" s="254">
        <v>533</v>
      </c>
      <c r="S11" s="205">
        <v>470</v>
      </c>
      <c r="T11" s="254">
        <f>SUM(U11:V11)</f>
        <v>1193</v>
      </c>
      <c r="U11" s="254">
        <v>516</v>
      </c>
      <c r="V11" s="254">
        <v>677</v>
      </c>
      <c r="W11" s="254">
        <v>1249</v>
      </c>
      <c r="X11" s="254">
        <v>538</v>
      </c>
      <c r="Y11" s="294">
        <v>711</v>
      </c>
      <c r="Z11" s="254">
        <v>1433</v>
      </c>
      <c r="AA11" s="254">
        <v>572</v>
      </c>
      <c r="AB11" s="254">
        <v>861</v>
      </c>
      <c r="AC11" s="513">
        <f t="shared" ref="AC11:AC25" si="5">SUM(AD11:AE11)</f>
        <v>1723</v>
      </c>
      <c r="AD11" s="519">
        <v>686</v>
      </c>
      <c r="AE11" s="513">
        <v>1037</v>
      </c>
      <c r="AF11" s="222">
        <f t="shared" ref="AF11:AF25" si="6">AG11+AH11</f>
        <v>1559</v>
      </c>
      <c r="AG11" s="222">
        <v>529</v>
      </c>
      <c r="AH11" s="222">
        <v>1030</v>
      </c>
    </row>
    <row r="12" spans="1:34" ht="20.100000000000001" customHeight="1">
      <c r="A12" s="205" t="s">
        <v>201</v>
      </c>
      <c r="B12" s="188">
        <f t="shared" ref="B12:B25" si="7">SUM(C12:D12)</f>
        <v>172</v>
      </c>
      <c r="C12" s="188">
        <v>151</v>
      </c>
      <c r="D12" s="188">
        <v>21</v>
      </c>
      <c r="E12" s="188">
        <f t="shared" ref="E12:E25" si="8">SUM(F12:G12)</f>
        <v>204</v>
      </c>
      <c r="F12" s="188">
        <v>184</v>
      </c>
      <c r="G12" s="188">
        <v>20</v>
      </c>
      <c r="H12" s="189">
        <f t="shared" ref="H12:H25" si="9">SUM(I12:J12)</f>
        <v>250</v>
      </c>
      <c r="I12" s="189">
        <v>230</v>
      </c>
      <c r="J12" s="189">
        <v>20</v>
      </c>
      <c r="K12" s="189">
        <f t="shared" ref="K12:K25" si="10">SUM(L12:M12)</f>
        <v>261</v>
      </c>
      <c r="L12" s="189">
        <v>232</v>
      </c>
      <c r="M12" s="189">
        <v>29</v>
      </c>
      <c r="N12" s="189">
        <f t="shared" ref="N12:N25" si="11">O12+P12</f>
        <v>281</v>
      </c>
      <c r="O12" s="189">
        <v>262</v>
      </c>
      <c r="P12" s="189">
        <v>19</v>
      </c>
      <c r="Q12" s="205">
        <f t="shared" ref="Q12:Q25" si="12">R12+S12</f>
        <v>308</v>
      </c>
      <c r="R12" s="205">
        <v>267</v>
      </c>
      <c r="S12" s="205">
        <v>41</v>
      </c>
      <c r="T12" s="254">
        <f t="shared" ref="T12:T25" si="13">SUM(U12:V12)</f>
        <v>327</v>
      </c>
      <c r="U12" s="254">
        <v>280</v>
      </c>
      <c r="V12" s="254">
        <v>47</v>
      </c>
      <c r="W12" s="254">
        <v>309</v>
      </c>
      <c r="X12" s="254">
        <v>283</v>
      </c>
      <c r="Y12" s="294">
        <v>26</v>
      </c>
      <c r="Z12" s="254">
        <v>288</v>
      </c>
      <c r="AA12" s="254">
        <v>278</v>
      </c>
      <c r="AB12" s="254">
        <v>10</v>
      </c>
      <c r="AC12" s="513">
        <f t="shared" si="5"/>
        <v>318</v>
      </c>
      <c r="AD12" s="519">
        <v>226</v>
      </c>
      <c r="AE12" s="519">
        <v>92</v>
      </c>
      <c r="AF12" s="222">
        <f t="shared" si="6"/>
        <v>415</v>
      </c>
      <c r="AG12" s="222">
        <v>303</v>
      </c>
      <c r="AH12" s="222">
        <v>112</v>
      </c>
    </row>
    <row r="13" spans="1:34" ht="20.100000000000001" customHeight="1">
      <c r="A13" s="205" t="s">
        <v>202</v>
      </c>
      <c r="B13" s="188">
        <f t="shared" si="7"/>
        <v>236</v>
      </c>
      <c r="C13" s="188">
        <v>230</v>
      </c>
      <c r="D13" s="188">
        <v>6</v>
      </c>
      <c r="E13" s="188">
        <f t="shared" si="8"/>
        <v>264</v>
      </c>
      <c r="F13" s="188">
        <v>261</v>
      </c>
      <c r="G13" s="188">
        <v>3</v>
      </c>
      <c r="H13" s="189">
        <f t="shared" si="9"/>
        <v>224</v>
      </c>
      <c r="I13" s="189">
        <v>224</v>
      </c>
      <c r="J13" s="189">
        <v>0</v>
      </c>
      <c r="K13" s="189">
        <f t="shared" si="10"/>
        <v>239</v>
      </c>
      <c r="L13" s="189">
        <v>239</v>
      </c>
      <c r="M13" s="189">
        <v>0</v>
      </c>
      <c r="N13" s="189">
        <f t="shared" si="11"/>
        <v>260</v>
      </c>
      <c r="O13" s="189">
        <v>260</v>
      </c>
      <c r="P13" s="194">
        <v>0</v>
      </c>
      <c r="Q13" s="205">
        <f t="shared" si="12"/>
        <v>312</v>
      </c>
      <c r="R13" s="205">
        <v>312</v>
      </c>
      <c r="S13" s="194">
        <v>0</v>
      </c>
      <c r="T13" s="254">
        <f t="shared" si="13"/>
        <v>320</v>
      </c>
      <c r="U13" s="254">
        <v>320</v>
      </c>
      <c r="V13" s="254">
        <v>0</v>
      </c>
      <c r="W13" s="254">
        <v>331</v>
      </c>
      <c r="X13" s="254">
        <v>313</v>
      </c>
      <c r="Y13" s="294">
        <v>18</v>
      </c>
      <c r="Z13" s="254">
        <v>387</v>
      </c>
      <c r="AA13" s="254">
        <v>368</v>
      </c>
      <c r="AB13" s="254">
        <v>19</v>
      </c>
      <c r="AC13" s="513">
        <f t="shared" si="5"/>
        <v>379</v>
      </c>
      <c r="AD13" s="519">
        <v>360</v>
      </c>
      <c r="AE13" s="519">
        <v>19</v>
      </c>
      <c r="AF13" s="222">
        <f t="shared" si="6"/>
        <v>402</v>
      </c>
      <c r="AG13" s="222">
        <v>379</v>
      </c>
      <c r="AH13" s="222">
        <v>23</v>
      </c>
    </row>
    <row r="14" spans="1:34" ht="20.100000000000001" customHeight="1">
      <c r="A14" s="205" t="s">
        <v>203</v>
      </c>
      <c r="B14" s="188">
        <f t="shared" si="7"/>
        <v>182</v>
      </c>
      <c r="C14" s="188">
        <v>116</v>
      </c>
      <c r="D14" s="188">
        <v>66</v>
      </c>
      <c r="E14" s="188">
        <f t="shared" si="8"/>
        <v>262</v>
      </c>
      <c r="F14" s="188">
        <v>206</v>
      </c>
      <c r="G14" s="188">
        <v>56</v>
      </c>
      <c r="H14" s="189">
        <f t="shared" si="9"/>
        <v>276</v>
      </c>
      <c r="I14" s="189">
        <v>237</v>
      </c>
      <c r="J14" s="189">
        <v>39</v>
      </c>
      <c r="K14" s="189">
        <f t="shared" si="10"/>
        <v>274</v>
      </c>
      <c r="L14" s="189">
        <v>224</v>
      </c>
      <c r="M14" s="189">
        <v>50</v>
      </c>
      <c r="N14" s="189">
        <f t="shared" si="11"/>
        <v>268</v>
      </c>
      <c r="O14" s="189">
        <v>226</v>
      </c>
      <c r="P14" s="189">
        <v>42</v>
      </c>
      <c r="Q14" s="205">
        <f t="shared" si="12"/>
        <v>334</v>
      </c>
      <c r="R14" s="205">
        <v>264</v>
      </c>
      <c r="S14" s="205">
        <v>70</v>
      </c>
      <c r="T14" s="254">
        <f t="shared" si="13"/>
        <v>373</v>
      </c>
      <c r="U14" s="254">
        <v>274</v>
      </c>
      <c r="V14" s="254">
        <v>99</v>
      </c>
      <c r="W14" s="254">
        <v>406</v>
      </c>
      <c r="X14" s="254">
        <v>280</v>
      </c>
      <c r="Y14" s="294">
        <v>126</v>
      </c>
      <c r="Z14" s="254">
        <v>392</v>
      </c>
      <c r="AA14" s="254">
        <v>282</v>
      </c>
      <c r="AB14" s="254">
        <v>110</v>
      </c>
      <c r="AC14" s="513">
        <f t="shared" si="5"/>
        <v>441</v>
      </c>
      <c r="AD14" s="519">
        <v>282</v>
      </c>
      <c r="AE14" s="519">
        <v>159</v>
      </c>
      <c r="AF14" s="222">
        <f t="shared" si="6"/>
        <v>424</v>
      </c>
      <c r="AG14" s="222">
        <v>283</v>
      </c>
      <c r="AH14" s="222">
        <v>141</v>
      </c>
    </row>
    <row r="15" spans="1:34" ht="20.100000000000001" customHeight="1">
      <c r="A15" s="205" t="s">
        <v>204</v>
      </c>
      <c r="B15" s="188">
        <f t="shared" si="7"/>
        <v>135</v>
      </c>
      <c r="C15" s="188">
        <v>85</v>
      </c>
      <c r="D15" s="188">
        <v>50</v>
      </c>
      <c r="E15" s="188">
        <f t="shared" si="8"/>
        <v>174</v>
      </c>
      <c r="F15" s="188">
        <v>152</v>
      </c>
      <c r="G15" s="188">
        <v>22</v>
      </c>
      <c r="H15" s="189">
        <f t="shared" si="9"/>
        <v>184</v>
      </c>
      <c r="I15" s="189">
        <v>162</v>
      </c>
      <c r="J15" s="189">
        <v>22</v>
      </c>
      <c r="K15" s="189">
        <f t="shared" si="10"/>
        <v>162</v>
      </c>
      <c r="L15" s="189">
        <v>108</v>
      </c>
      <c r="M15" s="189">
        <v>54</v>
      </c>
      <c r="N15" s="189">
        <f t="shared" si="11"/>
        <v>197</v>
      </c>
      <c r="O15" s="189">
        <v>147</v>
      </c>
      <c r="P15" s="189">
        <v>50</v>
      </c>
      <c r="Q15" s="205">
        <f t="shared" si="12"/>
        <v>173</v>
      </c>
      <c r="R15" s="205">
        <v>128</v>
      </c>
      <c r="S15" s="205">
        <v>45</v>
      </c>
      <c r="T15" s="254">
        <f t="shared" si="13"/>
        <v>181</v>
      </c>
      <c r="U15" s="254">
        <v>110</v>
      </c>
      <c r="V15" s="254">
        <v>71</v>
      </c>
      <c r="W15" s="254">
        <v>166</v>
      </c>
      <c r="X15" s="254">
        <v>112</v>
      </c>
      <c r="Y15" s="294">
        <v>54</v>
      </c>
      <c r="Z15" s="254">
        <v>166</v>
      </c>
      <c r="AA15" s="254">
        <v>112</v>
      </c>
      <c r="AB15" s="254">
        <v>54</v>
      </c>
      <c r="AC15" s="513">
        <f t="shared" si="5"/>
        <v>250</v>
      </c>
      <c r="AD15" s="519">
        <v>134</v>
      </c>
      <c r="AE15" s="519">
        <v>116</v>
      </c>
      <c r="AF15" s="222">
        <f t="shared" si="6"/>
        <v>252</v>
      </c>
      <c r="AG15" s="222">
        <v>141</v>
      </c>
      <c r="AH15" s="222">
        <v>111</v>
      </c>
    </row>
    <row r="16" spans="1:34" ht="20.100000000000001" customHeight="1">
      <c r="A16" s="205" t="s">
        <v>205</v>
      </c>
      <c r="B16" s="188">
        <f t="shared" si="7"/>
        <v>150</v>
      </c>
      <c r="C16" s="188">
        <v>150</v>
      </c>
      <c r="D16" s="188">
        <v>0</v>
      </c>
      <c r="E16" s="188">
        <f t="shared" si="8"/>
        <v>207</v>
      </c>
      <c r="F16" s="188">
        <v>207</v>
      </c>
      <c r="G16" s="188">
        <v>0</v>
      </c>
      <c r="H16" s="189">
        <f t="shared" si="9"/>
        <v>180</v>
      </c>
      <c r="I16" s="189">
        <v>180</v>
      </c>
      <c r="J16" s="189">
        <v>0</v>
      </c>
      <c r="K16" s="189">
        <f t="shared" si="10"/>
        <v>247</v>
      </c>
      <c r="L16" s="189">
        <v>247</v>
      </c>
      <c r="M16" s="189">
        <v>0</v>
      </c>
      <c r="N16" s="189">
        <f t="shared" si="11"/>
        <v>231</v>
      </c>
      <c r="O16" s="189">
        <v>231</v>
      </c>
      <c r="P16" s="189">
        <v>0</v>
      </c>
      <c r="Q16" s="205">
        <f t="shared" si="12"/>
        <v>224</v>
      </c>
      <c r="R16" s="205">
        <v>224</v>
      </c>
      <c r="S16" s="255">
        <v>0</v>
      </c>
      <c r="T16" s="254">
        <f t="shared" si="13"/>
        <v>227</v>
      </c>
      <c r="U16" s="254">
        <v>227</v>
      </c>
      <c r="V16" s="254">
        <v>0</v>
      </c>
      <c r="W16" s="254">
        <v>267</v>
      </c>
      <c r="X16" s="254">
        <v>247</v>
      </c>
      <c r="Y16" s="294">
        <v>20</v>
      </c>
      <c r="Z16" s="254">
        <v>279</v>
      </c>
      <c r="AA16" s="254">
        <v>259</v>
      </c>
      <c r="AB16" s="254">
        <v>20</v>
      </c>
      <c r="AC16" s="513">
        <f t="shared" si="5"/>
        <v>280</v>
      </c>
      <c r="AD16" s="519">
        <v>255</v>
      </c>
      <c r="AE16" s="519">
        <v>25</v>
      </c>
      <c r="AF16" s="222">
        <f t="shared" si="6"/>
        <v>270</v>
      </c>
      <c r="AG16" s="222">
        <v>256</v>
      </c>
      <c r="AH16" s="222">
        <v>14</v>
      </c>
    </row>
    <row r="17" spans="1:34" ht="20.100000000000001" customHeight="1">
      <c r="A17" s="205" t="s">
        <v>206</v>
      </c>
      <c r="B17" s="188">
        <f t="shared" si="7"/>
        <v>309</v>
      </c>
      <c r="C17" s="188">
        <v>266</v>
      </c>
      <c r="D17" s="188">
        <v>43</v>
      </c>
      <c r="E17" s="188">
        <f t="shared" si="8"/>
        <v>331</v>
      </c>
      <c r="F17" s="188">
        <v>286</v>
      </c>
      <c r="G17" s="188">
        <v>45</v>
      </c>
      <c r="H17" s="189">
        <f t="shared" si="9"/>
        <v>342</v>
      </c>
      <c r="I17" s="189">
        <v>287</v>
      </c>
      <c r="J17" s="189">
        <v>55</v>
      </c>
      <c r="K17" s="189">
        <f t="shared" si="10"/>
        <v>406</v>
      </c>
      <c r="L17" s="189">
        <v>349</v>
      </c>
      <c r="M17" s="189">
        <v>57</v>
      </c>
      <c r="N17" s="189">
        <f t="shared" si="11"/>
        <v>406</v>
      </c>
      <c r="O17" s="189">
        <v>346</v>
      </c>
      <c r="P17" s="189">
        <v>60</v>
      </c>
      <c r="Q17" s="205">
        <f t="shared" si="12"/>
        <v>480</v>
      </c>
      <c r="R17" s="205">
        <v>388</v>
      </c>
      <c r="S17" s="205">
        <v>92</v>
      </c>
      <c r="T17" s="254">
        <f t="shared" si="13"/>
        <v>483</v>
      </c>
      <c r="U17" s="254">
        <v>399</v>
      </c>
      <c r="V17" s="254">
        <v>84</v>
      </c>
      <c r="W17" s="254">
        <v>475</v>
      </c>
      <c r="X17" s="254">
        <v>443</v>
      </c>
      <c r="Y17" s="294">
        <v>32</v>
      </c>
      <c r="Z17" s="254">
        <v>475</v>
      </c>
      <c r="AA17" s="254">
        <v>443</v>
      </c>
      <c r="AB17" s="254">
        <v>32</v>
      </c>
      <c r="AC17" s="513">
        <f t="shared" si="5"/>
        <v>500</v>
      </c>
      <c r="AD17" s="519">
        <v>460</v>
      </c>
      <c r="AE17" s="519">
        <v>40</v>
      </c>
      <c r="AF17" s="222">
        <f t="shared" si="6"/>
        <v>549</v>
      </c>
      <c r="AG17" s="222">
        <v>371</v>
      </c>
      <c r="AH17" s="222">
        <v>178</v>
      </c>
    </row>
    <row r="18" spans="1:34" ht="20.100000000000001" customHeight="1">
      <c r="A18" s="205" t="s">
        <v>207</v>
      </c>
      <c r="B18" s="188">
        <f t="shared" si="7"/>
        <v>225</v>
      </c>
      <c r="C18" s="188">
        <v>225</v>
      </c>
      <c r="D18" s="188">
        <v>0</v>
      </c>
      <c r="E18" s="188">
        <f t="shared" si="8"/>
        <v>222</v>
      </c>
      <c r="F18" s="188">
        <v>222</v>
      </c>
      <c r="G18" s="188">
        <v>0</v>
      </c>
      <c r="H18" s="189">
        <f t="shared" si="9"/>
        <v>254</v>
      </c>
      <c r="I18" s="189">
        <v>254</v>
      </c>
      <c r="J18" s="189">
        <v>0</v>
      </c>
      <c r="K18" s="189">
        <f t="shared" si="10"/>
        <v>338</v>
      </c>
      <c r="L18" s="189">
        <v>334</v>
      </c>
      <c r="M18" s="189">
        <v>4</v>
      </c>
      <c r="N18" s="189">
        <f t="shared" si="11"/>
        <v>310</v>
      </c>
      <c r="O18" s="189">
        <v>287</v>
      </c>
      <c r="P18" s="189">
        <v>23</v>
      </c>
      <c r="Q18" s="205">
        <f t="shared" si="12"/>
        <v>301</v>
      </c>
      <c r="R18" s="205">
        <v>283</v>
      </c>
      <c r="S18" s="205">
        <v>18</v>
      </c>
      <c r="T18" s="254">
        <f t="shared" si="13"/>
        <v>337</v>
      </c>
      <c r="U18" s="254">
        <v>280</v>
      </c>
      <c r="V18" s="254">
        <v>57</v>
      </c>
      <c r="W18" s="254">
        <v>389</v>
      </c>
      <c r="X18" s="254">
        <v>326</v>
      </c>
      <c r="Y18" s="294">
        <v>63</v>
      </c>
      <c r="Z18" s="254">
        <v>408</v>
      </c>
      <c r="AA18" s="254">
        <v>357</v>
      </c>
      <c r="AB18" s="254">
        <v>51</v>
      </c>
      <c r="AC18" s="513">
        <f t="shared" si="5"/>
        <v>431</v>
      </c>
      <c r="AD18" s="519">
        <v>361</v>
      </c>
      <c r="AE18" s="519">
        <v>70</v>
      </c>
      <c r="AF18" s="222">
        <f t="shared" si="6"/>
        <v>461</v>
      </c>
      <c r="AG18" s="222">
        <v>389</v>
      </c>
      <c r="AH18" s="222">
        <v>72</v>
      </c>
    </row>
    <row r="19" spans="1:34" ht="20.100000000000001" customHeight="1">
      <c r="A19" s="205" t="s">
        <v>208</v>
      </c>
      <c r="B19" s="188">
        <f t="shared" si="7"/>
        <v>128</v>
      </c>
      <c r="C19" s="188">
        <v>128</v>
      </c>
      <c r="D19" s="188">
        <v>0</v>
      </c>
      <c r="E19" s="188">
        <f t="shared" si="8"/>
        <v>140</v>
      </c>
      <c r="F19" s="188">
        <v>140</v>
      </c>
      <c r="G19" s="188">
        <v>0</v>
      </c>
      <c r="H19" s="189">
        <f t="shared" si="9"/>
        <v>149</v>
      </c>
      <c r="I19" s="189">
        <v>149</v>
      </c>
      <c r="J19" s="189">
        <v>0</v>
      </c>
      <c r="K19" s="189">
        <f t="shared" si="10"/>
        <v>146</v>
      </c>
      <c r="L19" s="189">
        <v>146</v>
      </c>
      <c r="M19" s="189">
        <v>0</v>
      </c>
      <c r="N19" s="189">
        <f t="shared" si="11"/>
        <v>186</v>
      </c>
      <c r="O19" s="189">
        <v>186</v>
      </c>
      <c r="P19" s="189">
        <v>0</v>
      </c>
      <c r="Q19" s="205">
        <f t="shared" si="12"/>
        <v>196</v>
      </c>
      <c r="R19" s="205">
        <v>196</v>
      </c>
      <c r="S19" s="255">
        <v>0</v>
      </c>
      <c r="T19" s="254">
        <f t="shared" si="13"/>
        <v>217</v>
      </c>
      <c r="U19" s="254">
        <v>217</v>
      </c>
      <c r="V19" s="254">
        <v>0</v>
      </c>
      <c r="W19" s="254">
        <v>214</v>
      </c>
      <c r="X19" s="254">
        <v>214</v>
      </c>
      <c r="Y19" s="406">
        <v>0</v>
      </c>
      <c r="Z19" s="254">
        <v>213</v>
      </c>
      <c r="AA19" s="254">
        <v>213</v>
      </c>
      <c r="AB19" s="188">
        <v>0</v>
      </c>
      <c r="AC19" s="513">
        <f t="shared" si="5"/>
        <v>212</v>
      </c>
      <c r="AD19" s="519">
        <v>212</v>
      </c>
      <c r="AE19" s="188">
        <v>0</v>
      </c>
      <c r="AF19" s="222">
        <f t="shared" si="6"/>
        <v>229</v>
      </c>
      <c r="AG19" s="222">
        <v>223</v>
      </c>
      <c r="AH19" s="222">
        <v>6</v>
      </c>
    </row>
    <row r="20" spans="1:34" ht="20.100000000000001" customHeight="1">
      <c r="A20" s="205" t="s">
        <v>209</v>
      </c>
      <c r="B20" s="188">
        <f t="shared" si="7"/>
        <v>383</v>
      </c>
      <c r="C20" s="188">
        <v>354</v>
      </c>
      <c r="D20" s="188">
        <v>29</v>
      </c>
      <c r="E20" s="188">
        <f t="shared" si="8"/>
        <v>384</v>
      </c>
      <c r="F20" s="188">
        <v>355</v>
      </c>
      <c r="G20" s="188">
        <v>29</v>
      </c>
      <c r="H20" s="189">
        <f t="shared" si="9"/>
        <v>408</v>
      </c>
      <c r="I20" s="189">
        <v>376</v>
      </c>
      <c r="J20" s="189">
        <v>32</v>
      </c>
      <c r="K20" s="189">
        <f t="shared" si="10"/>
        <v>381</v>
      </c>
      <c r="L20" s="189">
        <v>345</v>
      </c>
      <c r="M20" s="189">
        <v>36</v>
      </c>
      <c r="N20" s="189">
        <f t="shared" si="11"/>
        <v>456</v>
      </c>
      <c r="O20" s="189">
        <v>426</v>
      </c>
      <c r="P20" s="189">
        <v>30</v>
      </c>
      <c r="Q20" s="205">
        <f t="shared" si="12"/>
        <v>583</v>
      </c>
      <c r="R20" s="205">
        <v>523</v>
      </c>
      <c r="S20" s="205">
        <v>60</v>
      </c>
      <c r="T20" s="254">
        <f t="shared" si="13"/>
        <v>601</v>
      </c>
      <c r="U20" s="254">
        <v>543</v>
      </c>
      <c r="V20" s="254">
        <v>58</v>
      </c>
      <c r="W20" s="254">
        <v>610</v>
      </c>
      <c r="X20" s="254">
        <v>542</v>
      </c>
      <c r="Y20" s="294">
        <v>68</v>
      </c>
      <c r="Z20" s="254">
        <v>691</v>
      </c>
      <c r="AA20" s="254">
        <v>542</v>
      </c>
      <c r="AB20" s="254">
        <v>149</v>
      </c>
      <c r="AC20" s="513">
        <f t="shared" si="5"/>
        <v>562</v>
      </c>
      <c r="AD20" s="519">
        <v>432</v>
      </c>
      <c r="AE20" s="519">
        <v>130</v>
      </c>
      <c r="AF20" s="222">
        <f t="shared" si="6"/>
        <v>553</v>
      </c>
      <c r="AG20" s="222">
        <v>420</v>
      </c>
      <c r="AH20" s="222">
        <v>133</v>
      </c>
    </row>
    <row r="21" spans="1:34" ht="20.100000000000001" customHeight="1">
      <c r="A21" s="205" t="s">
        <v>210</v>
      </c>
      <c r="B21" s="188">
        <f t="shared" si="7"/>
        <v>138</v>
      </c>
      <c r="C21" s="188">
        <v>138</v>
      </c>
      <c r="D21" s="188">
        <v>0</v>
      </c>
      <c r="E21" s="188">
        <f t="shared" si="8"/>
        <v>147</v>
      </c>
      <c r="F21" s="188">
        <v>147</v>
      </c>
      <c r="G21" s="188">
        <v>0</v>
      </c>
      <c r="H21" s="189">
        <f t="shared" si="9"/>
        <v>160</v>
      </c>
      <c r="I21" s="189">
        <v>160</v>
      </c>
      <c r="J21" s="189">
        <v>0</v>
      </c>
      <c r="K21" s="189">
        <f t="shared" si="10"/>
        <v>172</v>
      </c>
      <c r="L21" s="189">
        <v>172</v>
      </c>
      <c r="M21" s="189">
        <v>0</v>
      </c>
      <c r="N21" s="189">
        <f t="shared" si="11"/>
        <v>172</v>
      </c>
      <c r="O21" s="189">
        <v>172</v>
      </c>
      <c r="P21" s="189">
        <v>0</v>
      </c>
      <c r="Q21" s="205">
        <f t="shared" si="12"/>
        <v>198</v>
      </c>
      <c r="R21" s="205">
        <v>198</v>
      </c>
      <c r="S21" s="255">
        <v>0</v>
      </c>
      <c r="T21" s="254">
        <f t="shared" si="13"/>
        <v>205</v>
      </c>
      <c r="U21" s="254">
        <v>205</v>
      </c>
      <c r="V21" s="254">
        <v>0</v>
      </c>
      <c r="W21" s="254">
        <v>249</v>
      </c>
      <c r="X21" s="254">
        <v>249</v>
      </c>
      <c r="Y21" s="188">
        <v>0</v>
      </c>
      <c r="Z21" s="254">
        <v>207</v>
      </c>
      <c r="AA21" s="254">
        <v>207</v>
      </c>
      <c r="AB21" s="188">
        <v>0</v>
      </c>
      <c r="AC21" s="513">
        <f t="shared" si="5"/>
        <v>228</v>
      </c>
      <c r="AD21" s="519">
        <v>228</v>
      </c>
      <c r="AE21" s="188">
        <v>0</v>
      </c>
      <c r="AF21" s="222">
        <f t="shared" si="6"/>
        <v>268</v>
      </c>
      <c r="AG21" s="222">
        <v>252</v>
      </c>
      <c r="AH21" s="222">
        <v>16</v>
      </c>
    </row>
    <row r="22" spans="1:34" ht="20.100000000000001" customHeight="1">
      <c r="A22" s="205" t="s">
        <v>211</v>
      </c>
      <c r="B22" s="188">
        <f t="shared" si="7"/>
        <v>158</v>
      </c>
      <c r="C22" s="188">
        <v>134</v>
      </c>
      <c r="D22" s="188">
        <v>24</v>
      </c>
      <c r="E22" s="188">
        <f t="shared" si="8"/>
        <v>190</v>
      </c>
      <c r="F22" s="188">
        <v>171</v>
      </c>
      <c r="G22" s="188">
        <v>19</v>
      </c>
      <c r="H22" s="189">
        <f t="shared" si="9"/>
        <v>225</v>
      </c>
      <c r="I22" s="189">
        <v>210</v>
      </c>
      <c r="J22" s="189">
        <v>15</v>
      </c>
      <c r="K22" s="189">
        <f t="shared" si="10"/>
        <v>193</v>
      </c>
      <c r="L22" s="189">
        <v>185</v>
      </c>
      <c r="M22" s="189">
        <v>8</v>
      </c>
      <c r="N22" s="189">
        <f t="shared" si="11"/>
        <v>276</v>
      </c>
      <c r="O22" s="189">
        <v>256</v>
      </c>
      <c r="P22" s="189">
        <v>20</v>
      </c>
      <c r="Q22" s="205">
        <f t="shared" si="12"/>
        <v>317</v>
      </c>
      <c r="R22" s="205">
        <v>290</v>
      </c>
      <c r="S22" s="205">
        <v>27</v>
      </c>
      <c r="T22" s="254">
        <f t="shared" si="13"/>
        <v>347</v>
      </c>
      <c r="U22" s="254">
        <v>302</v>
      </c>
      <c r="V22" s="254">
        <v>45</v>
      </c>
      <c r="W22" s="254">
        <v>331</v>
      </c>
      <c r="X22" s="254">
        <v>254</v>
      </c>
      <c r="Y22" s="294">
        <v>77</v>
      </c>
      <c r="Z22" s="254">
        <v>309</v>
      </c>
      <c r="AA22" s="254">
        <v>232</v>
      </c>
      <c r="AB22" s="254">
        <v>77</v>
      </c>
      <c r="AC22" s="513">
        <f t="shared" si="5"/>
        <v>330</v>
      </c>
      <c r="AD22" s="519">
        <v>250</v>
      </c>
      <c r="AE22" s="519">
        <v>80</v>
      </c>
      <c r="AF22" s="222">
        <f t="shared" si="6"/>
        <v>340</v>
      </c>
      <c r="AG22" s="222">
        <v>251</v>
      </c>
      <c r="AH22" s="222">
        <v>89</v>
      </c>
    </row>
    <row r="23" spans="1:34" ht="20.100000000000001" customHeight="1">
      <c r="A23" s="205" t="s">
        <v>212</v>
      </c>
      <c r="B23" s="188">
        <f t="shared" si="7"/>
        <v>131</v>
      </c>
      <c r="C23" s="188">
        <v>131</v>
      </c>
      <c r="D23" s="188">
        <v>0</v>
      </c>
      <c r="E23" s="188">
        <f t="shared" si="8"/>
        <v>147</v>
      </c>
      <c r="F23" s="188">
        <v>147</v>
      </c>
      <c r="G23" s="188">
        <v>0</v>
      </c>
      <c r="H23" s="189">
        <f t="shared" si="9"/>
        <v>156</v>
      </c>
      <c r="I23" s="189">
        <v>156</v>
      </c>
      <c r="J23" s="189">
        <v>0</v>
      </c>
      <c r="K23" s="189">
        <f t="shared" si="10"/>
        <v>191</v>
      </c>
      <c r="L23" s="189">
        <v>191</v>
      </c>
      <c r="M23" s="189">
        <v>0</v>
      </c>
      <c r="N23" s="189">
        <f t="shared" si="11"/>
        <v>137</v>
      </c>
      <c r="O23" s="189">
        <v>137</v>
      </c>
      <c r="P23" s="189">
        <v>0</v>
      </c>
      <c r="Q23" s="205">
        <f t="shared" si="12"/>
        <v>179</v>
      </c>
      <c r="R23" s="205">
        <v>179</v>
      </c>
      <c r="S23" s="255">
        <v>0</v>
      </c>
      <c r="T23" s="254">
        <f t="shared" si="13"/>
        <v>167</v>
      </c>
      <c r="U23" s="254">
        <v>162</v>
      </c>
      <c r="V23" s="254">
        <v>5</v>
      </c>
      <c r="W23" s="254">
        <v>215</v>
      </c>
      <c r="X23" s="254">
        <v>204</v>
      </c>
      <c r="Y23" s="294">
        <v>11</v>
      </c>
      <c r="Z23" s="254">
        <v>202</v>
      </c>
      <c r="AA23" s="254">
        <v>192</v>
      </c>
      <c r="AB23" s="254">
        <v>10</v>
      </c>
      <c r="AC23" s="513">
        <f t="shared" si="5"/>
        <v>169</v>
      </c>
      <c r="AD23" s="519">
        <v>159</v>
      </c>
      <c r="AE23" s="519">
        <v>10</v>
      </c>
      <c r="AF23" s="222">
        <f t="shared" si="6"/>
        <v>247</v>
      </c>
      <c r="AG23" s="222">
        <v>234</v>
      </c>
      <c r="AH23" s="222">
        <v>13</v>
      </c>
    </row>
    <row r="24" spans="1:34" ht="20.100000000000001" customHeight="1">
      <c r="A24" s="205" t="s">
        <v>213</v>
      </c>
      <c r="B24" s="188">
        <f t="shared" si="7"/>
        <v>177</v>
      </c>
      <c r="C24" s="188">
        <v>86</v>
      </c>
      <c r="D24" s="188">
        <v>91</v>
      </c>
      <c r="E24" s="188">
        <f t="shared" si="8"/>
        <v>190</v>
      </c>
      <c r="F24" s="188">
        <v>175</v>
      </c>
      <c r="G24" s="188">
        <v>15</v>
      </c>
      <c r="H24" s="189">
        <f t="shared" si="9"/>
        <v>216</v>
      </c>
      <c r="I24" s="189">
        <v>194</v>
      </c>
      <c r="J24" s="189">
        <v>22</v>
      </c>
      <c r="K24" s="189">
        <f t="shared" si="10"/>
        <v>225</v>
      </c>
      <c r="L24" s="189">
        <v>202</v>
      </c>
      <c r="M24" s="189">
        <v>23</v>
      </c>
      <c r="N24" s="189">
        <f t="shared" si="11"/>
        <v>303</v>
      </c>
      <c r="O24" s="189">
        <v>281</v>
      </c>
      <c r="P24" s="189">
        <v>22</v>
      </c>
      <c r="Q24" s="205">
        <f t="shared" si="12"/>
        <v>322</v>
      </c>
      <c r="R24" s="205">
        <v>283</v>
      </c>
      <c r="S24" s="205">
        <v>39</v>
      </c>
      <c r="T24" s="254">
        <f t="shared" si="13"/>
        <v>342</v>
      </c>
      <c r="U24" s="254">
        <v>287</v>
      </c>
      <c r="V24" s="254">
        <v>55</v>
      </c>
      <c r="W24" s="254">
        <v>342</v>
      </c>
      <c r="X24" s="254">
        <v>287</v>
      </c>
      <c r="Y24" s="294">
        <v>55</v>
      </c>
      <c r="Z24" s="254">
        <v>387</v>
      </c>
      <c r="AA24" s="254">
        <v>335</v>
      </c>
      <c r="AB24" s="254">
        <v>52</v>
      </c>
      <c r="AC24" s="513">
        <f t="shared" si="5"/>
        <v>348</v>
      </c>
      <c r="AD24" s="519">
        <v>282</v>
      </c>
      <c r="AE24" s="519">
        <v>66</v>
      </c>
      <c r="AF24" s="222">
        <f t="shared" si="6"/>
        <v>336</v>
      </c>
      <c r="AG24" s="222">
        <v>275</v>
      </c>
      <c r="AH24" s="222">
        <v>61</v>
      </c>
    </row>
    <row r="25" spans="1:34" ht="20.100000000000001" customHeight="1">
      <c r="A25" s="205" t="s">
        <v>214</v>
      </c>
      <c r="B25" s="188">
        <f t="shared" si="7"/>
        <v>204</v>
      </c>
      <c r="C25" s="188">
        <v>172</v>
      </c>
      <c r="D25" s="188">
        <v>32</v>
      </c>
      <c r="E25" s="188">
        <f t="shared" si="8"/>
        <v>197</v>
      </c>
      <c r="F25" s="188">
        <v>167</v>
      </c>
      <c r="G25" s="188">
        <v>30</v>
      </c>
      <c r="H25" s="189">
        <f t="shared" si="9"/>
        <v>231</v>
      </c>
      <c r="I25" s="189">
        <v>198</v>
      </c>
      <c r="J25" s="189">
        <v>33</v>
      </c>
      <c r="K25" s="189">
        <f t="shared" si="10"/>
        <v>221</v>
      </c>
      <c r="L25" s="189">
        <v>188</v>
      </c>
      <c r="M25" s="189">
        <v>33</v>
      </c>
      <c r="N25" s="189">
        <f t="shared" si="11"/>
        <v>225</v>
      </c>
      <c r="O25" s="189">
        <v>185</v>
      </c>
      <c r="P25" s="189">
        <v>40</v>
      </c>
      <c r="Q25" s="205">
        <f t="shared" si="12"/>
        <v>236</v>
      </c>
      <c r="R25" s="205">
        <v>188</v>
      </c>
      <c r="S25" s="205">
        <v>48</v>
      </c>
      <c r="T25" s="254">
        <f t="shared" si="13"/>
        <v>285</v>
      </c>
      <c r="U25" s="254">
        <v>189</v>
      </c>
      <c r="V25" s="254">
        <v>96</v>
      </c>
      <c r="W25" s="254">
        <v>286</v>
      </c>
      <c r="X25" s="254">
        <v>188</v>
      </c>
      <c r="Y25" s="294">
        <v>98</v>
      </c>
      <c r="Z25" s="254">
        <v>291</v>
      </c>
      <c r="AA25" s="254">
        <v>181</v>
      </c>
      <c r="AB25" s="254">
        <v>110</v>
      </c>
      <c r="AC25" s="513">
        <f t="shared" si="5"/>
        <v>310</v>
      </c>
      <c r="AD25" s="519">
        <v>192</v>
      </c>
      <c r="AE25" s="519">
        <v>118</v>
      </c>
      <c r="AF25" s="222">
        <f t="shared" si="6"/>
        <v>304</v>
      </c>
      <c r="AG25" s="222">
        <v>183</v>
      </c>
      <c r="AH25" s="222">
        <v>121</v>
      </c>
    </row>
    <row r="26" spans="1:34" ht="20.100000000000001" customHeight="1">
      <c r="A26" s="519"/>
      <c r="B26" s="256"/>
      <c r="C26" s="256"/>
      <c r="D26" s="256"/>
      <c r="E26" s="256"/>
      <c r="F26" s="256"/>
      <c r="G26" s="256"/>
      <c r="H26" s="192"/>
      <c r="I26" s="192"/>
      <c r="J26" s="192"/>
      <c r="K26" s="192"/>
      <c r="L26" s="192"/>
      <c r="M26" s="192"/>
      <c r="N26" s="192"/>
      <c r="O26" s="192"/>
      <c r="P26" s="192"/>
      <c r="Z26" s="254">
        <f t="shared" ref="Z26" si="14">SUM(AA26:AB26)</f>
        <v>0</v>
      </c>
      <c r="AA26" s="254"/>
      <c r="AB26" s="254"/>
    </row>
    <row r="27" spans="1:34" ht="20.100000000000001" customHeight="1">
      <c r="A27" s="486"/>
      <c r="B27" s="519"/>
      <c r="C27" s="519"/>
    </row>
    <row r="28" spans="1:34" ht="20.100000000000001" customHeight="1"/>
    <row r="29" spans="1:34" ht="20.100000000000001" customHeight="1"/>
    <row r="30" spans="1:34" ht="20.100000000000001" customHeight="1"/>
    <row r="31" spans="1:34" ht="20.100000000000001" customHeight="1"/>
    <row r="32" spans="1:3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22">
    <mergeCell ref="L7:M7"/>
    <mergeCell ref="O7:P7"/>
    <mergeCell ref="R7:S7"/>
    <mergeCell ref="X7:Y7"/>
    <mergeCell ref="B6:D6"/>
    <mergeCell ref="H6:J6"/>
    <mergeCell ref="C7:D7"/>
    <mergeCell ref="I7:J7"/>
    <mergeCell ref="K6:M6"/>
    <mergeCell ref="E6:G6"/>
    <mergeCell ref="F7:G7"/>
    <mergeCell ref="N6:P6"/>
    <mergeCell ref="Q6:S6"/>
    <mergeCell ref="W6:Y6"/>
    <mergeCell ref="T6:V6"/>
    <mergeCell ref="U7:V7"/>
    <mergeCell ref="AF6:AH6"/>
    <mergeCell ref="AG7:AH7"/>
    <mergeCell ref="AC6:AE6"/>
    <mergeCell ref="AD7:AE7"/>
    <mergeCell ref="Z6:AB6"/>
    <mergeCell ref="AA7:AB7"/>
  </mergeCells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Muc luc GD</vt:lpstr>
      <vt:lpstr>Giai thich</vt:lpstr>
      <vt:lpstr>Tong quan</vt:lpstr>
      <vt:lpstr>Info</vt:lpstr>
      <vt:lpstr>229</vt:lpstr>
      <vt:lpstr>230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246</vt:lpstr>
      <vt:lpstr>247</vt:lpstr>
      <vt:lpstr>248</vt:lpstr>
      <vt:lpstr>249</vt:lpstr>
      <vt:lpstr>250</vt:lpstr>
      <vt:lpstr>251</vt:lpstr>
      <vt:lpstr>252</vt:lpstr>
      <vt:lpstr>253</vt:lpstr>
      <vt:lpstr>254</vt:lpstr>
      <vt:lpstr>255</vt:lpstr>
      <vt:lpstr>256</vt:lpstr>
      <vt:lpstr>'248'!Print_Titles</vt:lpstr>
      <vt:lpstr>'255'!Print_Titles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CTK</cp:lastModifiedBy>
  <cp:lastPrinted>2021-06-16T01:07:40Z</cp:lastPrinted>
  <dcterms:created xsi:type="dcterms:W3CDTF">2017-05-10T03:05:42Z</dcterms:created>
  <dcterms:modified xsi:type="dcterms:W3CDTF">2021-06-16T01:08:53Z</dcterms:modified>
</cp:coreProperties>
</file>